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<sst xmlns="http://schemas.openxmlformats.org/spreadsheetml/2006/main" count="238" uniqueCount="147">
  <si>
    <t>Funding body/institution</t>
  </si>
  <si>
    <t>DMP required?</t>
  </si>
  <si>
    <t>Year of first broad DMP requirement</t>
  </si>
  <si>
    <t>Reference</t>
  </si>
  <si>
    <t>Notes</t>
  </si>
  <si>
    <t>Statistics for AU institutions</t>
  </si>
  <si>
    <t>Victoria University</t>
  </si>
  <si>
    <t>Y</t>
  </si>
  <si>
    <t>https://policy.vu.edu.au/download.php?id=56&amp;version=2&amp;associated</t>
  </si>
  <si>
    <t>Number Y</t>
  </si>
  <si>
    <t>Charles Sturt University</t>
  </si>
  <si>
    <t>https://policy.csu.edu.au/view.current.php?id=00328</t>
  </si>
  <si>
    <t>Number N</t>
  </si>
  <si>
    <t>The University of Sydney</t>
  </si>
  <si>
    <t>http://sydney.edu.au/policies/showdoc.aspx?recnum=PDOC2014/366</t>
  </si>
  <si>
    <t>Total</t>
  </si>
  <si>
    <t>University of Technology Sydney</t>
  </si>
  <si>
    <t>http://www.gsu.uts.edu.au/policies/research-data-management.html#plans</t>
  </si>
  <si>
    <t>Proportion</t>
  </si>
  <si>
    <t>Queensland University of Technology</t>
  </si>
  <si>
    <t>http://www.mopp.qut.edu.au/D/D_02_08.jsp</t>
  </si>
  <si>
    <t>Average year</t>
  </si>
  <si>
    <t>Western Sydney University</t>
  </si>
  <si>
    <t>http://policies.uws.edu.au/view.current.php?id=00311#p1</t>
  </si>
  <si>
    <t>Central Queensland University</t>
  </si>
  <si>
    <t>https://www.cqu.edu.au/policy/sharepoint-document-download?file_uri=%7BBE8380F3-F86D-4C55-AC0D-84A81EAFD6A2%7D/Research%20Data%20Management%20Policy%20and%20Procedure.pdf</t>
  </si>
  <si>
    <t>Deakin University</t>
  </si>
  <si>
    <t>https://policy.deakin.edu.au/download.php?id=23&amp;version=1</t>
  </si>
  <si>
    <t>Federation University Australia</t>
  </si>
  <si>
    <t>http://policy.federation.edu.au/research/research_integrity_and_compliance/research_ethics/ch09.php</t>
  </si>
  <si>
    <t>La Trobe University</t>
  </si>
  <si>
    <t>https://policies.latrobe.edu.au/document/view.php?id=106</t>
  </si>
  <si>
    <t>The University of Adelaide</t>
  </si>
  <si>
    <t>http://www.adelaide.edu.au/policies/4043/</t>
  </si>
  <si>
    <t>University of Canberra</t>
  </si>
  <si>
    <t>https://www.google.com.au/url?sa=t&amp;rct=j&amp;q=&amp;esrc=s&amp;source=web&amp;cd=1&amp;cad=rja&amp;uact=8&amp;ved=0ahUKEwjXwP75n8LVAhUEnpQKHeQkB50QFggoMAA&amp;url=https%3A%2F%2Fguard.canberra.edu.au%2Fpolicy%2Fdownload.php%3Ffile_id%3D3200&amp;usg=AFQjCNFHLu4ayfA-T6wqU-6NudR535JRdg</t>
  </si>
  <si>
    <t>Researchers must ensure that for all research projects which are bound by specific funding obligations with regard to management of data, as well as research projects that are supported by Category 1 funding, a Research Data Management Plan is put in place at the commencement of the project</t>
  </si>
  <si>
    <t>The Australian National University</t>
  </si>
  <si>
    <t>https://policies.anu.edu.au/ppl/document/ANUP_007403</t>
  </si>
  <si>
    <t>The University of Melbourne</t>
  </si>
  <si>
    <t>http://policy.unimelb.edu.au/MPF1242</t>
  </si>
  <si>
    <t>University of South Australia</t>
  </si>
  <si>
    <t>N</t>
  </si>
  <si>
    <t>Australian Catholic University</t>
  </si>
  <si>
    <t>Bond University</t>
  </si>
  <si>
    <t>Charles Darwin University</t>
  </si>
  <si>
    <t>Edith Cowan University</t>
  </si>
  <si>
    <t>Griffith University</t>
  </si>
  <si>
    <t>Macquarie University</t>
  </si>
  <si>
    <t>Monash University</t>
  </si>
  <si>
    <t>Murdoch University</t>
  </si>
  <si>
    <t>RMIT</t>
  </si>
  <si>
    <t>Southern Cross University</t>
  </si>
  <si>
    <t>Planned for future draft of their Research Data Management policy</t>
  </si>
  <si>
    <t>Swinburne University of Technology</t>
  </si>
  <si>
    <t>The University of Queensland</t>
  </si>
  <si>
    <t>The University of Western Australia</t>
  </si>
  <si>
    <t>University of New England</t>
  </si>
  <si>
    <t>University of NSW</t>
  </si>
  <si>
    <t>University of Newcastle</t>
  </si>
  <si>
    <t>University of Tasmania</t>
  </si>
  <si>
    <t>University of Wollongong</t>
  </si>
  <si>
    <t>University of the Sunshine Coast</t>
  </si>
  <si>
    <t>Curtin University</t>
  </si>
  <si>
    <t>Flinders University</t>
  </si>
  <si>
    <t>http://www.flinders.edu.au/ppmanual/research/management-of-research-data-and-primary-materials.cfm</t>
  </si>
  <si>
    <t>Recommended but not mandated</t>
  </si>
  <si>
    <t>James Cook University</t>
  </si>
  <si>
    <t>Required if HDR student or requiring storage allocation</t>
  </si>
  <si>
    <t>University of Southern Queensland</t>
  </si>
  <si>
    <t>http://policy.usq.edu.au/documents/151985PL</t>
  </si>
  <si>
    <t>Recommends but does not mandate DMPs</t>
  </si>
  <si>
    <t>UK Research Councils</t>
  </si>
  <si>
    <t>Statistics for RCs</t>
  </si>
  <si>
    <t>ESRC</t>
  </si>
  <si>
    <t>http://www.esrc.ac.uk/funding/guidance-for-grant-holders/open-access-to-research-outputs/</t>
  </si>
  <si>
    <t>Requirements updated 2015</t>
  </si>
  <si>
    <t>BBSRC</t>
  </si>
  <si>
    <t>http://webarchive.nationalarchives.gov.uk/20090703100242/http://www.bbsrc.ac.uk/funding/news/2007/0704_data_sharing.html</t>
  </si>
  <si>
    <t>Required statements around data sharing from 2007, policy has subsequently evolved</t>
  </si>
  <si>
    <t>MRC</t>
  </si>
  <si>
    <t>http://web.archive.org/web/20090105063043/http://www.mrc.ac.uk/Ourresearch/Ethicsresearchguidance/Datasharinginitiative/Policy/index.htm&amp;sa=D&amp;ust=1502005658039000&amp;usg=AFQjCNEnrhVRbjkfO4uAoXmz1kMNkR3hlw</t>
  </si>
  <si>
    <t>AHRC</t>
  </si>
  <si>
    <t>http://webarchive.nationalarchives.gov.uk/20130704081348/http://www.ahrc.ac.uk/Funding-Opportunities/Research-funding/RFG/Application-guidance/Pages/Technical-Plan.aspx</t>
  </si>
  <si>
    <t>Requires a 'Technical Plan' if digital technology is to be used, to ensure data preservation and sustainability.</t>
  </si>
  <si>
    <t>NERC</t>
  </si>
  <si>
    <t>https://web.archive.org/web/20120415001743/http://www.nerc.ac.uk/research/sites/data/policy.asp</t>
  </si>
  <si>
    <t>STFC</t>
  </si>
  <si>
    <t>http://webarchive.nationalarchives.gov.uk/20120106094510/http://www.stfc.ac.uk/About+STFC/37459.aspx</t>
  </si>
  <si>
    <t>EPSRC</t>
  </si>
  <si>
    <t>https://portal.uea.ac.uk/documents/6207125/7618574/isc11d061.pdf/e8a083cf-d819-46bc-bf0a-0a0535043a4d</t>
  </si>
  <si>
    <t>Planned to introduce a DMP policy from 2012, but doesn't appear to have been implemented</t>
  </si>
  <si>
    <t>UK Charitable Bodies</t>
  </si>
  <si>
    <t>Statistics for CBs</t>
  </si>
  <si>
    <t>Cander Research UK</t>
  </si>
  <si>
    <t>Wellcome Trust</t>
  </si>
  <si>
    <t>https://web.archive.org/web/20080728085212/http://www.wellcome.ac.uk/About-us/Policy/Spotlight-issues/Data-management-and-sharing/WTX035045.htm</t>
  </si>
  <si>
    <t>Required for research projects likely to generate data outputs that hold significance as a resource to the wider research community</t>
  </si>
  <si>
    <t>Nuffield Foundation</t>
  </si>
  <si>
    <t>No evidence of formalised requirement, however grant application guide states “projects that include primary quantitative data collection should include plans for preparing, organising and documenting the data for deposit at an appropriate archive to ensure data is available for future research”</t>
  </si>
  <si>
    <t>Arthritis Research</t>
  </si>
  <si>
    <t>British Heart Foundation</t>
  </si>
  <si>
    <t>Leverhulme Trust</t>
  </si>
  <si>
    <t>Royal Society</t>
  </si>
  <si>
    <t>Statistics for US funding bodies</t>
  </si>
  <si>
    <t>NEH (National Endowment for the Humanities)</t>
  </si>
  <si>
    <t>https://www.neh.gov/divisions/odh/grant-news/data-management-plans-successful-grant-applications-2011-2014-now-available</t>
  </si>
  <si>
    <t>A requirement for the majority of grant programs</t>
  </si>
  <si>
    <t>NOAA</t>
  </si>
  <si>
    <t>https://nosc.noaa.gov/EDMC/documents/Data_Sharing_Directive_v3.0.pdf</t>
  </si>
  <si>
    <t>Original directive October 2011 - All NOAA solicitations starting June 1 2016</t>
  </si>
  <si>
    <t>NSF</t>
  </si>
  <si>
    <t>https://www.nsf.gov/bfa/dias/policy/dmp.jsp</t>
  </si>
  <si>
    <t>Requires a 2-page data management &amp; sharing plan for all new proposals    Applies to all directorates</t>
  </si>
  <si>
    <t>Department of Energy (Office of Science)</t>
  </si>
  <si>
    <t>https://science.energy.gov/funding-opportunities/digital-data-management/</t>
  </si>
  <si>
    <t>Agency for Healthcare Research and Quality (AHRQ)</t>
  </si>
  <si>
    <t>http://www.ahrq.gov/funding/policies/publicaccess/index.html</t>
  </si>
  <si>
    <t>NASA</t>
  </si>
  <si>
    <t>https://www.nasa.gov/open/researchaccess/frequently-asked-questions#dmpfaqs</t>
  </si>
  <si>
    <t>AHA</t>
  </si>
  <si>
    <t>https://professional.heart.org/professional/ResearchPrograms/AwardsPolicies/UCM_461225_Open-Science-Policy-Statements-for-AHA-Funded-Research.jsp</t>
  </si>
  <si>
    <t>Required Data Sharing Plan and the deposit of data in an appropriate repository</t>
  </si>
  <si>
    <t>Nat. Institute of Justice</t>
  </si>
  <si>
    <t>https://www.nij.gov/funding/data-resources-program/applying/pages/data-archiving-strategies.aspx</t>
  </si>
  <si>
    <t>Required Data Archiving Plan for data management and confidentiality protection</t>
  </si>
  <si>
    <t>US Dept. of Education IES Grants</t>
  </si>
  <si>
    <t>http://ies.ed.gov/funding/datasharing_policy.asp</t>
  </si>
  <si>
    <t>IMLS</t>
  </si>
  <si>
    <t>https://web.archive.org/web/20140517084239/https://www.imls.gov/applicants/projects_that_develop_digital_content.aspx</t>
  </si>
  <si>
    <t>Requires DMP for projects that produce digital data</t>
  </si>
  <si>
    <t>Alfred P. Sloan Foundation</t>
  </si>
  <si>
    <t>Projects that generate data require the submission of a brief appendix explaining how they plan to manage and disseminate such materials</t>
  </si>
  <si>
    <t>Bill and Melinda Gates Foundation</t>
  </si>
  <si>
    <t>Required to make data underlying published research results accessible and open immediately upon publication</t>
  </si>
  <si>
    <t>Gordon &amp; Betty Moore Foundation</t>
  </si>
  <si>
    <t>https://www.moore.org/docs/default-source/Grantee-Resources/data-sharing-philosophy.pdf</t>
  </si>
  <si>
    <t>Option open for the funder to ask for a Data Sharing Plan</t>
  </si>
  <si>
    <t>NIH</t>
  </si>
  <si>
    <t>https://grants.nih.gov/grants/NIH-Public-Access-Plan.pdf</t>
  </si>
  <si>
    <t>Requires 2-paragraph statement on how projects of &gt;$500K will share their data</t>
  </si>
  <si>
    <t>CDC (Center for Disease Control)</t>
  </si>
  <si>
    <t>https://www.cdc.gov/od/science/docs/final-cdc-public-access-plan-jan-2015_508-compliant.pdf</t>
  </si>
  <si>
    <t>Stated there would DMP mandate from 2015, but does not appear to have been introduced</t>
  </si>
  <si>
    <t>USDA</t>
  </si>
  <si>
    <t>https://www.usda.gov/sites/default/files/documents/USDA-Public-Access-Implementation-Plan.pdf</t>
  </si>
  <si>
    <t>Stated there would be a DMP mandate from 2016, but does not appear to have been introduced</t>
  </si>
</sst>
</file>

<file path=xl/styles.xml><?xml version="1.0" encoding="utf-8"?>
<styleSheet xmlns="http://schemas.openxmlformats.org/spreadsheetml/2006/main" xmlns:x14ac="http://schemas.microsoft.com/office/spreadsheetml/2009/9/ac" xmlns:mc="http://schemas.openxmlformats.org/markup-compatibility/2006">
  <fonts count="6">
    <font>
      <sz val="10.0"/>
      <color rgb="FF000000"/>
      <name val="Arial"/>
    </font>
    <font>
      <sz val="11.0"/>
      <color rgb="FF000000"/>
      <name val="Calibri"/>
    </font>
    <font/>
    <font>
      <b/>
    </font>
    <font>
      <u/>
      <color rgb="FF0000FF"/>
    </font>
    <font>
      <i/>
    </font>
  </fonts>
  <fills count="3">
    <fill>
      <patternFill patternType="none"/>
    </fill>
    <fill>
      <patternFill patternType="lightGray"/>
    </fill>
    <fill>
      <patternFill patternType="solid">
        <fgColor rgb="FFEFEFEF"/>
        <bgColor rgb="FFEFEFEF"/>
      </patternFill>
    </fill>
  </fills>
  <borders count="10">
    <border>
      <left/>
      <right/>
      <top/>
      <bottom/>
    </border>
    <border>
      <left style="thin">
        <color rgb="FF000000"/>
      </left>
      <right/>
      <top style="thin">
        <color rgb="FF000000"/>
      </top>
      <bottom/>
    </border>
    <border>
      <left/>
      <right style="thin">
        <color rgb="FF000000"/>
      </right>
      <top style="thin">
        <color rgb="FF000000"/>
      </top>
      <bottom/>
    </border>
    <border>
      <left style="thin">
        <color rgb="FF000000"/>
      </left>
      <right/>
      <top/>
      <bottom/>
    </border>
    <border>
      <left/>
      <right style="thin">
        <color rgb="FF000000"/>
      </right>
      <top/>
      <bottom/>
    </border>
    <border>
      <left style="thin">
        <color rgb="FF000000"/>
      </left>
      <right/>
      <top/>
      <bottom style="thin">
        <color rgb="FF000000"/>
      </bottom>
    </border>
    <border>
      <left/>
      <right style="thin">
        <color rgb="FF000000"/>
      </right>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s>
  <cellStyleXfs count="1">
    <xf borderId="0" fillId="0" fontId="0" numFmtId="0" applyAlignment="1" applyFont="1"/>
  </cellStyleXfs>
  <cellXfs count="18">
    <xf borderId="0" fillId="0" fontId="0" numFmtId="0" xfId="0" applyAlignment="1" applyFont="1">
      <alignment/>
    </xf>
    <xf borderId="0" fillId="2" fontId="1" numFmtId="0" xfId="0" applyAlignment="1" applyFill="1" applyFont="1">
      <alignment/>
    </xf>
    <xf borderId="0" fillId="2" fontId="2" numFmtId="0" xfId="0" applyAlignment="1" applyFont="1">
      <alignment/>
    </xf>
    <xf borderId="1" fillId="0" fontId="3" numFmtId="0" xfId="0" applyAlignment="1" applyBorder="1" applyFont="1">
      <alignment/>
    </xf>
    <xf borderId="2" fillId="0" fontId="2" numFmtId="0" xfId="0" applyBorder="1" applyFont="1"/>
    <xf borderId="0" fillId="0" fontId="1" numFmtId="0" xfId="0" applyAlignment="1" applyFont="1">
      <alignment/>
    </xf>
    <xf borderId="0" fillId="0" fontId="1" numFmtId="0" xfId="0" applyAlignment="1" applyFont="1">
      <alignment horizontal="right"/>
    </xf>
    <xf borderId="0" fillId="0" fontId="4" numFmtId="0" xfId="0" applyAlignment="1" applyFont="1">
      <alignment/>
    </xf>
    <xf borderId="0" fillId="0" fontId="1" numFmtId="0" xfId="0" applyAlignment="1" applyFont="1">
      <alignment/>
    </xf>
    <xf borderId="3" fillId="0" fontId="5" numFmtId="0" xfId="0" applyAlignment="1" applyBorder="1" applyFont="1">
      <alignment/>
    </xf>
    <xf borderId="4" fillId="0" fontId="2" numFmtId="0" xfId="0" applyBorder="1" applyFont="1"/>
    <xf borderId="5" fillId="0" fontId="5" numFmtId="0" xfId="0" applyAlignment="1" applyBorder="1" applyFont="1">
      <alignment/>
    </xf>
    <xf borderId="6" fillId="0" fontId="2" numFmtId="0" xfId="0" applyBorder="1" applyFont="1"/>
    <xf borderId="7" fillId="2" fontId="1" numFmtId="0" xfId="0" applyAlignment="1" applyBorder="1" applyFont="1">
      <alignment/>
    </xf>
    <xf borderId="8" fillId="2" fontId="1" numFmtId="0" xfId="0" applyAlignment="1" applyBorder="1" applyFont="1">
      <alignment/>
    </xf>
    <xf borderId="8" fillId="2" fontId="2" numFmtId="0" xfId="0" applyBorder="1" applyFont="1"/>
    <xf borderId="9" fillId="2" fontId="1" numFmtId="0" xfId="0" applyAlignment="1" applyBorder="1" applyFont="1">
      <alignment/>
    </xf>
    <xf borderId="0" fillId="0" fontId="1" numFmtId="0" xfId="0" applyAlignment="1" applyFont="1">
      <alignment/>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20" Type="http://schemas.openxmlformats.org/officeDocument/2006/relationships/hyperlink" Target="http://webarchive.nationalarchives.gov.uk/20130704081348/http://www.ahrc.ac.uk/Funding-Opportunities/Research-funding/RFG/Application-guidance/Pages/Technical-Plan.aspx" TargetMode="External"/><Relationship Id="rId22" Type="http://schemas.openxmlformats.org/officeDocument/2006/relationships/hyperlink" Target="http://webarchive.nationalarchives.gov.uk/20120106094510/http://www.stfc.ac.uk/About+STFC/37459.aspx" TargetMode="External"/><Relationship Id="rId21" Type="http://schemas.openxmlformats.org/officeDocument/2006/relationships/hyperlink" Target="https://web.archive.org/web/20120415001743/http://www.nerc.ac.uk/research/sites/data/policy.asp" TargetMode="External"/><Relationship Id="rId24" Type="http://schemas.openxmlformats.org/officeDocument/2006/relationships/hyperlink" Target="https://web.archive.org/web/20080728085212/http://www.wellcome.ac.uk/About-us/Policy/Spotlight-issues/Data-management-and-sharing/WTX035045.htm" TargetMode="External"/><Relationship Id="rId23" Type="http://schemas.openxmlformats.org/officeDocument/2006/relationships/hyperlink" Target="https://portal.uea.ac.uk/documents/6207125/7618574/isc11d061.pdf/e8a083cf-d819-46bc-bf0a-0a0535043a4d" TargetMode="External"/><Relationship Id="rId1" Type="http://schemas.openxmlformats.org/officeDocument/2006/relationships/hyperlink" Target="https://policy.vu.edu.au/download.php?id=56&amp;version=2&amp;associated" TargetMode="External"/><Relationship Id="rId2" Type="http://schemas.openxmlformats.org/officeDocument/2006/relationships/hyperlink" Target="https://policy.csu.edu.au/view.current.php?id=00328" TargetMode="External"/><Relationship Id="rId3" Type="http://schemas.openxmlformats.org/officeDocument/2006/relationships/hyperlink" Target="http://sydney.edu.au/policies/showdoc.aspx?recnum=PDOC2014/366" TargetMode="External"/><Relationship Id="rId4" Type="http://schemas.openxmlformats.org/officeDocument/2006/relationships/hyperlink" Target="http://www.gsu.uts.edu.au/policies/research-data-management.html" TargetMode="External"/><Relationship Id="rId9" Type="http://schemas.openxmlformats.org/officeDocument/2006/relationships/hyperlink" Target="http://policy.federation.edu.au/research/research_integrity_and_compliance/research_ethics/ch09.php" TargetMode="External"/><Relationship Id="rId26" Type="http://schemas.openxmlformats.org/officeDocument/2006/relationships/hyperlink" Target="https://nosc.noaa.gov/EDMC/documents/Data_Sharing_Directive_v3.0.pdf" TargetMode="External"/><Relationship Id="rId25" Type="http://schemas.openxmlformats.org/officeDocument/2006/relationships/hyperlink" Target="https://www.neh.gov/divisions/odh/grant-news/data-management-plans-successful-grant-applications-2011-2014-now-available" TargetMode="External"/><Relationship Id="rId28" Type="http://schemas.openxmlformats.org/officeDocument/2006/relationships/hyperlink" Target="https://science.energy.gov/funding-opportunities/digital-data-management/" TargetMode="External"/><Relationship Id="rId27" Type="http://schemas.openxmlformats.org/officeDocument/2006/relationships/hyperlink" Target="https://www.nsf.gov/bfa/dias/policy/dmp.jsp" TargetMode="External"/><Relationship Id="rId5" Type="http://schemas.openxmlformats.org/officeDocument/2006/relationships/hyperlink" Target="http://www.mopp.qut.edu.au/D/D_02_08.jsp" TargetMode="External"/><Relationship Id="rId6" Type="http://schemas.openxmlformats.org/officeDocument/2006/relationships/hyperlink" Target="http://policies.uws.edu.au/view.current.php?id=00311" TargetMode="External"/><Relationship Id="rId29" Type="http://schemas.openxmlformats.org/officeDocument/2006/relationships/hyperlink" Target="http://www.ahrq.gov/funding/policies/publicaccess/index.html" TargetMode="External"/><Relationship Id="rId7" Type="http://schemas.openxmlformats.org/officeDocument/2006/relationships/hyperlink" Target="https://www.cqu.edu.au/policy/sharepoint-document-download?file_uri=%7BBE8380F3-F86D-4C55-AC0D-84A81EAFD6A2%7D/Research%20Data%20Management%20Policy%20and%20Procedure.pdf" TargetMode="External"/><Relationship Id="rId8" Type="http://schemas.openxmlformats.org/officeDocument/2006/relationships/hyperlink" Target="https://policy.deakin.edu.au/download.php?id=23&amp;version=1" TargetMode="External"/><Relationship Id="rId31" Type="http://schemas.openxmlformats.org/officeDocument/2006/relationships/hyperlink" Target="https://professional.heart.org/professional/ResearchPrograms/AwardsPolicies/UCM_461225_Open-Science-Policy-Statements-for-AHA-Funded-Research.jsp" TargetMode="External"/><Relationship Id="rId30" Type="http://schemas.openxmlformats.org/officeDocument/2006/relationships/hyperlink" Target="https://www.nasa.gov/open/researchaccess/frequently-asked-questions" TargetMode="External"/><Relationship Id="rId11" Type="http://schemas.openxmlformats.org/officeDocument/2006/relationships/hyperlink" Target="http://www.adelaide.edu.au/policies/4043/" TargetMode="External"/><Relationship Id="rId33" Type="http://schemas.openxmlformats.org/officeDocument/2006/relationships/hyperlink" Target="http://ies.ed.gov/funding/datasharing_policy.asp" TargetMode="External"/><Relationship Id="rId10" Type="http://schemas.openxmlformats.org/officeDocument/2006/relationships/hyperlink" Target="https://policies.latrobe.edu.au/document/view.php?id=106" TargetMode="External"/><Relationship Id="rId32" Type="http://schemas.openxmlformats.org/officeDocument/2006/relationships/hyperlink" Target="https://www.nij.gov/funding/data-resources-program/applying/pages/data-archiving-strategies.aspx" TargetMode="External"/><Relationship Id="rId13" Type="http://schemas.openxmlformats.org/officeDocument/2006/relationships/hyperlink" Target="https://policies.anu.edu.au/ppl/document/ANUP_007403" TargetMode="External"/><Relationship Id="rId35" Type="http://schemas.openxmlformats.org/officeDocument/2006/relationships/hyperlink" Target="https://www.moore.org/docs/default-source/Grantee-Resources/data-sharing-philosophy.pdf" TargetMode="External"/><Relationship Id="rId12" Type="http://schemas.openxmlformats.org/officeDocument/2006/relationships/hyperlink" Target="https://www.google.com.au/url?sa=t&amp;rct=j&amp;q=&amp;esrc=s&amp;source=web&amp;cd=1&amp;cad=rja&amp;uact=8&amp;ved=0ahUKEwjXwP75n8LVAhUEnpQKHeQkB50QFggoMAA&amp;url=https%3A%2F%2Fguard.canberra.edu.au%2Fpolicy%2Fdownload.php%3Ffile_id%3D3200&amp;usg=AFQjCNFHLu4ayfA-T6wqU-6NudR535JRdg" TargetMode="External"/><Relationship Id="rId34" Type="http://schemas.openxmlformats.org/officeDocument/2006/relationships/hyperlink" Target="https://web.archive.org/web/20140517084239/https://www.imls.gov/applicants/projects_that_develop_digital_content.aspx" TargetMode="External"/><Relationship Id="rId15" Type="http://schemas.openxmlformats.org/officeDocument/2006/relationships/hyperlink" Target="http://www.flinders.edu.au/ppmanual/research/management-of-research-data-and-primary-materials.cfm" TargetMode="External"/><Relationship Id="rId37" Type="http://schemas.openxmlformats.org/officeDocument/2006/relationships/hyperlink" Target="https://www.cdc.gov/od/science/docs/final-cdc-public-access-plan-jan-2015_508-compliant.pdf" TargetMode="External"/><Relationship Id="rId14" Type="http://schemas.openxmlformats.org/officeDocument/2006/relationships/hyperlink" Target="http://policy.unimelb.edu.au/MPF1242" TargetMode="External"/><Relationship Id="rId36" Type="http://schemas.openxmlformats.org/officeDocument/2006/relationships/hyperlink" Target="https://grants.nih.gov/grants/NIH-Public-Access-Plan.pdf" TargetMode="External"/><Relationship Id="rId17" Type="http://schemas.openxmlformats.org/officeDocument/2006/relationships/hyperlink" Target="http://www.esrc.ac.uk/funding/guidance-for-grant-holders/open-access-to-research-outputs/" TargetMode="External"/><Relationship Id="rId39" Type="http://schemas.openxmlformats.org/officeDocument/2006/relationships/drawing" Target="../drawings/drawing1.xml"/><Relationship Id="rId16" Type="http://schemas.openxmlformats.org/officeDocument/2006/relationships/hyperlink" Target="http://policy.usq.edu.au/documents/151985PL" TargetMode="External"/><Relationship Id="rId38" Type="http://schemas.openxmlformats.org/officeDocument/2006/relationships/hyperlink" Target="https://www.usda.gov/sites/default/files/documents/USDA-Public-Access-Implementation-Plan.pdf" TargetMode="External"/><Relationship Id="rId19" Type="http://schemas.openxmlformats.org/officeDocument/2006/relationships/hyperlink" Target="http://web.archive.org/web/20090105063043/http://www.mrc.ac.uk/Ourresearch/Ethicsresearchguidance/Datasharinginitiative/Policy/index.htm&amp;sa=D&amp;ust=1502005658039000&amp;usg=AFQjCNEnrhVRbjkfO4uAoXmz1kMNkR3hlw" TargetMode="External"/><Relationship Id="rId18" Type="http://schemas.openxmlformats.org/officeDocument/2006/relationships/hyperlink" Target="http://webarchive.nationalarchives.gov.uk/20090703100242/http://www.bbsrc.ac.uk/funding/news/2007/0704_data_sharing.html"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16.86"/>
    <col customWidth="1" min="4" max="4" width="26.43"/>
    <col customWidth="1" min="5" max="5" width="68.71"/>
  </cols>
  <sheetData>
    <row r="1">
      <c r="A1" s="1" t="s">
        <v>0</v>
      </c>
      <c r="B1" s="1" t="s">
        <v>1</v>
      </c>
      <c r="C1" s="1" t="s">
        <v>2</v>
      </c>
      <c r="D1" s="2" t="s">
        <v>3</v>
      </c>
      <c r="E1" s="1" t="s">
        <v>4</v>
      </c>
      <c r="G1" s="3" t="s">
        <v>5</v>
      </c>
      <c r="H1" s="4"/>
    </row>
    <row r="2">
      <c r="A2" s="5" t="s">
        <v>6</v>
      </c>
      <c r="B2" s="5" t="s">
        <v>7</v>
      </c>
      <c r="C2" s="6">
        <v>2012.0</v>
      </c>
      <c r="D2" s="7" t="s">
        <v>8</v>
      </c>
      <c r="E2" s="8"/>
      <c r="G2" s="9" t="s">
        <v>9</v>
      </c>
      <c r="H2" s="10">
        <f>COUNTIF(B2:B39,"Y")</f>
        <v>14</v>
      </c>
    </row>
    <row r="3">
      <c r="A3" s="5" t="s">
        <v>10</v>
      </c>
      <c r="B3" s="5" t="s">
        <v>7</v>
      </c>
      <c r="C3" s="6">
        <v>2014.0</v>
      </c>
      <c r="D3" s="7" t="s">
        <v>11</v>
      </c>
      <c r="E3" s="8"/>
      <c r="G3" s="9" t="s">
        <v>12</v>
      </c>
      <c r="H3" s="10">
        <f>COUNTIF(B2:B39,"N")</f>
        <v>24</v>
      </c>
    </row>
    <row r="4">
      <c r="A4" s="5" t="s">
        <v>13</v>
      </c>
      <c r="B4" s="5" t="s">
        <v>7</v>
      </c>
      <c r="C4" s="6">
        <v>2014.0</v>
      </c>
      <c r="D4" s="7" t="s">
        <v>14</v>
      </c>
      <c r="E4" s="8"/>
      <c r="G4" s="9" t="s">
        <v>15</v>
      </c>
      <c r="H4" s="10">
        <f>sum(H2:H3)</f>
        <v>38</v>
      </c>
    </row>
    <row r="5">
      <c r="A5" s="5" t="s">
        <v>16</v>
      </c>
      <c r="B5" s="5" t="s">
        <v>7</v>
      </c>
      <c r="C5" s="6">
        <v>2014.0</v>
      </c>
      <c r="D5" s="7" t="s">
        <v>17</v>
      </c>
      <c r="E5" s="8"/>
      <c r="G5" s="9" t="s">
        <v>18</v>
      </c>
      <c r="H5" s="10">
        <f>H2/H4</f>
        <v>0.3684210526</v>
      </c>
    </row>
    <row r="6">
      <c r="A6" s="5" t="s">
        <v>19</v>
      </c>
      <c r="B6" s="5" t="s">
        <v>7</v>
      </c>
      <c r="C6" s="6">
        <v>2015.0</v>
      </c>
      <c r="D6" s="7" t="s">
        <v>20</v>
      </c>
      <c r="E6" s="8"/>
      <c r="G6" s="11" t="s">
        <v>21</v>
      </c>
      <c r="H6" s="12">
        <f>average(C2:C16)</f>
        <v>2014.428571</v>
      </c>
    </row>
    <row r="7">
      <c r="A7" s="5" t="s">
        <v>22</v>
      </c>
      <c r="B7" s="5" t="s">
        <v>7</v>
      </c>
      <c r="C7" s="6">
        <v>2015.0</v>
      </c>
      <c r="D7" s="7" t="s">
        <v>23</v>
      </c>
      <c r="E7" s="8"/>
    </row>
    <row r="8">
      <c r="A8" s="5" t="s">
        <v>24</v>
      </c>
      <c r="B8" s="5" t="s">
        <v>7</v>
      </c>
      <c r="C8" s="6">
        <v>2016.0</v>
      </c>
      <c r="D8" s="7" t="s">
        <v>25</v>
      </c>
      <c r="E8" s="8"/>
    </row>
    <row r="9">
      <c r="A9" s="5" t="s">
        <v>26</v>
      </c>
      <c r="B9" s="5" t="s">
        <v>7</v>
      </c>
      <c r="C9" s="6">
        <v>2016.0</v>
      </c>
      <c r="D9" s="7" t="s">
        <v>27</v>
      </c>
      <c r="E9" s="8"/>
    </row>
    <row r="10">
      <c r="A10" s="5" t="s">
        <v>28</v>
      </c>
      <c r="B10" s="5" t="s">
        <v>7</v>
      </c>
      <c r="C10" s="6">
        <v>2016.0</v>
      </c>
      <c r="D10" s="7" t="s">
        <v>29</v>
      </c>
      <c r="E10" s="5"/>
    </row>
    <row r="11">
      <c r="A11" s="5" t="s">
        <v>30</v>
      </c>
      <c r="B11" s="5" t="s">
        <v>7</v>
      </c>
      <c r="C11" s="6">
        <v>2016.0</v>
      </c>
      <c r="D11" s="7" t="s">
        <v>31</v>
      </c>
      <c r="E11" s="8"/>
    </row>
    <row r="12">
      <c r="A12" s="5" t="s">
        <v>32</v>
      </c>
      <c r="B12" s="5" t="s">
        <v>7</v>
      </c>
      <c r="C12" s="6">
        <v>2016.0</v>
      </c>
      <c r="D12" s="7" t="s">
        <v>33</v>
      </c>
      <c r="E12" s="8"/>
    </row>
    <row r="13">
      <c r="A13" s="5" t="s">
        <v>34</v>
      </c>
      <c r="B13" s="5" t="s">
        <v>7</v>
      </c>
      <c r="C13" s="6">
        <v>2011.0</v>
      </c>
      <c r="D13" s="7" t="s">
        <v>35</v>
      </c>
      <c r="E13" s="5" t="s">
        <v>36</v>
      </c>
    </row>
    <row r="14">
      <c r="A14" s="5" t="s">
        <v>37</v>
      </c>
      <c r="B14" s="5" t="s">
        <v>7</v>
      </c>
      <c r="C14" s="5">
        <v>2014.0</v>
      </c>
      <c r="D14" s="7" t="s">
        <v>38</v>
      </c>
    </row>
    <row r="15">
      <c r="A15" s="5" t="s">
        <v>39</v>
      </c>
      <c r="B15" s="5" t="s">
        <v>7</v>
      </c>
      <c r="C15" s="5">
        <v>2013.0</v>
      </c>
      <c r="D15" s="7" t="s">
        <v>40</v>
      </c>
    </row>
    <row r="16">
      <c r="A16" s="5" t="s">
        <v>41</v>
      </c>
      <c r="B16" s="5" t="s">
        <v>42</v>
      </c>
      <c r="C16" s="8"/>
      <c r="E16" s="5"/>
    </row>
    <row r="17">
      <c r="A17" s="5" t="s">
        <v>43</v>
      </c>
      <c r="B17" s="5" t="s">
        <v>42</v>
      </c>
      <c r="C17" s="8"/>
      <c r="E17" s="8"/>
    </row>
    <row r="18">
      <c r="A18" s="5" t="s">
        <v>44</v>
      </c>
      <c r="B18" s="5" t="s">
        <v>42</v>
      </c>
      <c r="C18" s="8"/>
      <c r="E18" s="8"/>
    </row>
    <row r="19">
      <c r="A19" s="5" t="s">
        <v>45</v>
      </c>
      <c r="B19" s="5" t="s">
        <v>42</v>
      </c>
      <c r="C19" s="8"/>
      <c r="E19" s="8"/>
    </row>
    <row r="20">
      <c r="A20" s="5" t="s">
        <v>46</v>
      </c>
      <c r="B20" s="5" t="s">
        <v>42</v>
      </c>
      <c r="C20" s="8"/>
      <c r="E20" s="8"/>
    </row>
    <row r="21">
      <c r="A21" s="5" t="s">
        <v>47</v>
      </c>
      <c r="B21" s="5" t="s">
        <v>42</v>
      </c>
      <c r="C21" s="8"/>
      <c r="E21" s="8"/>
    </row>
    <row r="22">
      <c r="A22" s="5" t="s">
        <v>48</v>
      </c>
      <c r="B22" s="5" t="s">
        <v>42</v>
      </c>
      <c r="C22" s="8"/>
      <c r="E22" s="8"/>
    </row>
    <row r="23">
      <c r="A23" s="5" t="s">
        <v>49</v>
      </c>
      <c r="B23" s="5" t="s">
        <v>42</v>
      </c>
      <c r="C23" s="8"/>
      <c r="E23" s="8"/>
    </row>
    <row r="24">
      <c r="A24" s="5" t="s">
        <v>50</v>
      </c>
      <c r="B24" s="5" t="s">
        <v>42</v>
      </c>
      <c r="C24" s="8"/>
      <c r="E24" s="8"/>
    </row>
    <row r="25">
      <c r="A25" s="5" t="s">
        <v>51</v>
      </c>
      <c r="B25" s="5" t="s">
        <v>42</v>
      </c>
      <c r="C25" s="8"/>
      <c r="E25" s="8"/>
    </row>
    <row r="26">
      <c r="A26" s="5" t="s">
        <v>52</v>
      </c>
      <c r="B26" s="5" t="s">
        <v>42</v>
      </c>
      <c r="C26" s="8"/>
      <c r="E26" s="5" t="s">
        <v>53</v>
      </c>
    </row>
    <row r="27">
      <c r="A27" s="5" t="s">
        <v>54</v>
      </c>
      <c r="B27" s="5" t="s">
        <v>42</v>
      </c>
      <c r="C27" s="8"/>
      <c r="E27" s="8"/>
    </row>
    <row r="28">
      <c r="A28" s="5" t="s">
        <v>55</v>
      </c>
      <c r="B28" s="5" t="s">
        <v>42</v>
      </c>
      <c r="C28" s="8"/>
      <c r="E28" s="8"/>
    </row>
    <row r="29">
      <c r="A29" s="5" t="s">
        <v>56</v>
      </c>
      <c r="B29" s="5" t="s">
        <v>42</v>
      </c>
      <c r="C29" s="8"/>
      <c r="E29" s="8"/>
    </row>
    <row r="30">
      <c r="A30" s="5" t="s">
        <v>57</v>
      </c>
      <c r="B30" s="5" t="s">
        <v>42</v>
      </c>
      <c r="C30" s="8"/>
      <c r="E30" s="8"/>
    </row>
    <row r="31">
      <c r="A31" s="5" t="s">
        <v>58</v>
      </c>
      <c r="B31" s="5" t="s">
        <v>42</v>
      </c>
      <c r="C31" s="8"/>
      <c r="E31" s="8"/>
    </row>
    <row r="32">
      <c r="A32" s="5" t="s">
        <v>59</v>
      </c>
      <c r="B32" s="5" t="s">
        <v>42</v>
      </c>
      <c r="C32" s="8"/>
      <c r="E32" s="8"/>
    </row>
    <row r="33">
      <c r="A33" s="5" t="s">
        <v>60</v>
      </c>
      <c r="B33" s="5" t="s">
        <v>42</v>
      </c>
      <c r="C33" s="8"/>
      <c r="E33" s="8"/>
    </row>
    <row r="34">
      <c r="A34" s="5" t="s">
        <v>61</v>
      </c>
      <c r="B34" s="5" t="s">
        <v>42</v>
      </c>
      <c r="C34" s="8"/>
      <c r="E34" s="8"/>
    </row>
    <row r="35">
      <c r="A35" s="5" t="s">
        <v>62</v>
      </c>
      <c r="B35" s="5" t="s">
        <v>42</v>
      </c>
      <c r="C35" s="8"/>
      <c r="E35" s="8"/>
    </row>
    <row r="36">
      <c r="A36" s="5" t="s">
        <v>63</v>
      </c>
      <c r="B36" s="5" t="s">
        <v>42</v>
      </c>
      <c r="C36" s="6"/>
    </row>
    <row r="37">
      <c r="A37" s="5" t="s">
        <v>64</v>
      </c>
      <c r="B37" s="5" t="s">
        <v>42</v>
      </c>
      <c r="C37" s="6"/>
      <c r="D37" s="7" t="s">
        <v>65</v>
      </c>
      <c r="E37" s="5" t="s">
        <v>66</v>
      </c>
    </row>
    <row r="38">
      <c r="A38" s="5" t="s">
        <v>67</v>
      </c>
      <c r="B38" s="5" t="s">
        <v>42</v>
      </c>
      <c r="C38" s="5"/>
      <c r="E38" s="5" t="s">
        <v>68</v>
      </c>
    </row>
    <row r="39">
      <c r="A39" s="5" t="s">
        <v>69</v>
      </c>
      <c r="B39" s="5" t="s">
        <v>42</v>
      </c>
      <c r="C39" s="6"/>
      <c r="D39" s="7" t="s">
        <v>70</v>
      </c>
      <c r="E39" s="5" t="s">
        <v>71</v>
      </c>
    </row>
    <row r="43">
      <c r="A43" s="1" t="s">
        <v>0</v>
      </c>
      <c r="B43" s="1" t="s">
        <v>1</v>
      </c>
      <c r="C43" s="1" t="s">
        <v>2</v>
      </c>
      <c r="D43" s="2" t="s">
        <v>3</v>
      </c>
      <c r="E43" s="1" t="s">
        <v>4</v>
      </c>
    </row>
    <row r="44">
      <c r="A44" s="13" t="s">
        <v>72</v>
      </c>
      <c r="B44" s="14"/>
      <c r="C44" s="14"/>
      <c r="D44" s="15"/>
      <c r="E44" s="16"/>
      <c r="G44" s="3" t="s">
        <v>73</v>
      </c>
      <c r="H44" s="4"/>
    </row>
    <row r="45">
      <c r="A45" s="5" t="s">
        <v>74</v>
      </c>
      <c r="B45" s="5" t="s">
        <v>7</v>
      </c>
      <c r="C45" s="6">
        <v>2006.0</v>
      </c>
      <c r="D45" s="7" t="s">
        <v>75</v>
      </c>
      <c r="E45" s="5" t="s">
        <v>76</v>
      </c>
      <c r="G45" s="9" t="s">
        <v>9</v>
      </c>
      <c r="H45" s="10">
        <f>COUNTIF(B45:B51,"Y")</f>
        <v>6</v>
      </c>
    </row>
    <row r="46">
      <c r="A46" s="5" t="s">
        <v>77</v>
      </c>
      <c r="B46" s="5" t="s">
        <v>7</v>
      </c>
      <c r="C46" s="6">
        <v>2007.0</v>
      </c>
      <c r="D46" s="7" t="s">
        <v>78</v>
      </c>
      <c r="E46" s="5" t="s">
        <v>79</v>
      </c>
      <c r="G46" s="9" t="s">
        <v>12</v>
      </c>
      <c r="H46" s="10">
        <f>COUNTIF(B45:B51,"N")</f>
        <v>1</v>
      </c>
    </row>
    <row r="47">
      <c r="A47" s="5" t="s">
        <v>80</v>
      </c>
      <c r="B47" s="5" t="s">
        <v>7</v>
      </c>
      <c r="C47" s="6">
        <v>2006.0</v>
      </c>
      <c r="D47" s="7" t="s">
        <v>81</v>
      </c>
      <c r="E47" s="8"/>
      <c r="G47" s="9" t="s">
        <v>15</v>
      </c>
      <c r="H47" s="10">
        <f>sum(H45:H46)</f>
        <v>7</v>
      </c>
    </row>
    <row r="48">
      <c r="A48" s="5" t="s">
        <v>82</v>
      </c>
      <c r="B48" s="5" t="s">
        <v>7</v>
      </c>
      <c r="C48" s="6">
        <v>2012.0</v>
      </c>
      <c r="D48" s="7" t="s">
        <v>83</v>
      </c>
      <c r="E48" s="5" t="s">
        <v>84</v>
      </c>
      <c r="G48" s="9" t="s">
        <v>18</v>
      </c>
      <c r="H48" s="10">
        <f>H45/H47</f>
        <v>0.8571428571</v>
      </c>
    </row>
    <row r="49">
      <c r="A49" s="5" t="s">
        <v>85</v>
      </c>
      <c r="B49" s="5" t="s">
        <v>7</v>
      </c>
      <c r="C49" s="6">
        <v>2011.0</v>
      </c>
      <c r="D49" s="7" t="s">
        <v>86</v>
      </c>
      <c r="E49" s="5"/>
      <c r="G49" s="11" t="s">
        <v>21</v>
      </c>
      <c r="H49" s="12">
        <f>average(C45:C50)</f>
        <v>2008.833333</v>
      </c>
    </row>
    <row r="50">
      <c r="A50" s="5" t="s">
        <v>87</v>
      </c>
      <c r="B50" s="5" t="s">
        <v>7</v>
      </c>
      <c r="C50" s="6">
        <v>2011.0</v>
      </c>
      <c r="D50" s="7" t="s">
        <v>88</v>
      </c>
      <c r="E50" s="8"/>
    </row>
    <row r="51">
      <c r="A51" s="5" t="s">
        <v>89</v>
      </c>
      <c r="B51" s="5" t="s">
        <v>42</v>
      </c>
      <c r="C51" s="6"/>
      <c r="D51" s="7" t="s">
        <v>90</v>
      </c>
      <c r="E51" s="5" t="s">
        <v>91</v>
      </c>
    </row>
    <row r="52">
      <c r="A52" s="13" t="s">
        <v>92</v>
      </c>
      <c r="B52" s="14"/>
      <c r="C52" s="14"/>
      <c r="D52" s="15"/>
      <c r="E52" s="16"/>
      <c r="G52" s="3" t="s">
        <v>93</v>
      </c>
      <c r="H52" s="4"/>
    </row>
    <row r="53">
      <c r="A53" s="5" t="s">
        <v>94</v>
      </c>
      <c r="B53" s="5" t="s">
        <v>7</v>
      </c>
      <c r="C53" s="6">
        <v>2009.0</v>
      </c>
      <c r="E53" s="8"/>
      <c r="G53" s="9" t="s">
        <v>9</v>
      </c>
      <c r="H53" s="10">
        <f>COUNTIF(B53:B59,"Y")</f>
        <v>2</v>
      </c>
    </row>
    <row r="54">
      <c r="A54" s="5" t="s">
        <v>95</v>
      </c>
      <c r="B54" s="5" t="s">
        <v>7</v>
      </c>
      <c r="C54" s="6">
        <v>2007.0</v>
      </c>
      <c r="D54" s="7" t="s">
        <v>96</v>
      </c>
      <c r="E54" s="5" t="s">
        <v>97</v>
      </c>
      <c r="G54" s="9" t="s">
        <v>12</v>
      </c>
      <c r="H54" s="10">
        <f>COUNTIF(B53:B59,"N")</f>
        <v>5</v>
      </c>
    </row>
    <row r="55">
      <c r="A55" s="5" t="s">
        <v>98</v>
      </c>
      <c r="B55" s="5" t="s">
        <v>42</v>
      </c>
      <c r="C55" s="8"/>
      <c r="E55" s="5" t="s">
        <v>99</v>
      </c>
      <c r="G55" s="9" t="s">
        <v>15</v>
      </c>
      <c r="H55" s="10">
        <f>sum(H53:H54)</f>
        <v>7</v>
      </c>
    </row>
    <row r="56">
      <c r="A56" s="5" t="s">
        <v>100</v>
      </c>
      <c r="B56" s="5" t="s">
        <v>42</v>
      </c>
      <c r="C56" s="8"/>
      <c r="E56" s="8"/>
      <c r="G56" s="9" t="s">
        <v>18</v>
      </c>
      <c r="H56" s="10">
        <f>H53/H55</f>
        <v>0.2857142857</v>
      </c>
    </row>
    <row r="57">
      <c r="A57" s="5" t="s">
        <v>101</v>
      </c>
      <c r="B57" s="5" t="s">
        <v>42</v>
      </c>
      <c r="C57" s="8"/>
      <c r="E57" s="8"/>
      <c r="G57" s="11" t="s">
        <v>21</v>
      </c>
      <c r="H57" s="12">
        <f>average(C53:C54)</f>
        <v>2008</v>
      </c>
    </row>
    <row r="58">
      <c r="A58" s="5" t="s">
        <v>102</v>
      </c>
      <c r="B58" s="5" t="s">
        <v>42</v>
      </c>
      <c r="C58" s="8"/>
      <c r="E58" s="8"/>
    </row>
    <row r="59">
      <c r="A59" s="5" t="s">
        <v>103</v>
      </c>
      <c r="B59" s="5" t="s">
        <v>42</v>
      </c>
      <c r="C59" s="8"/>
      <c r="E59" s="8"/>
    </row>
    <row r="62">
      <c r="A62" s="1" t="s">
        <v>0</v>
      </c>
      <c r="B62" s="1" t="s">
        <v>1</v>
      </c>
      <c r="C62" s="1" t="s">
        <v>2</v>
      </c>
      <c r="D62" s="2" t="s">
        <v>3</v>
      </c>
      <c r="E62" s="1" t="s">
        <v>4</v>
      </c>
      <c r="G62" s="3" t="s">
        <v>104</v>
      </c>
      <c r="H62" s="4"/>
    </row>
    <row r="63">
      <c r="A63" s="17" t="s">
        <v>105</v>
      </c>
      <c r="B63" s="5" t="s">
        <v>7</v>
      </c>
      <c r="C63" s="6">
        <v>2011.0</v>
      </c>
      <c r="D63" s="7" t="s">
        <v>106</v>
      </c>
      <c r="E63" s="5" t="s">
        <v>107</v>
      </c>
      <c r="G63" s="9" t="s">
        <v>9</v>
      </c>
      <c r="H63" s="10">
        <f>COUNTIF(B63:B78,"Y")</f>
        <v>10</v>
      </c>
    </row>
    <row r="64">
      <c r="A64" s="17" t="s">
        <v>108</v>
      </c>
      <c r="B64" s="5" t="s">
        <v>7</v>
      </c>
      <c r="C64" s="6">
        <v>2016.0</v>
      </c>
      <c r="D64" s="7" t="s">
        <v>109</v>
      </c>
      <c r="E64" s="5" t="s">
        <v>110</v>
      </c>
      <c r="G64" s="9" t="s">
        <v>12</v>
      </c>
      <c r="H64" s="10">
        <f>COUNTIF(B63:B78,"N")</f>
        <v>6</v>
      </c>
    </row>
    <row r="65">
      <c r="A65" s="17" t="s">
        <v>111</v>
      </c>
      <c r="B65" s="5" t="s">
        <v>7</v>
      </c>
      <c r="C65" s="6">
        <v>2011.0</v>
      </c>
      <c r="D65" s="7" t="s">
        <v>112</v>
      </c>
      <c r="E65" s="5" t="s">
        <v>113</v>
      </c>
      <c r="G65" s="9" t="s">
        <v>15</v>
      </c>
      <c r="H65" s="10">
        <f>sum(H63:H64)</f>
        <v>16</v>
      </c>
    </row>
    <row r="66">
      <c r="A66" s="17" t="s">
        <v>114</v>
      </c>
      <c r="B66" s="5" t="s">
        <v>7</v>
      </c>
      <c r="C66" s="6">
        <v>2014.0</v>
      </c>
      <c r="D66" s="7" t="s">
        <v>115</v>
      </c>
      <c r="E66" s="8"/>
      <c r="G66" s="9" t="s">
        <v>18</v>
      </c>
      <c r="H66" s="10">
        <f>H63/H65</f>
        <v>0.625</v>
      </c>
    </row>
    <row r="67">
      <c r="A67" s="17" t="s">
        <v>116</v>
      </c>
      <c r="B67" s="5" t="s">
        <v>7</v>
      </c>
      <c r="C67" s="6">
        <v>2015.0</v>
      </c>
      <c r="D67" s="7" t="s">
        <v>117</v>
      </c>
      <c r="E67" s="8"/>
      <c r="G67" s="11" t="s">
        <v>21</v>
      </c>
      <c r="H67" s="12">
        <f>average(C63:C72)</f>
        <v>2013.8</v>
      </c>
    </row>
    <row r="68">
      <c r="A68" s="17" t="s">
        <v>118</v>
      </c>
      <c r="B68" s="5" t="s">
        <v>7</v>
      </c>
      <c r="C68" s="6">
        <v>2016.0</v>
      </c>
      <c r="D68" s="7" t="s">
        <v>119</v>
      </c>
      <c r="E68" s="8"/>
    </row>
    <row r="69">
      <c r="A69" s="17" t="s">
        <v>120</v>
      </c>
      <c r="B69" s="5" t="s">
        <v>7</v>
      </c>
      <c r="C69" s="5">
        <v>2015.0</v>
      </c>
      <c r="D69" s="7" t="s">
        <v>121</v>
      </c>
      <c r="E69" s="5" t="s">
        <v>122</v>
      </c>
    </row>
    <row r="70">
      <c r="A70" s="17" t="s">
        <v>123</v>
      </c>
      <c r="B70" s="5" t="s">
        <v>7</v>
      </c>
      <c r="C70" s="5">
        <v>2014.0</v>
      </c>
      <c r="D70" s="7" t="s">
        <v>124</v>
      </c>
      <c r="E70" s="5" t="s">
        <v>125</v>
      </c>
    </row>
    <row r="71">
      <c r="A71" s="17" t="s">
        <v>126</v>
      </c>
      <c r="B71" s="5" t="s">
        <v>7</v>
      </c>
      <c r="C71" s="5">
        <v>2012.0</v>
      </c>
      <c r="D71" s="7" t="s">
        <v>127</v>
      </c>
      <c r="E71" s="5"/>
    </row>
    <row r="72">
      <c r="A72" s="17" t="s">
        <v>128</v>
      </c>
      <c r="B72" s="5" t="s">
        <v>7</v>
      </c>
      <c r="C72" s="5">
        <v>2014.0</v>
      </c>
      <c r="D72" s="7" t="s">
        <v>129</v>
      </c>
      <c r="E72" s="5" t="s">
        <v>130</v>
      </c>
    </row>
    <row r="73">
      <c r="A73" s="17" t="s">
        <v>131</v>
      </c>
      <c r="B73" s="5" t="s">
        <v>42</v>
      </c>
      <c r="C73" s="8"/>
      <c r="E73" s="5" t="s">
        <v>132</v>
      </c>
    </row>
    <row r="74">
      <c r="A74" s="17" t="s">
        <v>133</v>
      </c>
      <c r="B74" s="5" t="s">
        <v>42</v>
      </c>
      <c r="C74" s="6"/>
      <c r="E74" s="5" t="s">
        <v>134</v>
      </c>
    </row>
    <row r="75">
      <c r="A75" s="17" t="s">
        <v>135</v>
      </c>
      <c r="B75" s="5" t="s">
        <v>42</v>
      </c>
      <c r="C75" s="6"/>
      <c r="D75" s="7" t="s">
        <v>136</v>
      </c>
      <c r="E75" s="5" t="s">
        <v>137</v>
      </c>
    </row>
    <row r="76">
      <c r="A76" s="17" t="s">
        <v>138</v>
      </c>
      <c r="B76" s="5" t="s">
        <v>42</v>
      </c>
      <c r="C76" s="6"/>
      <c r="D76" s="7" t="s">
        <v>139</v>
      </c>
      <c r="E76" s="5" t="s">
        <v>140</v>
      </c>
    </row>
    <row r="77">
      <c r="A77" s="17" t="s">
        <v>141</v>
      </c>
      <c r="B77" s="5" t="s">
        <v>42</v>
      </c>
      <c r="C77" s="6"/>
      <c r="D77" s="7" t="s">
        <v>142</v>
      </c>
      <c r="E77" s="5" t="s">
        <v>143</v>
      </c>
    </row>
    <row r="78">
      <c r="A78" s="17" t="s">
        <v>144</v>
      </c>
      <c r="B78" s="5" t="s">
        <v>42</v>
      </c>
      <c r="C78" s="6"/>
      <c r="D78" s="7" t="s">
        <v>145</v>
      </c>
      <c r="E78" s="5" t="s">
        <v>146</v>
      </c>
    </row>
  </sheetData>
  <hyperlinks>
    <hyperlink r:id="rId1" ref="D2"/>
    <hyperlink r:id="rId2" ref="D3"/>
    <hyperlink r:id="rId3" ref="D4"/>
    <hyperlink r:id="rId4" location="plans" ref="D5"/>
    <hyperlink r:id="rId5" ref="D6"/>
    <hyperlink r:id="rId6" location="p1" ref="D7"/>
    <hyperlink r:id="rId7" ref="D8"/>
    <hyperlink r:id="rId8" ref="D9"/>
    <hyperlink r:id="rId9" ref="D10"/>
    <hyperlink r:id="rId10" ref="D11"/>
    <hyperlink r:id="rId11" ref="D12"/>
    <hyperlink r:id="rId12" ref="D13"/>
    <hyperlink r:id="rId13" ref="D14"/>
    <hyperlink r:id="rId14" ref="D15"/>
    <hyperlink r:id="rId15" ref="D37"/>
    <hyperlink r:id="rId16" ref="D39"/>
    <hyperlink r:id="rId17" ref="D45"/>
    <hyperlink r:id="rId18" ref="D46"/>
    <hyperlink r:id="rId19" ref="D47"/>
    <hyperlink r:id="rId20" ref="D48"/>
    <hyperlink r:id="rId21" ref="D49"/>
    <hyperlink r:id="rId22" ref="D50"/>
    <hyperlink r:id="rId23" ref="D51"/>
    <hyperlink r:id="rId24" ref="D54"/>
    <hyperlink r:id="rId25" ref="D63"/>
    <hyperlink r:id="rId26" ref="D64"/>
    <hyperlink r:id="rId27" ref="D65"/>
    <hyperlink r:id="rId28" ref="D66"/>
    <hyperlink r:id="rId29" ref="D67"/>
    <hyperlink r:id="rId30" location="dmpfaqs" ref="D68"/>
    <hyperlink r:id="rId31" ref="D69"/>
    <hyperlink r:id="rId32" ref="D70"/>
    <hyperlink r:id="rId33" ref="D71"/>
    <hyperlink r:id="rId34" ref="D72"/>
    <hyperlink r:id="rId35" ref="D75"/>
    <hyperlink r:id="rId36" ref="D76"/>
    <hyperlink r:id="rId37" ref="D77"/>
    <hyperlink r:id="rId38" ref="D78"/>
  </hyperlinks>
  <drawing r:id="rId39"/>
</worksheet>
</file>