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000" windowHeight="7560" activeTab="1"/>
  </bookViews>
  <sheets>
    <sheet name="Suppl table 1" sheetId="4" r:id="rId1"/>
    <sheet name="Suppl table 2" sheetId="6" r:id="rId2"/>
    <sheet name="Suppl table 3" sheetId="2" r:id="rId3"/>
  </sheets>
  <calcPr calcId="145621" calcMode="manual" concurrentCalc="0"/>
</workbook>
</file>

<file path=xl/calcChain.xml><?xml version="1.0" encoding="utf-8"?>
<calcChain xmlns="http://schemas.openxmlformats.org/spreadsheetml/2006/main">
  <c r="N17" i="2" l="1"/>
  <c r="N15" i="2"/>
  <c r="N16" i="2"/>
  <c r="N14" i="2"/>
  <c r="N13" i="2"/>
  <c r="N12" i="2"/>
  <c r="N11" i="2"/>
  <c r="N10" i="2"/>
  <c r="N9" i="2"/>
  <c r="N8" i="2"/>
  <c r="N7" i="2"/>
  <c r="G9" i="2"/>
  <c r="G8" i="2"/>
  <c r="G10" i="2"/>
  <c r="G11" i="2"/>
  <c r="G12" i="2"/>
  <c r="G13" i="2"/>
  <c r="G14" i="2"/>
  <c r="G16" i="2"/>
  <c r="G15" i="2"/>
  <c r="G17" i="2"/>
  <c r="G7" i="2"/>
  <c r="D19" i="2"/>
  <c r="E19" i="2"/>
  <c r="F19" i="2"/>
  <c r="J19" i="2"/>
  <c r="K19" i="2"/>
  <c r="N19" i="2"/>
  <c r="L19" i="2"/>
  <c r="M19" i="2"/>
  <c r="C19" i="2"/>
  <c r="U20" i="4"/>
  <c r="T20" i="4"/>
  <c r="W20" i="4"/>
  <c r="K20" i="4"/>
  <c r="J20" i="4"/>
  <c r="U19" i="4"/>
  <c r="T19" i="4"/>
  <c r="K19" i="4"/>
  <c r="J19" i="4"/>
  <c r="AQ18" i="4"/>
  <c r="AS18" i="4"/>
  <c r="AP18" i="4"/>
  <c r="U18" i="4"/>
  <c r="T18" i="4"/>
  <c r="K18" i="4"/>
  <c r="J18" i="4"/>
  <c r="W18" i="4"/>
  <c r="AS17" i="4"/>
  <c r="U17" i="4"/>
  <c r="T17" i="4"/>
  <c r="K17" i="4"/>
  <c r="J17" i="4"/>
  <c r="AS16" i="4"/>
  <c r="U16" i="4"/>
  <c r="T16" i="4"/>
  <c r="K16" i="4"/>
  <c r="J16" i="4"/>
  <c r="AS15" i="4"/>
  <c r="AU17" i="4"/>
  <c r="U15" i="4"/>
  <c r="T15" i="4"/>
  <c r="K15" i="4"/>
  <c r="J15" i="4"/>
  <c r="W15" i="4"/>
  <c r="AS14" i="4"/>
  <c r="U14" i="4"/>
  <c r="T14" i="4"/>
  <c r="K14" i="4"/>
  <c r="J14" i="4"/>
  <c r="U13" i="4"/>
  <c r="T13" i="4"/>
  <c r="W13" i="4"/>
  <c r="K13" i="4"/>
  <c r="J13" i="4"/>
  <c r="AQ12" i="4"/>
  <c r="AP12" i="4"/>
  <c r="U12" i="4"/>
  <c r="T12" i="4"/>
  <c r="K12" i="4"/>
  <c r="J12" i="4"/>
  <c r="AS11" i="4"/>
  <c r="AT11" i="4"/>
  <c r="U11" i="4"/>
  <c r="T11" i="4"/>
  <c r="K11" i="4"/>
  <c r="J11" i="4"/>
  <c r="W11" i="4"/>
  <c r="AS10" i="4"/>
  <c r="U10" i="4"/>
  <c r="T10" i="4"/>
  <c r="W10" i="4"/>
  <c r="K10" i="4"/>
  <c r="J10" i="4"/>
  <c r="AS9" i="4"/>
  <c r="U9" i="4"/>
  <c r="T9" i="4"/>
  <c r="W9" i="4"/>
  <c r="K9" i="4"/>
  <c r="J9" i="4"/>
  <c r="AS8" i="4"/>
  <c r="W19" i="4"/>
  <c r="W12" i="4"/>
  <c r="W16" i="4"/>
  <c r="AS12" i="4"/>
  <c r="W17" i="4"/>
  <c r="W14" i="4"/>
  <c r="AT17" i="4"/>
  <c r="AV17" i="4"/>
  <c r="AU11" i="4"/>
  <c r="G19" i="2"/>
  <c r="H14" i="2"/>
  <c r="O8" i="2"/>
  <c r="O10" i="2"/>
  <c r="O14" i="2"/>
  <c r="H17" i="2"/>
  <c r="H13" i="2"/>
  <c r="H15" i="2"/>
  <c r="O11" i="2"/>
  <c r="O13" i="2"/>
  <c r="O9" i="2"/>
  <c r="O12" i="2"/>
  <c r="O17" i="2"/>
  <c r="O15" i="2"/>
  <c r="O16" i="2"/>
  <c r="O7" i="2"/>
  <c r="H10" i="2"/>
  <c r="H8" i="2"/>
  <c r="H11" i="2"/>
  <c r="H16" i="2"/>
  <c r="H7" i="2"/>
  <c r="H12" i="2"/>
  <c r="H9" i="2"/>
</calcChain>
</file>

<file path=xl/sharedStrings.xml><?xml version="1.0" encoding="utf-8"?>
<sst xmlns="http://schemas.openxmlformats.org/spreadsheetml/2006/main" count="1417" uniqueCount="295">
  <si>
    <t>Gene_name</t>
  </si>
  <si>
    <t>type</t>
  </si>
  <si>
    <t>ENSMUSG00000048126</t>
  </si>
  <si>
    <t>NON_SYNONYMOUS_CODING</t>
  </si>
  <si>
    <t>ENSMUSG00000026479</t>
  </si>
  <si>
    <t>INTRONIC</t>
  </si>
  <si>
    <t>ENSMUSG00000066752</t>
  </si>
  <si>
    <t>3PRIME_UTR</t>
  </si>
  <si>
    <t>ENSMUSG00000026639</t>
  </si>
  <si>
    <t>ENSMUSG00000058205</t>
  </si>
  <si>
    <t>ENSMUSG00000042359</t>
  </si>
  <si>
    <t>ENSMUSG00000086509</t>
  </si>
  <si>
    <t>WITHIN_NON_CODING_GENE</t>
  </si>
  <si>
    <t>ENSMUSG00000038354</t>
  </si>
  <si>
    <t>REGULATORY_REGION</t>
  </si>
  <si>
    <t>ENSMUSG00000029074</t>
  </si>
  <si>
    <t>ENSMUSG00000037379</t>
  </si>
  <si>
    <t>ENSMUSG00000025855</t>
  </si>
  <si>
    <t>ENSMUSG00000023274</t>
  </si>
  <si>
    <t>ENSMUSG00000057832</t>
  </si>
  <si>
    <t>ENSMUSG00000031502</t>
  </si>
  <si>
    <t>ENSMUSG00000056608</t>
  </si>
  <si>
    <t>ENSMUSG00000032548</t>
  </si>
  <si>
    <t>ENSMUSG00000038522</t>
  </si>
  <si>
    <t>ENSMUSG00000044071</t>
  </si>
  <si>
    <t>ENSMUSG00000061462</t>
  </si>
  <si>
    <t>ENSMUSG00000048013</t>
  </si>
  <si>
    <t>ENSMUSG00000010021</t>
  </si>
  <si>
    <t>ENSMUSG00000021259</t>
  </si>
  <si>
    <t>ENSMUSG00000022262</t>
  </si>
  <si>
    <t>ENSMUSG00000033762</t>
  </si>
  <si>
    <t>STOP_GAINED</t>
  </si>
  <si>
    <t>-</t>
  </si>
  <si>
    <t>INTERGENIC</t>
  </si>
  <si>
    <t>ENSMUSG00000025613</t>
  </si>
  <si>
    <t>ENSMUSG00000042345</t>
  </si>
  <si>
    <t>ENSMUSG00000024300</t>
  </si>
  <si>
    <t>ENSMUSG00000024197</t>
  </si>
  <si>
    <t>SYNONYMOUS_CODING</t>
  </si>
  <si>
    <t>ENSMUSG00000024960</t>
  </si>
  <si>
    <t>99_2</t>
  </si>
  <si>
    <t>ENSMUSG00000055013</t>
  </si>
  <si>
    <t>ENSMUSG00000055632</t>
  </si>
  <si>
    <t>ENSMUSG00000040687</t>
  </si>
  <si>
    <t>ENSMUSG00000039873</t>
  </si>
  <si>
    <t>ENSMUSG00000027845</t>
  </si>
  <si>
    <t>ENSMUSG00000028946</t>
  </si>
  <si>
    <t>ENSMUSG00000091049</t>
  </si>
  <si>
    <t>ENSMUSG00000067698</t>
  </si>
  <si>
    <t>ENSMUSG00000061576</t>
  </si>
  <si>
    <t>ENSMUSG00000029480</t>
  </si>
  <si>
    <t>ENSMUSG00000010797</t>
  </si>
  <si>
    <t>5PRIME_UTR</t>
  </si>
  <si>
    <t>ENSMUSG00000041477</t>
  </si>
  <si>
    <t>ENSMUSG00000030213</t>
  </si>
  <si>
    <t>ENSMUSG00000058638</t>
  </si>
  <si>
    <t>ENSMUSG00000078776</t>
  </si>
  <si>
    <t>ENSMUSG00000064023</t>
  </si>
  <si>
    <t>ENSMUSG00000030546</t>
  </si>
  <si>
    <t>ENSMUSG00000092372</t>
  </si>
  <si>
    <t>ENSMUSG00000000216</t>
  </si>
  <si>
    <t>SPLICE_SITE</t>
  </si>
  <si>
    <t>ENSMUSG00000025487</t>
  </si>
  <si>
    <t>ENSMUSG00000031842</t>
  </si>
  <si>
    <t>ENSMUSG00000019039</t>
  </si>
  <si>
    <t>ENSMUSG00000020231</t>
  </si>
  <si>
    <t>ENSMUSG00000025407</t>
  </si>
  <si>
    <t>ENSMUSG00000009350</t>
  </si>
  <si>
    <t>ENSMUSG00000004040</t>
  </si>
  <si>
    <t>ENSMUSG00000057948</t>
  </si>
  <si>
    <t>ENSMUSG00000021013</t>
  </si>
  <si>
    <t>ENSMUSG00000022595</t>
  </si>
  <si>
    <t>ENSMUSG00000043716</t>
  </si>
  <si>
    <t>ENSMUSG00000027070</t>
  </si>
  <si>
    <t>ENSMUSG00000033396</t>
  </si>
  <si>
    <t>ENSMUSG00000056476</t>
  </si>
  <si>
    <t>ENSMUSG00000028318</t>
  </si>
  <si>
    <t>ENSMUSG00000081503</t>
  </si>
  <si>
    <t>ENSMUSG00000036921</t>
  </si>
  <si>
    <t>ENSMUSG00000070617</t>
  </si>
  <si>
    <t>ENSMUSG00000029027</t>
  </si>
  <si>
    <t>ENSMUSG00000029026</t>
  </si>
  <si>
    <t>ENSMUSG00000045314</t>
  </si>
  <si>
    <t>ENSMUSG00000032754</t>
  </si>
  <si>
    <t>ENSMUSG00000066735</t>
  </si>
  <si>
    <t>ENSMUSG00000016520</t>
  </si>
  <si>
    <t>ENSMUSG00000039841</t>
  </si>
  <si>
    <t>ENSMUSG00000090846</t>
  </si>
  <si>
    <t>ENSMUSG00000031738</t>
  </si>
  <si>
    <t>ENSMUSG00000039116</t>
  </si>
  <si>
    <t>ENSMUSG00000020435</t>
  </si>
  <si>
    <t>ENSMUSG00000020544</t>
  </si>
  <si>
    <t>ENSMUSG00000014198</t>
  </si>
  <si>
    <t>ENSMUSG00000019326</t>
  </si>
  <si>
    <t>ENSMUSG00000039230</t>
  </si>
  <si>
    <t>ENSMUSG00000007817</t>
  </si>
  <si>
    <t>ENSMUSG00000071540</t>
  </si>
  <si>
    <t>ENSMUSG00000034709</t>
  </si>
  <si>
    <t>ENSMUSG00000007440</t>
  </si>
  <si>
    <t>ENSMUSG00000024853</t>
  </si>
  <si>
    <t>ENSMUSG00000026207</t>
  </si>
  <si>
    <t>ENSMUSG00000026377</t>
  </si>
  <si>
    <t>ENSMUSG00000027222</t>
  </si>
  <si>
    <t>ENSMUSG00000074916</t>
  </si>
  <si>
    <t>ENSMUSG00000041750</t>
  </si>
  <si>
    <t>ENSMUSG00000078716</t>
  </si>
  <si>
    <t>ENSMUSG00000028635</t>
  </si>
  <si>
    <t>ENSMUSG00000040860</t>
  </si>
  <si>
    <t>ENSMUSG00000029462</t>
  </si>
  <si>
    <t>ENSMUSG00000029843</t>
  </si>
  <si>
    <t>ENSMUSG00000071521</t>
  </si>
  <si>
    <t>ENSMUSG00000062818</t>
  </si>
  <si>
    <t>ENSMUSG00000071169</t>
  </si>
  <si>
    <t>ENSMUSG00000053886</t>
  </si>
  <si>
    <t>ENSMUSG00000031807</t>
  </si>
  <si>
    <t>ENSMUSG00000046556</t>
  </si>
  <si>
    <t>ENSMUSG00000037993</t>
  </si>
  <si>
    <t>ENSMUSG00000025812</t>
  </si>
  <si>
    <t>ENSMUSG00000020037</t>
  </si>
  <si>
    <t>ENSMUSG00000040134</t>
  </si>
  <si>
    <t>ENSMUSG00000070435</t>
  </si>
  <si>
    <t>ENSMUSG00000043857</t>
  </si>
  <si>
    <t>ENSMUSG00000025583</t>
  </si>
  <si>
    <t>ENSMUSG00000052496</t>
  </si>
  <si>
    <t>ENSMUSG00000073386</t>
  </si>
  <si>
    <t>ENSMUSG00000002017</t>
  </si>
  <si>
    <t>ENSMUSG00000024851</t>
  </si>
  <si>
    <t>ENSMUSG00000003555</t>
  </si>
  <si>
    <t>X</t>
  </si>
  <si>
    <t>ENSMUSG00000082847</t>
  </si>
  <si>
    <t>ENSMUSG00000081192</t>
  </si>
  <si>
    <t>ENSMUSG00000054280</t>
  </si>
  <si>
    <t>FRAMESHIFT_CODING</t>
  </si>
  <si>
    <t>50_3</t>
  </si>
  <si>
    <t>indel causes a frameshift</t>
  </si>
  <si>
    <t>change affects protein sequence</t>
  </si>
  <si>
    <t>change is in coding sequence, but silent</t>
  </si>
  <si>
    <t>change may affect splicing</t>
  </si>
  <si>
    <t>change is in transcript but untranslated</t>
  </si>
  <si>
    <t>change is intronic beyond splice sites</t>
  </si>
  <si>
    <t>no genes predicted here</t>
  </si>
  <si>
    <t>change is in predicted pseudo-gene</t>
  </si>
  <si>
    <t>father</t>
    <phoneticPr fontId="2"/>
  </si>
  <si>
    <t>mother</t>
    <phoneticPr fontId="2"/>
  </si>
  <si>
    <t>child</t>
    <phoneticPr fontId="2"/>
  </si>
  <si>
    <t>male</t>
    <phoneticPr fontId="2"/>
  </si>
  <si>
    <t>female</t>
    <phoneticPr fontId="2"/>
  </si>
  <si>
    <t>SD</t>
    <phoneticPr fontId="2"/>
  </si>
  <si>
    <t>99_1</t>
    <phoneticPr fontId="2"/>
  </si>
  <si>
    <t>99_2</t>
    <phoneticPr fontId="2"/>
  </si>
  <si>
    <t>99_4</t>
    <phoneticPr fontId="2"/>
  </si>
  <si>
    <t>99_5</t>
    <phoneticPr fontId="2"/>
  </si>
  <si>
    <t>50_1</t>
    <phoneticPr fontId="2"/>
  </si>
  <si>
    <t>50_2</t>
    <phoneticPr fontId="2"/>
  </si>
  <si>
    <t>50_3</t>
    <phoneticPr fontId="2"/>
  </si>
  <si>
    <t>50_4</t>
    <phoneticPr fontId="2"/>
  </si>
  <si>
    <t>99_1 male</t>
    <phoneticPr fontId="2"/>
  </si>
  <si>
    <t>99_2 male</t>
    <phoneticPr fontId="2"/>
  </si>
  <si>
    <t>99_4 female</t>
    <phoneticPr fontId="2"/>
  </si>
  <si>
    <t>50_1 male</t>
    <phoneticPr fontId="2"/>
  </si>
  <si>
    <t>50_2 male</t>
    <phoneticPr fontId="2"/>
  </si>
  <si>
    <t>50_3 female</t>
    <phoneticPr fontId="2"/>
  </si>
  <si>
    <t>50_4 female</t>
    <phoneticPr fontId="2"/>
  </si>
  <si>
    <t>ENU-treated father's family</t>
    <phoneticPr fontId="2"/>
  </si>
  <si>
    <t>Vehicle-treated father's family</t>
    <phoneticPr fontId="2"/>
  </si>
  <si>
    <t>No. of SNV call</t>
    <phoneticPr fontId="2"/>
  </si>
  <si>
    <t>Sorting condition</t>
    <phoneticPr fontId="2"/>
  </si>
  <si>
    <t>child</t>
    <phoneticPr fontId="2"/>
  </si>
  <si>
    <t>Average</t>
    <phoneticPr fontId="2"/>
  </si>
  <si>
    <t>SD</t>
    <phoneticPr fontId="2"/>
  </si>
  <si>
    <t>Average</t>
    <phoneticPr fontId="2"/>
  </si>
  <si>
    <t>Ratio of</t>
    <phoneticPr fontId="2"/>
  </si>
  <si>
    <t>ENU/control</t>
    <phoneticPr fontId="2"/>
  </si>
  <si>
    <t>99_1</t>
    <phoneticPr fontId="2"/>
  </si>
  <si>
    <t>99_2</t>
    <phoneticPr fontId="2"/>
  </si>
  <si>
    <t>99_4</t>
    <phoneticPr fontId="2"/>
  </si>
  <si>
    <t>99_5</t>
    <phoneticPr fontId="2"/>
  </si>
  <si>
    <t>50_1</t>
    <phoneticPr fontId="2"/>
  </si>
  <si>
    <t>50_2</t>
    <phoneticPr fontId="2"/>
  </si>
  <si>
    <t>50_3</t>
    <phoneticPr fontId="2"/>
  </si>
  <si>
    <t>50_4</t>
    <phoneticPr fontId="2"/>
  </si>
  <si>
    <t>total</t>
    <phoneticPr fontId="2"/>
  </si>
  <si>
    <t>ENU</t>
    <phoneticPr fontId="2"/>
  </si>
  <si>
    <t>Control</t>
    <phoneticPr fontId="2"/>
  </si>
  <si>
    <t>SYNONYMOUS_CODING</t>
    <phoneticPr fontId="2"/>
  </si>
  <si>
    <t>No.</t>
    <phoneticPr fontId="2"/>
  </si>
  <si>
    <t>%</t>
    <phoneticPr fontId="2"/>
  </si>
  <si>
    <t>total</t>
    <phoneticPr fontId="2"/>
  </si>
  <si>
    <t>Legends:</t>
    <phoneticPr fontId="2"/>
  </si>
  <si>
    <t>change is in regulatory region</t>
    <phoneticPr fontId="2"/>
  </si>
  <si>
    <t>SNV changes codon into stop codon</t>
    <phoneticPr fontId="2"/>
  </si>
  <si>
    <t>read depth</t>
    <phoneticPr fontId="2"/>
  </si>
  <si>
    <t xml:space="preserve">Suppl. Table 1. Number of the mutation candidates in the offspring of ENU-treated and vehicle-treated fathers. </t>
    <phoneticPr fontId="2"/>
  </si>
  <si>
    <t>ID</t>
    <phoneticPr fontId="2"/>
  </si>
  <si>
    <t>ID</t>
    <phoneticPr fontId="2"/>
  </si>
  <si>
    <r>
      <t xml:space="preserve">Suppl Table 3. Types of the confirmed </t>
    </r>
    <r>
      <rPr>
        <i/>
        <sz val="11"/>
        <color theme="1"/>
        <rFont val="Times New Roman"/>
        <family val="1"/>
      </rPr>
      <t>de novo</t>
    </r>
    <r>
      <rPr>
        <sz val="11"/>
        <color theme="1"/>
        <rFont val="Times New Roman"/>
        <family val="1"/>
      </rPr>
      <t xml:space="preserve"> mutations detected by whole exome sequencing.</t>
    </r>
    <phoneticPr fontId="2"/>
  </si>
  <si>
    <r>
      <rPr>
        <sz val="11"/>
        <color theme="1"/>
        <rFont val="ＭＳ Ｐゴシック"/>
        <family val="2"/>
      </rPr>
      <t>≥</t>
    </r>
    <r>
      <rPr>
        <sz val="11"/>
        <color theme="1"/>
        <rFont val="Times New Roman"/>
        <family val="1"/>
      </rPr>
      <t>10</t>
    </r>
    <phoneticPr fontId="2"/>
  </si>
  <si>
    <r>
      <rPr>
        <sz val="11"/>
        <color theme="1"/>
        <rFont val="ＭＳ Ｐゴシック"/>
        <family val="2"/>
      </rPr>
      <t>≥</t>
    </r>
    <r>
      <rPr>
        <sz val="11"/>
        <color theme="1"/>
        <rFont val="Times New Roman"/>
        <family val="1"/>
      </rPr>
      <t>20</t>
    </r>
    <phoneticPr fontId="2"/>
  </si>
  <si>
    <r>
      <rPr>
        <sz val="11"/>
        <color theme="1"/>
        <rFont val="ＭＳ Ｐゴシック"/>
        <family val="2"/>
      </rPr>
      <t>≥</t>
    </r>
    <r>
      <rPr>
        <sz val="11"/>
        <color theme="1"/>
        <rFont val="Times New Roman"/>
        <family val="1"/>
      </rPr>
      <t>30</t>
    </r>
    <phoneticPr fontId="2"/>
  </si>
  <si>
    <r>
      <rPr>
        <sz val="11"/>
        <color theme="1"/>
        <rFont val="ＭＳ Ｐゴシック"/>
        <family val="2"/>
      </rPr>
      <t>≥</t>
    </r>
    <r>
      <rPr>
        <sz val="11"/>
        <color theme="1"/>
        <rFont val="Times New Roman"/>
        <family val="1"/>
      </rPr>
      <t>35</t>
    </r>
    <phoneticPr fontId="2"/>
  </si>
  <si>
    <r>
      <rPr>
        <sz val="11"/>
        <color rgb="FFFF0000"/>
        <rFont val="ＭＳ Ｐゴシック"/>
        <family val="2"/>
      </rPr>
      <t>≥</t>
    </r>
    <r>
      <rPr>
        <sz val="11"/>
        <color rgb="FFFF0000"/>
        <rFont val="Times New Roman"/>
        <family val="1"/>
      </rPr>
      <t>40</t>
    </r>
    <phoneticPr fontId="2"/>
  </si>
  <si>
    <r>
      <rPr>
        <sz val="11"/>
        <color theme="1"/>
        <rFont val="ＭＳ Ｐゴシック"/>
        <family val="2"/>
      </rPr>
      <t>≥</t>
    </r>
    <r>
      <rPr>
        <sz val="11"/>
        <color theme="1"/>
        <rFont val="Times New Roman"/>
        <family val="1"/>
      </rPr>
      <t>45</t>
    </r>
    <phoneticPr fontId="2"/>
  </si>
  <si>
    <r>
      <rPr>
        <sz val="11"/>
        <color theme="1"/>
        <rFont val="ＭＳ Ｐゴシック"/>
        <family val="2"/>
      </rPr>
      <t>≥</t>
    </r>
    <r>
      <rPr>
        <sz val="11"/>
        <color theme="1"/>
        <rFont val="Times New Roman"/>
        <family val="1"/>
      </rPr>
      <t>50</t>
    </r>
    <phoneticPr fontId="2"/>
  </si>
  <si>
    <r>
      <rPr>
        <sz val="11"/>
        <color theme="1"/>
        <rFont val="ＭＳ Ｐゴシック"/>
        <family val="2"/>
      </rPr>
      <t>≥</t>
    </r>
    <r>
      <rPr>
        <sz val="11"/>
        <color theme="1"/>
        <rFont val="Times New Roman"/>
        <family val="1"/>
      </rPr>
      <t>60</t>
    </r>
    <phoneticPr fontId="2"/>
  </si>
  <si>
    <r>
      <rPr>
        <sz val="11"/>
        <color theme="1"/>
        <rFont val="ＭＳ Ｐゴシック"/>
        <family val="2"/>
      </rPr>
      <t>≥</t>
    </r>
    <r>
      <rPr>
        <sz val="11"/>
        <color theme="1"/>
        <rFont val="Times New Roman"/>
        <family val="1"/>
      </rPr>
      <t>70</t>
    </r>
    <phoneticPr fontId="2"/>
  </si>
  <si>
    <r>
      <rPr>
        <sz val="11"/>
        <color theme="1"/>
        <rFont val="ＭＳ Ｐゴシック"/>
        <family val="2"/>
      </rPr>
      <t>≥</t>
    </r>
    <r>
      <rPr>
        <sz val="11"/>
        <color theme="1"/>
        <rFont val="Times New Roman"/>
        <family val="1"/>
      </rPr>
      <t>80</t>
    </r>
    <phoneticPr fontId="2"/>
  </si>
  <si>
    <r>
      <rPr>
        <sz val="11"/>
        <color theme="1"/>
        <rFont val="ＭＳ Ｐゴシック"/>
        <family val="2"/>
      </rPr>
      <t>≥</t>
    </r>
    <r>
      <rPr>
        <sz val="11"/>
        <color theme="1"/>
        <rFont val="Times New Roman"/>
        <family val="1"/>
      </rPr>
      <t>90</t>
    </r>
    <phoneticPr fontId="2"/>
  </si>
  <si>
    <r>
      <rPr>
        <sz val="11"/>
        <color theme="1"/>
        <rFont val="ＭＳ Ｐゴシック"/>
        <family val="2"/>
      </rPr>
      <t>≥</t>
    </r>
    <r>
      <rPr>
        <sz val="11"/>
        <color theme="1"/>
        <rFont val="Times New Roman"/>
        <family val="1"/>
      </rPr>
      <t>100</t>
    </r>
    <phoneticPr fontId="2"/>
  </si>
  <si>
    <r>
      <t xml:space="preserve">Sorting conditions: read depth </t>
    </r>
    <r>
      <rPr>
        <sz val="11"/>
        <color theme="1"/>
        <rFont val="ＭＳ Ｐ明朝"/>
        <family val="1"/>
        <charset val="128"/>
      </rPr>
      <t>≥</t>
    </r>
    <r>
      <rPr>
        <sz val="11"/>
        <color theme="1"/>
        <rFont val="Times New Roman"/>
        <family val="1"/>
      </rPr>
      <t xml:space="preserve"> XX for all three mice (father, mother, child), </t>
    </r>
    <r>
      <rPr>
        <i/>
        <sz val="11"/>
        <color theme="1"/>
        <rFont val="Times New Roman"/>
        <family val="1"/>
      </rPr>
      <t>de novo</t>
    </r>
    <r>
      <rPr>
        <sz val="11"/>
        <color theme="1"/>
        <rFont val="Times New Roman"/>
        <family val="1"/>
      </rPr>
      <t xml:space="preserve"> unique mutation only.
</t>
    </r>
    <phoneticPr fontId="2"/>
  </si>
  <si>
    <t>99_5 female</t>
    <phoneticPr fontId="2"/>
  </si>
  <si>
    <t>Animal ID</t>
    <phoneticPr fontId="2"/>
  </si>
  <si>
    <t>Mutation</t>
    <phoneticPr fontId="2"/>
  </si>
  <si>
    <t>F1_genotype</t>
    <phoneticPr fontId="2"/>
  </si>
  <si>
    <t>F1_Confirmation (Sanger)</t>
    <phoneticPr fontId="2"/>
  </si>
  <si>
    <t>Father_genotype</t>
    <phoneticPr fontId="2"/>
  </si>
  <si>
    <t>Mother_genotype</t>
    <phoneticPr fontId="2"/>
  </si>
  <si>
    <t>Chr</t>
  </si>
  <si>
    <t>LeftFlank</t>
  </si>
  <si>
    <t>RightFlank</t>
  </si>
  <si>
    <t>ENU group</t>
    <phoneticPr fontId="2"/>
  </si>
  <si>
    <t>99_1</t>
    <phoneticPr fontId="9"/>
  </si>
  <si>
    <t>G to A</t>
    <phoneticPr fontId="2"/>
  </si>
  <si>
    <t>GA</t>
  </si>
  <si>
    <t>Confirmed</t>
    <phoneticPr fontId="2"/>
  </si>
  <si>
    <t>GG</t>
  </si>
  <si>
    <t>99_1</t>
    <phoneticPr fontId="9"/>
  </si>
  <si>
    <t>A to G</t>
    <phoneticPr fontId="2"/>
  </si>
  <si>
    <t>AG</t>
  </si>
  <si>
    <t>AA</t>
  </si>
  <si>
    <t>T to A</t>
    <phoneticPr fontId="2"/>
  </si>
  <si>
    <t>TA</t>
  </si>
  <si>
    <t>TT</t>
  </si>
  <si>
    <t>G to T</t>
    <phoneticPr fontId="2"/>
  </si>
  <si>
    <t>GT</t>
  </si>
  <si>
    <t>C to T</t>
    <phoneticPr fontId="2"/>
  </si>
  <si>
    <t>CT</t>
  </si>
  <si>
    <t>CC</t>
  </si>
  <si>
    <t>A to T</t>
    <phoneticPr fontId="2"/>
  </si>
  <si>
    <t>AT</t>
  </si>
  <si>
    <t>T to C</t>
    <phoneticPr fontId="2"/>
  </si>
  <si>
    <t>TC</t>
  </si>
  <si>
    <t>TT</t>
    <phoneticPr fontId="2"/>
  </si>
  <si>
    <t>ENSMUSG00000090651</t>
  </si>
  <si>
    <t>A del.</t>
    <phoneticPr fontId="2"/>
  </si>
  <si>
    <t>A:A</t>
    <phoneticPr fontId="2"/>
  </si>
  <si>
    <t>A:A</t>
  </si>
  <si>
    <t>UPSTREAM</t>
  </si>
  <si>
    <t>PCR failed</t>
    <phoneticPr fontId="2"/>
  </si>
  <si>
    <t>T to G</t>
    <phoneticPr fontId="2"/>
  </si>
  <si>
    <t>TG</t>
  </si>
  <si>
    <t>ENSMUSG00000047434</t>
  </si>
  <si>
    <t>ENSMUSG00000069376</t>
  </si>
  <si>
    <t>CC</t>
    <phoneticPr fontId="2"/>
  </si>
  <si>
    <t>ENSMUSG00000052477</t>
  </si>
  <si>
    <t>C to A</t>
    <phoneticPr fontId="2"/>
  </si>
  <si>
    <t>CA</t>
  </si>
  <si>
    <t>ENSMUSG00000091897</t>
  </si>
  <si>
    <t>AA</t>
    <phoneticPr fontId="2"/>
  </si>
  <si>
    <t>ENSMUSG00000034057</t>
  </si>
  <si>
    <t>ENSMUSG00000024283</t>
  </si>
  <si>
    <t>ENSMUSG00000025004</t>
  </si>
  <si>
    <t>99_4</t>
    <phoneticPr fontId="9"/>
  </si>
  <si>
    <t>ENSMUSG00000078683</t>
  </si>
  <si>
    <t>ENSMUSG00000065999</t>
  </si>
  <si>
    <t>A to C</t>
    <phoneticPr fontId="2"/>
  </si>
  <si>
    <t>AC</t>
  </si>
  <si>
    <t>ENSMUSG00000005107</t>
  </si>
  <si>
    <t>ENSMUSG00000089753</t>
  </si>
  <si>
    <t>99_5</t>
    <phoneticPr fontId="9"/>
  </si>
  <si>
    <t>GG</t>
    <phoneticPr fontId="2"/>
  </si>
  <si>
    <t>ENSMUSG00000060703</t>
  </si>
  <si>
    <t>ENSMUSG00000027304</t>
  </si>
  <si>
    <t>ENSMUSG00000030838</t>
  </si>
  <si>
    <t>Control group</t>
    <phoneticPr fontId="2"/>
  </si>
  <si>
    <t>50_1</t>
    <phoneticPr fontId="9"/>
  </si>
  <si>
    <t>G del.</t>
    <phoneticPr fontId="2"/>
  </si>
  <si>
    <t>G:G</t>
  </si>
  <si>
    <t>50_2</t>
  </si>
  <si>
    <t>ENSMUSG00000090186</t>
  </si>
  <si>
    <t>CT del.</t>
    <phoneticPr fontId="2"/>
  </si>
  <si>
    <t>CT:CT</t>
    <phoneticPr fontId="2"/>
  </si>
  <si>
    <t>CT:CT</t>
  </si>
  <si>
    <t>ENSMUSG00000026829</t>
  </si>
  <si>
    <t>ENSMUSG00000071793</t>
  </si>
  <si>
    <t>ENSMUSG00000072188</t>
  </si>
  <si>
    <t>50_4</t>
  </si>
  <si>
    <t>ENSMUSG00000070933</t>
  </si>
  <si>
    <t>F1_depth</t>
    <phoneticPr fontId="2"/>
  </si>
  <si>
    <t>Mother_depth</t>
    <phoneticPr fontId="2"/>
  </si>
  <si>
    <t>Father_depth</t>
    <phoneticPr fontId="2"/>
  </si>
  <si>
    <t>A:–</t>
    <phoneticPr fontId="2"/>
  </si>
  <si>
    <t>G:–</t>
    <phoneticPr fontId="2"/>
  </si>
  <si>
    <t>CT:––</t>
    <phoneticPr fontId="2"/>
  </si>
  <si>
    <r>
      <t xml:space="preserve">Suppl. Table 2. List of the NGS-detected </t>
    </r>
    <r>
      <rPr>
        <i/>
        <sz val="11"/>
        <color theme="1"/>
        <rFont val="Times New Roman"/>
        <family val="1"/>
      </rPr>
      <t>de novo</t>
    </r>
    <r>
      <rPr>
        <sz val="11"/>
        <color theme="1"/>
        <rFont val="Times New Roman"/>
        <family val="1"/>
      </rPr>
      <t xml:space="preserve"> mutations in the offspring of ENU-treated and control father. </t>
    </r>
    <phoneticPr fontId="2"/>
  </si>
  <si>
    <t xml:space="preserve">Gray: NGS-detected mutations which were not confirmed by Sanger sequencing.  Those were defined as false positives in this study.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</si>
</sst>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_);[Red]\(0.0\)"/>
    <numFmt numFmtId="178" formatCode="#,##0_ "/>
    <numFmt numFmtId="179" formatCode="0.00_);[Red]\(0.00\)"/>
    <numFmt numFmtId="180" formatCode="0.00_ "/>
    <numFmt numFmtId="181" formatCode="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11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ＭＳ Ｐゴシック"/>
      <family val="2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6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91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3" fillId="0" borderId="0" xfId="0" applyFont="1" applyBorder="1"/>
    <xf numFmtId="177" fontId="3" fillId="0" borderId="0" xfId="0" applyNumberFormat="1" applyFont="1" applyBorder="1"/>
    <xf numFmtId="17" fontId="3" fillId="0" borderId="0" xfId="0" applyNumberFormat="1" applyFont="1"/>
    <xf numFmtId="177" fontId="3" fillId="0" borderId="0" xfId="0" applyNumberFormat="1" applyFont="1"/>
    <xf numFmtId="0" fontId="3" fillId="0" borderId="2" xfId="0" applyFont="1" applyBorder="1"/>
    <xf numFmtId="0" fontId="5" fillId="0" borderId="0" xfId="0" applyFont="1"/>
    <xf numFmtId="0" fontId="3" fillId="0" borderId="1" xfId="0" applyFont="1" applyBorder="1"/>
    <xf numFmtId="0" fontId="5" fillId="0" borderId="1" xfId="0" applyFont="1" applyBorder="1"/>
    <xf numFmtId="0" fontId="3" fillId="0" borderId="0" xfId="117" applyFont="1" applyFill="1" applyAlignment="1">
      <alignment horizontal="left" vertical="center"/>
    </xf>
    <xf numFmtId="0" fontId="1" fillId="0" borderId="0" xfId="117" applyAlignment="1">
      <alignment horizontal="center" vertical="center"/>
    </xf>
    <xf numFmtId="0" fontId="1" fillId="0" borderId="0" xfId="117" applyFill="1">
      <alignment vertical="center"/>
    </xf>
    <xf numFmtId="0" fontId="1" fillId="0" borderId="0" xfId="117">
      <alignment vertical="center"/>
    </xf>
    <xf numFmtId="0" fontId="1" fillId="0" borderId="2" xfId="117" applyBorder="1" applyAlignment="1">
      <alignment horizontal="center" vertical="center"/>
    </xf>
    <xf numFmtId="0" fontId="1" fillId="0" borderId="2" xfId="117" applyFill="1" applyBorder="1">
      <alignment vertical="center"/>
    </xf>
    <xf numFmtId="0" fontId="1" fillId="0" borderId="0" xfId="117" applyFill="1" applyAlignment="1">
      <alignment horizontal="center" vertical="center"/>
    </xf>
    <xf numFmtId="178" fontId="3" fillId="0" borderId="0" xfId="0" applyNumberFormat="1" applyFont="1"/>
    <xf numFmtId="180" fontId="3" fillId="0" borderId="0" xfId="0" applyNumberFormat="1" applyFont="1"/>
    <xf numFmtId="177" fontId="5" fillId="0" borderId="0" xfId="0" applyNumberFormat="1" applyFont="1"/>
    <xf numFmtId="178" fontId="5" fillId="0" borderId="0" xfId="0" applyNumberFormat="1" applyFont="1"/>
    <xf numFmtId="180" fontId="5" fillId="0" borderId="0" xfId="0" applyNumberFormat="1" applyFont="1"/>
    <xf numFmtId="178" fontId="5" fillId="0" borderId="1" xfId="0" applyNumberFormat="1" applyFont="1" applyBorder="1"/>
    <xf numFmtId="180" fontId="5" fillId="0" borderId="1" xfId="0" applyNumberFormat="1" applyFont="1" applyBorder="1"/>
    <xf numFmtId="177" fontId="3" fillId="0" borderId="1" xfId="0" applyNumberFormat="1" applyFont="1" applyBorder="1"/>
    <xf numFmtId="0" fontId="3" fillId="0" borderId="0" xfId="0" applyFont="1" applyAlignment="1"/>
    <xf numFmtId="177" fontId="3" fillId="0" borderId="2" xfId="0" applyNumberFormat="1" applyFont="1" applyBorder="1"/>
    <xf numFmtId="179" fontId="3" fillId="0" borderId="2" xfId="0" applyNumberFormat="1" applyFont="1" applyBorder="1"/>
    <xf numFmtId="179" fontId="3" fillId="0" borderId="0" xfId="0" applyNumberFormat="1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/>
    <xf numFmtId="179" fontId="5" fillId="0" borderId="0" xfId="0" applyNumberFormat="1" applyFont="1"/>
    <xf numFmtId="0" fontId="11" fillId="0" borderId="2" xfId="117" applyFont="1" applyBorder="1" applyAlignment="1">
      <alignment horizontal="center" vertical="center"/>
    </xf>
    <xf numFmtId="0" fontId="11" fillId="0" borderId="2" xfId="117" applyFont="1" applyFill="1" applyBorder="1" applyAlignment="1">
      <alignment horizontal="center" vertical="center"/>
    </xf>
    <xf numFmtId="0" fontId="11" fillId="0" borderId="2" xfId="117" applyFont="1" applyFill="1" applyBorder="1">
      <alignment vertical="center"/>
    </xf>
    <xf numFmtId="0" fontId="11" fillId="0" borderId="2" xfId="117" applyFont="1" applyBorder="1">
      <alignment vertical="center"/>
    </xf>
    <xf numFmtId="0" fontId="12" fillId="0" borderId="0" xfId="117" applyFont="1" applyBorder="1" applyAlignment="1">
      <alignment horizontal="center" vertical="center"/>
    </xf>
    <xf numFmtId="0" fontId="11" fillId="0" borderId="0" xfId="117" applyFont="1" applyBorder="1" applyAlignment="1">
      <alignment horizontal="center" vertical="center"/>
    </xf>
    <xf numFmtId="0" fontId="11" fillId="0" borderId="0" xfId="117" applyFont="1" applyFill="1" applyBorder="1" applyAlignment="1">
      <alignment horizontal="center" vertical="center"/>
    </xf>
    <xf numFmtId="0" fontId="11" fillId="0" borderId="0" xfId="117" applyFont="1" applyFill="1" applyBorder="1">
      <alignment vertical="center"/>
    </xf>
    <xf numFmtId="0" fontId="11" fillId="0" borderId="0" xfId="117" applyFont="1" applyBorder="1">
      <alignment vertical="center"/>
    </xf>
    <xf numFmtId="0" fontId="11" fillId="0" borderId="0" xfId="0" applyFont="1" applyAlignment="1">
      <alignment horizontal="center"/>
    </xf>
    <xf numFmtId="0" fontId="11" fillId="0" borderId="0" xfId="117" applyFont="1" applyAlignment="1">
      <alignment horizontal="center" vertical="center"/>
    </xf>
    <xf numFmtId="0" fontId="11" fillId="0" borderId="0" xfId="117" applyFont="1" applyFill="1" applyAlignment="1">
      <alignment horizontal="center" vertical="center"/>
    </xf>
    <xf numFmtId="0" fontId="11" fillId="0" borderId="0" xfId="117" applyFont="1" applyFill="1">
      <alignment vertical="center"/>
    </xf>
    <xf numFmtId="0" fontId="11" fillId="0" borderId="0" xfId="117" applyFont="1">
      <alignment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0" xfId="117" applyFont="1" applyFill="1" applyAlignment="1">
      <alignment horizontal="center" vertical="center"/>
    </xf>
    <xf numFmtId="0" fontId="13" fillId="0" borderId="0" xfId="0" applyFont="1"/>
    <xf numFmtId="180" fontId="3" fillId="0" borderId="1" xfId="0" applyNumberFormat="1" applyFont="1" applyBorder="1"/>
    <xf numFmtId="177" fontId="3" fillId="0" borderId="0" xfId="0" applyNumberFormat="1" applyFont="1" applyAlignment="1">
      <alignment horizontal="left"/>
    </xf>
    <xf numFmtId="0" fontId="3" fillId="0" borderId="3" xfId="0" applyFont="1" applyBorder="1"/>
    <xf numFmtId="177" fontId="3" fillId="0" borderId="3" xfId="0" applyNumberFormat="1" applyFont="1" applyBorder="1"/>
    <xf numFmtId="0" fontId="3" fillId="0" borderId="0" xfId="117" applyFont="1">
      <alignment vertical="center"/>
    </xf>
    <xf numFmtId="181" fontId="3" fillId="0" borderId="0" xfId="117" applyNumberFormat="1" applyFont="1">
      <alignment vertical="center"/>
    </xf>
    <xf numFmtId="0" fontId="3" fillId="0" borderId="2" xfId="117" applyFont="1" applyBorder="1">
      <alignment vertical="center"/>
    </xf>
    <xf numFmtId="181" fontId="3" fillId="0" borderId="2" xfId="117" applyNumberFormat="1" applyFont="1" applyBorder="1">
      <alignment vertical="center"/>
    </xf>
    <xf numFmtId="0" fontId="3" fillId="0" borderId="0" xfId="117" applyFont="1" applyAlignment="1">
      <alignment horizontal="center" vertical="center"/>
    </xf>
    <xf numFmtId="181" fontId="3" fillId="0" borderId="0" xfId="117" applyNumberFormat="1" applyFont="1" applyAlignment="1">
      <alignment horizontal="center" vertical="center"/>
    </xf>
    <xf numFmtId="181" fontId="3" fillId="0" borderId="2" xfId="117" applyNumberFormat="1" applyFont="1" applyBorder="1" applyAlignment="1">
      <alignment horizontal="center" vertical="center"/>
    </xf>
    <xf numFmtId="0" fontId="3" fillId="0" borderId="0" xfId="117" applyFont="1" applyFill="1">
      <alignment vertical="center"/>
    </xf>
    <xf numFmtId="0" fontId="5" fillId="0" borderId="0" xfId="117" applyFont="1" applyAlignment="1">
      <alignment horizontal="center" vertical="center"/>
    </xf>
    <xf numFmtId="0" fontId="5" fillId="0" borderId="2" xfId="117" applyFont="1" applyBorder="1" applyAlignment="1">
      <alignment horizontal="center" vertical="center"/>
    </xf>
    <xf numFmtId="0" fontId="5" fillId="0" borderId="0" xfId="117" applyFont="1">
      <alignment vertical="center"/>
    </xf>
    <xf numFmtId="0" fontId="5" fillId="0" borderId="2" xfId="117" applyFont="1" applyBorder="1">
      <alignment vertical="center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/>
    <xf numFmtId="0" fontId="13" fillId="0" borderId="0" xfId="0" applyFont="1" applyFill="1"/>
    <xf numFmtId="177" fontId="13" fillId="0" borderId="0" xfId="0" applyNumberFormat="1" applyFont="1" applyFill="1"/>
    <xf numFmtId="179" fontId="13" fillId="0" borderId="0" xfId="0" applyNumberFormat="1" applyFont="1" applyFill="1"/>
    <xf numFmtId="179" fontId="16" fillId="0" borderId="0" xfId="0" applyNumberFormat="1" applyFont="1" applyFill="1"/>
    <xf numFmtId="178" fontId="13" fillId="0" borderId="0" xfId="0" applyNumberFormat="1" applyFont="1"/>
    <xf numFmtId="180" fontId="13" fillId="0" borderId="0" xfId="0" applyNumberFormat="1" applyFont="1"/>
    <xf numFmtId="177" fontId="13" fillId="0" borderId="0" xfId="0" applyNumberFormat="1" applyFont="1"/>
    <xf numFmtId="176" fontId="13" fillId="0" borderId="0" xfId="0" applyNumberFormat="1" applyFont="1"/>
    <xf numFmtId="0" fontId="11" fillId="2" borderId="0" xfId="117" applyFont="1" applyFill="1">
      <alignment vertical="center"/>
    </xf>
    <xf numFmtId="0" fontId="11" fillId="2" borderId="2" xfId="117" applyFont="1" applyFill="1" applyBorder="1">
      <alignment vertical="center"/>
    </xf>
    <xf numFmtId="0" fontId="0" fillId="0" borderId="0" xfId="0" applyFill="1" applyAlignment="1"/>
    <xf numFmtId="0" fontId="1" fillId="0" borderId="2" xfId="117" applyBorder="1">
      <alignment vertical="center"/>
    </xf>
    <xf numFmtId="0" fontId="11" fillId="2" borderId="0" xfId="0" applyFont="1" applyFill="1" applyAlignment="1">
      <alignment horizontal="center"/>
    </xf>
    <xf numFmtId="0" fontId="11" fillId="2" borderId="0" xfId="117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2" xfId="117" applyFont="1" applyFill="1" applyBorder="1" applyAlignment="1">
      <alignment horizontal="center" vertical="center"/>
    </xf>
  </cellXfs>
  <cellStyles count="176">
    <cellStyle name="標準" xfId="0" builtinId="0"/>
    <cellStyle name="標準 10" xfId="1"/>
    <cellStyle name="標準 10 2" xfId="2"/>
    <cellStyle name="標準 10 3" xfId="3"/>
    <cellStyle name="標準 10 4" xfId="4"/>
    <cellStyle name="標準 10 5" xfId="5"/>
    <cellStyle name="標準 10 6" xfId="6"/>
    <cellStyle name="標準 10 7" xfId="7"/>
    <cellStyle name="標準 10 8" xfId="8"/>
    <cellStyle name="標準 10_Ni3S2 gpt delta rat (hasuko)091221まとめ" xfId="9"/>
    <cellStyle name="標準 11" xfId="10"/>
    <cellStyle name="標準 12" xfId="11"/>
    <cellStyle name="標準 12 2" xfId="12"/>
    <cellStyle name="標準 12 3" xfId="13"/>
    <cellStyle name="標準 12 4" xfId="14"/>
    <cellStyle name="標準 12 5" xfId="15"/>
    <cellStyle name="標準 12 6" xfId="16"/>
    <cellStyle name="標準 12 7" xfId="17"/>
    <cellStyle name="標準 12 8" xfId="18"/>
    <cellStyle name="標準 12_Ni3S2 gpt delta rat (hasuko)091221まとめ" xfId="19"/>
    <cellStyle name="標準 13" xfId="20"/>
    <cellStyle name="標準 13 2" xfId="21"/>
    <cellStyle name="標準 13 3" xfId="22"/>
    <cellStyle name="標準 13 4" xfId="23"/>
    <cellStyle name="標準 13 5" xfId="24"/>
    <cellStyle name="標準 13 6" xfId="25"/>
    <cellStyle name="標準 13 7" xfId="26"/>
    <cellStyle name="標準 13 8" xfId="27"/>
    <cellStyle name="標準 13_Ni3S2 gpt delta rat (hasuko)091221まとめ" xfId="28"/>
    <cellStyle name="標準 14" xfId="29"/>
    <cellStyle name="標準 14 2" xfId="30"/>
    <cellStyle name="標準 14 3" xfId="31"/>
    <cellStyle name="標準 14 4" xfId="32"/>
    <cellStyle name="標準 14 5" xfId="33"/>
    <cellStyle name="標準 14 6" xfId="34"/>
    <cellStyle name="標準 14 7" xfId="35"/>
    <cellStyle name="標準 14 8" xfId="36"/>
    <cellStyle name="標準 14_Ni3S2 gpt delta rat (hasuko)091221まとめ" xfId="37"/>
    <cellStyle name="標準 15" xfId="38"/>
    <cellStyle name="標準 15 2" xfId="39"/>
    <cellStyle name="標準 15 3" xfId="40"/>
    <cellStyle name="標準 15 4" xfId="41"/>
    <cellStyle name="標準 15_Ni3S2 gpt delta rat (hasuko)091221まとめ" xfId="42"/>
    <cellStyle name="標準 16" xfId="43"/>
    <cellStyle name="標準 17" xfId="44"/>
    <cellStyle name="標準 18" xfId="45"/>
    <cellStyle name="標準 18 2" xfId="46"/>
    <cellStyle name="標準 18 3" xfId="47"/>
    <cellStyle name="標準 18 4" xfId="48"/>
    <cellStyle name="標準 18_Ni3S2 gpt delta rat (hasuko)091221まとめ" xfId="49"/>
    <cellStyle name="標準 19" xfId="50"/>
    <cellStyle name="標準 2" xfId="51"/>
    <cellStyle name="標準 2 10" xfId="52"/>
    <cellStyle name="標準 2 11" xfId="53"/>
    <cellStyle name="標準 2 12" xfId="54"/>
    <cellStyle name="標準 2 13" xfId="55"/>
    <cellStyle name="標準 2 14" xfId="56"/>
    <cellStyle name="標準 2 15" xfId="57"/>
    <cellStyle name="標準 2 15 2" xfId="58"/>
    <cellStyle name="標準 2 15 2 2" xfId="59"/>
    <cellStyle name="標準 2 15 2 3" xfId="60"/>
    <cellStyle name="標準 2 15 2 4" xfId="61"/>
    <cellStyle name="標準 2 15 2_Ni3S2 gpt delta rat (hasuko)091221まとめ" xfId="62"/>
    <cellStyle name="標準 2 15 3" xfId="63"/>
    <cellStyle name="標準 2 15 4" xfId="64"/>
    <cellStyle name="標準 2 15_Ni3S2 gpt delta rat (hasuko)091221まとめ" xfId="65"/>
    <cellStyle name="標準 2 16" xfId="66"/>
    <cellStyle name="標準 2 17" xfId="67"/>
    <cellStyle name="標準 2 18" xfId="68"/>
    <cellStyle name="標準 2 19" xfId="69"/>
    <cellStyle name="標準 2 2" xfId="70"/>
    <cellStyle name="標準 2 2 2" xfId="71"/>
    <cellStyle name="標準 2 2 2 2" xfId="72"/>
    <cellStyle name="標準 2 2 2 2 2" xfId="73"/>
    <cellStyle name="標準 2 2 2 2 2 2" xfId="74"/>
    <cellStyle name="標準 2 2 2 2 2 3" xfId="75"/>
    <cellStyle name="標準 2 2 2 2 2 4" xfId="76"/>
    <cellStyle name="標準 2 2 2 2 2_Ni3S2 gpt delta rat (hasuko)091221まとめ" xfId="77"/>
    <cellStyle name="標準 2 2 2 2 3" xfId="78"/>
    <cellStyle name="標準 2 2 2 2 4" xfId="79"/>
    <cellStyle name="標準 2 2 2 2_Ni3S2 gpt delta rat (hasuko)091221まとめ" xfId="80"/>
    <cellStyle name="標準 2 2 2 3" xfId="81"/>
    <cellStyle name="標準 2 2 2 4" xfId="82"/>
    <cellStyle name="標準 2 2 2 5" xfId="83"/>
    <cellStyle name="標準 2 2 2 6" xfId="84"/>
    <cellStyle name="標準 2 2 2 7" xfId="85"/>
    <cellStyle name="標準 2 2 2 8" xfId="86"/>
    <cellStyle name="標準 2 2 2_Ni3S2 gpt delta rat (hasuko)091221まとめ" xfId="87"/>
    <cellStyle name="標準 2 2 3" xfId="88"/>
    <cellStyle name="標準 2 2 3 2" xfId="89"/>
    <cellStyle name="標準 2 2 3 2 2" xfId="90"/>
    <cellStyle name="標準 2 2 3 2 3" xfId="91"/>
    <cellStyle name="標準 2 2 3 2 4" xfId="92"/>
    <cellStyle name="標準 2 2 3 2_Ni3S2 gpt delta rat (hasuko)091221まとめ" xfId="93"/>
    <cellStyle name="標準 2 2 3 3" xfId="94"/>
    <cellStyle name="標準 2 2 3 4" xfId="95"/>
    <cellStyle name="標準 2 2 3_Ni3S2 gpt delta rat (hasuko)091221まとめ" xfId="96"/>
    <cellStyle name="標準 2 2 4" xfId="97"/>
    <cellStyle name="標準 2 2 5" xfId="98"/>
    <cellStyle name="標準 2 2 6" xfId="99"/>
    <cellStyle name="標準 2 2 7" xfId="100"/>
    <cellStyle name="標準 2 2 8" xfId="101"/>
    <cellStyle name="標準 2 2_Ni3S2 gpt delta rat (hasuko)091221まとめ" xfId="102"/>
    <cellStyle name="標準 2 20" xfId="103"/>
    <cellStyle name="標準 2 21" xfId="104"/>
    <cellStyle name="標準 2 22" xfId="105"/>
    <cellStyle name="標準 2 3" xfId="106"/>
    <cellStyle name="標準 2 4" xfId="107"/>
    <cellStyle name="標準 2 5" xfId="108"/>
    <cellStyle name="標準 2 6" xfId="109"/>
    <cellStyle name="標準 2 7" xfId="110"/>
    <cellStyle name="標準 2 8" xfId="111"/>
    <cellStyle name="標準 2 9" xfId="112"/>
    <cellStyle name="標準 2_Ni3S2 gpt delta rat (hasuko)091221まとめ" xfId="113"/>
    <cellStyle name="標準 20" xfId="114"/>
    <cellStyle name="標準 21" xfId="115"/>
    <cellStyle name="標準 22" xfId="116"/>
    <cellStyle name="標準 22 2" xfId="117"/>
    <cellStyle name="標準 3" xfId="118"/>
    <cellStyle name="標準 3 2" xfId="119"/>
    <cellStyle name="標準 3 3" xfId="120"/>
    <cellStyle name="標準 3_Ni3S2 gpt delta rat (hasuko)091221まとめ" xfId="121"/>
    <cellStyle name="標準 4" xfId="122"/>
    <cellStyle name="標準 4 2" xfId="123"/>
    <cellStyle name="標準 4 3" xfId="124"/>
    <cellStyle name="標準 4 4" xfId="125"/>
    <cellStyle name="標準 4 5" xfId="126"/>
    <cellStyle name="標準 4 6" xfId="127"/>
    <cellStyle name="標準 4 7" xfId="128"/>
    <cellStyle name="標準 4 8" xfId="129"/>
    <cellStyle name="標準 4_Ni3S2 gpt delta rat (hasuko)091221まとめ" xfId="130"/>
    <cellStyle name="標準 5" xfId="131"/>
    <cellStyle name="標準 5 2" xfId="132"/>
    <cellStyle name="標準 5 3" xfId="133"/>
    <cellStyle name="標準 5 4" xfId="134"/>
    <cellStyle name="標準 5 5" xfId="135"/>
    <cellStyle name="標準 5 6" xfId="136"/>
    <cellStyle name="標準 5 7" xfId="137"/>
    <cellStyle name="標準 5 8" xfId="138"/>
    <cellStyle name="標準 5_Ni3S2 gpt delta rat (hasuko)091221まとめ" xfId="139"/>
    <cellStyle name="標準 6" xfId="140"/>
    <cellStyle name="標準 6 2" xfId="141"/>
    <cellStyle name="標準 6 3" xfId="142"/>
    <cellStyle name="標準 6 4" xfId="143"/>
    <cellStyle name="標準 6 5" xfId="144"/>
    <cellStyle name="標準 6 6" xfId="145"/>
    <cellStyle name="標準 6 7" xfId="146"/>
    <cellStyle name="標準 6 8" xfId="147"/>
    <cellStyle name="標準 6_Ni3S2 gpt delta rat (hasuko)091221まとめ" xfId="148"/>
    <cellStyle name="標準 7" xfId="149"/>
    <cellStyle name="標準 7 2" xfId="150"/>
    <cellStyle name="標準 7 3" xfId="151"/>
    <cellStyle name="標準 7 4" xfId="152"/>
    <cellStyle name="標準 7 5" xfId="153"/>
    <cellStyle name="標準 7 6" xfId="154"/>
    <cellStyle name="標準 7 7" xfId="155"/>
    <cellStyle name="標準 7 8" xfId="156"/>
    <cellStyle name="標準 7_Ni3S2 gpt delta rat (hasuko)091221まとめ" xfId="157"/>
    <cellStyle name="標準 8" xfId="158"/>
    <cellStyle name="標準 8 2" xfId="159"/>
    <cellStyle name="標準 8 3" xfId="160"/>
    <cellStyle name="標準 8 4" xfId="161"/>
    <cellStyle name="標準 8 5" xfId="162"/>
    <cellStyle name="標準 8 6" xfId="163"/>
    <cellStyle name="標準 8 7" xfId="164"/>
    <cellStyle name="標準 8 8" xfId="165"/>
    <cellStyle name="標準 8_Ni3S2 gpt delta rat (hasuko)091221まとめ" xfId="166"/>
    <cellStyle name="標準 9" xfId="167"/>
    <cellStyle name="標準 9 2" xfId="168"/>
    <cellStyle name="標準 9 3" xfId="169"/>
    <cellStyle name="標準 9 4" xfId="170"/>
    <cellStyle name="標準 9 5" xfId="171"/>
    <cellStyle name="標準 9 6" xfId="172"/>
    <cellStyle name="標準 9 7" xfId="173"/>
    <cellStyle name="標準 9 8" xfId="174"/>
    <cellStyle name="標準 9_Ni3S2 gpt delta rat (hasuko)091221まとめ" xfId="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V22"/>
  <sheetViews>
    <sheetView zoomScaleNormal="100" workbookViewId="0">
      <selection activeCell="G34" sqref="G34"/>
    </sheetView>
  </sheetViews>
  <sheetFormatPr defaultRowHeight="12.75" customHeight="1"/>
  <cols>
    <col min="1" max="1" width="3.625" style="1" customWidth="1"/>
    <col min="2" max="2" width="14.875" style="1" customWidth="1"/>
    <col min="3" max="3" width="3.75" style="3" customWidth="1"/>
    <col min="4" max="4" width="7.375" style="1" customWidth="1"/>
    <col min="5" max="5" width="9.875" style="1" customWidth="1"/>
    <col min="6" max="6" width="10.25" style="1" customWidth="1"/>
    <col min="7" max="7" width="10.625" style="1" customWidth="1"/>
    <col min="8" max="8" width="10.375" style="1" customWidth="1"/>
    <col min="9" max="9" width="1.625" style="1" customWidth="1"/>
    <col min="10" max="10" width="10.125" style="6" customWidth="1"/>
    <col min="11" max="11" width="7.125" style="6" customWidth="1"/>
    <col min="12" max="12" width="1.25" style="6" customWidth="1"/>
    <col min="13" max="13" width="4.25" style="1" customWidth="1"/>
    <col min="14" max="14" width="7.125" style="1" customWidth="1"/>
    <col min="15" max="15" width="10.75" style="1" customWidth="1"/>
    <col min="16" max="16" width="10.375" style="1" customWidth="1"/>
    <col min="17" max="17" width="10.625" style="1" customWidth="1"/>
    <col min="18" max="18" width="10.5" style="1" customWidth="1"/>
    <col min="19" max="19" width="1.625" style="1" customWidth="1"/>
    <col min="20" max="20" width="10.875" style="6" customWidth="1"/>
    <col min="21" max="21" width="6.125" style="6" customWidth="1"/>
    <col min="22" max="22" width="4.375" style="29" customWidth="1"/>
    <col min="23" max="23" width="10.75" style="29" customWidth="1"/>
    <col min="24" max="24" width="12.75" style="1" bestFit="1" customWidth="1"/>
    <col min="25" max="38" width="9" style="1"/>
    <col min="39" max="39" width="5.75" style="1" customWidth="1"/>
    <col min="40" max="40" width="6.75" style="1" customWidth="1"/>
    <col min="41" max="41" width="2" style="1" customWidth="1"/>
    <col min="42" max="42" width="17.625" style="1" customWidth="1"/>
    <col min="43" max="43" width="14.25" style="1" customWidth="1"/>
    <col min="44" max="44" width="1.5" style="1" customWidth="1"/>
    <col min="45" max="45" width="17.625" style="19" customWidth="1"/>
    <col min="46" max="46" width="6.75" style="6" customWidth="1"/>
    <col min="47" max="47" width="6" style="2" customWidth="1"/>
    <col min="48" max="48" width="12.75" style="1" bestFit="1" customWidth="1"/>
    <col min="49" max="16384" width="9" style="1"/>
  </cols>
  <sheetData>
    <row r="2" spans="2:47" ht="12.75" customHeight="1">
      <c r="B2" s="26" t="s">
        <v>192</v>
      </c>
    </row>
    <row r="3" spans="2:47" ht="12.75" customHeight="1">
      <c r="B3" s="7"/>
      <c r="C3" s="7"/>
      <c r="D3" s="7"/>
      <c r="E3" s="7"/>
      <c r="F3" s="7"/>
      <c r="G3" s="7"/>
      <c r="H3" s="7"/>
      <c r="I3" s="7"/>
      <c r="J3" s="27"/>
      <c r="K3" s="27"/>
      <c r="L3" s="27"/>
      <c r="M3" s="7"/>
      <c r="N3" s="7"/>
      <c r="O3" s="7"/>
      <c r="P3" s="7"/>
      <c r="Q3" s="7"/>
      <c r="R3" s="7"/>
      <c r="S3" s="7"/>
      <c r="T3" s="27"/>
      <c r="U3" s="27"/>
      <c r="V3" s="28"/>
      <c r="W3" s="28"/>
      <c r="Z3" s="55"/>
    </row>
    <row r="4" spans="2:47" ht="12.75" customHeight="1">
      <c r="B4" s="3"/>
      <c r="D4" s="58"/>
      <c r="E4" s="58" t="s">
        <v>163</v>
      </c>
      <c r="F4" s="58"/>
      <c r="G4" s="58"/>
      <c r="H4" s="58"/>
      <c r="I4" s="58"/>
      <c r="J4" s="59"/>
      <c r="K4" s="59"/>
      <c r="L4" s="4"/>
      <c r="M4" s="3"/>
      <c r="N4" s="58"/>
      <c r="O4" s="58" t="s">
        <v>164</v>
      </c>
      <c r="P4" s="58"/>
      <c r="Q4" s="58"/>
      <c r="R4" s="58"/>
      <c r="S4" s="58"/>
      <c r="T4" s="59"/>
      <c r="U4" s="59"/>
    </row>
    <row r="5" spans="2:47" ht="12.75" customHeight="1">
      <c r="B5" s="3"/>
      <c r="C5" s="3" t="s">
        <v>193</v>
      </c>
      <c r="D5" s="3" t="s">
        <v>142</v>
      </c>
      <c r="E5" s="30">
        <v>8</v>
      </c>
      <c r="F5" s="30">
        <v>8</v>
      </c>
      <c r="G5" s="30">
        <v>8</v>
      </c>
      <c r="H5" s="31">
        <v>8</v>
      </c>
      <c r="I5" s="3"/>
      <c r="J5" s="4"/>
      <c r="K5" s="4"/>
      <c r="L5" s="4"/>
      <c r="M5" s="3" t="s">
        <v>194</v>
      </c>
      <c r="N5" s="3" t="s">
        <v>142</v>
      </c>
      <c r="O5" s="30">
        <v>43</v>
      </c>
      <c r="P5" s="30">
        <v>43</v>
      </c>
      <c r="Q5" s="30">
        <v>43</v>
      </c>
      <c r="R5" s="30">
        <v>43</v>
      </c>
      <c r="S5" s="3"/>
      <c r="T5" s="4"/>
      <c r="U5" s="4"/>
    </row>
    <row r="6" spans="2:47" ht="12.75" customHeight="1">
      <c r="B6" s="3"/>
      <c r="D6" s="3" t="s">
        <v>143</v>
      </c>
      <c r="E6" s="30">
        <v>99</v>
      </c>
      <c r="F6" s="30">
        <v>99</v>
      </c>
      <c r="G6" s="30">
        <v>99</v>
      </c>
      <c r="H6" s="31">
        <v>99</v>
      </c>
      <c r="I6" s="3"/>
      <c r="J6" s="4"/>
      <c r="K6" s="4"/>
      <c r="L6" s="4"/>
      <c r="M6" s="3"/>
      <c r="N6" s="3" t="s">
        <v>143</v>
      </c>
      <c r="O6" s="30">
        <v>50</v>
      </c>
      <c r="P6" s="30">
        <v>50</v>
      </c>
      <c r="Q6" s="30">
        <v>50</v>
      </c>
      <c r="R6" s="31">
        <v>50</v>
      </c>
      <c r="S6" s="3"/>
      <c r="T6" s="4"/>
      <c r="U6" s="4"/>
      <c r="W6" s="29" t="s">
        <v>171</v>
      </c>
    </row>
    <row r="7" spans="2:47" ht="12.75" customHeight="1" thickBot="1">
      <c r="B7" s="7" t="s">
        <v>166</v>
      </c>
      <c r="C7" s="7"/>
      <c r="D7" s="32" t="s">
        <v>144</v>
      </c>
      <c r="E7" s="33" t="s">
        <v>156</v>
      </c>
      <c r="F7" s="33" t="s">
        <v>157</v>
      </c>
      <c r="G7" s="33" t="s">
        <v>158</v>
      </c>
      <c r="H7" s="34" t="s">
        <v>209</v>
      </c>
      <c r="I7" s="7"/>
      <c r="J7" s="27"/>
      <c r="K7" s="27"/>
      <c r="L7" s="27"/>
      <c r="M7" s="7"/>
      <c r="N7" s="7" t="s">
        <v>167</v>
      </c>
      <c r="O7" s="33" t="s">
        <v>159</v>
      </c>
      <c r="P7" s="33" t="s">
        <v>160</v>
      </c>
      <c r="Q7" s="33" t="s">
        <v>161</v>
      </c>
      <c r="R7" s="34" t="s">
        <v>162</v>
      </c>
      <c r="S7" s="7"/>
      <c r="T7" s="27"/>
      <c r="U7" s="27"/>
      <c r="V7" s="28"/>
      <c r="W7" s="28" t="s">
        <v>172</v>
      </c>
      <c r="AK7" s="9"/>
      <c r="AL7" s="9"/>
      <c r="AM7" s="9"/>
      <c r="AN7" s="9"/>
      <c r="AO7" s="9"/>
      <c r="AP7" s="9"/>
      <c r="AQ7" s="9"/>
      <c r="AR7" s="9"/>
      <c r="AS7" s="56"/>
      <c r="AT7" s="25"/>
    </row>
    <row r="8" spans="2:47" ht="12.75" customHeight="1">
      <c r="B8" s="1" t="s">
        <v>191</v>
      </c>
      <c r="D8" s="35" t="s">
        <v>165</v>
      </c>
      <c r="J8" s="57" t="s">
        <v>170</v>
      </c>
      <c r="K8" s="57" t="s">
        <v>147</v>
      </c>
      <c r="L8" s="57"/>
      <c r="O8" s="35" t="s">
        <v>165</v>
      </c>
      <c r="T8" s="1" t="s">
        <v>168</v>
      </c>
      <c r="U8" s="6" t="s">
        <v>169</v>
      </c>
      <c r="V8" s="6"/>
      <c r="W8" s="36"/>
      <c r="AK8" s="5" t="s">
        <v>148</v>
      </c>
      <c r="AL8" s="1" t="s">
        <v>145</v>
      </c>
      <c r="AM8" s="1">
        <v>8</v>
      </c>
      <c r="AN8" s="1">
        <v>99</v>
      </c>
      <c r="AP8" s="18">
        <v>30898123</v>
      </c>
      <c r="AQ8" s="1">
        <v>35</v>
      </c>
      <c r="AS8" s="19">
        <f>AQ8/AP8*100000000</f>
        <v>113.2754892586841</v>
      </c>
    </row>
    <row r="9" spans="2:47" ht="12.75" customHeight="1">
      <c r="B9" s="72" t="s">
        <v>196</v>
      </c>
      <c r="E9" s="1">
        <v>273</v>
      </c>
      <c r="F9" s="1">
        <v>667</v>
      </c>
      <c r="G9" s="1">
        <v>240</v>
      </c>
      <c r="H9" s="1">
        <v>247</v>
      </c>
      <c r="J9" s="6">
        <f t="shared" ref="J9:J20" si="0">AVERAGE(E9:H9)</f>
        <v>356.75</v>
      </c>
      <c r="K9" s="6">
        <f t="shared" ref="K9:K20" si="1">STDEV(E9:H9)</f>
        <v>207.32000225094862</v>
      </c>
      <c r="O9" s="1">
        <v>52</v>
      </c>
      <c r="P9" s="1">
        <v>289</v>
      </c>
      <c r="Q9" s="1">
        <v>26</v>
      </c>
      <c r="R9" s="1">
        <v>340</v>
      </c>
      <c r="T9" s="6">
        <f t="shared" ref="T9:T20" si="2">AVERAGE(O9:R9)</f>
        <v>176.75</v>
      </c>
      <c r="U9" s="6">
        <f t="shared" ref="U9:U20" si="3">STDEV(O9:R9)</f>
        <v>160.76768953990725</v>
      </c>
      <c r="W9" s="36">
        <f t="shared" ref="W9:W20" si="4">J9/T9</f>
        <v>2.0183875530410185</v>
      </c>
      <c r="AK9" s="1" t="s">
        <v>149</v>
      </c>
      <c r="AL9" s="1" t="s">
        <v>145</v>
      </c>
      <c r="AM9" s="1">
        <v>8</v>
      </c>
      <c r="AN9" s="1">
        <v>99</v>
      </c>
      <c r="AP9" s="18">
        <v>27498184</v>
      </c>
      <c r="AQ9" s="1">
        <v>42</v>
      </c>
      <c r="AS9" s="19">
        <f t="shared" ref="AS9:AS12" si="5">AQ9/AP9*100000000</f>
        <v>152.73735894704902</v>
      </c>
    </row>
    <row r="10" spans="2:47" ht="12.75" customHeight="1">
      <c r="B10" s="72" t="s">
        <v>197</v>
      </c>
      <c r="E10" s="1">
        <v>79</v>
      </c>
      <c r="F10" s="1">
        <v>146</v>
      </c>
      <c r="G10" s="1">
        <v>103</v>
      </c>
      <c r="H10" s="1">
        <v>92</v>
      </c>
      <c r="J10" s="6">
        <f t="shared" si="0"/>
        <v>105</v>
      </c>
      <c r="K10" s="6">
        <f t="shared" si="1"/>
        <v>29.040202019499336</v>
      </c>
      <c r="O10" s="1">
        <v>10</v>
      </c>
      <c r="P10" s="1">
        <v>39</v>
      </c>
      <c r="Q10" s="1">
        <v>9</v>
      </c>
      <c r="R10" s="1">
        <v>53</v>
      </c>
      <c r="T10" s="6">
        <f t="shared" si="2"/>
        <v>27.75</v>
      </c>
      <c r="U10" s="6">
        <f t="shared" si="3"/>
        <v>21.838421798899908</v>
      </c>
      <c r="W10" s="36">
        <f t="shared" si="4"/>
        <v>3.7837837837837838</v>
      </c>
      <c r="AK10" s="1" t="s">
        <v>150</v>
      </c>
      <c r="AL10" s="1" t="s">
        <v>146</v>
      </c>
      <c r="AM10" s="1">
        <v>8</v>
      </c>
      <c r="AN10" s="1">
        <v>99</v>
      </c>
      <c r="AP10" s="18">
        <v>30062712</v>
      </c>
      <c r="AQ10" s="1">
        <v>35</v>
      </c>
      <c r="AS10" s="19">
        <f t="shared" si="5"/>
        <v>116.42329540994172</v>
      </c>
    </row>
    <row r="11" spans="2:47" ht="12.75" customHeight="1">
      <c r="B11" s="72" t="s">
        <v>198</v>
      </c>
      <c r="E11" s="1">
        <v>49</v>
      </c>
      <c r="F11" s="1">
        <v>65</v>
      </c>
      <c r="G11" s="1">
        <v>61</v>
      </c>
      <c r="H11" s="1">
        <v>55</v>
      </c>
      <c r="J11" s="6">
        <f t="shared" si="0"/>
        <v>57.5</v>
      </c>
      <c r="K11" s="6">
        <f t="shared" si="1"/>
        <v>7</v>
      </c>
      <c r="O11" s="1">
        <v>4</v>
      </c>
      <c r="P11" s="1">
        <v>9</v>
      </c>
      <c r="Q11" s="1">
        <v>4</v>
      </c>
      <c r="R11" s="1">
        <v>10</v>
      </c>
      <c r="T11" s="6">
        <f t="shared" si="2"/>
        <v>6.75</v>
      </c>
      <c r="U11" s="6">
        <f t="shared" si="3"/>
        <v>3.2015621187164243</v>
      </c>
      <c r="W11" s="36">
        <f t="shared" si="4"/>
        <v>8.518518518518519</v>
      </c>
      <c r="AK11" s="1" t="s">
        <v>151</v>
      </c>
      <c r="AL11" s="1" t="s">
        <v>146</v>
      </c>
      <c r="AM11" s="1">
        <v>8</v>
      </c>
      <c r="AN11" s="1">
        <v>99</v>
      </c>
      <c r="AP11" s="18">
        <v>30835061</v>
      </c>
      <c r="AQ11" s="1">
        <v>36</v>
      </c>
      <c r="AS11" s="19">
        <f t="shared" si="5"/>
        <v>116.75021495822563</v>
      </c>
      <c r="AT11" s="20">
        <f>AVERAGE(AS8:AS11)</f>
        <v>124.79658964347512</v>
      </c>
      <c r="AU11" s="2">
        <f>STDEV(AS8:AS11)</f>
        <v>18.692944705144015</v>
      </c>
    </row>
    <row r="12" spans="2:47" ht="12.75" customHeight="1">
      <c r="B12" s="72" t="s">
        <v>199</v>
      </c>
      <c r="E12" s="1">
        <v>44</v>
      </c>
      <c r="F12" s="1">
        <v>56</v>
      </c>
      <c r="G12" s="1">
        <v>45</v>
      </c>
      <c r="H12" s="1">
        <v>45</v>
      </c>
      <c r="J12" s="6">
        <f t="shared" si="0"/>
        <v>47.5</v>
      </c>
      <c r="K12" s="6">
        <f t="shared" si="1"/>
        <v>5.6862407030773268</v>
      </c>
      <c r="O12" s="1">
        <v>4</v>
      </c>
      <c r="P12" s="1">
        <v>5</v>
      </c>
      <c r="Q12" s="1">
        <v>3</v>
      </c>
      <c r="R12" s="1">
        <v>5</v>
      </c>
      <c r="T12" s="6">
        <f t="shared" si="2"/>
        <v>4.25</v>
      </c>
      <c r="U12" s="6">
        <f t="shared" si="3"/>
        <v>0.9574271077563381</v>
      </c>
      <c r="W12" s="36">
        <f t="shared" si="4"/>
        <v>11.176470588235293</v>
      </c>
      <c r="AP12" s="21">
        <f>SUM(AP8:AP11)</f>
        <v>119294080</v>
      </c>
      <c r="AQ12" s="21">
        <f>SUM(AQ8:AQ11)</f>
        <v>148</v>
      </c>
      <c r="AR12" s="8"/>
      <c r="AS12" s="22">
        <f t="shared" si="5"/>
        <v>124.06315552288932</v>
      </c>
    </row>
    <row r="13" spans="2:47" s="55" customFormat="1" ht="12.75" customHeight="1">
      <c r="B13" s="73" t="s">
        <v>200</v>
      </c>
      <c r="C13" s="74"/>
      <c r="D13" s="75"/>
      <c r="E13" s="75">
        <v>35</v>
      </c>
      <c r="F13" s="75">
        <v>42</v>
      </c>
      <c r="G13" s="75">
        <v>35</v>
      </c>
      <c r="H13" s="75">
        <v>36</v>
      </c>
      <c r="I13" s="75"/>
      <c r="J13" s="76">
        <f t="shared" si="0"/>
        <v>37</v>
      </c>
      <c r="K13" s="76">
        <f t="shared" si="1"/>
        <v>3.3665016461206929</v>
      </c>
      <c r="L13" s="76"/>
      <c r="M13" s="75"/>
      <c r="N13" s="75"/>
      <c r="O13" s="75">
        <v>2</v>
      </c>
      <c r="P13" s="75">
        <v>4</v>
      </c>
      <c r="Q13" s="75">
        <v>2</v>
      </c>
      <c r="R13" s="75">
        <v>4</v>
      </c>
      <c r="S13" s="75"/>
      <c r="T13" s="76">
        <f t="shared" si="2"/>
        <v>3</v>
      </c>
      <c r="U13" s="76">
        <f t="shared" si="3"/>
        <v>1.1547005383792515</v>
      </c>
      <c r="V13" s="77"/>
      <c r="W13" s="78">
        <f t="shared" si="4"/>
        <v>12.333333333333334</v>
      </c>
      <c r="AP13" s="79"/>
      <c r="AS13" s="80"/>
      <c r="AT13" s="81"/>
      <c r="AU13" s="82"/>
    </row>
    <row r="14" spans="2:47" ht="12.75" customHeight="1">
      <c r="B14" s="72" t="s">
        <v>201</v>
      </c>
      <c r="E14" s="1">
        <v>26</v>
      </c>
      <c r="F14" s="1">
        <v>40</v>
      </c>
      <c r="G14" s="1">
        <v>30</v>
      </c>
      <c r="H14" s="1">
        <v>29</v>
      </c>
      <c r="J14" s="6">
        <f t="shared" si="0"/>
        <v>31.25</v>
      </c>
      <c r="K14" s="6">
        <f t="shared" si="1"/>
        <v>6.0759087111860612</v>
      </c>
      <c r="O14" s="1">
        <v>2</v>
      </c>
      <c r="P14" s="1">
        <v>4</v>
      </c>
      <c r="Q14" s="1">
        <v>2</v>
      </c>
      <c r="R14" s="1">
        <v>4</v>
      </c>
      <c r="T14" s="6">
        <f t="shared" si="2"/>
        <v>3</v>
      </c>
      <c r="U14" s="6">
        <f t="shared" si="3"/>
        <v>1.1547005383792515</v>
      </c>
      <c r="W14" s="36">
        <f t="shared" si="4"/>
        <v>10.416666666666666</v>
      </c>
      <c r="AK14" s="1" t="s">
        <v>152</v>
      </c>
      <c r="AL14" s="1" t="s">
        <v>145</v>
      </c>
      <c r="AM14" s="1">
        <v>43</v>
      </c>
      <c r="AN14" s="1">
        <v>50</v>
      </c>
      <c r="AP14" s="18">
        <v>25364836</v>
      </c>
      <c r="AQ14" s="1">
        <v>2</v>
      </c>
      <c r="AS14" s="19">
        <f>AQ14/AP14*100000000</f>
        <v>7.8849317220107391</v>
      </c>
    </row>
    <row r="15" spans="2:47" ht="12.75" customHeight="1">
      <c r="B15" s="72" t="s">
        <v>202</v>
      </c>
      <c r="E15" s="1">
        <v>24</v>
      </c>
      <c r="F15" s="1">
        <v>34</v>
      </c>
      <c r="G15" s="1">
        <v>27</v>
      </c>
      <c r="H15" s="1">
        <v>25</v>
      </c>
      <c r="J15" s="6">
        <f t="shared" si="0"/>
        <v>27.5</v>
      </c>
      <c r="K15" s="6">
        <f t="shared" si="1"/>
        <v>4.5092497528228943</v>
      </c>
      <c r="O15" s="1">
        <v>2</v>
      </c>
      <c r="P15" s="1">
        <v>3</v>
      </c>
      <c r="Q15" s="1">
        <v>2</v>
      </c>
      <c r="R15" s="1">
        <v>3</v>
      </c>
      <c r="T15" s="6">
        <f t="shared" si="2"/>
        <v>2.5</v>
      </c>
      <c r="U15" s="6">
        <f t="shared" si="3"/>
        <v>0.57735026918962573</v>
      </c>
      <c r="W15" s="36">
        <f t="shared" si="4"/>
        <v>11</v>
      </c>
      <c r="AK15" s="1" t="s">
        <v>153</v>
      </c>
      <c r="AL15" s="1" t="s">
        <v>145</v>
      </c>
      <c r="AM15" s="1">
        <v>43</v>
      </c>
      <c r="AN15" s="1">
        <v>50</v>
      </c>
      <c r="AP15" s="18">
        <v>24658971</v>
      </c>
      <c r="AQ15" s="1">
        <v>4</v>
      </c>
      <c r="AS15" s="19">
        <f t="shared" ref="AS15:AS18" si="6">AQ15/AP15*100000000</f>
        <v>16.221277035444828</v>
      </c>
    </row>
    <row r="16" spans="2:47" ht="12.75" customHeight="1">
      <c r="B16" s="72" t="s">
        <v>203</v>
      </c>
      <c r="E16" s="1">
        <v>20</v>
      </c>
      <c r="F16" s="1">
        <v>27</v>
      </c>
      <c r="G16" s="1">
        <v>23</v>
      </c>
      <c r="H16" s="1">
        <v>18</v>
      </c>
      <c r="J16" s="6">
        <f t="shared" si="0"/>
        <v>22</v>
      </c>
      <c r="K16" s="6">
        <f t="shared" si="1"/>
        <v>3.9157800414902435</v>
      </c>
      <c r="O16" s="1">
        <v>2</v>
      </c>
      <c r="P16" s="1">
        <v>3</v>
      </c>
      <c r="Q16" s="1">
        <v>2</v>
      </c>
      <c r="R16" s="1">
        <v>3</v>
      </c>
      <c r="T16" s="6">
        <f t="shared" si="2"/>
        <v>2.5</v>
      </c>
      <c r="U16" s="6">
        <f t="shared" si="3"/>
        <v>0.57735026918962573</v>
      </c>
      <c r="W16" s="36">
        <f t="shared" si="4"/>
        <v>8.8000000000000007</v>
      </c>
      <c r="AK16" s="1" t="s">
        <v>154</v>
      </c>
      <c r="AL16" s="1" t="s">
        <v>146</v>
      </c>
      <c r="AM16" s="1">
        <v>43</v>
      </c>
      <c r="AN16" s="1">
        <v>50</v>
      </c>
      <c r="AP16" s="18">
        <v>25884999</v>
      </c>
      <c r="AQ16" s="1">
        <v>2</v>
      </c>
      <c r="AS16" s="19">
        <f t="shared" si="6"/>
        <v>7.7264828173259739</v>
      </c>
    </row>
    <row r="17" spans="2:48" ht="12.75" customHeight="1">
      <c r="B17" s="72" t="s">
        <v>204</v>
      </c>
      <c r="E17" s="1">
        <v>18</v>
      </c>
      <c r="F17" s="1">
        <v>20</v>
      </c>
      <c r="G17" s="1">
        <v>17</v>
      </c>
      <c r="H17" s="1">
        <v>15</v>
      </c>
      <c r="J17" s="6">
        <f t="shared" si="0"/>
        <v>17.5</v>
      </c>
      <c r="K17" s="6">
        <f t="shared" si="1"/>
        <v>2.0816659994661326</v>
      </c>
      <c r="O17" s="1">
        <v>1</v>
      </c>
      <c r="P17" s="1">
        <v>3</v>
      </c>
      <c r="Q17" s="1">
        <v>2</v>
      </c>
      <c r="R17" s="1">
        <v>3</v>
      </c>
      <c r="T17" s="6">
        <f t="shared" si="2"/>
        <v>2.25</v>
      </c>
      <c r="U17" s="6">
        <f t="shared" si="3"/>
        <v>0.9574271077563381</v>
      </c>
      <c r="W17" s="36">
        <f t="shared" si="4"/>
        <v>7.7777777777777777</v>
      </c>
      <c r="AK17" s="1" t="s">
        <v>155</v>
      </c>
      <c r="AL17" s="1" t="s">
        <v>146</v>
      </c>
      <c r="AM17" s="1">
        <v>43</v>
      </c>
      <c r="AN17" s="1">
        <v>50</v>
      </c>
      <c r="AP17" s="18">
        <v>24845049</v>
      </c>
      <c r="AQ17" s="1">
        <v>4</v>
      </c>
      <c r="AS17" s="19">
        <f t="shared" si="6"/>
        <v>16.099787124589692</v>
      </c>
      <c r="AT17" s="20">
        <f>AVERAGE(AS14:AS17)</f>
        <v>11.983119674842808</v>
      </c>
      <c r="AU17" s="2">
        <f>STDEV(AS14:AS17)</f>
        <v>4.8243490247748912</v>
      </c>
      <c r="AV17" s="1">
        <f>TTEST(AS8:AS11,AS14:AS17,1,2)</f>
        <v>1.1829674441035287E-5</v>
      </c>
    </row>
    <row r="18" spans="2:48" ht="12.75" customHeight="1" thickBot="1">
      <c r="B18" s="72" t="s">
        <v>205</v>
      </c>
      <c r="E18" s="1">
        <v>13</v>
      </c>
      <c r="F18" s="1">
        <v>12</v>
      </c>
      <c r="G18" s="1">
        <v>12</v>
      </c>
      <c r="H18" s="1">
        <v>9</v>
      </c>
      <c r="J18" s="6">
        <f t="shared" si="0"/>
        <v>11.5</v>
      </c>
      <c r="K18" s="6">
        <f t="shared" si="1"/>
        <v>1.7320508075688772</v>
      </c>
      <c r="O18" s="1">
        <v>1</v>
      </c>
      <c r="P18" s="1">
        <v>3</v>
      </c>
      <c r="Q18" s="1">
        <v>1</v>
      </c>
      <c r="R18" s="1">
        <v>1</v>
      </c>
      <c r="T18" s="6">
        <f t="shared" si="2"/>
        <v>1.5</v>
      </c>
      <c r="U18" s="6">
        <f t="shared" si="3"/>
        <v>1</v>
      </c>
      <c r="W18" s="36">
        <f t="shared" si="4"/>
        <v>7.666666666666667</v>
      </c>
      <c r="AK18" s="9"/>
      <c r="AL18" s="9"/>
      <c r="AM18" s="9"/>
      <c r="AN18" s="9"/>
      <c r="AO18" s="9"/>
      <c r="AP18" s="23">
        <f>SUM(AP14:AP17)</f>
        <v>100753855</v>
      </c>
      <c r="AQ18" s="23">
        <f>SUM(AQ14:AQ17)</f>
        <v>12</v>
      </c>
      <c r="AR18" s="10"/>
      <c r="AS18" s="24">
        <f t="shared" si="6"/>
        <v>11.910214254332997</v>
      </c>
      <c r="AT18" s="25"/>
    </row>
    <row r="19" spans="2:48" ht="12.75" customHeight="1">
      <c r="B19" s="72" t="s">
        <v>206</v>
      </c>
      <c r="E19" s="1">
        <v>12</v>
      </c>
      <c r="F19" s="1">
        <v>9</v>
      </c>
      <c r="G19" s="1">
        <v>9</v>
      </c>
      <c r="H19" s="1">
        <v>9</v>
      </c>
      <c r="J19" s="6">
        <f t="shared" si="0"/>
        <v>9.75</v>
      </c>
      <c r="K19" s="6">
        <f t="shared" si="1"/>
        <v>1.5</v>
      </c>
      <c r="O19" s="1">
        <v>1</v>
      </c>
      <c r="P19" s="1">
        <v>3</v>
      </c>
      <c r="Q19" s="1">
        <v>1</v>
      </c>
      <c r="R19" s="1">
        <v>1</v>
      </c>
      <c r="T19" s="6">
        <f t="shared" si="2"/>
        <v>1.5</v>
      </c>
      <c r="U19" s="6">
        <f t="shared" si="3"/>
        <v>1</v>
      </c>
      <c r="W19" s="36">
        <f t="shared" si="4"/>
        <v>6.5</v>
      </c>
    </row>
    <row r="20" spans="2:48" ht="12.75" customHeight="1">
      <c r="B20" s="72" t="s">
        <v>207</v>
      </c>
      <c r="E20" s="1">
        <v>10</v>
      </c>
      <c r="F20" s="1">
        <v>9</v>
      </c>
      <c r="G20" s="1">
        <v>6</v>
      </c>
      <c r="H20" s="1">
        <v>7</v>
      </c>
      <c r="J20" s="6">
        <f t="shared" si="0"/>
        <v>8</v>
      </c>
      <c r="K20" s="6">
        <f t="shared" si="1"/>
        <v>1.8257418583505538</v>
      </c>
      <c r="O20" s="1">
        <v>1</v>
      </c>
      <c r="P20" s="1">
        <v>3</v>
      </c>
      <c r="Q20" s="1">
        <v>1</v>
      </c>
      <c r="R20" s="1">
        <v>1</v>
      </c>
      <c r="T20" s="6">
        <f t="shared" si="2"/>
        <v>1.5</v>
      </c>
      <c r="U20" s="6">
        <f t="shared" si="3"/>
        <v>1</v>
      </c>
      <c r="W20" s="36">
        <f t="shared" si="4"/>
        <v>5.333333333333333</v>
      </c>
    </row>
    <row r="21" spans="2:48" ht="12.75" customHeight="1">
      <c r="B21" s="7"/>
      <c r="C21" s="7"/>
      <c r="D21" s="7"/>
      <c r="E21" s="7"/>
      <c r="F21" s="7"/>
      <c r="G21" s="7"/>
      <c r="H21" s="7"/>
      <c r="I21" s="7"/>
      <c r="J21" s="27"/>
      <c r="K21" s="27"/>
      <c r="L21" s="27"/>
      <c r="M21" s="7"/>
      <c r="N21" s="7"/>
      <c r="O21" s="7"/>
      <c r="P21" s="7"/>
      <c r="Q21" s="7"/>
      <c r="R21" s="7"/>
      <c r="S21" s="7"/>
      <c r="T21" s="27"/>
      <c r="U21" s="27"/>
      <c r="V21" s="28"/>
      <c r="W21" s="28"/>
    </row>
    <row r="22" spans="2:48" ht="12.75" customHeight="1">
      <c r="B22" s="26" t="s">
        <v>208</v>
      </c>
    </row>
  </sheetData>
  <phoneticPr fontId="2"/>
  <pageMargins left="0.25" right="0.25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9"/>
  <sheetViews>
    <sheetView tabSelected="1" zoomScaleNormal="100" workbookViewId="0">
      <selection activeCell="B3" sqref="B3"/>
    </sheetView>
  </sheetViews>
  <sheetFormatPr defaultRowHeight="13.5"/>
  <cols>
    <col min="1" max="1" width="3.75" style="14" customWidth="1"/>
    <col min="2" max="2" width="12.25" style="13" customWidth="1"/>
    <col min="3" max="3" width="7.875" style="14" customWidth="1"/>
    <col min="4" max="6" width="15.875" style="14" customWidth="1"/>
    <col min="7" max="7" width="22" style="14" customWidth="1"/>
    <col min="8" max="8" width="4.375" style="13" customWidth="1"/>
    <col min="9" max="10" width="10.5" style="13" customWidth="1"/>
    <col min="11" max="11" width="22" style="13" customWidth="1"/>
    <col min="12" max="12" width="27.625" style="13" customWidth="1"/>
    <col min="13" max="13" width="2.125" style="13" customWidth="1"/>
    <col min="14" max="14" width="12.125" style="12" customWidth="1"/>
    <col min="15" max="15" width="11.875" style="12" customWidth="1"/>
    <col min="16" max="16" width="11.375" style="12" customWidth="1"/>
    <col min="17" max="17" width="9" style="14" customWidth="1"/>
    <col min="18" max="18" width="9.5" style="14" customWidth="1"/>
    <col min="19" max="16384" width="9" style="14"/>
  </cols>
  <sheetData>
    <row r="2" spans="2:18" ht="15">
      <c r="B2" s="11" t="s">
        <v>293</v>
      </c>
    </row>
    <row r="3" spans="2:18">
      <c r="B3" s="16"/>
      <c r="C3" s="86"/>
      <c r="D3" s="86"/>
      <c r="E3" s="86"/>
      <c r="F3" s="86"/>
      <c r="G3" s="86"/>
      <c r="H3" s="16"/>
      <c r="I3" s="16"/>
      <c r="J3" s="16"/>
      <c r="K3" s="16"/>
      <c r="L3" s="16"/>
      <c r="M3" s="16"/>
      <c r="N3" s="15"/>
      <c r="O3" s="15"/>
      <c r="P3" s="15"/>
    </row>
    <row r="4" spans="2:18" s="40" customFormat="1" ht="12.75">
      <c r="B4" s="37" t="s">
        <v>210</v>
      </c>
      <c r="C4" s="37" t="s">
        <v>211</v>
      </c>
      <c r="D4" s="37" t="s">
        <v>214</v>
      </c>
      <c r="E4" s="37" t="s">
        <v>215</v>
      </c>
      <c r="F4" s="37" t="s">
        <v>212</v>
      </c>
      <c r="G4" s="37" t="s">
        <v>213</v>
      </c>
      <c r="H4" s="38" t="s">
        <v>216</v>
      </c>
      <c r="I4" s="39" t="s">
        <v>217</v>
      </c>
      <c r="J4" s="39" t="s">
        <v>218</v>
      </c>
      <c r="K4" s="39" t="s">
        <v>0</v>
      </c>
      <c r="L4" s="39" t="s">
        <v>1</v>
      </c>
      <c r="M4" s="39"/>
      <c r="N4" s="37" t="s">
        <v>289</v>
      </c>
      <c r="O4" s="37" t="s">
        <v>288</v>
      </c>
      <c r="P4" s="37" t="s">
        <v>287</v>
      </c>
    </row>
    <row r="5" spans="2:18" s="45" customFormat="1" ht="12.75">
      <c r="B5" s="41" t="s">
        <v>219</v>
      </c>
      <c r="C5" s="42"/>
      <c r="D5" s="42"/>
      <c r="E5" s="42"/>
      <c r="F5" s="42"/>
      <c r="G5" s="42"/>
      <c r="H5" s="43"/>
      <c r="I5" s="44"/>
      <c r="J5" s="44"/>
      <c r="K5" s="44"/>
      <c r="L5" s="44"/>
      <c r="M5" s="44"/>
      <c r="N5" s="42"/>
      <c r="O5" s="42"/>
      <c r="P5" s="42"/>
    </row>
    <row r="6" spans="2:18" s="50" customFormat="1" ht="12.75">
      <c r="B6" s="46" t="s">
        <v>220</v>
      </c>
      <c r="C6" s="47" t="s">
        <v>221</v>
      </c>
      <c r="D6" s="47" t="s">
        <v>224</v>
      </c>
      <c r="E6" s="47" t="s">
        <v>224</v>
      </c>
      <c r="F6" s="47" t="s">
        <v>222</v>
      </c>
      <c r="G6" s="47" t="s">
        <v>223</v>
      </c>
      <c r="H6" s="48">
        <v>1</v>
      </c>
      <c r="I6" s="49">
        <v>92699012</v>
      </c>
      <c r="J6" s="49">
        <v>92699014</v>
      </c>
      <c r="K6" s="49" t="s">
        <v>2</v>
      </c>
      <c r="L6" s="49" t="s">
        <v>3</v>
      </c>
      <c r="M6" s="49"/>
      <c r="N6" s="47">
        <v>71</v>
      </c>
      <c r="O6" s="47">
        <v>50</v>
      </c>
      <c r="P6" s="47">
        <v>105</v>
      </c>
    </row>
    <row r="7" spans="2:18" s="50" customFormat="1" ht="12.75">
      <c r="B7" s="46" t="s">
        <v>225</v>
      </c>
      <c r="C7" s="47" t="s">
        <v>226</v>
      </c>
      <c r="D7" s="47" t="s">
        <v>228</v>
      </c>
      <c r="E7" s="47" t="s">
        <v>228</v>
      </c>
      <c r="F7" s="47" t="s">
        <v>227</v>
      </c>
      <c r="G7" s="47" t="s">
        <v>223</v>
      </c>
      <c r="H7" s="48">
        <v>1</v>
      </c>
      <c r="I7" s="49">
        <v>154976049</v>
      </c>
      <c r="J7" s="49">
        <v>154976051</v>
      </c>
      <c r="K7" s="49" t="s">
        <v>4</v>
      </c>
      <c r="L7" s="49" t="s">
        <v>5</v>
      </c>
      <c r="M7" s="49"/>
      <c r="N7" s="47">
        <v>90</v>
      </c>
      <c r="O7" s="47">
        <v>102</v>
      </c>
      <c r="P7" s="47">
        <v>145</v>
      </c>
    </row>
    <row r="8" spans="2:18" s="50" customFormat="1" ht="12.75">
      <c r="B8" s="46" t="s">
        <v>225</v>
      </c>
      <c r="C8" s="47" t="s">
        <v>229</v>
      </c>
      <c r="D8" s="47" t="s">
        <v>231</v>
      </c>
      <c r="E8" s="47" t="s">
        <v>231</v>
      </c>
      <c r="F8" s="47" t="s">
        <v>230</v>
      </c>
      <c r="G8" s="47" t="s">
        <v>223</v>
      </c>
      <c r="H8" s="48">
        <v>1</v>
      </c>
      <c r="I8" s="49">
        <v>164408176</v>
      </c>
      <c r="J8" s="49">
        <v>164408178</v>
      </c>
      <c r="K8" s="49" t="s">
        <v>6</v>
      </c>
      <c r="L8" s="49" t="s">
        <v>7</v>
      </c>
      <c r="M8" s="49"/>
      <c r="N8" s="47">
        <v>196</v>
      </c>
      <c r="O8" s="47">
        <v>102</v>
      </c>
      <c r="P8" s="47">
        <v>218</v>
      </c>
    </row>
    <row r="9" spans="2:18" s="50" customFormat="1" ht="12.75">
      <c r="B9" s="46" t="s">
        <v>225</v>
      </c>
      <c r="C9" s="47" t="s">
        <v>232</v>
      </c>
      <c r="D9" s="47" t="s">
        <v>224</v>
      </c>
      <c r="E9" s="47" t="s">
        <v>224</v>
      </c>
      <c r="F9" s="47" t="s">
        <v>233</v>
      </c>
      <c r="G9" s="47" t="s">
        <v>223</v>
      </c>
      <c r="H9" s="48">
        <v>1</v>
      </c>
      <c r="I9" s="49">
        <v>195156983</v>
      </c>
      <c r="J9" s="49">
        <v>195156985</v>
      </c>
      <c r="K9" s="49" t="s">
        <v>8</v>
      </c>
      <c r="L9" s="49" t="s">
        <v>3</v>
      </c>
      <c r="M9" s="49"/>
      <c r="N9" s="47">
        <v>73</v>
      </c>
      <c r="O9" s="47">
        <v>78</v>
      </c>
      <c r="P9" s="47">
        <v>98</v>
      </c>
    </row>
    <row r="10" spans="2:18" s="50" customFormat="1" ht="12.75">
      <c r="B10" s="46" t="s">
        <v>225</v>
      </c>
      <c r="C10" s="47" t="s">
        <v>229</v>
      </c>
      <c r="D10" s="47" t="s">
        <v>231</v>
      </c>
      <c r="E10" s="47" t="s">
        <v>231</v>
      </c>
      <c r="F10" s="47" t="s">
        <v>230</v>
      </c>
      <c r="G10" s="47" t="s">
        <v>223</v>
      </c>
      <c r="H10" s="48">
        <v>2</v>
      </c>
      <c r="I10" s="49">
        <v>36424162</v>
      </c>
      <c r="J10" s="49">
        <v>36424164</v>
      </c>
      <c r="K10" s="49" t="s">
        <v>9</v>
      </c>
      <c r="L10" s="49" t="s">
        <v>3</v>
      </c>
      <c r="M10" s="49"/>
      <c r="N10" s="47">
        <v>109</v>
      </c>
      <c r="O10" s="47">
        <v>138</v>
      </c>
      <c r="P10" s="47">
        <v>152</v>
      </c>
    </row>
    <row r="11" spans="2:18" s="50" customFormat="1" ht="12.75">
      <c r="B11" s="46" t="s">
        <v>225</v>
      </c>
      <c r="C11" s="47" t="s">
        <v>229</v>
      </c>
      <c r="D11" s="47" t="s">
        <v>231</v>
      </c>
      <c r="E11" s="47" t="s">
        <v>231</v>
      </c>
      <c r="F11" s="47" t="s">
        <v>230</v>
      </c>
      <c r="G11" s="47" t="s">
        <v>223</v>
      </c>
      <c r="H11" s="48">
        <v>2</v>
      </c>
      <c r="I11" s="49">
        <v>76422548</v>
      </c>
      <c r="J11" s="49">
        <v>76422550</v>
      </c>
      <c r="K11" s="49" t="s">
        <v>10</v>
      </c>
      <c r="L11" s="49" t="s">
        <v>3</v>
      </c>
      <c r="M11" s="49"/>
      <c r="N11" s="47">
        <v>102</v>
      </c>
      <c r="O11" s="47">
        <v>93</v>
      </c>
      <c r="P11" s="47">
        <v>118</v>
      </c>
    </row>
    <row r="12" spans="2:18" s="50" customFormat="1" ht="12.75">
      <c r="B12" s="46" t="s">
        <v>225</v>
      </c>
      <c r="C12" s="47" t="s">
        <v>234</v>
      </c>
      <c r="D12" s="47" t="s">
        <v>236</v>
      </c>
      <c r="E12" s="47" t="s">
        <v>236</v>
      </c>
      <c r="F12" s="47" t="s">
        <v>235</v>
      </c>
      <c r="G12" s="47" t="s">
        <v>223</v>
      </c>
      <c r="H12" s="48">
        <v>2</v>
      </c>
      <c r="I12" s="49">
        <v>147115606</v>
      </c>
      <c r="J12" s="49">
        <v>147115608</v>
      </c>
      <c r="K12" s="49" t="s">
        <v>11</v>
      </c>
      <c r="L12" s="49" t="s">
        <v>12</v>
      </c>
      <c r="M12" s="49"/>
      <c r="N12" s="47">
        <v>352</v>
      </c>
      <c r="O12" s="47">
        <v>331</v>
      </c>
      <c r="P12" s="47">
        <v>585</v>
      </c>
    </row>
    <row r="13" spans="2:18" s="50" customFormat="1" ht="12.75">
      <c r="B13" s="46" t="s">
        <v>225</v>
      </c>
      <c r="C13" s="47" t="s">
        <v>237</v>
      </c>
      <c r="D13" s="47" t="s">
        <v>228</v>
      </c>
      <c r="E13" s="47" t="s">
        <v>228</v>
      </c>
      <c r="F13" s="47" t="s">
        <v>238</v>
      </c>
      <c r="G13" s="47" t="s">
        <v>223</v>
      </c>
      <c r="H13" s="48">
        <v>3</v>
      </c>
      <c r="I13" s="49">
        <v>96484513</v>
      </c>
      <c r="J13" s="49">
        <v>96484515</v>
      </c>
      <c r="K13" s="49" t="s">
        <v>13</v>
      </c>
      <c r="L13" s="49" t="s">
        <v>14</v>
      </c>
      <c r="M13" s="49"/>
      <c r="N13" s="47">
        <v>70</v>
      </c>
      <c r="O13" s="47">
        <v>81</v>
      </c>
      <c r="P13" s="47">
        <v>113</v>
      </c>
      <c r="R13" s="49"/>
    </row>
    <row r="14" spans="2:18" s="50" customFormat="1" ht="12.75">
      <c r="B14" s="46" t="s">
        <v>225</v>
      </c>
      <c r="C14" s="47" t="s">
        <v>239</v>
      </c>
      <c r="D14" s="47" t="s">
        <v>231</v>
      </c>
      <c r="E14" s="47" t="s">
        <v>231</v>
      </c>
      <c r="F14" s="47" t="s">
        <v>240</v>
      </c>
      <c r="G14" s="47" t="s">
        <v>223</v>
      </c>
      <c r="H14" s="48">
        <v>4</v>
      </c>
      <c r="I14" s="49">
        <v>155421636</v>
      </c>
      <c r="J14" s="49">
        <v>155421638</v>
      </c>
      <c r="K14" s="49" t="s">
        <v>15</v>
      </c>
      <c r="L14" s="49" t="s">
        <v>5</v>
      </c>
      <c r="M14" s="49"/>
      <c r="N14" s="47">
        <v>175</v>
      </c>
      <c r="O14" s="47">
        <v>162</v>
      </c>
      <c r="P14" s="47">
        <v>276</v>
      </c>
      <c r="R14" s="49"/>
    </row>
    <row r="15" spans="2:18" s="50" customFormat="1" ht="12.75">
      <c r="B15" s="46" t="s">
        <v>225</v>
      </c>
      <c r="C15" s="47" t="s">
        <v>229</v>
      </c>
      <c r="D15" s="47" t="s">
        <v>231</v>
      </c>
      <c r="E15" s="47" t="s">
        <v>231</v>
      </c>
      <c r="F15" s="47" t="s">
        <v>230</v>
      </c>
      <c r="G15" s="47" t="s">
        <v>223</v>
      </c>
      <c r="H15" s="48">
        <v>5</v>
      </c>
      <c r="I15" s="49">
        <v>33558187</v>
      </c>
      <c r="J15" s="49">
        <v>33558189</v>
      </c>
      <c r="K15" s="49" t="s">
        <v>16</v>
      </c>
      <c r="L15" s="49" t="s">
        <v>5</v>
      </c>
      <c r="M15" s="49"/>
      <c r="N15" s="47">
        <v>41</v>
      </c>
      <c r="O15" s="47">
        <v>45</v>
      </c>
      <c r="P15" s="47">
        <v>65</v>
      </c>
    </row>
    <row r="16" spans="2:18" s="50" customFormat="1" ht="12.75">
      <c r="B16" s="46" t="s">
        <v>225</v>
      </c>
      <c r="C16" s="47" t="s">
        <v>226</v>
      </c>
      <c r="D16" s="47" t="s">
        <v>228</v>
      </c>
      <c r="E16" s="47" t="s">
        <v>228</v>
      </c>
      <c r="F16" s="47" t="s">
        <v>227</v>
      </c>
      <c r="G16" s="47" t="s">
        <v>223</v>
      </c>
      <c r="H16" s="48">
        <v>5</v>
      </c>
      <c r="I16" s="49">
        <v>139518408</v>
      </c>
      <c r="J16" s="49">
        <v>139518410</v>
      </c>
      <c r="K16" s="49" t="s">
        <v>17</v>
      </c>
      <c r="L16" s="49" t="s">
        <v>3</v>
      </c>
      <c r="M16" s="49"/>
      <c r="N16" s="47">
        <v>41</v>
      </c>
      <c r="O16" s="47">
        <v>47</v>
      </c>
      <c r="P16" s="47">
        <v>80</v>
      </c>
      <c r="R16" s="49"/>
    </row>
    <row r="17" spans="2:18" s="50" customFormat="1" ht="12.75">
      <c r="B17" s="46" t="s">
        <v>225</v>
      </c>
      <c r="C17" s="47" t="s">
        <v>226</v>
      </c>
      <c r="D17" s="47" t="s">
        <v>228</v>
      </c>
      <c r="E17" s="47" t="s">
        <v>228</v>
      </c>
      <c r="F17" s="47" t="s">
        <v>227</v>
      </c>
      <c r="G17" s="47" t="s">
        <v>223</v>
      </c>
      <c r="H17" s="48">
        <v>6</v>
      </c>
      <c r="I17" s="49">
        <v>124823173</v>
      </c>
      <c r="J17" s="49">
        <v>124823175</v>
      </c>
      <c r="K17" s="49" t="s">
        <v>18</v>
      </c>
      <c r="L17" s="49" t="s">
        <v>5</v>
      </c>
      <c r="M17" s="49"/>
      <c r="N17" s="47">
        <v>64</v>
      </c>
      <c r="O17" s="47">
        <v>73</v>
      </c>
      <c r="P17" s="47">
        <v>102</v>
      </c>
      <c r="R17" s="49"/>
    </row>
    <row r="18" spans="2:18" s="50" customFormat="1" ht="12.75">
      <c r="B18" s="87" t="s">
        <v>225</v>
      </c>
      <c r="C18" s="88" t="s">
        <v>229</v>
      </c>
      <c r="D18" s="88" t="s">
        <v>231</v>
      </c>
      <c r="E18" s="88" t="s">
        <v>231</v>
      </c>
      <c r="F18" s="88" t="s">
        <v>230</v>
      </c>
      <c r="G18" s="88" t="s">
        <v>241</v>
      </c>
      <c r="H18" s="88">
        <v>7</v>
      </c>
      <c r="I18" s="83">
        <v>21668545</v>
      </c>
      <c r="J18" s="83">
        <v>21668547</v>
      </c>
      <c r="K18" s="83" t="s">
        <v>242</v>
      </c>
      <c r="L18" s="83" t="s">
        <v>3</v>
      </c>
      <c r="M18" s="83"/>
      <c r="N18" s="88">
        <v>82</v>
      </c>
      <c r="O18" s="88">
        <v>108</v>
      </c>
      <c r="P18" s="88">
        <v>97</v>
      </c>
      <c r="R18" s="49"/>
    </row>
    <row r="19" spans="2:18" s="50" customFormat="1" ht="12.75">
      <c r="B19" s="87" t="s">
        <v>225</v>
      </c>
      <c r="C19" s="88" t="s">
        <v>243</v>
      </c>
      <c r="D19" s="88" t="s">
        <v>245</v>
      </c>
      <c r="E19" s="88" t="s">
        <v>245</v>
      </c>
      <c r="F19" s="88" t="s">
        <v>290</v>
      </c>
      <c r="G19" s="88" t="s">
        <v>244</v>
      </c>
      <c r="H19" s="88">
        <v>7</v>
      </c>
      <c r="I19" s="83">
        <v>67047370</v>
      </c>
      <c r="J19" s="83">
        <v>67047372</v>
      </c>
      <c r="K19" s="83" t="s">
        <v>32</v>
      </c>
      <c r="L19" s="83" t="s">
        <v>246</v>
      </c>
      <c r="M19" s="83"/>
      <c r="N19" s="88">
        <v>154</v>
      </c>
      <c r="O19" s="88">
        <v>149</v>
      </c>
      <c r="P19" s="88">
        <v>204</v>
      </c>
      <c r="R19" s="49"/>
    </row>
    <row r="20" spans="2:18" s="50" customFormat="1" ht="12.75">
      <c r="B20" s="46" t="s">
        <v>225</v>
      </c>
      <c r="C20" s="47" t="s">
        <v>239</v>
      </c>
      <c r="D20" s="47" t="s">
        <v>231</v>
      </c>
      <c r="E20" s="47" t="s">
        <v>231</v>
      </c>
      <c r="F20" s="47" t="s">
        <v>240</v>
      </c>
      <c r="G20" s="47" t="s">
        <v>223</v>
      </c>
      <c r="H20" s="48">
        <v>7</v>
      </c>
      <c r="I20" s="49">
        <v>113857328</v>
      </c>
      <c r="J20" s="49">
        <v>113857330</v>
      </c>
      <c r="K20" s="49" t="s">
        <v>19</v>
      </c>
      <c r="L20" s="49" t="s">
        <v>3</v>
      </c>
      <c r="M20" s="49"/>
      <c r="N20" s="47">
        <v>49</v>
      </c>
      <c r="O20" s="47">
        <v>66</v>
      </c>
      <c r="P20" s="47">
        <v>48</v>
      </c>
      <c r="R20" s="49"/>
    </row>
    <row r="21" spans="2:18" s="50" customFormat="1" ht="12.75">
      <c r="B21" s="46" t="s">
        <v>225</v>
      </c>
      <c r="C21" s="47" t="s">
        <v>234</v>
      </c>
      <c r="D21" s="47" t="s">
        <v>236</v>
      </c>
      <c r="E21" s="47" t="s">
        <v>236</v>
      </c>
      <c r="F21" s="47" t="s">
        <v>235</v>
      </c>
      <c r="G21" s="47" t="s">
        <v>223</v>
      </c>
      <c r="H21" s="48">
        <v>8</v>
      </c>
      <c r="I21" s="49">
        <v>11218575</v>
      </c>
      <c r="J21" s="49">
        <v>11218577</v>
      </c>
      <c r="K21" s="49" t="s">
        <v>20</v>
      </c>
      <c r="L21" s="49" t="s">
        <v>5</v>
      </c>
      <c r="M21" s="49"/>
      <c r="N21" s="47">
        <v>41</v>
      </c>
      <c r="O21" s="47">
        <v>47</v>
      </c>
      <c r="P21" s="47">
        <v>57</v>
      </c>
      <c r="R21" s="49"/>
    </row>
    <row r="22" spans="2:18" s="50" customFormat="1" ht="12.75">
      <c r="B22" s="46" t="s">
        <v>225</v>
      </c>
      <c r="C22" s="47" t="s">
        <v>234</v>
      </c>
      <c r="D22" s="47" t="s">
        <v>236</v>
      </c>
      <c r="E22" s="47" t="s">
        <v>236</v>
      </c>
      <c r="F22" s="47" t="s">
        <v>235</v>
      </c>
      <c r="G22" s="47" t="s">
        <v>223</v>
      </c>
      <c r="H22" s="48">
        <v>8</v>
      </c>
      <c r="I22" s="49">
        <v>93550673</v>
      </c>
      <c r="J22" s="49">
        <v>93550675</v>
      </c>
      <c r="K22" s="49" t="s">
        <v>21</v>
      </c>
      <c r="L22" s="49" t="s">
        <v>3</v>
      </c>
      <c r="M22" s="49"/>
      <c r="N22" s="47">
        <v>48</v>
      </c>
      <c r="O22" s="47">
        <v>43</v>
      </c>
      <c r="P22" s="47">
        <v>54</v>
      </c>
      <c r="R22" s="49"/>
    </row>
    <row r="23" spans="2:18" s="50" customFormat="1" ht="12.75">
      <c r="B23" s="46" t="s">
        <v>225</v>
      </c>
      <c r="C23" s="47" t="s">
        <v>239</v>
      </c>
      <c r="D23" s="47" t="s">
        <v>231</v>
      </c>
      <c r="E23" s="47" t="s">
        <v>231</v>
      </c>
      <c r="F23" s="47" t="s">
        <v>240</v>
      </c>
      <c r="G23" s="47" t="s">
        <v>223</v>
      </c>
      <c r="H23" s="48">
        <v>9</v>
      </c>
      <c r="I23" s="49">
        <v>102952602</v>
      </c>
      <c r="J23" s="49">
        <v>102952604</v>
      </c>
      <c r="K23" s="49" t="s">
        <v>22</v>
      </c>
      <c r="L23" s="49" t="s">
        <v>3</v>
      </c>
      <c r="M23" s="49"/>
      <c r="N23" s="47">
        <v>54</v>
      </c>
      <c r="O23" s="47">
        <v>62</v>
      </c>
      <c r="P23" s="47">
        <v>95</v>
      </c>
      <c r="R23" s="49"/>
    </row>
    <row r="24" spans="2:18" s="50" customFormat="1" ht="12.75">
      <c r="B24" s="87" t="s">
        <v>225</v>
      </c>
      <c r="C24" s="88" t="s">
        <v>232</v>
      </c>
      <c r="D24" s="88" t="s">
        <v>224</v>
      </c>
      <c r="E24" s="88" t="s">
        <v>224</v>
      </c>
      <c r="F24" s="88" t="s">
        <v>233</v>
      </c>
      <c r="G24" s="88" t="s">
        <v>247</v>
      </c>
      <c r="H24" s="88">
        <v>10</v>
      </c>
      <c r="I24" s="83">
        <v>22511870</v>
      </c>
      <c r="J24" s="83">
        <v>22511872</v>
      </c>
      <c r="K24" s="83" t="s">
        <v>32</v>
      </c>
      <c r="L24" s="83" t="s">
        <v>33</v>
      </c>
      <c r="M24" s="83"/>
      <c r="N24" s="88">
        <v>422</v>
      </c>
      <c r="O24" s="88">
        <v>359</v>
      </c>
      <c r="P24" s="88">
        <v>525</v>
      </c>
    </row>
    <row r="25" spans="2:18" s="50" customFormat="1" ht="12.75">
      <c r="B25" s="46" t="s">
        <v>225</v>
      </c>
      <c r="C25" s="47" t="s">
        <v>237</v>
      </c>
      <c r="D25" s="47" t="s">
        <v>228</v>
      </c>
      <c r="E25" s="47" t="s">
        <v>228</v>
      </c>
      <c r="F25" s="47" t="s">
        <v>238</v>
      </c>
      <c r="G25" s="47" t="s">
        <v>223</v>
      </c>
      <c r="H25" s="48">
        <v>10</v>
      </c>
      <c r="I25" s="49">
        <v>39723226</v>
      </c>
      <c r="J25" s="49">
        <v>39723228</v>
      </c>
      <c r="K25" s="49" t="s">
        <v>23</v>
      </c>
      <c r="L25" s="49" t="s">
        <v>3</v>
      </c>
      <c r="M25" s="49"/>
      <c r="N25" s="47">
        <v>84</v>
      </c>
      <c r="O25" s="47">
        <v>77</v>
      </c>
      <c r="P25" s="47">
        <v>84</v>
      </c>
    </row>
    <row r="26" spans="2:18" s="50" customFormat="1" ht="12.75">
      <c r="B26" s="46" t="s">
        <v>225</v>
      </c>
      <c r="C26" s="47" t="s">
        <v>226</v>
      </c>
      <c r="D26" s="47" t="s">
        <v>228</v>
      </c>
      <c r="E26" s="47" t="s">
        <v>228</v>
      </c>
      <c r="F26" s="47" t="s">
        <v>227</v>
      </c>
      <c r="G26" s="47" t="s">
        <v>223</v>
      </c>
      <c r="H26" s="48">
        <v>10</v>
      </c>
      <c r="I26" s="49">
        <v>122755771</v>
      </c>
      <c r="J26" s="49">
        <v>122755773</v>
      </c>
      <c r="K26" s="49" t="s">
        <v>24</v>
      </c>
      <c r="L26" s="49" t="s">
        <v>5</v>
      </c>
      <c r="M26" s="49"/>
      <c r="N26" s="47">
        <v>54</v>
      </c>
      <c r="O26" s="47">
        <v>44</v>
      </c>
      <c r="P26" s="47">
        <v>47</v>
      </c>
    </row>
    <row r="27" spans="2:18" s="50" customFormat="1" ht="12.75">
      <c r="B27" s="46" t="s">
        <v>225</v>
      </c>
      <c r="C27" s="47" t="s">
        <v>237</v>
      </c>
      <c r="D27" s="47" t="s">
        <v>228</v>
      </c>
      <c r="E27" s="47" t="s">
        <v>228</v>
      </c>
      <c r="F27" s="47" t="s">
        <v>238</v>
      </c>
      <c r="G27" s="47" t="s">
        <v>223</v>
      </c>
      <c r="H27" s="48">
        <v>11</v>
      </c>
      <c r="I27" s="49">
        <v>58846216</v>
      </c>
      <c r="J27" s="49">
        <v>58846218</v>
      </c>
      <c r="K27" s="49" t="s">
        <v>25</v>
      </c>
      <c r="L27" s="49" t="s">
        <v>3</v>
      </c>
      <c r="M27" s="49"/>
      <c r="N27" s="47">
        <v>75</v>
      </c>
      <c r="O27" s="47">
        <v>75</v>
      </c>
      <c r="P27" s="47">
        <v>120</v>
      </c>
    </row>
    <row r="28" spans="2:18" s="50" customFormat="1" ht="12.75">
      <c r="B28" s="46" t="s">
        <v>225</v>
      </c>
      <c r="C28" s="47" t="s">
        <v>239</v>
      </c>
      <c r="D28" s="47" t="s">
        <v>231</v>
      </c>
      <c r="E28" s="47" t="s">
        <v>231</v>
      </c>
      <c r="F28" s="47" t="s">
        <v>240</v>
      </c>
      <c r="G28" s="47" t="s">
        <v>223</v>
      </c>
      <c r="H28" s="48">
        <v>11</v>
      </c>
      <c r="I28" s="49">
        <v>99957168</v>
      </c>
      <c r="J28" s="49">
        <v>99957170</v>
      </c>
      <c r="K28" s="49" t="s">
        <v>26</v>
      </c>
      <c r="L28" s="49" t="s">
        <v>3</v>
      </c>
      <c r="M28" s="49"/>
      <c r="N28" s="47">
        <v>221</v>
      </c>
      <c r="O28" s="47">
        <v>201</v>
      </c>
      <c r="P28" s="47">
        <v>398</v>
      </c>
    </row>
    <row r="29" spans="2:18" s="50" customFormat="1" ht="12.75">
      <c r="B29" s="46" t="s">
        <v>225</v>
      </c>
      <c r="C29" s="47" t="s">
        <v>239</v>
      </c>
      <c r="D29" s="47" t="s">
        <v>231</v>
      </c>
      <c r="E29" s="47" t="s">
        <v>231</v>
      </c>
      <c r="F29" s="47" t="s">
        <v>240</v>
      </c>
      <c r="G29" s="47" t="s">
        <v>223</v>
      </c>
      <c r="H29" s="48">
        <v>11</v>
      </c>
      <c r="I29" s="49">
        <v>114651363</v>
      </c>
      <c r="J29" s="49">
        <v>114651365</v>
      </c>
      <c r="K29" s="49" t="s">
        <v>27</v>
      </c>
      <c r="L29" s="49" t="s">
        <v>14</v>
      </c>
      <c r="M29" s="49"/>
      <c r="N29" s="47">
        <v>78</v>
      </c>
      <c r="O29" s="47">
        <v>122</v>
      </c>
      <c r="P29" s="47">
        <v>113</v>
      </c>
    </row>
    <row r="30" spans="2:18" s="50" customFormat="1" ht="12.75">
      <c r="B30" s="46" t="s">
        <v>225</v>
      </c>
      <c r="C30" s="47" t="s">
        <v>234</v>
      </c>
      <c r="D30" s="47" t="s">
        <v>236</v>
      </c>
      <c r="E30" s="47" t="s">
        <v>236</v>
      </c>
      <c r="F30" s="47" t="s">
        <v>235</v>
      </c>
      <c r="G30" s="47" t="s">
        <v>223</v>
      </c>
      <c r="H30" s="48">
        <v>12</v>
      </c>
      <c r="I30" s="49">
        <v>109583828</v>
      </c>
      <c r="J30" s="49">
        <v>109583830</v>
      </c>
      <c r="K30" s="49" t="s">
        <v>28</v>
      </c>
      <c r="L30" s="49" t="s">
        <v>3</v>
      </c>
      <c r="M30" s="49"/>
      <c r="N30" s="47">
        <v>61</v>
      </c>
      <c r="O30" s="47">
        <v>55</v>
      </c>
      <c r="P30" s="47">
        <v>85</v>
      </c>
    </row>
    <row r="31" spans="2:18" s="50" customFormat="1" ht="12.75">
      <c r="B31" s="46" t="s">
        <v>225</v>
      </c>
      <c r="C31" s="47" t="s">
        <v>226</v>
      </c>
      <c r="D31" s="47" t="s">
        <v>228</v>
      </c>
      <c r="E31" s="47" t="s">
        <v>228</v>
      </c>
      <c r="F31" s="47" t="s">
        <v>227</v>
      </c>
      <c r="G31" s="47" t="s">
        <v>223</v>
      </c>
      <c r="H31" s="48">
        <v>15</v>
      </c>
      <c r="I31" s="49">
        <v>28314098</v>
      </c>
      <c r="J31" s="49">
        <v>28314100</v>
      </c>
      <c r="K31" s="49" t="s">
        <v>29</v>
      </c>
      <c r="L31" s="49" t="s">
        <v>3</v>
      </c>
      <c r="M31" s="49"/>
      <c r="N31" s="47">
        <v>57</v>
      </c>
      <c r="O31" s="47">
        <v>72</v>
      </c>
      <c r="P31" s="47">
        <v>74</v>
      </c>
    </row>
    <row r="32" spans="2:18" s="50" customFormat="1" ht="12.75">
      <c r="B32" s="46" t="s">
        <v>225</v>
      </c>
      <c r="C32" s="47" t="s">
        <v>221</v>
      </c>
      <c r="D32" s="47" t="s">
        <v>224</v>
      </c>
      <c r="E32" s="47" t="s">
        <v>224</v>
      </c>
      <c r="F32" s="47" t="s">
        <v>222</v>
      </c>
      <c r="G32" s="47" t="s">
        <v>223</v>
      </c>
      <c r="H32" s="48">
        <v>15</v>
      </c>
      <c r="I32" s="49">
        <v>76537132</v>
      </c>
      <c r="J32" s="49">
        <v>76537134</v>
      </c>
      <c r="K32" s="49" t="s">
        <v>30</v>
      </c>
      <c r="L32" s="49" t="s">
        <v>31</v>
      </c>
      <c r="M32" s="49"/>
      <c r="N32" s="47">
        <v>107</v>
      </c>
      <c r="O32" s="47">
        <v>103</v>
      </c>
      <c r="P32" s="47">
        <v>110</v>
      </c>
    </row>
    <row r="33" spans="2:16" s="50" customFormat="1" ht="12.75">
      <c r="B33" s="46" t="s">
        <v>225</v>
      </c>
      <c r="C33" s="47" t="s">
        <v>248</v>
      </c>
      <c r="D33" s="47" t="s">
        <v>231</v>
      </c>
      <c r="E33" s="47" t="s">
        <v>231</v>
      </c>
      <c r="F33" s="47" t="s">
        <v>249</v>
      </c>
      <c r="G33" s="47" t="s">
        <v>223</v>
      </c>
      <c r="H33" s="48">
        <v>15</v>
      </c>
      <c r="I33" s="49">
        <v>82513469</v>
      </c>
      <c r="J33" s="49">
        <v>82513471</v>
      </c>
      <c r="K33" s="49" t="s">
        <v>32</v>
      </c>
      <c r="L33" s="49" t="s">
        <v>33</v>
      </c>
      <c r="M33" s="49"/>
      <c r="N33" s="47">
        <v>40</v>
      </c>
      <c r="O33" s="47">
        <v>64</v>
      </c>
      <c r="P33" s="47">
        <v>61</v>
      </c>
    </row>
    <row r="34" spans="2:16" s="50" customFormat="1" ht="12.75">
      <c r="B34" s="87" t="s">
        <v>225</v>
      </c>
      <c r="C34" s="88" t="s">
        <v>239</v>
      </c>
      <c r="D34" s="88" t="s">
        <v>231</v>
      </c>
      <c r="E34" s="88" t="s">
        <v>231</v>
      </c>
      <c r="F34" s="88" t="s">
        <v>240</v>
      </c>
      <c r="G34" s="88" t="s">
        <v>247</v>
      </c>
      <c r="H34" s="88">
        <v>16</v>
      </c>
      <c r="I34" s="83">
        <v>31050797</v>
      </c>
      <c r="J34" s="83">
        <v>31050799</v>
      </c>
      <c r="K34" s="83" t="s">
        <v>250</v>
      </c>
      <c r="L34" s="83" t="s">
        <v>3</v>
      </c>
      <c r="M34" s="83"/>
      <c r="N34" s="88">
        <v>45</v>
      </c>
      <c r="O34" s="88">
        <v>44</v>
      </c>
      <c r="P34" s="88">
        <v>79</v>
      </c>
    </row>
    <row r="35" spans="2:16" s="50" customFormat="1" ht="12.75">
      <c r="B35" s="46" t="s">
        <v>225</v>
      </c>
      <c r="C35" s="47" t="s">
        <v>226</v>
      </c>
      <c r="D35" s="47" t="s">
        <v>228</v>
      </c>
      <c r="E35" s="47" t="s">
        <v>228</v>
      </c>
      <c r="F35" s="47" t="s">
        <v>227</v>
      </c>
      <c r="G35" s="47" t="s">
        <v>223</v>
      </c>
      <c r="H35" s="48">
        <v>16</v>
      </c>
      <c r="I35" s="49">
        <v>87485864</v>
      </c>
      <c r="J35" s="49">
        <v>87485866</v>
      </c>
      <c r="K35" s="49" t="s">
        <v>34</v>
      </c>
      <c r="L35" s="49" t="s">
        <v>3</v>
      </c>
      <c r="M35" s="49"/>
      <c r="N35" s="47">
        <v>45</v>
      </c>
      <c r="O35" s="47">
        <v>64</v>
      </c>
      <c r="P35" s="47">
        <v>60</v>
      </c>
    </row>
    <row r="36" spans="2:16" s="50" customFormat="1" ht="12.75">
      <c r="B36" s="46" t="s">
        <v>225</v>
      </c>
      <c r="C36" s="47" t="s">
        <v>237</v>
      </c>
      <c r="D36" s="47" t="s">
        <v>228</v>
      </c>
      <c r="E36" s="47" t="s">
        <v>228</v>
      </c>
      <c r="F36" s="47" t="s">
        <v>238</v>
      </c>
      <c r="G36" s="47" t="s">
        <v>223</v>
      </c>
      <c r="H36" s="48">
        <v>17</v>
      </c>
      <c r="I36" s="49">
        <v>31369366</v>
      </c>
      <c r="J36" s="49">
        <v>31369368</v>
      </c>
      <c r="K36" s="49" t="s">
        <v>35</v>
      </c>
      <c r="L36" s="49" t="s">
        <v>5</v>
      </c>
      <c r="M36" s="49"/>
      <c r="N36" s="47">
        <v>43</v>
      </c>
      <c r="O36" s="47">
        <v>55</v>
      </c>
      <c r="P36" s="47">
        <v>59</v>
      </c>
    </row>
    <row r="37" spans="2:16" s="50" customFormat="1" ht="12.75">
      <c r="B37" s="46" t="s">
        <v>225</v>
      </c>
      <c r="C37" s="47" t="s">
        <v>239</v>
      </c>
      <c r="D37" s="47" t="s">
        <v>231</v>
      </c>
      <c r="E37" s="47" t="s">
        <v>231</v>
      </c>
      <c r="F37" s="47" t="s">
        <v>240</v>
      </c>
      <c r="G37" s="47" t="s">
        <v>223</v>
      </c>
      <c r="H37" s="48">
        <v>17</v>
      </c>
      <c r="I37" s="49">
        <v>33725007</v>
      </c>
      <c r="J37" s="49">
        <v>33725009</v>
      </c>
      <c r="K37" s="49" t="s">
        <v>36</v>
      </c>
      <c r="L37" s="49" t="s">
        <v>5</v>
      </c>
      <c r="M37" s="49"/>
      <c r="N37" s="47">
        <v>64</v>
      </c>
      <c r="O37" s="47">
        <v>81</v>
      </c>
      <c r="P37" s="47">
        <v>70</v>
      </c>
    </row>
    <row r="38" spans="2:16" s="50" customFormat="1" ht="12.75">
      <c r="B38" s="46" t="s">
        <v>225</v>
      </c>
      <c r="C38" s="47" t="s">
        <v>234</v>
      </c>
      <c r="D38" s="47" t="s">
        <v>236</v>
      </c>
      <c r="E38" s="47" t="s">
        <v>236</v>
      </c>
      <c r="F38" s="47" t="s">
        <v>235</v>
      </c>
      <c r="G38" s="47" t="s">
        <v>223</v>
      </c>
      <c r="H38" s="48">
        <v>17</v>
      </c>
      <c r="I38" s="49">
        <v>56419280</v>
      </c>
      <c r="J38" s="49">
        <v>56419282</v>
      </c>
      <c r="K38" s="49" t="s">
        <v>37</v>
      </c>
      <c r="L38" s="49" t="s">
        <v>38</v>
      </c>
      <c r="M38" s="49"/>
      <c r="N38" s="47">
        <v>205</v>
      </c>
      <c r="O38" s="47">
        <v>208</v>
      </c>
      <c r="P38" s="47">
        <v>337</v>
      </c>
    </row>
    <row r="39" spans="2:16" s="50" customFormat="1" ht="12.75">
      <c r="B39" s="87" t="s">
        <v>225</v>
      </c>
      <c r="C39" s="88" t="s">
        <v>229</v>
      </c>
      <c r="D39" s="88" t="s">
        <v>231</v>
      </c>
      <c r="E39" s="88" t="s">
        <v>231</v>
      </c>
      <c r="F39" s="88" t="s">
        <v>230</v>
      </c>
      <c r="G39" s="88" t="s">
        <v>241</v>
      </c>
      <c r="H39" s="88">
        <v>18</v>
      </c>
      <c r="I39" s="83">
        <v>54144913</v>
      </c>
      <c r="J39" s="83">
        <v>54144915</v>
      </c>
      <c r="K39" s="83" t="s">
        <v>251</v>
      </c>
      <c r="L39" s="83" t="s">
        <v>3</v>
      </c>
      <c r="M39" s="83"/>
      <c r="N39" s="88">
        <v>295</v>
      </c>
      <c r="O39" s="88">
        <v>251</v>
      </c>
      <c r="P39" s="88">
        <v>430</v>
      </c>
    </row>
    <row r="40" spans="2:16" s="50" customFormat="1" ht="12.75">
      <c r="B40" s="51" t="s">
        <v>225</v>
      </c>
      <c r="C40" s="37" t="s">
        <v>237</v>
      </c>
      <c r="D40" s="37" t="s">
        <v>228</v>
      </c>
      <c r="E40" s="37" t="s">
        <v>228</v>
      </c>
      <c r="F40" s="37" t="s">
        <v>238</v>
      </c>
      <c r="G40" s="37" t="s">
        <v>223</v>
      </c>
      <c r="H40" s="38">
        <v>19</v>
      </c>
      <c r="I40" s="39">
        <v>7033691</v>
      </c>
      <c r="J40" s="39">
        <v>7033693</v>
      </c>
      <c r="K40" s="39" t="s">
        <v>39</v>
      </c>
      <c r="L40" s="39" t="s">
        <v>31</v>
      </c>
      <c r="M40" s="39"/>
      <c r="N40" s="37">
        <v>43</v>
      </c>
      <c r="O40" s="37">
        <v>52</v>
      </c>
      <c r="P40" s="37">
        <v>77</v>
      </c>
    </row>
    <row r="41" spans="2:16" s="50" customFormat="1" ht="12.75">
      <c r="B41" s="87" t="s">
        <v>40</v>
      </c>
      <c r="C41" s="88" t="s">
        <v>234</v>
      </c>
      <c r="D41" s="88" t="s">
        <v>236</v>
      </c>
      <c r="E41" s="88" t="s">
        <v>236</v>
      </c>
      <c r="F41" s="88" t="s">
        <v>235</v>
      </c>
      <c r="G41" s="88" t="s">
        <v>252</v>
      </c>
      <c r="H41" s="88">
        <v>1</v>
      </c>
      <c r="I41" s="83">
        <v>85245058</v>
      </c>
      <c r="J41" s="83">
        <v>85245060</v>
      </c>
      <c r="K41" s="83" t="s">
        <v>253</v>
      </c>
      <c r="L41" s="83" t="s">
        <v>5</v>
      </c>
      <c r="M41" s="83"/>
      <c r="N41" s="88">
        <v>180</v>
      </c>
      <c r="O41" s="88">
        <v>246</v>
      </c>
      <c r="P41" s="88">
        <v>59</v>
      </c>
    </row>
    <row r="42" spans="2:16" s="50" customFormat="1" ht="12.75">
      <c r="B42" s="87" t="s">
        <v>40</v>
      </c>
      <c r="C42" s="88" t="s">
        <v>254</v>
      </c>
      <c r="D42" s="88" t="s">
        <v>236</v>
      </c>
      <c r="E42" s="88" t="s">
        <v>236</v>
      </c>
      <c r="F42" s="88" t="s">
        <v>255</v>
      </c>
      <c r="G42" s="88" t="s">
        <v>252</v>
      </c>
      <c r="H42" s="88">
        <v>1</v>
      </c>
      <c r="I42" s="83">
        <v>87381756</v>
      </c>
      <c r="J42" s="83">
        <v>87381758</v>
      </c>
      <c r="K42" s="83" t="s">
        <v>32</v>
      </c>
      <c r="L42" s="83" t="s">
        <v>246</v>
      </c>
      <c r="M42" s="83"/>
      <c r="N42" s="88">
        <v>144</v>
      </c>
      <c r="O42" s="88">
        <v>169</v>
      </c>
      <c r="P42" s="88">
        <v>76</v>
      </c>
    </row>
    <row r="43" spans="2:16" s="50" customFormat="1" ht="12.75">
      <c r="B43" s="87" t="s">
        <v>40</v>
      </c>
      <c r="C43" s="88" t="s">
        <v>234</v>
      </c>
      <c r="D43" s="88" t="s">
        <v>236</v>
      </c>
      <c r="E43" s="88" t="s">
        <v>236</v>
      </c>
      <c r="F43" s="88" t="s">
        <v>235</v>
      </c>
      <c r="G43" s="88" t="s">
        <v>252</v>
      </c>
      <c r="H43" s="88">
        <v>1</v>
      </c>
      <c r="I43" s="83">
        <v>87392732</v>
      </c>
      <c r="J43" s="83">
        <v>87392734</v>
      </c>
      <c r="K43" s="83" t="s">
        <v>32</v>
      </c>
      <c r="L43" s="83" t="s">
        <v>33</v>
      </c>
      <c r="M43" s="83"/>
      <c r="N43" s="88">
        <v>129</v>
      </c>
      <c r="O43" s="88">
        <v>258</v>
      </c>
      <c r="P43" s="88">
        <v>78</v>
      </c>
    </row>
    <row r="44" spans="2:16" s="50" customFormat="1" ht="12.75">
      <c r="B44" s="52" t="s">
        <v>40</v>
      </c>
      <c r="C44" s="47" t="s">
        <v>239</v>
      </c>
      <c r="D44" s="47" t="s">
        <v>231</v>
      </c>
      <c r="E44" s="47" t="s">
        <v>231</v>
      </c>
      <c r="F44" s="47" t="s">
        <v>240</v>
      </c>
      <c r="G44" s="47" t="s">
        <v>223</v>
      </c>
      <c r="H44" s="48">
        <v>1</v>
      </c>
      <c r="I44" s="49">
        <v>91560321</v>
      </c>
      <c r="J44" s="49">
        <v>91560323</v>
      </c>
      <c r="K44" s="49" t="s">
        <v>41</v>
      </c>
      <c r="L44" s="49" t="s">
        <v>3</v>
      </c>
      <c r="M44" s="49"/>
      <c r="N44" s="47">
        <v>53</v>
      </c>
      <c r="O44" s="47">
        <v>52</v>
      </c>
      <c r="P44" s="47">
        <v>42</v>
      </c>
    </row>
    <row r="45" spans="2:16" s="50" customFormat="1" ht="12.75">
      <c r="B45" s="52" t="s">
        <v>40</v>
      </c>
      <c r="C45" s="47" t="s">
        <v>232</v>
      </c>
      <c r="D45" s="47" t="s">
        <v>224</v>
      </c>
      <c r="E45" s="47" t="s">
        <v>224</v>
      </c>
      <c r="F45" s="47" t="s">
        <v>233</v>
      </c>
      <c r="G45" s="47" t="s">
        <v>223</v>
      </c>
      <c r="H45" s="48">
        <v>2</v>
      </c>
      <c r="I45" s="49">
        <v>31262684</v>
      </c>
      <c r="J45" s="49">
        <v>31262686</v>
      </c>
      <c r="K45" s="49" t="s">
        <v>42</v>
      </c>
      <c r="L45" s="49" t="s">
        <v>5</v>
      </c>
      <c r="M45" s="49"/>
      <c r="N45" s="47">
        <v>76</v>
      </c>
      <c r="O45" s="47">
        <v>67</v>
      </c>
      <c r="P45" s="47">
        <v>73</v>
      </c>
    </row>
    <row r="46" spans="2:16" s="50" customFormat="1" ht="12.75">
      <c r="B46" s="52" t="s">
        <v>40</v>
      </c>
      <c r="C46" s="47" t="s">
        <v>254</v>
      </c>
      <c r="D46" s="47" t="s">
        <v>236</v>
      </c>
      <c r="E46" s="47" t="s">
        <v>236</v>
      </c>
      <c r="F46" s="47" t="s">
        <v>255</v>
      </c>
      <c r="G46" s="47" t="s">
        <v>223</v>
      </c>
      <c r="H46" s="48">
        <v>2</v>
      </c>
      <c r="I46" s="49">
        <v>90999369</v>
      </c>
      <c r="J46" s="49">
        <v>90999371</v>
      </c>
      <c r="K46" s="49" t="s">
        <v>43</v>
      </c>
      <c r="L46" s="49" t="s">
        <v>3</v>
      </c>
      <c r="M46" s="49"/>
      <c r="N46" s="47">
        <v>68</v>
      </c>
      <c r="O46" s="47">
        <v>62</v>
      </c>
      <c r="P46" s="47">
        <v>69</v>
      </c>
    </row>
    <row r="47" spans="2:16" s="50" customFormat="1" ht="12.75">
      <c r="B47" s="52" t="s">
        <v>40</v>
      </c>
      <c r="C47" s="47" t="s">
        <v>226</v>
      </c>
      <c r="D47" s="47" t="s">
        <v>228</v>
      </c>
      <c r="E47" s="47" t="s">
        <v>228</v>
      </c>
      <c r="F47" s="47" t="s">
        <v>227</v>
      </c>
      <c r="G47" s="47" t="s">
        <v>223</v>
      </c>
      <c r="H47" s="48">
        <v>2</v>
      </c>
      <c r="I47" s="49">
        <v>164658372</v>
      </c>
      <c r="J47" s="49">
        <v>164658374</v>
      </c>
      <c r="K47" s="49" t="s">
        <v>44</v>
      </c>
      <c r="L47" s="49" t="s">
        <v>38</v>
      </c>
      <c r="M47" s="49"/>
      <c r="N47" s="47">
        <v>108</v>
      </c>
      <c r="O47" s="47">
        <v>68</v>
      </c>
      <c r="P47" s="47">
        <v>112</v>
      </c>
    </row>
    <row r="48" spans="2:16" s="50" customFormat="1" ht="12.75">
      <c r="B48" s="52" t="s">
        <v>40</v>
      </c>
      <c r="C48" s="47" t="s">
        <v>239</v>
      </c>
      <c r="D48" s="47" t="s">
        <v>231</v>
      </c>
      <c r="E48" s="47" t="s">
        <v>231</v>
      </c>
      <c r="F48" s="47" t="s">
        <v>240</v>
      </c>
      <c r="G48" s="47" t="s">
        <v>223</v>
      </c>
      <c r="H48" s="48">
        <v>3</v>
      </c>
      <c r="I48" s="49">
        <v>103612907</v>
      </c>
      <c r="J48" s="49">
        <v>103612909</v>
      </c>
      <c r="K48" s="49" t="s">
        <v>45</v>
      </c>
      <c r="L48" s="49" t="s">
        <v>3</v>
      </c>
      <c r="M48" s="49"/>
      <c r="N48" s="47">
        <v>100</v>
      </c>
      <c r="O48" s="47">
        <v>87</v>
      </c>
      <c r="P48" s="47">
        <v>120</v>
      </c>
    </row>
    <row r="49" spans="2:16" s="50" customFormat="1" ht="12.75">
      <c r="B49" s="52" t="s">
        <v>40</v>
      </c>
      <c r="C49" s="47" t="s">
        <v>248</v>
      </c>
      <c r="D49" s="47" t="s">
        <v>231</v>
      </c>
      <c r="E49" s="47" t="s">
        <v>231</v>
      </c>
      <c r="F49" s="47" t="s">
        <v>249</v>
      </c>
      <c r="G49" s="47" t="s">
        <v>223</v>
      </c>
      <c r="H49" s="48">
        <v>4</v>
      </c>
      <c r="I49" s="49">
        <v>151661036</v>
      </c>
      <c r="J49" s="49">
        <v>151661038</v>
      </c>
      <c r="K49" s="49" t="s">
        <v>46</v>
      </c>
      <c r="L49" s="49" t="s">
        <v>3</v>
      </c>
      <c r="M49" s="49"/>
      <c r="N49" s="47">
        <v>60</v>
      </c>
      <c r="O49" s="47">
        <v>57</v>
      </c>
      <c r="P49" s="47">
        <v>103</v>
      </c>
    </row>
    <row r="50" spans="2:16" s="50" customFormat="1" ht="12.75">
      <c r="B50" s="87" t="s">
        <v>40</v>
      </c>
      <c r="C50" s="88" t="s">
        <v>234</v>
      </c>
      <c r="D50" s="88" t="s">
        <v>236</v>
      </c>
      <c r="E50" s="88" t="s">
        <v>236</v>
      </c>
      <c r="F50" s="88" t="s">
        <v>235</v>
      </c>
      <c r="G50" s="88" t="s">
        <v>252</v>
      </c>
      <c r="H50" s="88">
        <v>5</v>
      </c>
      <c r="I50" s="83">
        <v>15032996</v>
      </c>
      <c r="J50" s="83">
        <v>15032998</v>
      </c>
      <c r="K50" s="83" t="s">
        <v>256</v>
      </c>
      <c r="L50" s="83" t="s">
        <v>52</v>
      </c>
      <c r="M50" s="83"/>
      <c r="N50" s="88">
        <v>239</v>
      </c>
      <c r="O50" s="88">
        <v>492</v>
      </c>
      <c r="P50" s="88">
        <v>134</v>
      </c>
    </row>
    <row r="51" spans="2:16" s="50" customFormat="1" ht="12.75">
      <c r="B51" s="52" t="s">
        <v>40</v>
      </c>
      <c r="C51" s="47" t="s">
        <v>221</v>
      </c>
      <c r="D51" s="47" t="s">
        <v>224</v>
      </c>
      <c r="E51" s="47" t="s">
        <v>224</v>
      </c>
      <c r="F51" s="47" t="s">
        <v>222</v>
      </c>
      <c r="G51" s="47" t="s">
        <v>223</v>
      </c>
      <c r="H51" s="48">
        <v>5</v>
      </c>
      <c r="I51" s="49">
        <v>26330984</v>
      </c>
      <c r="J51" s="49">
        <v>26330986</v>
      </c>
      <c r="K51" s="49" t="s">
        <v>47</v>
      </c>
      <c r="L51" s="49" t="s">
        <v>5</v>
      </c>
      <c r="M51" s="49"/>
      <c r="N51" s="47">
        <v>271</v>
      </c>
      <c r="O51" s="47">
        <v>331</v>
      </c>
      <c r="P51" s="47">
        <v>189</v>
      </c>
    </row>
    <row r="52" spans="2:16" s="50" customFormat="1" ht="12.75">
      <c r="B52" s="52" t="s">
        <v>40</v>
      </c>
      <c r="C52" s="47" t="s">
        <v>239</v>
      </c>
      <c r="D52" s="47" t="s">
        <v>231</v>
      </c>
      <c r="E52" s="47" t="s">
        <v>231</v>
      </c>
      <c r="F52" s="47" t="s">
        <v>240</v>
      </c>
      <c r="G52" s="47" t="s">
        <v>223</v>
      </c>
      <c r="H52" s="48">
        <v>5</v>
      </c>
      <c r="I52" s="49">
        <v>26443566</v>
      </c>
      <c r="J52" s="49">
        <v>26443568</v>
      </c>
      <c r="K52" s="49" t="s">
        <v>48</v>
      </c>
      <c r="L52" s="49" t="s">
        <v>3</v>
      </c>
      <c r="M52" s="49"/>
      <c r="N52" s="47">
        <v>85</v>
      </c>
      <c r="O52" s="47">
        <v>110</v>
      </c>
      <c r="P52" s="47">
        <v>71</v>
      </c>
    </row>
    <row r="53" spans="2:16" s="50" customFormat="1" ht="12.75">
      <c r="B53" s="52" t="s">
        <v>40</v>
      </c>
      <c r="C53" s="47" t="s">
        <v>226</v>
      </c>
      <c r="D53" s="47" t="s">
        <v>228</v>
      </c>
      <c r="E53" s="47" t="s">
        <v>228</v>
      </c>
      <c r="F53" s="47" t="s">
        <v>227</v>
      </c>
      <c r="G53" s="47" t="s">
        <v>223</v>
      </c>
      <c r="H53" s="48">
        <v>5</v>
      </c>
      <c r="I53" s="49">
        <v>27827555</v>
      </c>
      <c r="J53" s="49">
        <v>27827557</v>
      </c>
      <c r="K53" s="49" t="s">
        <v>49</v>
      </c>
      <c r="L53" s="49" t="s">
        <v>5</v>
      </c>
      <c r="M53" s="49"/>
      <c r="N53" s="47">
        <v>100</v>
      </c>
      <c r="O53" s="47">
        <v>151</v>
      </c>
      <c r="P53" s="47">
        <v>68</v>
      </c>
    </row>
    <row r="54" spans="2:16" s="50" customFormat="1" ht="12.75">
      <c r="B54" s="52" t="s">
        <v>40</v>
      </c>
      <c r="C54" s="47" t="s">
        <v>237</v>
      </c>
      <c r="D54" s="47" t="s">
        <v>228</v>
      </c>
      <c r="E54" s="47" t="s">
        <v>228</v>
      </c>
      <c r="F54" s="47" t="s">
        <v>238</v>
      </c>
      <c r="G54" s="47" t="s">
        <v>223</v>
      </c>
      <c r="H54" s="48">
        <v>5</v>
      </c>
      <c r="I54" s="49">
        <v>27827556</v>
      </c>
      <c r="J54" s="49">
        <v>27827558</v>
      </c>
      <c r="K54" s="49" t="s">
        <v>49</v>
      </c>
      <c r="L54" s="49" t="s">
        <v>5</v>
      </c>
      <c r="M54" s="49"/>
      <c r="N54" s="47">
        <v>100</v>
      </c>
      <c r="O54" s="47">
        <v>153</v>
      </c>
      <c r="P54" s="47">
        <v>69</v>
      </c>
    </row>
    <row r="55" spans="2:16" s="50" customFormat="1" ht="12.75">
      <c r="B55" s="52" t="s">
        <v>40</v>
      </c>
      <c r="C55" s="47" t="s">
        <v>234</v>
      </c>
      <c r="D55" s="47" t="s">
        <v>236</v>
      </c>
      <c r="E55" s="47" t="s">
        <v>236</v>
      </c>
      <c r="F55" s="47" t="s">
        <v>235</v>
      </c>
      <c r="G55" s="47" t="s">
        <v>223</v>
      </c>
      <c r="H55" s="48">
        <v>5</v>
      </c>
      <c r="I55" s="49">
        <v>125899076</v>
      </c>
      <c r="J55" s="49">
        <v>125899078</v>
      </c>
      <c r="K55" s="49" t="s">
        <v>50</v>
      </c>
      <c r="L55" s="49" t="s">
        <v>3</v>
      </c>
      <c r="M55" s="49"/>
      <c r="N55" s="47">
        <v>247</v>
      </c>
      <c r="O55" s="47">
        <v>225</v>
      </c>
      <c r="P55" s="47">
        <v>376</v>
      </c>
    </row>
    <row r="56" spans="2:16" s="50" customFormat="1" ht="12.75">
      <c r="B56" s="52" t="s">
        <v>40</v>
      </c>
      <c r="C56" s="47" t="s">
        <v>226</v>
      </c>
      <c r="D56" s="47" t="s">
        <v>228</v>
      </c>
      <c r="E56" s="47" t="s">
        <v>228</v>
      </c>
      <c r="F56" s="47" t="s">
        <v>227</v>
      </c>
      <c r="G56" s="47" t="s">
        <v>223</v>
      </c>
      <c r="H56" s="48">
        <v>6</v>
      </c>
      <c r="I56" s="49">
        <v>17980317</v>
      </c>
      <c r="J56" s="49">
        <v>17980319</v>
      </c>
      <c r="K56" s="49" t="s">
        <v>51</v>
      </c>
      <c r="L56" s="49" t="s">
        <v>52</v>
      </c>
      <c r="M56" s="49"/>
      <c r="N56" s="47">
        <v>57</v>
      </c>
      <c r="O56" s="47">
        <v>45</v>
      </c>
      <c r="P56" s="47">
        <v>64</v>
      </c>
    </row>
    <row r="57" spans="2:16" s="50" customFormat="1" ht="12.75">
      <c r="B57" s="52" t="s">
        <v>40</v>
      </c>
      <c r="C57" s="47" t="s">
        <v>237</v>
      </c>
      <c r="D57" s="47" t="s">
        <v>228</v>
      </c>
      <c r="E57" s="47" t="s">
        <v>228</v>
      </c>
      <c r="F57" s="47" t="s">
        <v>238</v>
      </c>
      <c r="G57" s="47" t="s">
        <v>223</v>
      </c>
      <c r="H57" s="48">
        <v>6</v>
      </c>
      <c r="I57" s="49">
        <v>119165102</v>
      </c>
      <c r="J57" s="49">
        <v>119165104</v>
      </c>
      <c r="K57" s="49" t="s">
        <v>53</v>
      </c>
      <c r="L57" s="49" t="s">
        <v>3</v>
      </c>
      <c r="M57" s="49"/>
      <c r="N57" s="47">
        <v>61</v>
      </c>
      <c r="O57" s="47">
        <v>50</v>
      </c>
      <c r="P57" s="47">
        <v>65</v>
      </c>
    </row>
    <row r="58" spans="2:16" s="50" customFormat="1" ht="12.75">
      <c r="B58" s="52" t="s">
        <v>40</v>
      </c>
      <c r="C58" s="47" t="s">
        <v>221</v>
      </c>
      <c r="D58" s="47" t="s">
        <v>224</v>
      </c>
      <c r="E58" s="47" t="s">
        <v>224</v>
      </c>
      <c r="F58" s="47" t="s">
        <v>222</v>
      </c>
      <c r="G58" s="47" t="s">
        <v>223</v>
      </c>
      <c r="H58" s="48">
        <v>6</v>
      </c>
      <c r="I58" s="49">
        <v>136509071</v>
      </c>
      <c r="J58" s="49">
        <v>136509073</v>
      </c>
      <c r="K58" s="49" t="s">
        <v>54</v>
      </c>
      <c r="L58" s="49" t="s">
        <v>3</v>
      </c>
      <c r="M58" s="49"/>
      <c r="N58" s="47">
        <v>93</v>
      </c>
      <c r="O58" s="47">
        <v>101</v>
      </c>
      <c r="P58" s="47">
        <v>50</v>
      </c>
    </row>
    <row r="59" spans="2:16" s="50" customFormat="1" ht="12.75">
      <c r="B59" s="52" t="s">
        <v>40</v>
      </c>
      <c r="C59" s="47" t="s">
        <v>226</v>
      </c>
      <c r="D59" s="47" t="s">
        <v>228</v>
      </c>
      <c r="E59" s="47" t="s">
        <v>228</v>
      </c>
      <c r="F59" s="47" t="s">
        <v>227</v>
      </c>
      <c r="G59" s="47" t="s">
        <v>223</v>
      </c>
      <c r="H59" s="48">
        <v>7</v>
      </c>
      <c r="I59" s="49">
        <v>13433843</v>
      </c>
      <c r="J59" s="49">
        <v>13433845</v>
      </c>
      <c r="K59" s="49" t="s">
        <v>55</v>
      </c>
      <c r="L59" s="49" t="s">
        <v>3</v>
      </c>
      <c r="M59" s="49"/>
      <c r="N59" s="47">
        <v>42</v>
      </c>
      <c r="O59" s="47">
        <v>82</v>
      </c>
      <c r="P59" s="47">
        <v>79</v>
      </c>
    </row>
    <row r="60" spans="2:16" s="50" customFormat="1" ht="12.75">
      <c r="B60" s="52" t="s">
        <v>40</v>
      </c>
      <c r="C60" s="47" t="s">
        <v>226</v>
      </c>
      <c r="D60" s="47" t="s">
        <v>228</v>
      </c>
      <c r="E60" s="47" t="s">
        <v>228</v>
      </c>
      <c r="F60" s="47" t="s">
        <v>227</v>
      </c>
      <c r="G60" s="47" t="s">
        <v>223</v>
      </c>
      <c r="H60" s="48">
        <v>7</v>
      </c>
      <c r="I60" s="49">
        <v>28949347</v>
      </c>
      <c r="J60" s="49">
        <v>28949349</v>
      </c>
      <c r="K60" s="49" t="s">
        <v>56</v>
      </c>
      <c r="L60" s="49" t="s">
        <v>3</v>
      </c>
      <c r="M60" s="49"/>
      <c r="N60" s="47">
        <v>70</v>
      </c>
      <c r="O60" s="47">
        <v>73</v>
      </c>
      <c r="P60" s="47">
        <v>49</v>
      </c>
    </row>
    <row r="61" spans="2:16" s="50" customFormat="1" ht="12.75">
      <c r="B61" s="52" t="s">
        <v>40</v>
      </c>
      <c r="C61" s="47" t="s">
        <v>254</v>
      </c>
      <c r="D61" s="47" t="s">
        <v>236</v>
      </c>
      <c r="E61" s="47" t="s">
        <v>236</v>
      </c>
      <c r="F61" s="47" t="s">
        <v>255</v>
      </c>
      <c r="G61" s="47" t="s">
        <v>223</v>
      </c>
      <c r="H61" s="48">
        <v>7</v>
      </c>
      <c r="I61" s="49">
        <v>51059009</v>
      </c>
      <c r="J61" s="49">
        <v>51059011</v>
      </c>
      <c r="K61" s="49" t="s">
        <v>57</v>
      </c>
      <c r="L61" s="49" t="s">
        <v>31</v>
      </c>
      <c r="M61" s="49"/>
      <c r="N61" s="47">
        <v>77</v>
      </c>
      <c r="O61" s="47">
        <v>100</v>
      </c>
      <c r="P61" s="47">
        <v>58</v>
      </c>
    </row>
    <row r="62" spans="2:16" s="50" customFormat="1" ht="12.75">
      <c r="B62" s="87" t="s">
        <v>40</v>
      </c>
      <c r="C62" s="88" t="s">
        <v>226</v>
      </c>
      <c r="D62" s="88" t="s">
        <v>228</v>
      </c>
      <c r="E62" s="88" t="s">
        <v>228</v>
      </c>
      <c r="F62" s="88" t="s">
        <v>227</v>
      </c>
      <c r="G62" s="88" t="s">
        <v>257</v>
      </c>
      <c r="H62" s="88">
        <v>7</v>
      </c>
      <c r="I62" s="83">
        <v>66931627</v>
      </c>
      <c r="J62" s="83">
        <v>66931629</v>
      </c>
      <c r="K62" s="83" t="s">
        <v>32</v>
      </c>
      <c r="L62" s="83" t="s">
        <v>246</v>
      </c>
      <c r="M62" s="83"/>
      <c r="N62" s="88">
        <v>323</v>
      </c>
      <c r="O62" s="88">
        <v>422</v>
      </c>
      <c r="P62" s="88">
        <v>136</v>
      </c>
    </row>
    <row r="63" spans="2:16" s="50" customFormat="1" ht="12.75">
      <c r="B63" s="52" t="s">
        <v>40</v>
      </c>
      <c r="C63" s="47" t="s">
        <v>229</v>
      </c>
      <c r="D63" s="47" t="s">
        <v>231</v>
      </c>
      <c r="E63" s="47" t="s">
        <v>231</v>
      </c>
      <c r="F63" s="47" t="s">
        <v>230</v>
      </c>
      <c r="G63" s="47" t="s">
        <v>223</v>
      </c>
      <c r="H63" s="48">
        <v>7</v>
      </c>
      <c r="I63" s="49">
        <v>86871315</v>
      </c>
      <c r="J63" s="49">
        <v>86871317</v>
      </c>
      <c r="K63" s="49" t="s">
        <v>58</v>
      </c>
      <c r="L63" s="49" t="s">
        <v>3</v>
      </c>
      <c r="M63" s="49"/>
      <c r="N63" s="47">
        <v>109</v>
      </c>
      <c r="O63" s="47">
        <v>111</v>
      </c>
      <c r="P63" s="47">
        <v>102</v>
      </c>
    </row>
    <row r="64" spans="2:16" s="50" customFormat="1" ht="12.75">
      <c r="B64" s="52" t="s">
        <v>40</v>
      </c>
      <c r="C64" s="47" t="s">
        <v>232</v>
      </c>
      <c r="D64" s="47" t="s">
        <v>224</v>
      </c>
      <c r="E64" s="47" t="s">
        <v>224</v>
      </c>
      <c r="F64" s="47" t="s">
        <v>233</v>
      </c>
      <c r="G64" s="47" t="s">
        <v>223</v>
      </c>
      <c r="H64" s="48">
        <v>7</v>
      </c>
      <c r="I64" s="49">
        <v>93710556</v>
      </c>
      <c r="J64" s="49">
        <v>93710558</v>
      </c>
      <c r="K64" s="49" t="s">
        <v>59</v>
      </c>
      <c r="L64" s="49" t="s">
        <v>12</v>
      </c>
      <c r="M64" s="49"/>
      <c r="N64" s="47">
        <v>97</v>
      </c>
      <c r="O64" s="47">
        <v>114</v>
      </c>
      <c r="P64" s="47">
        <v>87</v>
      </c>
    </row>
    <row r="65" spans="2:16" s="50" customFormat="1" ht="12.75">
      <c r="B65" s="52" t="s">
        <v>40</v>
      </c>
      <c r="C65" s="47" t="s">
        <v>221</v>
      </c>
      <c r="D65" s="47" t="s">
        <v>224</v>
      </c>
      <c r="E65" s="47" t="s">
        <v>224</v>
      </c>
      <c r="F65" s="47" t="s">
        <v>222</v>
      </c>
      <c r="G65" s="47" t="s">
        <v>223</v>
      </c>
      <c r="H65" s="48">
        <v>7</v>
      </c>
      <c r="I65" s="49">
        <v>128906603</v>
      </c>
      <c r="J65" s="49">
        <v>128906605</v>
      </c>
      <c r="K65" s="49" t="s">
        <v>60</v>
      </c>
      <c r="L65" s="49" t="s">
        <v>61</v>
      </c>
      <c r="M65" s="49"/>
      <c r="N65" s="47">
        <v>212</v>
      </c>
      <c r="O65" s="47">
        <v>231</v>
      </c>
      <c r="P65" s="47">
        <v>143</v>
      </c>
    </row>
    <row r="66" spans="2:16" s="50" customFormat="1" ht="12.75">
      <c r="B66" s="52" t="s">
        <v>40</v>
      </c>
      <c r="C66" s="47" t="s">
        <v>226</v>
      </c>
      <c r="D66" s="47" t="s">
        <v>228</v>
      </c>
      <c r="E66" s="47" t="s">
        <v>228</v>
      </c>
      <c r="F66" s="47" t="s">
        <v>227</v>
      </c>
      <c r="G66" s="47" t="s">
        <v>223</v>
      </c>
      <c r="H66" s="48">
        <v>7</v>
      </c>
      <c r="I66" s="49">
        <v>148076204</v>
      </c>
      <c r="J66" s="49">
        <v>148076206</v>
      </c>
      <c r="K66" s="49" t="s">
        <v>62</v>
      </c>
      <c r="L66" s="49" t="s">
        <v>5</v>
      </c>
      <c r="M66" s="49"/>
      <c r="N66" s="47">
        <v>109</v>
      </c>
      <c r="O66" s="47">
        <v>123</v>
      </c>
      <c r="P66" s="47">
        <v>70</v>
      </c>
    </row>
    <row r="67" spans="2:16" s="50" customFormat="1" ht="12.75">
      <c r="B67" s="52" t="s">
        <v>40</v>
      </c>
      <c r="C67" s="47" t="s">
        <v>234</v>
      </c>
      <c r="D67" s="47" t="s">
        <v>236</v>
      </c>
      <c r="E67" s="47" t="s">
        <v>236</v>
      </c>
      <c r="F67" s="47" t="s">
        <v>235</v>
      </c>
      <c r="G67" s="47" t="s">
        <v>223</v>
      </c>
      <c r="H67" s="48">
        <v>8</v>
      </c>
      <c r="I67" s="49">
        <v>73272910</v>
      </c>
      <c r="J67" s="49">
        <v>73272912</v>
      </c>
      <c r="K67" s="49" t="s">
        <v>63</v>
      </c>
      <c r="L67" s="49" t="s">
        <v>38</v>
      </c>
      <c r="M67" s="49"/>
      <c r="N67" s="47">
        <v>196</v>
      </c>
      <c r="O67" s="47">
        <v>176</v>
      </c>
      <c r="P67" s="47">
        <v>128</v>
      </c>
    </row>
    <row r="68" spans="2:16" s="50" customFormat="1" ht="12.75">
      <c r="B68" s="52" t="s">
        <v>40</v>
      </c>
      <c r="C68" s="47" t="s">
        <v>229</v>
      </c>
      <c r="D68" s="47" t="s">
        <v>231</v>
      </c>
      <c r="E68" s="47" t="s">
        <v>231</v>
      </c>
      <c r="F68" s="47" t="s">
        <v>230</v>
      </c>
      <c r="G68" s="47" t="s">
        <v>223</v>
      </c>
      <c r="H68" s="48">
        <v>9</v>
      </c>
      <c r="I68" s="49">
        <v>108472619</v>
      </c>
      <c r="J68" s="49">
        <v>108472621</v>
      </c>
      <c r="K68" s="49" t="s">
        <v>64</v>
      </c>
      <c r="L68" s="49" t="s">
        <v>3</v>
      </c>
      <c r="M68" s="49"/>
      <c r="N68" s="47">
        <v>88</v>
      </c>
      <c r="O68" s="47">
        <v>83</v>
      </c>
      <c r="P68" s="47">
        <v>122</v>
      </c>
    </row>
    <row r="69" spans="2:16" s="50" customFormat="1" ht="12.75">
      <c r="B69" s="52" t="s">
        <v>40</v>
      </c>
      <c r="C69" s="47" t="s">
        <v>226</v>
      </c>
      <c r="D69" s="47" t="s">
        <v>228</v>
      </c>
      <c r="E69" s="47" t="s">
        <v>228</v>
      </c>
      <c r="F69" s="47" t="s">
        <v>227</v>
      </c>
      <c r="G69" s="47" t="s">
        <v>223</v>
      </c>
      <c r="H69" s="48">
        <v>10</v>
      </c>
      <c r="I69" s="49">
        <v>75732846</v>
      </c>
      <c r="J69" s="49">
        <v>75732848</v>
      </c>
      <c r="K69" s="49" t="s">
        <v>65</v>
      </c>
      <c r="L69" s="49" t="s">
        <v>61</v>
      </c>
      <c r="M69" s="49"/>
      <c r="N69" s="47">
        <v>76</v>
      </c>
      <c r="O69" s="47">
        <v>107</v>
      </c>
      <c r="P69" s="47">
        <v>76</v>
      </c>
    </row>
    <row r="70" spans="2:16" s="50" customFormat="1" ht="12.75">
      <c r="B70" s="52" t="s">
        <v>40</v>
      </c>
      <c r="C70" s="47" t="s">
        <v>254</v>
      </c>
      <c r="D70" s="47" t="s">
        <v>236</v>
      </c>
      <c r="E70" s="47" t="s">
        <v>236</v>
      </c>
      <c r="F70" s="47" t="s">
        <v>255</v>
      </c>
      <c r="G70" s="47" t="s">
        <v>223</v>
      </c>
      <c r="H70" s="48">
        <v>10</v>
      </c>
      <c r="I70" s="49">
        <v>77204875</v>
      </c>
      <c r="J70" s="49">
        <v>77204877</v>
      </c>
      <c r="K70" s="49" t="s">
        <v>32</v>
      </c>
      <c r="L70" s="49" t="s">
        <v>33</v>
      </c>
      <c r="M70" s="49"/>
      <c r="N70" s="47">
        <v>77</v>
      </c>
      <c r="O70" s="47">
        <v>55</v>
      </c>
      <c r="P70" s="47">
        <v>79</v>
      </c>
    </row>
    <row r="71" spans="2:16" s="50" customFormat="1" ht="12.75">
      <c r="B71" s="87" t="s">
        <v>40</v>
      </c>
      <c r="C71" s="88" t="s">
        <v>226</v>
      </c>
      <c r="D71" s="88" t="s">
        <v>228</v>
      </c>
      <c r="E71" s="88" t="s">
        <v>228</v>
      </c>
      <c r="F71" s="88" t="s">
        <v>227</v>
      </c>
      <c r="G71" s="88" t="s">
        <v>247</v>
      </c>
      <c r="H71" s="88">
        <v>10</v>
      </c>
      <c r="I71" s="83">
        <v>116232738</v>
      </c>
      <c r="J71" s="83">
        <v>116232740</v>
      </c>
      <c r="K71" s="83" t="s">
        <v>258</v>
      </c>
      <c r="L71" s="83" t="s">
        <v>5</v>
      </c>
      <c r="M71" s="83"/>
      <c r="N71" s="88">
        <v>57</v>
      </c>
      <c r="O71" s="88">
        <v>61</v>
      </c>
      <c r="P71" s="88">
        <v>48</v>
      </c>
    </row>
    <row r="72" spans="2:16" s="50" customFormat="1" ht="12.75">
      <c r="B72" s="52" t="s">
        <v>40</v>
      </c>
      <c r="C72" s="47" t="s">
        <v>226</v>
      </c>
      <c r="D72" s="47" t="s">
        <v>228</v>
      </c>
      <c r="E72" s="47" t="s">
        <v>228</v>
      </c>
      <c r="F72" s="47" t="s">
        <v>227</v>
      </c>
      <c r="G72" s="47" t="s">
        <v>223</v>
      </c>
      <c r="H72" s="48">
        <v>10</v>
      </c>
      <c r="I72" s="49">
        <v>126774530</v>
      </c>
      <c r="J72" s="49">
        <v>126774532</v>
      </c>
      <c r="K72" s="49" t="s">
        <v>66</v>
      </c>
      <c r="L72" s="49" t="s">
        <v>3</v>
      </c>
      <c r="M72" s="49"/>
      <c r="N72" s="47">
        <v>64</v>
      </c>
      <c r="O72" s="47">
        <v>57</v>
      </c>
      <c r="P72" s="47">
        <v>49</v>
      </c>
    </row>
    <row r="73" spans="2:16" s="50" customFormat="1" ht="12.75">
      <c r="B73" s="52" t="s">
        <v>40</v>
      </c>
      <c r="C73" s="47" t="s">
        <v>239</v>
      </c>
      <c r="D73" s="47" t="s">
        <v>231</v>
      </c>
      <c r="E73" s="47" t="s">
        <v>231</v>
      </c>
      <c r="F73" s="47" t="s">
        <v>240</v>
      </c>
      <c r="G73" s="47" t="s">
        <v>223</v>
      </c>
      <c r="H73" s="48">
        <v>11</v>
      </c>
      <c r="I73" s="49">
        <v>58809464</v>
      </c>
      <c r="J73" s="49">
        <v>58809466</v>
      </c>
      <c r="K73" s="49" t="s">
        <v>25</v>
      </c>
      <c r="L73" s="49" t="s">
        <v>3</v>
      </c>
      <c r="M73" s="49"/>
      <c r="N73" s="47">
        <v>136</v>
      </c>
      <c r="O73" s="47">
        <v>151</v>
      </c>
      <c r="P73" s="47">
        <v>164</v>
      </c>
    </row>
    <row r="74" spans="2:16" s="50" customFormat="1" ht="12.75">
      <c r="B74" s="52" t="s">
        <v>40</v>
      </c>
      <c r="C74" s="47" t="s">
        <v>237</v>
      </c>
      <c r="D74" s="47" t="s">
        <v>228</v>
      </c>
      <c r="E74" s="47" t="s">
        <v>228</v>
      </c>
      <c r="F74" s="47" t="s">
        <v>238</v>
      </c>
      <c r="G74" s="47" t="s">
        <v>223</v>
      </c>
      <c r="H74" s="48">
        <v>11</v>
      </c>
      <c r="I74" s="49">
        <v>87608341</v>
      </c>
      <c r="J74" s="49">
        <v>87608343</v>
      </c>
      <c r="K74" s="49" t="s">
        <v>67</v>
      </c>
      <c r="L74" s="49" t="s">
        <v>3</v>
      </c>
      <c r="M74" s="49"/>
      <c r="N74" s="47">
        <v>57</v>
      </c>
      <c r="O74" s="47">
        <v>67</v>
      </c>
      <c r="P74" s="47">
        <v>56</v>
      </c>
    </row>
    <row r="75" spans="2:16" s="50" customFormat="1" ht="12.75">
      <c r="B75" s="52" t="s">
        <v>40</v>
      </c>
      <c r="C75" s="47" t="s">
        <v>226</v>
      </c>
      <c r="D75" s="47" t="s">
        <v>228</v>
      </c>
      <c r="E75" s="47" t="s">
        <v>228</v>
      </c>
      <c r="F75" s="47" t="s">
        <v>227</v>
      </c>
      <c r="G75" s="47" t="s">
        <v>223</v>
      </c>
      <c r="H75" s="48">
        <v>11</v>
      </c>
      <c r="I75" s="49">
        <v>100766306</v>
      </c>
      <c r="J75" s="49">
        <v>100766308</v>
      </c>
      <c r="K75" s="49" t="s">
        <v>68</v>
      </c>
      <c r="L75" s="49" t="s">
        <v>38</v>
      </c>
      <c r="M75" s="49"/>
      <c r="N75" s="47">
        <v>124</v>
      </c>
      <c r="O75" s="47">
        <v>103</v>
      </c>
      <c r="P75" s="47">
        <v>75</v>
      </c>
    </row>
    <row r="76" spans="2:16" s="50" customFormat="1" ht="12.75">
      <c r="B76" s="52" t="s">
        <v>40</v>
      </c>
      <c r="C76" s="47" t="s">
        <v>226</v>
      </c>
      <c r="D76" s="47" t="s">
        <v>228</v>
      </c>
      <c r="E76" s="47" t="s">
        <v>228</v>
      </c>
      <c r="F76" s="47" t="s">
        <v>227</v>
      </c>
      <c r="G76" s="47" t="s">
        <v>223</v>
      </c>
      <c r="H76" s="48">
        <v>11</v>
      </c>
      <c r="I76" s="49">
        <v>115930800</v>
      </c>
      <c r="J76" s="49">
        <v>115930802</v>
      </c>
      <c r="K76" s="49" t="s">
        <v>69</v>
      </c>
      <c r="L76" s="49" t="s">
        <v>3</v>
      </c>
      <c r="M76" s="49"/>
      <c r="N76" s="47">
        <v>83</v>
      </c>
      <c r="O76" s="47">
        <v>71</v>
      </c>
      <c r="P76" s="47">
        <v>88</v>
      </c>
    </row>
    <row r="77" spans="2:16" s="50" customFormat="1" ht="12.75">
      <c r="B77" s="52" t="s">
        <v>40</v>
      </c>
      <c r="C77" s="47" t="s">
        <v>234</v>
      </c>
      <c r="D77" s="47" t="s">
        <v>236</v>
      </c>
      <c r="E77" s="47" t="s">
        <v>236</v>
      </c>
      <c r="F77" s="47" t="s">
        <v>235</v>
      </c>
      <c r="G77" s="47" t="s">
        <v>223</v>
      </c>
      <c r="H77" s="48">
        <v>12</v>
      </c>
      <c r="I77" s="49">
        <v>100214649</v>
      </c>
      <c r="J77" s="49">
        <v>100214651</v>
      </c>
      <c r="K77" s="49" t="s">
        <v>70</v>
      </c>
      <c r="L77" s="49" t="s">
        <v>3</v>
      </c>
      <c r="M77" s="49"/>
      <c r="N77" s="47">
        <v>75</v>
      </c>
      <c r="O77" s="47">
        <v>79</v>
      </c>
      <c r="P77" s="47">
        <v>63</v>
      </c>
    </row>
    <row r="78" spans="2:16" s="50" customFormat="1" ht="12.75">
      <c r="B78" s="52" t="s">
        <v>40</v>
      </c>
      <c r="C78" s="47" t="s">
        <v>239</v>
      </c>
      <c r="D78" s="47" t="s">
        <v>231</v>
      </c>
      <c r="E78" s="47" t="s">
        <v>231</v>
      </c>
      <c r="F78" s="47" t="s">
        <v>240</v>
      </c>
      <c r="G78" s="47" t="s">
        <v>223</v>
      </c>
      <c r="H78" s="48">
        <v>15</v>
      </c>
      <c r="I78" s="49">
        <v>10415719</v>
      </c>
      <c r="J78" s="49">
        <v>10415721</v>
      </c>
      <c r="K78" s="49" t="s">
        <v>32</v>
      </c>
      <c r="L78" s="49" t="s">
        <v>14</v>
      </c>
      <c r="M78" s="49"/>
      <c r="N78" s="47">
        <v>358</v>
      </c>
      <c r="O78" s="47">
        <v>266</v>
      </c>
      <c r="P78" s="47">
        <v>373</v>
      </c>
    </row>
    <row r="79" spans="2:16" s="50" customFormat="1" ht="12.75">
      <c r="B79" s="52" t="s">
        <v>40</v>
      </c>
      <c r="C79" s="47" t="s">
        <v>237</v>
      </c>
      <c r="D79" s="47" t="s">
        <v>228</v>
      </c>
      <c r="E79" s="47" t="s">
        <v>228</v>
      </c>
      <c r="F79" s="47" t="s">
        <v>238</v>
      </c>
      <c r="G79" s="47" t="s">
        <v>223</v>
      </c>
      <c r="H79" s="48">
        <v>15</v>
      </c>
      <c r="I79" s="49">
        <v>74563490</v>
      </c>
      <c r="J79" s="49">
        <v>74563492</v>
      </c>
      <c r="K79" s="49" t="s">
        <v>71</v>
      </c>
      <c r="L79" s="49" t="s">
        <v>31</v>
      </c>
      <c r="M79" s="49"/>
      <c r="N79" s="47">
        <v>85</v>
      </c>
      <c r="O79" s="47">
        <v>84</v>
      </c>
      <c r="P79" s="47">
        <v>46</v>
      </c>
    </row>
    <row r="80" spans="2:16" s="50" customFormat="1" ht="12.75">
      <c r="B80" s="52" t="s">
        <v>40</v>
      </c>
      <c r="C80" s="47" t="s">
        <v>229</v>
      </c>
      <c r="D80" s="47" t="s">
        <v>231</v>
      </c>
      <c r="E80" s="47" t="s">
        <v>231</v>
      </c>
      <c r="F80" s="47" t="s">
        <v>230</v>
      </c>
      <c r="G80" s="47" t="s">
        <v>223</v>
      </c>
      <c r="H80" s="48">
        <v>16</v>
      </c>
      <c r="I80" s="49">
        <v>3617951</v>
      </c>
      <c r="J80" s="49">
        <v>3617953</v>
      </c>
      <c r="K80" s="49" t="s">
        <v>32</v>
      </c>
      <c r="L80" s="49" t="s">
        <v>33</v>
      </c>
      <c r="M80" s="49"/>
      <c r="N80" s="47">
        <v>90</v>
      </c>
      <c r="O80" s="47">
        <v>94</v>
      </c>
      <c r="P80" s="47">
        <v>75</v>
      </c>
    </row>
    <row r="81" spans="2:16" s="50" customFormat="1" ht="12.75">
      <c r="B81" s="87" t="s">
        <v>40</v>
      </c>
      <c r="C81" s="88" t="s">
        <v>226</v>
      </c>
      <c r="D81" s="88" t="s">
        <v>228</v>
      </c>
      <c r="E81" s="88" t="s">
        <v>228</v>
      </c>
      <c r="F81" s="88" t="s">
        <v>227</v>
      </c>
      <c r="G81" s="88" t="s">
        <v>257</v>
      </c>
      <c r="H81" s="88">
        <v>18</v>
      </c>
      <c r="I81" s="83">
        <v>7933182</v>
      </c>
      <c r="J81" s="83">
        <v>7933184</v>
      </c>
      <c r="K81" s="83" t="s">
        <v>259</v>
      </c>
      <c r="L81" s="83" t="s">
        <v>5</v>
      </c>
      <c r="M81" s="83"/>
      <c r="N81" s="88">
        <v>97</v>
      </c>
      <c r="O81" s="88">
        <v>93</v>
      </c>
      <c r="P81" s="88">
        <v>62</v>
      </c>
    </row>
    <row r="82" spans="2:16" s="50" customFormat="1" ht="12.75">
      <c r="B82" s="89" t="s">
        <v>40</v>
      </c>
      <c r="C82" s="90" t="s">
        <v>237</v>
      </c>
      <c r="D82" s="90" t="s">
        <v>228</v>
      </c>
      <c r="E82" s="90" t="s">
        <v>228</v>
      </c>
      <c r="F82" s="90" t="s">
        <v>238</v>
      </c>
      <c r="G82" s="90" t="s">
        <v>257</v>
      </c>
      <c r="H82" s="90">
        <v>19</v>
      </c>
      <c r="I82" s="84">
        <v>39841982</v>
      </c>
      <c r="J82" s="84">
        <v>39841984</v>
      </c>
      <c r="K82" s="84" t="s">
        <v>260</v>
      </c>
      <c r="L82" s="84" t="s">
        <v>61</v>
      </c>
      <c r="M82" s="84"/>
      <c r="N82" s="90">
        <v>47</v>
      </c>
      <c r="O82" s="90">
        <v>47</v>
      </c>
      <c r="P82" s="90">
        <v>42</v>
      </c>
    </row>
    <row r="83" spans="2:16" s="50" customFormat="1" ht="12.75">
      <c r="B83" s="52" t="s">
        <v>261</v>
      </c>
      <c r="C83" s="47" t="s">
        <v>232</v>
      </c>
      <c r="D83" s="47" t="s">
        <v>224</v>
      </c>
      <c r="E83" s="47" t="s">
        <v>224</v>
      </c>
      <c r="F83" s="47" t="s">
        <v>233</v>
      </c>
      <c r="G83" s="47" t="s">
        <v>223</v>
      </c>
      <c r="H83" s="48">
        <v>1</v>
      </c>
      <c r="I83" s="49">
        <v>16092599</v>
      </c>
      <c r="J83" s="49">
        <v>16092601</v>
      </c>
      <c r="K83" s="49" t="s">
        <v>72</v>
      </c>
      <c r="L83" s="49" t="s">
        <v>3</v>
      </c>
      <c r="M83" s="49"/>
      <c r="N83" s="47">
        <v>67</v>
      </c>
      <c r="O83" s="47">
        <v>102</v>
      </c>
      <c r="P83" s="47">
        <v>67</v>
      </c>
    </row>
    <row r="84" spans="2:16" s="50" customFormat="1" ht="12.75">
      <c r="B84" s="87" t="s">
        <v>261</v>
      </c>
      <c r="C84" s="88" t="s">
        <v>237</v>
      </c>
      <c r="D84" s="88" t="s">
        <v>228</v>
      </c>
      <c r="E84" s="88" t="s">
        <v>228</v>
      </c>
      <c r="F84" s="88" t="s">
        <v>238</v>
      </c>
      <c r="G84" s="88" t="s">
        <v>257</v>
      </c>
      <c r="H84" s="88">
        <v>1</v>
      </c>
      <c r="I84" s="83">
        <v>85093926</v>
      </c>
      <c r="J84" s="83">
        <v>85093928</v>
      </c>
      <c r="K84" s="83" t="s">
        <v>253</v>
      </c>
      <c r="L84" s="83" t="s">
        <v>5</v>
      </c>
      <c r="M84" s="83"/>
      <c r="N84" s="88">
        <v>59</v>
      </c>
      <c r="O84" s="88">
        <v>97</v>
      </c>
      <c r="P84" s="88">
        <v>75</v>
      </c>
    </row>
    <row r="85" spans="2:16" s="50" customFormat="1" ht="12.75">
      <c r="B85" s="52" t="s">
        <v>261</v>
      </c>
      <c r="C85" s="47" t="s">
        <v>226</v>
      </c>
      <c r="D85" s="47" t="s">
        <v>228</v>
      </c>
      <c r="E85" s="47" t="s">
        <v>228</v>
      </c>
      <c r="F85" s="47" t="s">
        <v>227</v>
      </c>
      <c r="G85" s="47" t="s">
        <v>223</v>
      </c>
      <c r="H85" s="48">
        <v>2</v>
      </c>
      <c r="I85" s="49">
        <v>69275692</v>
      </c>
      <c r="J85" s="49">
        <v>69275694</v>
      </c>
      <c r="K85" s="49" t="s">
        <v>73</v>
      </c>
      <c r="L85" s="49" t="s">
        <v>3</v>
      </c>
      <c r="M85" s="49"/>
      <c r="N85" s="47">
        <v>106</v>
      </c>
      <c r="O85" s="47">
        <v>120</v>
      </c>
      <c r="P85" s="47">
        <v>140</v>
      </c>
    </row>
    <row r="86" spans="2:16" s="50" customFormat="1" ht="12.75">
      <c r="B86" s="52" t="s">
        <v>261</v>
      </c>
      <c r="C86" s="47" t="s">
        <v>237</v>
      </c>
      <c r="D86" s="47" t="s">
        <v>228</v>
      </c>
      <c r="E86" s="47" t="s">
        <v>228</v>
      </c>
      <c r="F86" s="47" t="s">
        <v>238</v>
      </c>
      <c r="G86" s="47" t="s">
        <v>223</v>
      </c>
      <c r="H86" s="48">
        <v>2</v>
      </c>
      <c r="I86" s="49">
        <v>121885185</v>
      </c>
      <c r="J86" s="49">
        <v>121885187</v>
      </c>
      <c r="K86" s="49" t="s">
        <v>74</v>
      </c>
      <c r="L86" s="49" t="s">
        <v>31</v>
      </c>
      <c r="M86" s="49"/>
      <c r="N86" s="47">
        <v>42</v>
      </c>
      <c r="O86" s="47">
        <v>49</v>
      </c>
      <c r="P86" s="47">
        <v>85</v>
      </c>
    </row>
    <row r="87" spans="2:16" s="50" customFormat="1" ht="12.75">
      <c r="B87" s="52" t="s">
        <v>261</v>
      </c>
      <c r="C87" s="47" t="s">
        <v>234</v>
      </c>
      <c r="D87" s="47" t="s">
        <v>236</v>
      </c>
      <c r="E87" s="47" t="s">
        <v>236</v>
      </c>
      <c r="F87" s="47" t="s">
        <v>235</v>
      </c>
      <c r="G87" s="47" t="s">
        <v>223</v>
      </c>
      <c r="H87" s="48">
        <v>3</v>
      </c>
      <c r="I87" s="49">
        <v>59031657</v>
      </c>
      <c r="J87" s="49">
        <v>59031659</v>
      </c>
      <c r="K87" s="49" t="s">
        <v>75</v>
      </c>
      <c r="L87" s="49" t="s">
        <v>38</v>
      </c>
      <c r="M87" s="49"/>
      <c r="N87" s="47">
        <v>51</v>
      </c>
      <c r="O87" s="47">
        <v>42</v>
      </c>
      <c r="P87" s="47">
        <v>66</v>
      </c>
    </row>
    <row r="88" spans="2:16" s="50" customFormat="1" ht="12.75">
      <c r="B88" s="52" t="s">
        <v>261</v>
      </c>
      <c r="C88" s="47" t="s">
        <v>226</v>
      </c>
      <c r="D88" s="47" t="s">
        <v>228</v>
      </c>
      <c r="E88" s="47" t="s">
        <v>228</v>
      </c>
      <c r="F88" s="47" t="s">
        <v>227</v>
      </c>
      <c r="G88" s="47" t="s">
        <v>223</v>
      </c>
      <c r="H88" s="48">
        <v>4</v>
      </c>
      <c r="I88" s="49">
        <v>45032202</v>
      </c>
      <c r="J88" s="49">
        <v>45032204</v>
      </c>
      <c r="K88" s="49" t="s">
        <v>76</v>
      </c>
      <c r="L88" s="49" t="s">
        <v>3</v>
      </c>
      <c r="M88" s="49"/>
      <c r="N88" s="47">
        <v>140</v>
      </c>
      <c r="O88" s="47">
        <v>151</v>
      </c>
      <c r="P88" s="47">
        <v>230</v>
      </c>
    </row>
    <row r="89" spans="2:16" s="50" customFormat="1" ht="12.75">
      <c r="B89" s="87" t="s">
        <v>261</v>
      </c>
      <c r="C89" s="88" t="s">
        <v>234</v>
      </c>
      <c r="D89" s="88" t="s">
        <v>236</v>
      </c>
      <c r="E89" s="88" t="s">
        <v>236</v>
      </c>
      <c r="F89" s="88" t="s">
        <v>235</v>
      </c>
      <c r="G89" s="88" t="s">
        <v>252</v>
      </c>
      <c r="H89" s="88">
        <v>4</v>
      </c>
      <c r="I89" s="83">
        <v>60514781</v>
      </c>
      <c r="J89" s="83">
        <v>60514783</v>
      </c>
      <c r="K89" s="83" t="s">
        <v>262</v>
      </c>
      <c r="L89" s="83" t="s">
        <v>52</v>
      </c>
      <c r="M89" s="83"/>
      <c r="N89" s="88">
        <v>45</v>
      </c>
      <c r="O89" s="88">
        <v>73</v>
      </c>
      <c r="P89" s="88">
        <v>62</v>
      </c>
    </row>
    <row r="90" spans="2:16" s="50" customFormat="1" ht="12.75">
      <c r="B90" s="52" t="s">
        <v>261</v>
      </c>
      <c r="C90" s="47" t="s">
        <v>239</v>
      </c>
      <c r="D90" s="47" t="s">
        <v>231</v>
      </c>
      <c r="E90" s="47" t="s">
        <v>231</v>
      </c>
      <c r="F90" s="47" t="s">
        <v>240</v>
      </c>
      <c r="G90" s="47" t="s">
        <v>223</v>
      </c>
      <c r="H90" s="48">
        <v>4</v>
      </c>
      <c r="I90" s="49">
        <v>63323400</v>
      </c>
      <c r="J90" s="49">
        <v>63323402</v>
      </c>
      <c r="K90" s="49" t="s">
        <v>77</v>
      </c>
      <c r="L90" s="49" t="s">
        <v>12</v>
      </c>
      <c r="M90" s="49"/>
      <c r="N90" s="47">
        <v>213</v>
      </c>
      <c r="O90" s="47">
        <v>199</v>
      </c>
      <c r="P90" s="47">
        <v>266</v>
      </c>
    </row>
    <row r="91" spans="2:16" s="50" customFormat="1" ht="12.75">
      <c r="B91" s="52" t="s">
        <v>261</v>
      </c>
      <c r="C91" s="47" t="s">
        <v>226</v>
      </c>
      <c r="D91" s="47" t="s">
        <v>228</v>
      </c>
      <c r="E91" s="47" t="s">
        <v>228</v>
      </c>
      <c r="F91" s="47" t="s">
        <v>227</v>
      </c>
      <c r="G91" s="47" t="s">
        <v>223</v>
      </c>
      <c r="H91" s="48">
        <v>4</v>
      </c>
      <c r="I91" s="49">
        <v>136166500</v>
      </c>
      <c r="J91" s="49">
        <v>136166502</v>
      </c>
      <c r="K91" s="49" t="s">
        <v>78</v>
      </c>
      <c r="L91" s="49" t="s">
        <v>3</v>
      </c>
      <c r="M91" s="49"/>
      <c r="N91" s="47">
        <v>63</v>
      </c>
      <c r="O91" s="47">
        <v>78</v>
      </c>
      <c r="P91" s="47">
        <v>111</v>
      </c>
    </row>
    <row r="92" spans="2:16" s="50" customFormat="1" ht="12.75">
      <c r="B92" s="52" t="s">
        <v>261</v>
      </c>
      <c r="C92" s="47" t="s">
        <v>248</v>
      </c>
      <c r="D92" s="47" t="s">
        <v>231</v>
      </c>
      <c r="E92" s="47" t="s">
        <v>231</v>
      </c>
      <c r="F92" s="47" t="s">
        <v>249</v>
      </c>
      <c r="G92" s="47" t="s">
        <v>223</v>
      </c>
      <c r="H92" s="48">
        <v>4</v>
      </c>
      <c r="I92" s="49">
        <v>143292550</v>
      </c>
      <c r="J92" s="49">
        <v>143292552</v>
      </c>
      <c r="K92" s="49" t="s">
        <v>79</v>
      </c>
      <c r="L92" s="49" t="s">
        <v>61</v>
      </c>
      <c r="M92" s="49"/>
      <c r="N92" s="47">
        <v>58</v>
      </c>
      <c r="O92" s="47">
        <v>59</v>
      </c>
      <c r="P92" s="47">
        <v>76</v>
      </c>
    </row>
    <row r="93" spans="2:16" s="50" customFormat="1" ht="12.75">
      <c r="B93" s="87" t="s">
        <v>261</v>
      </c>
      <c r="C93" s="88" t="s">
        <v>234</v>
      </c>
      <c r="D93" s="88" t="s">
        <v>236</v>
      </c>
      <c r="E93" s="88" t="s">
        <v>236</v>
      </c>
      <c r="F93" s="88" t="s">
        <v>235</v>
      </c>
      <c r="G93" s="88" t="s">
        <v>252</v>
      </c>
      <c r="H93" s="88">
        <v>4</v>
      </c>
      <c r="I93" s="83">
        <v>146957054</v>
      </c>
      <c r="J93" s="83">
        <v>146957056</v>
      </c>
      <c r="K93" s="83" t="s">
        <v>263</v>
      </c>
      <c r="L93" s="83" t="s">
        <v>38</v>
      </c>
      <c r="M93" s="83"/>
      <c r="N93" s="88">
        <v>79</v>
      </c>
      <c r="O93" s="88">
        <v>58</v>
      </c>
      <c r="P93" s="88">
        <v>123</v>
      </c>
    </row>
    <row r="94" spans="2:16" s="50" customFormat="1" ht="12.75">
      <c r="B94" s="52" t="s">
        <v>261</v>
      </c>
      <c r="C94" s="47" t="s">
        <v>226</v>
      </c>
      <c r="D94" s="47" t="s">
        <v>228</v>
      </c>
      <c r="E94" s="47" t="s">
        <v>228</v>
      </c>
      <c r="F94" s="47" t="s">
        <v>227</v>
      </c>
      <c r="G94" s="47" t="s">
        <v>223</v>
      </c>
      <c r="H94" s="48">
        <v>4</v>
      </c>
      <c r="I94" s="49">
        <v>153348832</v>
      </c>
      <c r="J94" s="49">
        <v>153348834</v>
      </c>
      <c r="K94" s="49" t="s">
        <v>80</v>
      </c>
      <c r="L94" s="49" t="s">
        <v>14</v>
      </c>
      <c r="M94" s="49"/>
      <c r="N94" s="47">
        <v>69</v>
      </c>
      <c r="O94" s="47">
        <v>68</v>
      </c>
      <c r="P94" s="47">
        <v>144</v>
      </c>
    </row>
    <row r="95" spans="2:16" s="50" customFormat="1" ht="12.75">
      <c r="B95" s="52" t="s">
        <v>261</v>
      </c>
      <c r="C95" s="47" t="s">
        <v>254</v>
      </c>
      <c r="D95" s="47" t="s">
        <v>236</v>
      </c>
      <c r="E95" s="47" t="s">
        <v>236</v>
      </c>
      <c r="F95" s="47" t="s">
        <v>255</v>
      </c>
      <c r="G95" s="47" t="s">
        <v>223</v>
      </c>
      <c r="H95" s="48">
        <v>4</v>
      </c>
      <c r="I95" s="49">
        <v>153459250</v>
      </c>
      <c r="J95" s="49">
        <v>153459252</v>
      </c>
      <c r="K95" s="49" t="s">
        <v>81</v>
      </c>
      <c r="L95" s="49" t="s">
        <v>5</v>
      </c>
      <c r="M95" s="49"/>
      <c r="N95" s="47">
        <v>47</v>
      </c>
      <c r="O95" s="47">
        <v>47</v>
      </c>
      <c r="P95" s="47">
        <v>75</v>
      </c>
    </row>
    <row r="96" spans="2:16" s="50" customFormat="1" ht="12.75">
      <c r="B96" s="87" t="s">
        <v>261</v>
      </c>
      <c r="C96" s="88" t="s">
        <v>226</v>
      </c>
      <c r="D96" s="88" t="s">
        <v>228</v>
      </c>
      <c r="E96" s="88" t="s">
        <v>228</v>
      </c>
      <c r="F96" s="88" t="s">
        <v>227</v>
      </c>
      <c r="G96" s="88" t="s">
        <v>257</v>
      </c>
      <c r="H96" s="88">
        <v>5</v>
      </c>
      <c r="I96" s="83">
        <v>26446517</v>
      </c>
      <c r="J96" s="83">
        <v>26446519</v>
      </c>
      <c r="K96" s="83" t="s">
        <v>48</v>
      </c>
      <c r="L96" s="83" t="s">
        <v>5</v>
      </c>
      <c r="M96" s="83"/>
      <c r="N96" s="88">
        <v>104</v>
      </c>
      <c r="O96" s="88">
        <v>151</v>
      </c>
      <c r="P96" s="88">
        <v>98</v>
      </c>
    </row>
    <row r="97" spans="2:16" s="50" customFormat="1" ht="12.75">
      <c r="B97" s="87" t="s">
        <v>261</v>
      </c>
      <c r="C97" s="88" t="s">
        <v>264</v>
      </c>
      <c r="D97" s="88" t="s">
        <v>228</v>
      </c>
      <c r="E97" s="88" t="s">
        <v>228</v>
      </c>
      <c r="F97" s="88" t="s">
        <v>265</v>
      </c>
      <c r="G97" s="88" t="s">
        <v>257</v>
      </c>
      <c r="H97" s="88">
        <v>5</v>
      </c>
      <c r="I97" s="83">
        <v>38742598</v>
      </c>
      <c r="J97" s="83">
        <v>38742600</v>
      </c>
      <c r="K97" s="83" t="s">
        <v>266</v>
      </c>
      <c r="L97" s="83" t="s">
        <v>5</v>
      </c>
      <c r="M97" s="83"/>
      <c r="N97" s="88">
        <v>44</v>
      </c>
      <c r="O97" s="88">
        <v>43</v>
      </c>
      <c r="P97" s="88">
        <v>48</v>
      </c>
    </row>
    <row r="98" spans="2:16" s="50" customFormat="1" ht="12.75">
      <c r="B98" s="52" t="s">
        <v>261</v>
      </c>
      <c r="C98" s="47" t="s">
        <v>234</v>
      </c>
      <c r="D98" s="47" t="s">
        <v>236</v>
      </c>
      <c r="E98" s="47" t="s">
        <v>236</v>
      </c>
      <c r="F98" s="47" t="s">
        <v>235</v>
      </c>
      <c r="G98" s="47" t="s">
        <v>223</v>
      </c>
      <c r="H98" s="48">
        <v>5</v>
      </c>
      <c r="I98" s="49">
        <v>93472138</v>
      </c>
      <c r="J98" s="49">
        <v>93472140</v>
      </c>
      <c r="K98" s="49" t="s">
        <v>82</v>
      </c>
      <c r="L98" s="49" t="s">
        <v>38</v>
      </c>
      <c r="M98" s="49"/>
      <c r="N98" s="47">
        <v>89</v>
      </c>
      <c r="O98" s="47">
        <v>82</v>
      </c>
      <c r="P98" s="47">
        <v>160</v>
      </c>
    </row>
    <row r="99" spans="2:16" s="50" customFormat="1" ht="12.75">
      <c r="B99" s="52" t="s">
        <v>261</v>
      </c>
      <c r="C99" s="47" t="s">
        <v>239</v>
      </c>
      <c r="D99" s="47" t="s">
        <v>231</v>
      </c>
      <c r="E99" s="47" t="s">
        <v>231</v>
      </c>
      <c r="F99" s="47" t="s">
        <v>240</v>
      </c>
      <c r="G99" s="47" t="s">
        <v>223</v>
      </c>
      <c r="H99" s="48">
        <v>5</v>
      </c>
      <c r="I99" s="49">
        <v>120974284</v>
      </c>
      <c r="J99" s="49">
        <v>120974286</v>
      </c>
      <c r="K99" s="49" t="s">
        <v>83</v>
      </c>
      <c r="L99" s="49" t="s">
        <v>3</v>
      </c>
      <c r="M99" s="49"/>
      <c r="N99" s="47">
        <v>107</v>
      </c>
      <c r="O99" s="47">
        <v>127</v>
      </c>
      <c r="P99" s="47">
        <v>190</v>
      </c>
    </row>
    <row r="100" spans="2:16" s="50" customFormat="1" ht="12.75">
      <c r="B100" s="52" t="s">
        <v>261</v>
      </c>
      <c r="C100" s="47" t="s">
        <v>239</v>
      </c>
      <c r="D100" s="47" t="s">
        <v>231</v>
      </c>
      <c r="E100" s="47" t="s">
        <v>231</v>
      </c>
      <c r="F100" s="47" t="s">
        <v>240</v>
      </c>
      <c r="G100" s="47" t="s">
        <v>223</v>
      </c>
      <c r="H100" s="48">
        <v>5</v>
      </c>
      <c r="I100" s="49">
        <v>130458163</v>
      </c>
      <c r="J100" s="49">
        <v>130458165</v>
      </c>
      <c r="K100" s="49" t="s">
        <v>84</v>
      </c>
      <c r="L100" s="49" t="s">
        <v>3</v>
      </c>
      <c r="M100" s="49"/>
      <c r="N100" s="47">
        <v>43</v>
      </c>
      <c r="O100" s="47">
        <v>74</v>
      </c>
      <c r="P100" s="47">
        <v>94</v>
      </c>
    </row>
    <row r="101" spans="2:16" s="50" customFormat="1" ht="12.75">
      <c r="B101" s="52" t="s">
        <v>261</v>
      </c>
      <c r="C101" s="47" t="s">
        <v>226</v>
      </c>
      <c r="D101" s="47" t="s">
        <v>228</v>
      </c>
      <c r="E101" s="47" t="s">
        <v>228</v>
      </c>
      <c r="F101" s="47" t="s">
        <v>227</v>
      </c>
      <c r="G101" s="47" t="s">
        <v>223</v>
      </c>
      <c r="H101" s="48">
        <v>5</v>
      </c>
      <c r="I101" s="49">
        <v>147853840</v>
      </c>
      <c r="J101" s="49">
        <v>147853842</v>
      </c>
      <c r="K101" s="49" t="s">
        <v>85</v>
      </c>
      <c r="L101" s="49" t="s">
        <v>3</v>
      </c>
      <c r="M101" s="49"/>
      <c r="N101" s="47">
        <v>102</v>
      </c>
      <c r="O101" s="47">
        <v>93</v>
      </c>
      <c r="P101" s="47">
        <v>255</v>
      </c>
    </row>
    <row r="102" spans="2:16" s="50" customFormat="1" ht="12.75">
      <c r="B102" s="52" t="s">
        <v>261</v>
      </c>
      <c r="C102" s="47" t="s">
        <v>237</v>
      </c>
      <c r="D102" s="47" t="s">
        <v>228</v>
      </c>
      <c r="E102" s="47" t="s">
        <v>228</v>
      </c>
      <c r="F102" s="47" t="s">
        <v>238</v>
      </c>
      <c r="G102" s="47" t="s">
        <v>223</v>
      </c>
      <c r="H102" s="48">
        <v>6</v>
      </c>
      <c r="I102" s="49">
        <v>28311989</v>
      </c>
      <c r="J102" s="49">
        <v>28311991</v>
      </c>
      <c r="K102" s="49" t="s">
        <v>86</v>
      </c>
      <c r="L102" s="49" t="s">
        <v>5</v>
      </c>
      <c r="M102" s="49"/>
      <c r="N102" s="47">
        <v>71</v>
      </c>
      <c r="O102" s="47">
        <v>80</v>
      </c>
      <c r="P102" s="47">
        <v>105</v>
      </c>
    </row>
    <row r="103" spans="2:16" s="50" customFormat="1" ht="12.75">
      <c r="B103" s="52" t="s">
        <v>261</v>
      </c>
      <c r="C103" s="47" t="s">
        <v>237</v>
      </c>
      <c r="D103" s="47" t="s">
        <v>228</v>
      </c>
      <c r="E103" s="47" t="s">
        <v>228</v>
      </c>
      <c r="F103" s="47" t="s">
        <v>238</v>
      </c>
      <c r="G103" s="47" t="s">
        <v>223</v>
      </c>
      <c r="H103" s="48">
        <v>6</v>
      </c>
      <c r="I103" s="49">
        <v>91472323</v>
      </c>
      <c r="J103" s="49">
        <v>91472325</v>
      </c>
      <c r="K103" s="49" t="s">
        <v>87</v>
      </c>
      <c r="L103" s="49" t="s">
        <v>7</v>
      </c>
      <c r="M103" s="49"/>
      <c r="N103" s="47">
        <v>74</v>
      </c>
      <c r="O103" s="47">
        <v>113</v>
      </c>
      <c r="P103" s="47">
        <v>106</v>
      </c>
    </row>
    <row r="104" spans="2:16" s="50" customFormat="1" ht="12.75">
      <c r="B104" s="87" t="s">
        <v>261</v>
      </c>
      <c r="C104" s="88" t="s">
        <v>237</v>
      </c>
      <c r="D104" s="88" t="s">
        <v>228</v>
      </c>
      <c r="E104" s="88" t="s">
        <v>228</v>
      </c>
      <c r="F104" s="88" t="s">
        <v>238</v>
      </c>
      <c r="G104" s="88" t="s">
        <v>257</v>
      </c>
      <c r="H104" s="88">
        <v>7</v>
      </c>
      <c r="I104" s="83">
        <v>39355594</v>
      </c>
      <c r="J104" s="83">
        <v>39355596</v>
      </c>
      <c r="K104" s="83" t="s">
        <v>32</v>
      </c>
      <c r="L104" s="83" t="s">
        <v>33</v>
      </c>
      <c r="M104" s="83"/>
      <c r="N104" s="88">
        <v>99</v>
      </c>
      <c r="O104" s="88">
        <v>118</v>
      </c>
      <c r="P104" s="88">
        <v>100</v>
      </c>
    </row>
    <row r="105" spans="2:16" s="50" customFormat="1" ht="12.75">
      <c r="B105" s="52" t="s">
        <v>261</v>
      </c>
      <c r="C105" s="47" t="s">
        <v>237</v>
      </c>
      <c r="D105" s="47" t="s">
        <v>228</v>
      </c>
      <c r="E105" s="47" t="s">
        <v>228</v>
      </c>
      <c r="F105" s="47" t="s">
        <v>238</v>
      </c>
      <c r="G105" s="47" t="s">
        <v>223</v>
      </c>
      <c r="H105" s="48">
        <v>8</v>
      </c>
      <c r="I105" s="49">
        <v>95202324</v>
      </c>
      <c r="J105" s="49">
        <v>95202326</v>
      </c>
      <c r="K105" s="49" t="s">
        <v>88</v>
      </c>
      <c r="L105" s="49" t="s">
        <v>38</v>
      </c>
      <c r="M105" s="49"/>
      <c r="N105" s="47">
        <v>116</v>
      </c>
      <c r="O105" s="47">
        <v>71</v>
      </c>
      <c r="P105" s="47">
        <v>212</v>
      </c>
    </row>
    <row r="106" spans="2:16" s="50" customFormat="1" ht="12.75">
      <c r="B106" s="52" t="s">
        <v>261</v>
      </c>
      <c r="C106" s="47" t="s">
        <v>239</v>
      </c>
      <c r="D106" s="47" t="s">
        <v>231</v>
      </c>
      <c r="E106" s="47" t="s">
        <v>231</v>
      </c>
      <c r="F106" s="47" t="s">
        <v>240</v>
      </c>
      <c r="G106" s="47" t="s">
        <v>223</v>
      </c>
      <c r="H106" s="48">
        <v>10</v>
      </c>
      <c r="I106" s="49">
        <v>14243043</v>
      </c>
      <c r="J106" s="49">
        <v>14243045</v>
      </c>
      <c r="K106" s="49" t="s">
        <v>89</v>
      </c>
      <c r="L106" s="49" t="s">
        <v>3</v>
      </c>
      <c r="M106" s="49"/>
      <c r="N106" s="47">
        <v>62</v>
      </c>
      <c r="O106" s="47">
        <v>97</v>
      </c>
      <c r="P106" s="47">
        <v>83</v>
      </c>
    </row>
    <row r="107" spans="2:16" s="50" customFormat="1" ht="12.75">
      <c r="B107" s="52" t="s">
        <v>261</v>
      </c>
      <c r="C107" s="47" t="s">
        <v>229</v>
      </c>
      <c r="D107" s="47" t="s">
        <v>231</v>
      </c>
      <c r="E107" s="47" t="s">
        <v>231</v>
      </c>
      <c r="F107" s="47" t="s">
        <v>230</v>
      </c>
      <c r="G107" s="47" t="s">
        <v>223</v>
      </c>
      <c r="H107" s="48">
        <v>11</v>
      </c>
      <c r="I107" s="49">
        <v>3617824</v>
      </c>
      <c r="J107" s="49">
        <v>3617826</v>
      </c>
      <c r="K107" s="49" t="s">
        <v>90</v>
      </c>
      <c r="L107" s="49" t="s">
        <v>38</v>
      </c>
      <c r="M107" s="49"/>
      <c r="N107" s="47">
        <v>164</v>
      </c>
      <c r="O107" s="47">
        <v>170</v>
      </c>
      <c r="P107" s="47">
        <v>418</v>
      </c>
    </row>
    <row r="108" spans="2:16" s="50" customFormat="1" ht="12.75">
      <c r="B108" s="52" t="s">
        <v>261</v>
      </c>
      <c r="C108" s="47" t="s">
        <v>239</v>
      </c>
      <c r="D108" s="47" t="s">
        <v>231</v>
      </c>
      <c r="E108" s="47" t="s">
        <v>231</v>
      </c>
      <c r="F108" s="47" t="s">
        <v>240</v>
      </c>
      <c r="G108" s="47" t="s">
        <v>223</v>
      </c>
      <c r="H108" s="48">
        <v>11</v>
      </c>
      <c r="I108" s="49">
        <v>90499518</v>
      </c>
      <c r="J108" s="49">
        <v>90499520</v>
      </c>
      <c r="K108" s="49" t="s">
        <v>91</v>
      </c>
      <c r="L108" s="49" t="s">
        <v>3</v>
      </c>
      <c r="M108" s="49"/>
      <c r="N108" s="47">
        <v>69</v>
      </c>
      <c r="O108" s="47">
        <v>61</v>
      </c>
      <c r="P108" s="47">
        <v>169</v>
      </c>
    </row>
    <row r="109" spans="2:16" s="50" customFormat="1" ht="12.75">
      <c r="B109" s="52" t="s">
        <v>261</v>
      </c>
      <c r="C109" s="47" t="s">
        <v>226</v>
      </c>
      <c r="D109" s="47" t="s">
        <v>228</v>
      </c>
      <c r="E109" s="47" t="s">
        <v>228</v>
      </c>
      <c r="F109" s="47" t="s">
        <v>227</v>
      </c>
      <c r="G109" s="47" t="s">
        <v>223</v>
      </c>
      <c r="H109" s="48">
        <v>11</v>
      </c>
      <c r="I109" s="49">
        <v>100518847</v>
      </c>
      <c r="J109" s="49">
        <v>100518849</v>
      </c>
      <c r="K109" s="49" t="s">
        <v>92</v>
      </c>
      <c r="L109" s="49" t="s">
        <v>3</v>
      </c>
      <c r="M109" s="49"/>
      <c r="N109" s="47">
        <v>165</v>
      </c>
      <c r="O109" s="47">
        <v>142</v>
      </c>
      <c r="P109" s="47">
        <v>352</v>
      </c>
    </row>
    <row r="110" spans="2:16" s="50" customFormat="1" ht="12.75">
      <c r="B110" s="52" t="s">
        <v>261</v>
      </c>
      <c r="C110" s="47" t="s">
        <v>237</v>
      </c>
      <c r="D110" s="47" t="s">
        <v>228</v>
      </c>
      <c r="E110" s="47" t="s">
        <v>228</v>
      </c>
      <c r="F110" s="47" t="s">
        <v>238</v>
      </c>
      <c r="G110" s="47" t="s">
        <v>223</v>
      </c>
      <c r="H110" s="48">
        <v>11</v>
      </c>
      <c r="I110" s="49">
        <v>101197330</v>
      </c>
      <c r="J110" s="49">
        <v>101197332</v>
      </c>
      <c r="K110" s="49" t="s">
        <v>93</v>
      </c>
      <c r="L110" s="49" t="s">
        <v>14</v>
      </c>
      <c r="M110" s="49"/>
      <c r="N110" s="47">
        <v>47</v>
      </c>
      <c r="O110" s="47">
        <v>42</v>
      </c>
      <c r="P110" s="47">
        <v>93</v>
      </c>
    </row>
    <row r="111" spans="2:16" s="50" customFormat="1" ht="12.75">
      <c r="B111" s="87" t="s">
        <v>261</v>
      </c>
      <c r="C111" s="88" t="s">
        <v>237</v>
      </c>
      <c r="D111" s="88" t="s">
        <v>228</v>
      </c>
      <c r="E111" s="88" t="s">
        <v>228</v>
      </c>
      <c r="F111" s="88" t="s">
        <v>238</v>
      </c>
      <c r="G111" s="88" t="s">
        <v>257</v>
      </c>
      <c r="H111" s="88">
        <v>11</v>
      </c>
      <c r="I111" s="83">
        <v>114873535</v>
      </c>
      <c r="J111" s="83">
        <v>114873537</v>
      </c>
      <c r="K111" s="83" t="s">
        <v>267</v>
      </c>
      <c r="L111" s="83" t="s">
        <v>5</v>
      </c>
      <c r="M111" s="83"/>
      <c r="N111" s="88">
        <v>81</v>
      </c>
      <c r="O111" s="88">
        <v>74</v>
      </c>
      <c r="P111" s="88">
        <v>88</v>
      </c>
    </row>
    <row r="112" spans="2:16" s="50" customFormat="1" ht="12.75">
      <c r="B112" s="52" t="s">
        <v>261</v>
      </c>
      <c r="C112" s="47" t="s">
        <v>239</v>
      </c>
      <c r="D112" s="47" t="s">
        <v>231</v>
      </c>
      <c r="E112" s="47" t="s">
        <v>231</v>
      </c>
      <c r="F112" s="47" t="s">
        <v>240</v>
      </c>
      <c r="G112" s="47" t="s">
        <v>223</v>
      </c>
      <c r="H112" s="48">
        <v>11</v>
      </c>
      <c r="I112" s="49">
        <v>121374855</v>
      </c>
      <c r="J112" s="49">
        <v>121374857</v>
      </c>
      <c r="K112" s="49" t="s">
        <v>94</v>
      </c>
      <c r="L112" s="49" t="s">
        <v>3</v>
      </c>
      <c r="M112" s="49"/>
      <c r="N112" s="47">
        <v>86</v>
      </c>
      <c r="O112" s="47">
        <v>84</v>
      </c>
      <c r="P112" s="47">
        <v>135</v>
      </c>
    </row>
    <row r="113" spans="2:16" s="50" customFormat="1" ht="12.75">
      <c r="B113" s="52" t="s">
        <v>261</v>
      </c>
      <c r="C113" s="47" t="s">
        <v>226</v>
      </c>
      <c r="D113" s="47" t="s">
        <v>228</v>
      </c>
      <c r="E113" s="47" t="s">
        <v>228</v>
      </c>
      <c r="F113" s="47" t="s">
        <v>227</v>
      </c>
      <c r="G113" s="47" t="s">
        <v>223</v>
      </c>
      <c r="H113" s="48">
        <v>14</v>
      </c>
      <c r="I113" s="49">
        <v>26281258</v>
      </c>
      <c r="J113" s="49">
        <v>26281260</v>
      </c>
      <c r="K113" s="49" t="s">
        <v>95</v>
      </c>
      <c r="L113" s="49" t="s">
        <v>5</v>
      </c>
      <c r="M113" s="49"/>
      <c r="N113" s="47">
        <v>75</v>
      </c>
      <c r="O113" s="47">
        <v>100</v>
      </c>
      <c r="P113" s="47">
        <v>137</v>
      </c>
    </row>
    <row r="114" spans="2:16" s="50" customFormat="1" ht="12.75">
      <c r="B114" s="52" t="s">
        <v>261</v>
      </c>
      <c r="C114" s="47" t="s">
        <v>239</v>
      </c>
      <c r="D114" s="47" t="s">
        <v>231</v>
      </c>
      <c r="E114" s="47" t="s">
        <v>231</v>
      </c>
      <c r="F114" s="47" t="s">
        <v>240</v>
      </c>
      <c r="G114" s="47" t="s">
        <v>223</v>
      </c>
      <c r="H114" s="48">
        <v>14</v>
      </c>
      <c r="I114" s="49">
        <v>33477091</v>
      </c>
      <c r="J114" s="49">
        <v>33477093</v>
      </c>
      <c r="K114" s="49" t="s">
        <v>96</v>
      </c>
      <c r="L114" s="49" t="s">
        <v>3</v>
      </c>
      <c r="M114" s="49"/>
      <c r="N114" s="47">
        <v>79</v>
      </c>
      <c r="O114" s="47">
        <v>60</v>
      </c>
      <c r="P114" s="47">
        <v>128</v>
      </c>
    </row>
    <row r="115" spans="2:16" s="50" customFormat="1" ht="12.75">
      <c r="B115" s="52" t="s">
        <v>261</v>
      </c>
      <c r="C115" s="47" t="s">
        <v>239</v>
      </c>
      <c r="D115" s="47" t="s">
        <v>231</v>
      </c>
      <c r="E115" s="47" t="s">
        <v>231</v>
      </c>
      <c r="F115" s="47" t="s">
        <v>240</v>
      </c>
      <c r="G115" s="47" t="s">
        <v>223</v>
      </c>
      <c r="H115" s="48">
        <v>17</v>
      </c>
      <c r="I115" s="49">
        <v>88954270</v>
      </c>
      <c r="J115" s="49">
        <v>88954272</v>
      </c>
      <c r="K115" s="49" t="s">
        <v>97</v>
      </c>
      <c r="L115" s="49" t="s">
        <v>5</v>
      </c>
      <c r="M115" s="49"/>
      <c r="N115" s="47">
        <v>45</v>
      </c>
      <c r="O115" s="47">
        <v>46</v>
      </c>
      <c r="P115" s="47">
        <v>100</v>
      </c>
    </row>
    <row r="116" spans="2:16" s="50" customFormat="1" ht="12.75">
      <c r="B116" s="52" t="s">
        <v>261</v>
      </c>
      <c r="C116" s="47" t="s">
        <v>229</v>
      </c>
      <c r="D116" s="47" t="s">
        <v>231</v>
      </c>
      <c r="E116" s="47" t="s">
        <v>231</v>
      </c>
      <c r="F116" s="47" t="s">
        <v>230</v>
      </c>
      <c r="G116" s="47" t="s">
        <v>223</v>
      </c>
      <c r="H116" s="48">
        <v>18</v>
      </c>
      <c r="I116" s="49">
        <v>37127725</v>
      </c>
      <c r="J116" s="49">
        <v>37127727</v>
      </c>
      <c r="K116" s="49" t="s">
        <v>98</v>
      </c>
      <c r="L116" s="49" t="s">
        <v>14</v>
      </c>
      <c r="M116" s="49"/>
      <c r="N116" s="47">
        <v>93</v>
      </c>
      <c r="O116" s="47">
        <v>88</v>
      </c>
      <c r="P116" s="47">
        <v>196</v>
      </c>
    </row>
    <row r="117" spans="2:16" s="50" customFormat="1" ht="12.75">
      <c r="B117" s="53" t="s">
        <v>261</v>
      </c>
      <c r="C117" s="37" t="s">
        <v>264</v>
      </c>
      <c r="D117" s="37" t="s">
        <v>228</v>
      </c>
      <c r="E117" s="37" t="s">
        <v>228</v>
      </c>
      <c r="F117" s="37" t="s">
        <v>265</v>
      </c>
      <c r="G117" s="37" t="s">
        <v>223</v>
      </c>
      <c r="H117" s="38">
        <v>19</v>
      </c>
      <c r="I117" s="39">
        <v>5294994</v>
      </c>
      <c r="J117" s="39">
        <v>5294996</v>
      </c>
      <c r="K117" s="39" t="s">
        <v>99</v>
      </c>
      <c r="L117" s="39" t="s">
        <v>14</v>
      </c>
      <c r="M117" s="39"/>
      <c r="N117" s="37">
        <v>55</v>
      </c>
      <c r="O117" s="37">
        <v>59</v>
      </c>
      <c r="P117" s="37">
        <v>74</v>
      </c>
    </row>
    <row r="118" spans="2:16" s="50" customFormat="1" ht="12.75">
      <c r="B118" s="52" t="s">
        <v>268</v>
      </c>
      <c r="C118" s="47" t="s">
        <v>229</v>
      </c>
      <c r="D118" s="47" t="s">
        <v>231</v>
      </c>
      <c r="E118" s="47" t="s">
        <v>231</v>
      </c>
      <c r="F118" s="47" t="s">
        <v>230</v>
      </c>
      <c r="G118" s="47" t="s">
        <v>223</v>
      </c>
      <c r="H118" s="48">
        <v>1</v>
      </c>
      <c r="I118" s="49">
        <v>75427025</v>
      </c>
      <c r="J118" s="49">
        <v>75427027</v>
      </c>
      <c r="K118" s="49" t="s">
        <v>100</v>
      </c>
      <c r="L118" s="49" t="s">
        <v>3</v>
      </c>
      <c r="M118" s="49"/>
      <c r="N118" s="47">
        <v>70</v>
      </c>
      <c r="O118" s="47">
        <v>69</v>
      </c>
      <c r="P118" s="47">
        <v>131</v>
      </c>
    </row>
    <row r="119" spans="2:16" s="50" customFormat="1" ht="12.75">
      <c r="B119" s="87" t="s">
        <v>268</v>
      </c>
      <c r="C119" s="88" t="s">
        <v>221</v>
      </c>
      <c r="D119" s="88" t="s">
        <v>224</v>
      </c>
      <c r="E119" s="88" t="s">
        <v>224</v>
      </c>
      <c r="F119" s="88" t="s">
        <v>222</v>
      </c>
      <c r="G119" s="88" t="s">
        <v>269</v>
      </c>
      <c r="H119" s="88">
        <v>1</v>
      </c>
      <c r="I119" s="83">
        <v>87397717</v>
      </c>
      <c r="J119" s="83">
        <v>87397719</v>
      </c>
      <c r="K119" s="83" t="s">
        <v>32</v>
      </c>
      <c r="L119" s="83" t="s">
        <v>33</v>
      </c>
      <c r="M119" s="83"/>
      <c r="N119" s="88">
        <v>76</v>
      </c>
      <c r="O119" s="88">
        <v>143</v>
      </c>
      <c r="P119" s="88">
        <v>83</v>
      </c>
    </row>
    <row r="120" spans="2:16" s="50" customFormat="1" ht="12.75">
      <c r="B120" s="52" t="s">
        <v>268</v>
      </c>
      <c r="C120" s="47" t="s">
        <v>229</v>
      </c>
      <c r="D120" s="47" t="s">
        <v>231</v>
      </c>
      <c r="E120" s="47" t="s">
        <v>231</v>
      </c>
      <c r="F120" s="47" t="s">
        <v>230</v>
      </c>
      <c r="G120" s="47" t="s">
        <v>223</v>
      </c>
      <c r="H120" s="48">
        <v>1</v>
      </c>
      <c r="I120" s="49">
        <v>120218478</v>
      </c>
      <c r="J120" s="49">
        <v>120218480</v>
      </c>
      <c r="K120" s="49" t="s">
        <v>101</v>
      </c>
      <c r="L120" s="49" t="s">
        <v>3</v>
      </c>
      <c r="M120" s="49"/>
      <c r="N120" s="47">
        <v>45</v>
      </c>
      <c r="O120" s="47">
        <v>50</v>
      </c>
      <c r="P120" s="47">
        <v>93</v>
      </c>
    </row>
    <row r="121" spans="2:16" s="50" customFormat="1" ht="12.75">
      <c r="B121" s="52" t="s">
        <v>268</v>
      </c>
      <c r="C121" s="47" t="s">
        <v>237</v>
      </c>
      <c r="D121" s="47" t="s">
        <v>228</v>
      </c>
      <c r="E121" s="47" t="s">
        <v>228</v>
      </c>
      <c r="F121" s="47" t="s">
        <v>238</v>
      </c>
      <c r="G121" s="47" t="s">
        <v>223</v>
      </c>
      <c r="H121" s="48">
        <v>2</v>
      </c>
      <c r="I121" s="49">
        <v>31315933</v>
      </c>
      <c r="J121" s="49">
        <v>31315935</v>
      </c>
      <c r="K121" s="49" t="s">
        <v>42</v>
      </c>
      <c r="L121" s="49" t="s">
        <v>3</v>
      </c>
      <c r="M121" s="49"/>
      <c r="N121" s="47">
        <v>145</v>
      </c>
      <c r="O121" s="47">
        <v>109</v>
      </c>
      <c r="P121" s="47">
        <v>191</v>
      </c>
    </row>
    <row r="122" spans="2:16" s="50" customFormat="1" ht="12.75">
      <c r="B122" s="87" t="s">
        <v>268</v>
      </c>
      <c r="C122" s="88" t="s">
        <v>226</v>
      </c>
      <c r="D122" s="88" t="s">
        <v>228</v>
      </c>
      <c r="E122" s="88" t="s">
        <v>228</v>
      </c>
      <c r="F122" s="88" t="s">
        <v>227</v>
      </c>
      <c r="G122" s="88" t="s">
        <v>257</v>
      </c>
      <c r="H122" s="88">
        <v>2</v>
      </c>
      <c r="I122" s="83">
        <v>60113254</v>
      </c>
      <c r="J122" s="83">
        <v>60113256</v>
      </c>
      <c r="K122" s="83" t="s">
        <v>270</v>
      </c>
      <c r="L122" s="83" t="s">
        <v>14</v>
      </c>
      <c r="M122" s="83"/>
      <c r="N122" s="88">
        <v>59</v>
      </c>
      <c r="O122" s="88">
        <v>69</v>
      </c>
      <c r="P122" s="88">
        <v>103</v>
      </c>
    </row>
    <row r="123" spans="2:16" s="50" customFormat="1" ht="12.75">
      <c r="B123" s="52" t="s">
        <v>268</v>
      </c>
      <c r="C123" s="47" t="s">
        <v>239</v>
      </c>
      <c r="D123" s="47" t="s">
        <v>231</v>
      </c>
      <c r="E123" s="47" t="s">
        <v>231</v>
      </c>
      <c r="F123" s="47" t="s">
        <v>240</v>
      </c>
      <c r="G123" s="47" t="s">
        <v>223</v>
      </c>
      <c r="H123" s="48">
        <v>2</v>
      </c>
      <c r="I123" s="49">
        <v>92219300</v>
      </c>
      <c r="J123" s="49">
        <v>92219302</v>
      </c>
      <c r="K123" s="49" t="s">
        <v>102</v>
      </c>
      <c r="L123" s="49" t="s">
        <v>5</v>
      </c>
      <c r="M123" s="49"/>
      <c r="N123" s="47">
        <v>54</v>
      </c>
      <c r="O123" s="47">
        <v>79</v>
      </c>
      <c r="P123" s="47">
        <v>127</v>
      </c>
    </row>
    <row r="124" spans="2:16" s="50" customFormat="1" ht="12.75">
      <c r="B124" s="52" t="s">
        <v>268</v>
      </c>
      <c r="C124" s="47" t="s">
        <v>221</v>
      </c>
      <c r="D124" s="47" t="s">
        <v>224</v>
      </c>
      <c r="E124" s="47" t="s">
        <v>224</v>
      </c>
      <c r="F124" s="47" t="s">
        <v>222</v>
      </c>
      <c r="G124" s="47" t="s">
        <v>223</v>
      </c>
      <c r="H124" s="48">
        <v>2</v>
      </c>
      <c r="I124" s="49">
        <v>118752813</v>
      </c>
      <c r="J124" s="49">
        <v>118752815</v>
      </c>
      <c r="K124" s="49" t="s">
        <v>103</v>
      </c>
      <c r="L124" s="49" t="s">
        <v>3</v>
      </c>
      <c r="M124" s="49"/>
      <c r="N124" s="47">
        <v>106</v>
      </c>
      <c r="O124" s="47">
        <v>78</v>
      </c>
      <c r="P124" s="47">
        <v>219</v>
      </c>
    </row>
    <row r="125" spans="2:16" s="50" customFormat="1" ht="12.75">
      <c r="B125" s="87" t="s">
        <v>268</v>
      </c>
      <c r="C125" s="88" t="s">
        <v>229</v>
      </c>
      <c r="D125" s="88" t="s">
        <v>231</v>
      </c>
      <c r="E125" s="88" t="s">
        <v>231</v>
      </c>
      <c r="F125" s="88" t="s">
        <v>230</v>
      </c>
      <c r="G125" s="88" t="s">
        <v>247</v>
      </c>
      <c r="H125" s="88">
        <v>2</v>
      </c>
      <c r="I125" s="83">
        <v>119500939</v>
      </c>
      <c r="J125" s="83">
        <v>119500941</v>
      </c>
      <c r="K125" s="83" t="s">
        <v>271</v>
      </c>
      <c r="L125" s="83" t="s">
        <v>3</v>
      </c>
      <c r="M125" s="83"/>
      <c r="N125" s="88">
        <v>130</v>
      </c>
      <c r="O125" s="88">
        <v>98</v>
      </c>
      <c r="P125" s="88">
        <v>244</v>
      </c>
    </row>
    <row r="126" spans="2:16" s="50" customFormat="1" ht="12.75">
      <c r="B126" s="52" t="s">
        <v>268</v>
      </c>
      <c r="C126" s="47" t="s">
        <v>226</v>
      </c>
      <c r="D126" s="47" t="s">
        <v>228</v>
      </c>
      <c r="E126" s="47" t="s">
        <v>228</v>
      </c>
      <c r="F126" s="47" t="s">
        <v>227</v>
      </c>
      <c r="G126" s="47" t="s">
        <v>223</v>
      </c>
      <c r="H126" s="48">
        <v>3</v>
      </c>
      <c r="I126" s="49">
        <v>86792195</v>
      </c>
      <c r="J126" s="49">
        <v>86792197</v>
      </c>
      <c r="K126" s="49" t="s">
        <v>104</v>
      </c>
      <c r="L126" s="49" t="s">
        <v>61</v>
      </c>
      <c r="M126" s="49"/>
      <c r="N126" s="47">
        <v>51</v>
      </c>
      <c r="O126" s="47">
        <v>58</v>
      </c>
      <c r="P126" s="47">
        <v>71</v>
      </c>
    </row>
    <row r="127" spans="2:16" s="50" customFormat="1" ht="12.75">
      <c r="B127" s="52" t="s">
        <v>268</v>
      </c>
      <c r="C127" s="47" t="s">
        <v>239</v>
      </c>
      <c r="D127" s="47" t="s">
        <v>231</v>
      </c>
      <c r="E127" s="47" t="s">
        <v>231</v>
      </c>
      <c r="F127" s="47" t="s">
        <v>240</v>
      </c>
      <c r="G127" s="47" t="s">
        <v>223</v>
      </c>
      <c r="H127" s="48">
        <v>4</v>
      </c>
      <c r="I127" s="49">
        <v>43695157</v>
      </c>
      <c r="J127" s="49">
        <v>43695159</v>
      </c>
      <c r="K127" s="49" t="s">
        <v>105</v>
      </c>
      <c r="L127" s="49" t="s">
        <v>61</v>
      </c>
      <c r="M127" s="49"/>
      <c r="N127" s="47">
        <v>57</v>
      </c>
      <c r="O127" s="47">
        <v>49</v>
      </c>
      <c r="P127" s="47">
        <v>91</v>
      </c>
    </row>
    <row r="128" spans="2:16" s="50" customFormat="1" ht="12.75">
      <c r="B128" s="52" t="s">
        <v>268</v>
      </c>
      <c r="C128" s="47" t="s">
        <v>239</v>
      </c>
      <c r="D128" s="47" t="s">
        <v>231</v>
      </c>
      <c r="E128" s="47" t="s">
        <v>231</v>
      </c>
      <c r="F128" s="47" t="s">
        <v>240</v>
      </c>
      <c r="G128" s="47" t="s">
        <v>223</v>
      </c>
      <c r="H128" s="48">
        <v>4</v>
      </c>
      <c r="I128" s="49">
        <v>119834043</v>
      </c>
      <c r="J128" s="49">
        <v>119834045</v>
      </c>
      <c r="K128" s="49" t="s">
        <v>106</v>
      </c>
      <c r="L128" s="49" t="s">
        <v>52</v>
      </c>
      <c r="M128" s="49"/>
      <c r="N128" s="47">
        <v>62</v>
      </c>
      <c r="O128" s="47">
        <v>42</v>
      </c>
      <c r="P128" s="47">
        <v>101</v>
      </c>
    </row>
    <row r="129" spans="2:16" s="50" customFormat="1" ht="12.75">
      <c r="B129" s="52" t="s">
        <v>268</v>
      </c>
      <c r="C129" s="47" t="s">
        <v>237</v>
      </c>
      <c r="D129" s="47" t="s">
        <v>228</v>
      </c>
      <c r="E129" s="47" t="s">
        <v>228</v>
      </c>
      <c r="F129" s="47" t="s">
        <v>238</v>
      </c>
      <c r="G129" s="47" t="s">
        <v>223</v>
      </c>
      <c r="H129" s="48">
        <v>4</v>
      </c>
      <c r="I129" s="49">
        <v>119834045</v>
      </c>
      <c r="J129" s="49">
        <v>119834047</v>
      </c>
      <c r="K129" s="49" t="s">
        <v>106</v>
      </c>
      <c r="L129" s="49" t="s">
        <v>52</v>
      </c>
      <c r="M129" s="49"/>
      <c r="N129" s="47">
        <v>62</v>
      </c>
      <c r="O129" s="47">
        <v>46</v>
      </c>
      <c r="P129" s="47">
        <v>107</v>
      </c>
    </row>
    <row r="130" spans="2:16" s="50" customFormat="1" ht="12.75">
      <c r="B130" s="52" t="s">
        <v>268</v>
      </c>
      <c r="C130" s="47" t="s">
        <v>264</v>
      </c>
      <c r="D130" s="47" t="s">
        <v>228</v>
      </c>
      <c r="E130" s="47" t="s">
        <v>228</v>
      </c>
      <c r="F130" s="47" t="s">
        <v>265</v>
      </c>
      <c r="G130" s="47" t="s">
        <v>223</v>
      </c>
      <c r="H130" s="48">
        <v>4</v>
      </c>
      <c r="I130" s="49">
        <v>140575604</v>
      </c>
      <c r="J130" s="49">
        <v>140575606</v>
      </c>
      <c r="K130" s="49" t="s">
        <v>107</v>
      </c>
      <c r="L130" s="49" t="s">
        <v>14</v>
      </c>
      <c r="M130" s="49"/>
      <c r="N130" s="47">
        <v>91</v>
      </c>
      <c r="O130" s="47">
        <v>77</v>
      </c>
      <c r="P130" s="47">
        <v>139</v>
      </c>
    </row>
    <row r="131" spans="2:16" s="50" customFormat="1" ht="12.75">
      <c r="B131" s="87" t="s">
        <v>268</v>
      </c>
      <c r="C131" s="88" t="s">
        <v>237</v>
      </c>
      <c r="D131" s="88" t="s">
        <v>228</v>
      </c>
      <c r="E131" s="88" t="s">
        <v>228</v>
      </c>
      <c r="F131" s="88" t="s">
        <v>238</v>
      </c>
      <c r="G131" s="88" t="s">
        <v>257</v>
      </c>
      <c r="H131" s="88">
        <v>5</v>
      </c>
      <c r="I131" s="83">
        <v>15030609</v>
      </c>
      <c r="J131" s="83">
        <v>15030611</v>
      </c>
      <c r="K131" s="83" t="s">
        <v>256</v>
      </c>
      <c r="L131" s="83" t="s">
        <v>5</v>
      </c>
      <c r="M131" s="83"/>
      <c r="N131" s="88">
        <v>60</v>
      </c>
      <c r="O131" s="88">
        <v>116</v>
      </c>
      <c r="P131" s="88">
        <v>40</v>
      </c>
    </row>
    <row r="132" spans="2:16" s="50" customFormat="1" ht="12.75">
      <c r="B132" s="52" t="s">
        <v>268</v>
      </c>
      <c r="C132" s="47" t="s">
        <v>226</v>
      </c>
      <c r="D132" s="47" t="s">
        <v>228</v>
      </c>
      <c r="E132" s="47" t="s">
        <v>228</v>
      </c>
      <c r="F132" s="47" t="s">
        <v>227</v>
      </c>
      <c r="G132" s="47" t="s">
        <v>223</v>
      </c>
      <c r="H132" s="48">
        <v>5</v>
      </c>
      <c r="I132" s="49">
        <v>122810150</v>
      </c>
      <c r="J132" s="49">
        <v>122810152</v>
      </c>
      <c r="K132" s="49" t="s">
        <v>108</v>
      </c>
      <c r="L132" s="49" t="s">
        <v>3</v>
      </c>
      <c r="M132" s="49"/>
      <c r="N132" s="47">
        <v>43</v>
      </c>
      <c r="O132" s="47">
        <v>42</v>
      </c>
      <c r="P132" s="47">
        <v>85</v>
      </c>
    </row>
    <row r="133" spans="2:16" s="50" customFormat="1" ht="12.75">
      <c r="B133" s="52" t="s">
        <v>268</v>
      </c>
      <c r="C133" s="47" t="s">
        <v>229</v>
      </c>
      <c r="D133" s="47" t="s">
        <v>231</v>
      </c>
      <c r="E133" s="47" t="s">
        <v>231</v>
      </c>
      <c r="F133" s="47" t="s">
        <v>230</v>
      </c>
      <c r="G133" s="47" t="s">
        <v>223</v>
      </c>
      <c r="H133" s="48">
        <v>6</v>
      </c>
      <c r="I133" s="49">
        <v>35220542</v>
      </c>
      <c r="J133" s="49">
        <v>35220544</v>
      </c>
      <c r="K133" s="49" t="s">
        <v>109</v>
      </c>
      <c r="L133" s="49" t="s">
        <v>5</v>
      </c>
      <c r="M133" s="49"/>
      <c r="N133" s="47">
        <v>61</v>
      </c>
      <c r="O133" s="47">
        <v>51</v>
      </c>
      <c r="P133" s="47">
        <v>111</v>
      </c>
    </row>
    <row r="134" spans="2:16" s="50" customFormat="1" ht="12.75">
      <c r="B134" s="52" t="s">
        <v>268</v>
      </c>
      <c r="C134" s="48" t="s">
        <v>229</v>
      </c>
      <c r="D134" s="48" t="s">
        <v>231</v>
      </c>
      <c r="E134" s="48" t="s">
        <v>231</v>
      </c>
      <c r="F134" s="48" t="s">
        <v>230</v>
      </c>
      <c r="G134" s="48" t="s">
        <v>223</v>
      </c>
      <c r="H134" s="48">
        <v>6</v>
      </c>
      <c r="I134" s="49">
        <v>41306501</v>
      </c>
      <c r="J134" s="49">
        <v>41306503</v>
      </c>
      <c r="K134" s="49" t="s">
        <v>110</v>
      </c>
      <c r="L134" s="49" t="s">
        <v>5</v>
      </c>
      <c r="M134" s="49"/>
      <c r="N134" s="48">
        <v>92</v>
      </c>
      <c r="O134" s="48">
        <v>134</v>
      </c>
      <c r="P134" s="48">
        <v>180</v>
      </c>
    </row>
    <row r="135" spans="2:16">
      <c r="B135" s="52" t="s">
        <v>268</v>
      </c>
      <c r="C135" s="47" t="s">
        <v>226</v>
      </c>
      <c r="D135" s="47" t="s">
        <v>228</v>
      </c>
      <c r="E135" s="47" t="s">
        <v>228</v>
      </c>
      <c r="F135" s="47" t="s">
        <v>227</v>
      </c>
      <c r="G135" s="47" t="s">
        <v>223</v>
      </c>
      <c r="H135" s="48">
        <v>6</v>
      </c>
      <c r="I135" s="49">
        <v>90079925</v>
      </c>
      <c r="J135" s="49">
        <v>90079927</v>
      </c>
      <c r="K135" s="49" t="s">
        <v>111</v>
      </c>
      <c r="L135" s="49" t="s">
        <v>3</v>
      </c>
      <c r="M135" s="49"/>
      <c r="N135" s="47">
        <v>66</v>
      </c>
      <c r="O135" s="47">
        <v>80</v>
      </c>
      <c r="P135" s="47">
        <v>117</v>
      </c>
    </row>
    <row r="136" spans="2:16">
      <c r="B136" s="87" t="s">
        <v>268</v>
      </c>
      <c r="C136" s="88" t="s">
        <v>234</v>
      </c>
      <c r="D136" s="88" t="s">
        <v>236</v>
      </c>
      <c r="E136" s="88" t="s">
        <v>236</v>
      </c>
      <c r="F136" s="88" t="s">
        <v>235</v>
      </c>
      <c r="G136" s="88" t="s">
        <v>252</v>
      </c>
      <c r="H136" s="88">
        <v>7</v>
      </c>
      <c r="I136" s="83">
        <v>53474900</v>
      </c>
      <c r="J136" s="83">
        <v>53474902</v>
      </c>
      <c r="K136" s="83" t="s">
        <v>272</v>
      </c>
      <c r="L136" s="83" t="s">
        <v>5</v>
      </c>
      <c r="M136" s="83"/>
      <c r="N136" s="88">
        <v>58</v>
      </c>
      <c r="O136" s="88">
        <v>45</v>
      </c>
      <c r="P136" s="88">
        <v>51</v>
      </c>
    </row>
    <row r="137" spans="2:16">
      <c r="B137" s="52" t="s">
        <v>268</v>
      </c>
      <c r="C137" s="47" t="s">
        <v>229</v>
      </c>
      <c r="D137" s="47" t="s">
        <v>231</v>
      </c>
      <c r="E137" s="47" t="s">
        <v>231</v>
      </c>
      <c r="F137" s="47" t="s">
        <v>230</v>
      </c>
      <c r="G137" s="47" t="s">
        <v>223</v>
      </c>
      <c r="H137" s="48">
        <v>8</v>
      </c>
      <c r="I137" s="49">
        <v>19239946</v>
      </c>
      <c r="J137" s="49">
        <v>19239948</v>
      </c>
      <c r="K137" s="49" t="s">
        <v>112</v>
      </c>
      <c r="L137" s="49" t="s">
        <v>3</v>
      </c>
      <c r="M137" s="49"/>
      <c r="N137" s="47">
        <v>166</v>
      </c>
      <c r="O137" s="47">
        <v>237</v>
      </c>
      <c r="P137" s="47">
        <v>280</v>
      </c>
    </row>
    <row r="138" spans="2:16">
      <c r="B138" s="52" t="s">
        <v>268</v>
      </c>
      <c r="C138" s="47" t="s">
        <v>226</v>
      </c>
      <c r="D138" s="47" t="s">
        <v>228</v>
      </c>
      <c r="E138" s="47" t="s">
        <v>228</v>
      </c>
      <c r="F138" s="47" t="s">
        <v>227</v>
      </c>
      <c r="G138" s="47" t="s">
        <v>223</v>
      </c>
      <c r="H138" s="48">
        <v>8</v>
      </c>
      <c r="I138" s="49">
        <v>70855140</v>
      </c>
      <c r="J138" s="49">
        <v>70855142</v>
      </c>
      <c r="K138" s="49" t="s">
        <v>113</v>
      </c>
      <c r="L138" s="49" t="s">
        <v>61</v>
      </c>
      <c r="M138" s="49"/>
      <c r="N138" s="47">
        <v>43</v>
      </c>
      <c r="O138" s="47">
        <v>63</v>
      </c>
      <c r="P138" s="47">
        <v>79</v>
      </c>
    </row>
    <row r="139" spans="2:16">
      <c r="B139" s="52" t="s">
        <v>268</v>
      </c>
      <c r="C139" s="47" t="s">
        <v>229</v>
      </c>
      <c r="D139" s="47" t="s">
        <v>231</v>
      </c>
      <c r="E139" s="47" t="s">
        <v>231</v>
      </c>
      <c r="F139" s="47" t="s">
        <v>230</v>
      </c>
      <c r="G139" s="47" t="s">
        <v>223</v>
      </c>
      <c r="H139" s="48">
        <v>8</v>
      </c>
      <c r="I139" s="49">
        <v>74117915</v>
      </c>
      <c r="J139" s="49">
        <v>74117917</v>
      </c>
      <c r="K139" s="49" t="s">
        <v>114</v>
      </c>
      <c r="L139" s="49" t="s">
        <v>5</v>
      </c>
      <c r="M139" s="49"/>
      <c r="N139" s="47">
        <v>58</v>
      </c>
      <c r="O139" s="47">
        <v>67</v>
      </c>
      <c r="P139" s="47">
        <v>128</v>
      </c>
    </row>
    <row r="140" spans="2:16">
      <c r="B140" s="52" t="s">
        <v>268</v>
      </c>
      <c r="C140" s="47" t="s">
        <v>232</v>
      </c>
      <c r="D140" s="47" t="s">
        <v>224</v>
      </c>
      <c r="E140" s="47" t="s">
        <v>224</v>
      </c>
      <c r="F140" s="47" t="s">
        <v>233</v>
      </c>
      <c r="G140" s="47" t="s">
        <v>223</v>
      </c>
      <c r="H140" s="48">
        <v>8</v>
      </c>
      <c r="I140" s="49">
        <v>97852225</v>
      </c>
      <c r="J140" s="49">
        <v>97852227</v>
      </c>
      <c r="K140" s="49" t="s">
        <v>115</v>
      </c>
      <c r="L140" s="49" t="s">
        <v>3</v>
      </c>
      <c r="M140" s="49"/>
      <c r="N140" s="47">
        <v>112</v>
      </c>
      <c r="O140" s="47">
        <v>78</v>
      </c>
      <c r="P140" s="47">
        <v>194</v>
      </c>
    </row>
    <row r="141" spans="2:16">
      <c r="B141" s="52" t="s">
        <v>268</v>
      </c>
      <c r="C141" s="47" t="s">
        <v>226</v>
      </c>
      <c r="D141" s="47" t="s">
        <v>228</v>
      </c>
      <c r="E141" s="47" t="s">
        <v>228</v>
      </c>
      <c r="F141" s="47" t="s">
        <v>227</v>
      </c>
      <c r="G141" s="47" t="s">
        <v>223</v>
      </c>
      <c r="H141" s="48">
        <v>8</v>
      </c>
      <c r="I141" s="49">
        <v>112077041</v>
      </c>
      <c r="J141" s="49">
        <v>112077043</v>
      </c>
      <c r="K141" s="49" t="s">
        <v>116</v>
      </c>
      <c r="L141" s="49" t="s">
        <v>3</v>
      </c>
      <c r="M141" s="49"/>
      <c r="N141" s="47">
        <v>149</v>
      </c>
      <c r="O141" s="47">
        <v>115</v>
      </c>
      <c r="P141" s="47">
        <v>282</v>
      </c>
    </row>
    <row r="142" spans="2:16">
      <c r="B142" s="52" t="s">
        <v>268</v>
      </c>
      <c r="C142" s="47" t="s">
        <v>232</v>
      </c>
      <c r="D142" s="47" t="s">
        <v>224</v>
      </c>
      <c r="E142" s="47" t="s">
        <v>224</v>
      </c>
      <c r="F142" s="47" t="s">
        <v>233</v>
      </c>
      <c r="G142" s="47" t="s">
        <v>223</v>
      </c>
      <c r="H142" s="48">
        <v>8</v>
      </c>
      <c r="I142" s="49">
        <v>129588250</v>
      </c>
      <c r="J142" s="49">
        <v>129588252</v>
      </c>
      <c r="K142" s="49" t="s">
        <v>117</v>
      </c>
      <c r="L142" s="49" t="s">
        <v>3</v>
      </c>
      <c r="M142" s="49"/>
      <c r="N142" s="47">
        <v>47</v>
      </c>
      <c r="O142" s="47">
        <v>41</v>
      </c>
      <c r="P142" s="47">
        <v>118</v>
      </c>
    </row>
    <row r="143" spans="2:16">
      <c r="B143" s="52" t="s">
        <v>268</v>
      </c>
      <c r="C143" s="47" t="s">
        <v>254</v>
      </c>
      <c r="D143" s="47" t="s">
        <v>236</v>
      </c>
      <c r="E143" s="47" t="s">
        <v>236</v>
      </c>
      <c r="F143" s="47" t="s">
        <v>255</v>
      </c>
      <c r="G143" s="47" t="s">
        <v>223</v>
      </c>
      <c r="H143" s="48">
        <v>10</v>
      </c>
      <c r="I143" s="49">
        <v>84343629</v>
      </c>
      <c r="J143" s="49">
        <v>84343631</v>
      </c>
      <c r="K143" s="49" t="s">
        <v>118</v>
      </c>
      <c r="L143" s="49" t="s">
        <v>3</v>
      </c>
      <c r="M143" s="49"/>
      <c r="N143" s="47">
        <v>56</v>
      </c>
      <c r="O143" s="47">
        <v>59</v>
      </c>
      <c r="P143" s="47">
        <v>86</v>
      </c>
    </row>
    <row r="144" spans="2:16">
      <c r="B144" s="52" t="s">
        <v>268</v>
      </c>
      <c r="C144" s="47" t="s">
        <v>232</v>
      </c>
      <c r="D144" s="47" t="s">
        <v>224</v>
      </c>
      <c r="E144" s="47" t="s">
        <v>224</v>
      </c>
      <c r="F144" s="47" t="s">
        <v>233</v>
      </c>
      <c r="G144" s="47" t="s">
        <v>223</v>
      </c>
      <c r="H144" s="48">
        <v>10</v>
      </c>
      <c r="I144" s="49">
        <v>127324824</v>
      </c>
      <c r="J144" s="49">
        <v>127324826</v>
      </c>
      <c r="K144" s="49" t="s">
        <v>119</v>
      </c>
      <c r="L144" s="49" t="s">
        <v>5</v>
      </c>
      <c r="M144" s="49"/>
      <c r="N144" s="47">
        <v>77</v>
      </c>
      <c r="O144" s="47">
        <v>102</v>
      </c>
      <c r="P144" s="47">
        <v>74</v>
      </c>
    </row>
    <row r="145" spans="2:16">
      <c r="B145" s="52" t="s">
        <v>268</v>
      </c>
      <c r="C145" s="47" t="s">
        <v>234</v>
      </c>
      <c r="D145" s="47" t="s">
        <v>236</v>
      </c>
      <c r="E145" s="47" t="s">
        <v>236</v>
      </c>
      <c r="F145" s="47" t="s">
        <v>235</v>
      </c>
      <c r="G145" s="47" t="s">
        <v>223</v>
      </c>
      <c r="H145" s="48">
        <v>11</v>
      </c>
      <c r="I145" s="49">
        <v>58655190</v>
      </c>
      <c r="J145" s="49">
        <v>58655192</v>
      </c>
      <c r="K145" s="49" t="s">
        <v>120</v>
      </c>
      <c r="L145" s="49" t="s">
        <v>3</v>
      </c>
      <c r="M145" s="49"/>
      <c r="N145" s="47">
        <v>184</v>
      </c>
      <c r="O145" s="47">
        <v>277</v>
      </c>
      <c r="P145" s="47">
        <v>341</v>
      </c>
    </row>
    <row r="146" spans="2:16">
      <c r="B146" s="52" t="s">
        <v>268</v>
      </c>
      <c r="C146" s="47" t="s">
        <v>239</v>
      </c>
      <c r="D146" s="47" t="s">
        <v>231</v>
      </c>
      <c r="E146" s="47" t="s">
        <v>231</v>
      </c>
      <c r="F146" s="47" t="s">
        <v>240</v>
      </c>
      <c r="G146" s="47" t="s">
        <v>223</v>
      </c>
      <c r="H146" s="48">
        <v>11</v>
      </c>
      <c r="I146" s="49">
        <v>116844985</v>
      </c>
      <c r="J146" s="49">
        <v>116844987</v>
      </c>
      <c r="K146" s="49" t="s">
        <v>121</v>
      </c>
      <c r="L146" s="49" t="s">
        <v>61</v>
      </c>
      <c r="M146" s="49"/>
      <c r="N146" s="47">
        <v>42</v>
      </c>
      <c r="O146" s="47">
        <v>71</v>
      </c>
      <c r="P146" s="47">
        <v>89</v>
      </c>
    </row>
    <row r="147" spans="2:16">
      <c r="B147" s="52" t="s">
        <v>268</v>
      </c>
      <c r="C147" s="47" t="s">
        <v>221</v>
      </c>
      <c r="D147" s="47" t="s">
        <v>224</v>
      </c>
      <c r="E147" s="47" t="s">
        <v>224</v>
      </c>
      <c r="F147" s="47" t="s">
        <v>222</v>
      </c>
      <c r="G147" s="47" t="s">
        <v>223</v>
      </c>
      <c r="H147" s="48">
        <v>11</v>
      </c>
      <c r="I147" s="49">
        <v>119660788</v>
      </c>
      <c r="J147" s="49">
        <v>119660790</v>
      </c>
      <c r="K147" s="49" t="s">
        <v>122</v>
      </c>
      <c r="L147" s="49" t="s">
        <v>14</v>
      </c>
      <c r="M147" s="49"/>
      <c r="N147" s="47">
        <v>60</v>
      </c>
      <c r="O147" s="47">
        <v>58</v>
      </c>
      <c r="P147" s="47">
        <v>64</v>
      </c>
    </row>
    <row r="148" spans="2:16">
      <c r="B148" s="52" t="s">
        <v>268</v>
      </c>
      <c r="C148" s="47" t="s">
        <v>234</v>
      </c>
      <c r="D148" s="47" t="s">
        <v>236</v>
      </c>
      <c r="E148" s="47" t="s">
        <v>236</v>
      </c>
      <c r="F148" s="47" t="s">
        <v>235</v>
      </c>
      <c r="G148" s="47" t="s">
        <v>223</v>
      </c>
      <c r="H148" s="48">
        <v>15</v>
      </c>
      <c r="I148" s="49">
        <v>85651035</v>
      </c>
      <c r="J148" s="49">
        <v>85651037</v>
      </c>
      <c r="K148" s="49" t="s">
        <v>123</v>
      </c>
      <c r="L148" s="49" t="s">
        <v>38</v>
      </c>
      <c r="M148" s="49"/>
      <c r="N148" s="47">
        <v>69</v>
      </c>
      <c r="O148" s="47">
        <v>92</v>
      </c>
      <c r="P148" s="47">
        <v>117</v>
      </c>
    </row>
    <row r="149" spans="2:16">
      <c r="B149" s="52" t="s">
        <v>268</v>
      </c>
      <c r="C149" s="47" t="s">
        <v>226</v>
      </c>
      <c r="D149" s="47" t="s">
        <v>228</v>
      </c>
      <c r="E149" s="47" t="s">
        <v>228</v>
      </c>
      <c r="F149" s="47" t="s">
        <v>227</v>
      </c>
      <c r="G149" s="47" t="s">
        <v>223</v>
      </c>
      <c r="H149" s="48">
        <v>17</v>
      </c>
      <c r="I149" s="49">
        <v>48268531</v>
      </c>
      <c r="J149" s="49">
        <v>48268533</v>
      </c>
      <c r="K149" s="49" t="s">
        <v>124</v>
      </c>
      <c r="L149" s="49" t="s">
        <v>38</v>
      </c>
      <c r="M149" s="49"/>
      <c r="N149" s="47">
        <v>176</v>
      </c>
      <c r="O149" s="47">
        <v>215</v>
      </c>
      <c r="P149" s="47">
        <v>321</v>
      </c>
    </row>
    <row r="150" spans="2:16">
      <c r="B150" s="52" t="s">
        <v>268</v>
      </c>
      <c r="C150" s="47" t="s">
        <v>237</v>
      </c>
      <c r="D150" s="47" t="s">
        <v>228</v>
      </c>
      <c r="E150" s="47" t="s">
        <v>228</v>
      </c>
      <c r="F150" s="47" t="s">
        <v>238</v>
      </c>
      <c r="G150" s="47" t="s">
        <v>223</v>
      </c>
      <c r="H150" s="48">
        <v>17</v>
      </c>
      <c r="I150" s="49">
        <v>75937874</v>
      </c>
      <c r="J150" s="49">
        <v>75937876</v>
      </c>
      <c r="K150" s="49" t="s">
        <v>125</v>
      </c>
      <c r="L150" s="49" t="s">
        <v>38</v>
      </c>
      <c r="M150" s="49"/>
      <c r="N150" s="47">
        <v>177</v>
      </c>
      <c r="O150" s="47">
        <v>183</v>
      </c>
      <c r="P150" s="47">
        <v>317</v>
      </c>
    </row>
    <row r="151" spans="2:16">
      <c r="B151" s="52" t="s">
        <v>268</v>
      </c>
      <c r="C151" s="47" t="s">
        <v>221</v>
      </c>
      <c r="D151" s="47" t="s">
        <v>224</v>
      </c>
      <c r="E151" s="47" t="s">
        <v>224</v>
      </c>
      <c r="F151" s="47" t="s">
        <v>222</v>
      </c>
      <c r="G151" s="47" t="s">
        <v>223</v>
      </c>
      <c r="H151" s="48">
        <v>19</v>
      </c>
      <c r="I151" s="49">
        <v>4111836</v>
      </c>
      <c r="J151" s="49">
        <v>4111838</v>
      </c>
      <c r="K151" s="49" t="s">
        <v>126</v>
      </c>
      <c r="L151" s="49" t="s">
        <v>5</v>
      </c>
      <c r="M151" s="49"/>
      <c r="N151" s="47">
        <v>101</v>
      </c>
      <c r="O151" s="47">
        <v>100</v>
      </c>
      <c r="P151" s="47">
        <v>193</v>
      </c>
    </row>
    <row r="152" spans="2:16">
      <c r="B152" s="52" t="s">
        <v>268</v>
      </c>
      <c r="C152" s="47" t="s">
        <v>229</v>
      </c>
      <c r="D152" s="47" t="s">
        <v>231</v>
      </c>
      <c r="E152" s="47" t="s">
        <v>231</v>
      </c>
      <c r="F152" s="47" t="s">
        <v>230</v>
      </c>
      <c r="G152" s="47" t="s">
        <v>223</v>
      </c>
      <c r="H152" s="48">
        <v>19</v>
      </c>
      <c r="I152" s="49">
        <v>46741930</v>
      </c>
      <c r="J152" s="49">
        <v>46741932</v>
      </c>
      <c r="K152" s="49" t="s">
        <v>127</v>
      </c>
      <c r="L152" s="49" t="s">
        <v>31</v>
      </c>
      <c r="M152" s="49"/>
      <c r="N152" s="47">
        <v>77</v>
      </c>
      <c r="O152" s="47">
        <v>88</v>
      </c>
      <c r="P152" s="47">
        <v>146</v>
      </c>
    </row>
    <row r="153" spans="2:16">
      <c r="B153" s="53" t="s">
        <v>268</v>
      </c>
      <c r="C153" s="37" t="s">
        <v>221</v>
      </c>
      <c r="D153" s="37" t="s">
        <v>224</v>
      </c>
      <c r="E153" s="37" t="s">
        <v>224</v>
      </c>
      <c r="F153" s="37" t="s">
        <v>222</v>
      </c>
      <c r="G153" s="37" t="s">
        <v>223</v>
      </c>
      <c r="H153" s="38" t="s">
        <v>128</v>
      </c>
      <c r="I153" s="39">
        <v>86143115</v>
      </c>
      <c r="J153" s="39">
        <v>86143117</v>
      </c>
      <c r="K153" s="39" t="s">
        <v>129</v>
      </c>
      <c r="L153" s="39" t="s">
        <v>12</v>
      </c>
      <c r="M153" s="39"/>
      <c r="N153" s="37">
        <v>43</v>
      </c>
      <c r="O153" s="37">
        <v>86</v>
      </c>
      <c r="P153" s="37">
        <v>99</v>
      </c>
    </row>
    <row r="154" spans="2:16">
      <c r="B154" s="85"/>
      <c r="D154" s="12"/>
      <c r="E154" s="12"/>
      <c r="G154" s="12"/>
      <c r="H154" s="17"/>
    </row>
    <row r="155" spans="2:16">
      <c r="B155" s="54" t="s">
        <v>273</v>
      </c>
      <c r="C155" s="47"/>
      <c r="D155" s="47"/>
      <c r="E155" s="47"/>
      <c r="F155" s="47"/>
      <c r="G155" s="47"/>
      <c r="H155" s="48"/>
      <c r="I155" s="49"/>
      <c r="J155" s="49"/>
      <c r="K155" s="49"/>
      <c r="L155" s="49"/>
      <c r="M155" s="49"/>
      <c r="N155" s="47"/>
      <c r="O155" s="47"/>
      <c r="P155" s="47"/>
    </row>
    <row r="156" spans="2:16">
      <c r="B156" s="52" t="s">
        <v>274</v>
      </c>
      <c r="C156" s="47" t="s">
        <v>234</v>
      </c>
      <c r="D156" s="47" t="s">
        <v>236</v>
      </c>
      <c r="E156" s="47" t="s">
        <v>236</v>
      </c>
      <c r="F156" s="47" t="s">
        <v>235</v>
      </c>
      <c r="G156" s="47" t="s">
        <v>223</v>
      </c>
      <c r="H156" s="48">
        <v>4</v>
      </c>
      <c r="I156" s="49">
        <v>145364641</v>
      </c>
      <c r="J156" s="49">
        <v>145364643</v>
      </c>
      <c r="K156" s="49" t="s">
        <v>130</v>
      </c>
      <c r="L156" s="49" t="s">
        <v>14</v>
      </c>
      <c r="M156" s="49"/>
      <c r="N156" s="47">
        <v>132</v>
      </c>
      <c r="O156" s="47">
        <v>426</v>
      </c>
      <c r="P156" s="47">
        <v>521</v>
      </c>
    </row>
    <row r="157" spans="2:16">
      <c r="B157" s="53" t="s">
        <v>274</v>
      </c>
      <c r="C157" s="37" t="s">
        <v>275</v>
      </c>
      <c r="D157" s="37" t="s">
        <v>276</v>
      </c>
      <c r="E157" s="37" t="s">
        <v>276</v>
      </c>
      <c r="F157" s="37" t="s">
        <v>291</v>
      </c>
      <c r="G157" s="37" t="s">
        <v>223</v>
      </c>
      <c r="H157" s="38">
        <v>5</v>
      </c>
      <c r="I157" s="39">
        <v>33171388</v>
      </c>
      <c r="J157" s="39">
        <v>33171390</v>
      </c>
      <c r="K157" s="39" t="s">
        <v>131</v>
      </c>
      <c r="L157" s="39" t="s">
        <v>132</v>
      </c>
      <c r="M157" s="39"/>
      <c r="N157" s="37">
        <v>62</v>
      </c>
      <c r="O157" s="37">
        <v>77</v>
      </c>
      <c r="P157" s="37">
        <v>121</v>
      </c>
    </row>
    <row r="158" spans="2:16">
      <c r="B158" s="87" t="s">
        <v>277</v>
      </c>
      <c r="C158" s="88" t="s">
        <v>234</v>
      </c>
      <c r="D158" s="88" t="s">
        <v>236</v>
      </c>
      <c r="E158" s="88" t="s">
        <v>236</v>
      </c>
      <c r="F158" s="88" t="s">
        <v>235</v>
      </c>
      <c r="G158" s="88" t="s">
        <v>252</v>
      </c>
      <c r="H158" s="88">
        <v>1</v>
      </c>
      <c r="I158" s="83">
        <v>87446917</v>
      </c>
      <c r="J158" s="83">
        <v>87446919</v>
      </c>
      <c r="K158" s="83" t="s">
        <v>278</v>
      </c>
      <c r="L158" s="83" t="s">
        <v>12</v>
      </c>
      <c r="M158" s="83"/>
      <c r="N158" s="88">
        <v>187</v>
      </c>
      <c r="O158" s="88">
        <v>338</v>
      </c>
      <c r="P158" s="88">
        <v>185</v>
      </c>
    </row>
    <row r="159" spans="2:16">
      <c r="B159" s="87" t="s">
        <v>277</v>
      </c>
      <c r="C159" s="88" t="s">
        <v>279</v>
      </c>
      <c r="D159" s="88" t="s">
        <v>281</v>
      </c>
      <c r="E159" s="88" t="s">
        <v>281</v>
      </c>
      <c r="F159" s="88" t="s">
        <v>292</v>
      </c>
      <c r="G159" s="88" t="s">
        <v>280</v>
      </c>
      <c r="H159" s="88">
        <v>2</v>
      </c>
      <c r="I159" s="83">
        <v>28357576</v>
      </c>
      <c r="J159" s="83">
        <v>28357579</v>
      </c>
      <c r="K159" s="83" t="s">
        <v>282</v>
      </c>
      <c r="L159" s="83" t="s">
        <v>5</v>
      </c>
      <c r="M159" s="83"/>
      <c r="N159" s="88">
        <v>49</v>
      </c>
      <c r="O159" s="88">
        <v>70</v>
      </c>
      <c r="P159" s="88">
        <v>47</v>
      </c>
    </row>
    <row r="160" spans="2:16">
      <c r="B160" s="87" t="s">
        <v>277</v>
      </c>
      <c r="C160" s="88" t="s">
        <v>264</v>
      </c>
      <c r="D160" s="88" t="s">
        <v>228</v>
      </c>
      <c r="E160" s="88" t="s">
        <v>228</v>
      </c>
      <c r="F160" s="88" t="s">
        <v>265</v>
      </c>
      <c r="G160" s="88" t="s">
        <v>247</v>
      </c>
      <c r="H160" s="88">
        <v>8</v>
      </c>
      <c r="I160" s="83">
        <v>19958585</v>
      </c>
      <c r="J160" s="83">
        <v>19958587</v>
      </c>
      <c r="K160" s="83" t="s">
        <v>283</v>
      </c>
      <c r="L160" s="83" t="s">
        <v>3</v>
      </c>
      <c r="M160" s="83"/>
      <c r="N160" s="88">
        <v>179</v>
      </c>
      <c r="O160" s="88">
        <v>470</v>
      </c>
      <c r="P160" s="88">
        <v>231</v>
      </c>
    </row>
    <row r="161" spans="2:16">
      <c r="B161" s="89" t="s">
        <v>277</v>
      </c>
      <c r="C161" s="90" t="s">
        <v>234</v>
      </c>
      <c r="D161" s="90" t="s">
        <v>236</v>
      </c>
      <c r="E161" s="90" t="s">
        <v>236</v>
      </c>
      <c r="F161" s="90" t="s">
        <v>235</v>
      </c>
      <c r="G161" s="90" t="s">
        <v>252</v>
      </c>
      <c r="H161" s="90">
        <v>8</v>
      </c>
      <c r="I161" s="84">
        <v>19958588</v>
      </c>
      <c r="J161" s="84">
        <v>19958590</v>
      </c>
      <c r="K161" s="84" t="s">
        <v>283</v>
      </c>
      <c r="L161" s="84" t="s">
        <v>3</v>
      </c>
      <c r="M161" s="84"/>
      <c r="N161" s="90">
        <v>178</v>
      </c>
      <c r="O161" s="90">
        <v>475</v>
      </c>
      <c r="P161" s="90">
        <v>235</v>
      </c>
    </row>
    <row r="162" spans="2:16">
      <c r="B162" s="52" t="s">
        <v>133</v>
      </c>
      <c r="C162" s="47" t="s">
        <v>239</v>
      </c>
      <c r="D162" s="47" t="s">
        <v>231</v>
      </c>
      <c r="E162" s="47" t="s">
        <v>231</v>
      </c>
      <c r="F162" s="47" t="s">
        <v>240</v>
      </c>
      <c r="G162" s="47" t="s">
        <v>223</v>
      </c>
      <c r="H162" s="48">
        <v>4</v>
      </c>
      <c r="I162" s="49">
        <v>145722792</v>
      </c>
      <c r="J162" s="49">
        <v>145722794</v>
      </c>
      <c r="K162" s="49" t="s">
        <v>32</v>
      </c>
      <c r="L162" s="49" t="s">
        <v>14</v>
      </c>
      <c r="M162" s="49"/>
      <c r="N162" s="47">
        <v>92</v>
      </c>
      <c r="O162" s="47">
        <v>126</v>
      </c>
      <c r="P162" s="47">
        <v>70</v>
      </c>
    </row>
    <row r="163" spans="2:16">
      <c r="B163" s="89" t="s">
        <v>133</v>
      </c>
      <c r="C163" s="90" t="s">
        <v>221</v>
      </c>
      <c r="D163" s="90" t="s">
        <v>224</v>
      </c>
      <c r="E163" s="90" t="s">
        <v>224</v>
      </c>
      <c r="F163" s="90" t="s">
        <v>222</v>
      </c>
      <c r="G163" s="90" t="s">
        <v>269</v>
      </c>
      <c r="H163" s="90">
        <v>5</v>
      </c>
      <c r="I163" s="84">
        <v>14977587</v>
      </c>
      <c r="J163" s="84">
        <v>14977589</v>
      </c>
      <c r="K163" s="84" t="s">
        <v>284</v>
      </c>
      <c r="L163" s="84" t="s">
        <v>38</v>
      </c>
      <c r="M163" s="84"/>
      <c r="N163" s="90">
        <v>193</v>
      </c>
      <c r="O163" s="90">
        <v>462</v>
      </c>
      <c r="P163" s="90">
        <v>1023</v>
      </c>
    </row>
    <row r="164" spans="2:16">
      <c r="B164" s="87" t="s">
        <v>285</v>
      </c>
      <c r="C164" s="88" t="s">
        <v>221</v>
      </c>
      <c r="D164" s="88" t="s">
        <v>224</v>
      </c>
      <c r="E164" s="88" t="s">
        <v>224</v>
      </c>
      <c r="F164" s="88" t="s">
        <v>222</v>
      </c>
      <c r="G164" s="88" t="s">
        <v>269</v>
      </c>
      <c r="H164" s="88">
        <v>1</v>
      </c>
      <c r="I164" s="83">
        <v>85090890</v>
      </c>
      <c r="J164" s="83">
        <v>85090892</v>
      </c>
      <c r="K164" s="83" t="s">
        <v>253</v>
      </c>
      <c r="L164" s="83" t="s">
        <v>38</v>
      </c>
      <c r="M164" s="83"/>
      <c r="N164" s="88">
        <v>77</v>
      </c>
      <c r="O164" s="88">
        <v>149</v>
      </c>
      <c r="P164" s="88">
        <v>100</v>
      </c>
    </row>
    <row r="165" spans="2:16">
      <c r="B165" s="87" t="s">
        <v>285</v>
      </c>
      <c r="C165" s="88" t="s">
        <v>254</v>
      </c>
      <c r="D165" s="88" t="s">
        <v>236</v>
      </c>
      <c r="E165" s="88" t="s">
        <v>236</v>
      </c>
      <c r="F165" s="88" t="s">
        <v>255</v>
      </c>
      <c r="G165" s="88" t="s">
        <v>252</v>
      </c>
      <c r="H165" s="88">
        <v>5</v>
      </c>
      <c r="I165" s="83">
        <v>15126143</v>
      </c>
      <c r="J165" s="83">
        <v>15126145</v>
      </c>
      <c r="K165" s="83" t="s">
        <v>286</v>
      </c>
      <c r="L165" s="83" t="s">
        <v>3</v>
      </c>
      <c r="M165" s="83"/>
      <c r="N165" s="88">
        <v>250</v>
      </c>
      <c r="O165" s="88">
        <v>319</v>
      </c>
      <c r="P165" s="88">
        <v>184</v>
      </c>
    </row>
    <row r="166" spans="2:16">
      <c r="B166" s="87" t="s">
        <v>285</v>
      </c>
      <c r="C166" s="88" t="s">
        <v>234</v>
      </c>
      <c r="D166" s="88" t="s">
        <v>236</v>
      </c>
      <c r="E166" s="88" t="s">
        <v>236</v>
      </c>
      <c r="F166" s="88" t="s">
        <v>235</v>
      </c>
      <c r="G166" s="88" t="s">
        <v>252</v>
      </c>
      <c r="H166" s="88">
        <v>8</v>
      </c>
      <c r="I166" s="83">
        <v>19951658</v>
      </c>
      <c r="J166" s="83">
        <v>19951660</v>
      </c>
      <c r="K166" s="83" t="s">
        <v>283</v>
      </c>
      <c r="L166" s="83" t="s">
        <v>5</v>
      </c>
      <c r="M166" s="83"/>
      <c r="N166" s="88">
        <v>88</v>
      </c>
      <c r="O166" s="88">
        <v>89</v>
      </c>
      <c r="P166" s="88">
        <v>71</v>
      </c>
    </row>
    <row r="167" spans="2:16">
      <c r="B167" s="89" t="s">
        <v>285</v>
      </c>
      <c r="C167" s="90" t="s">
        <v>221</v>
      </c>
      <c r="D167" s="90" t="s">
        <v>224</v>
      </c>
      <c r="E167" s="90" t="s">
        <v>224</v>
      </c>
      <c r="F167" s="90" t="s">
        <v>222</v>
      </c>
      <c r="G167" s="90" t="s">
        <v>269</v>
      </c>
      <c r="H167" s="90">
        <v>8</v>
      </c>
      <c r="I167" s="84">
        <v>19994969</v>
      </c>
      <c r="J167" s="84">
        <v>19994971</v>
      </c>
      <c r="K167" s="84" t="s">
        <v>283</v>
      </c>
      <c r="L167" s="84" t="s">
        <v>12</v>
      </c>
      <c r="M167" s="84"/>
      <c r="N167" s="90">
        <v>46</v>
      </c>
      <c r="O167" s="90">
        <v>122</v>
      </c>
      <c r="P167" s="90">
        <v>56</v>
      </c>
    </row>
    <row r="169" spans="2:16">
      <c r="B169" s="49" t="s">
        <v>294</v>
      </c>
    </row>
  </sheetData>
  <phoneticPr fontId="2"/>
  <printOptions gridLines="1"/>
  <pageMargins left="0.25" right="0.25" top="0.75" bottom="0.75" header="0.3" footer="0.3"/>
  <pageSetup paperSize="9" scale="81" fitToHeight="0" orientation="landscape" r:id="rId1"/>
  <headerFooter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3"/>
  <sheetViews>
    <sheetView zoomScaleNormal="100" workbookViewId="0">
      <selection activeCell="K29" sqref="K29"/>
    </sheetView>
  </sheetViews>
  <sheetFormatPr defaultRowHeight="15"/>
  <cols>
    <col min="1" max="1" width="2" style="60" customWidth="1"/>
    <col min="2" max="2" width="28.25" style="60" customWidth="1"/>
    <col min="3" max="3" width="5.125" style="60" customWidth="1"/>
    <col min="4" max="4" width="4.875" style="60" customWidth="1"/>
    <col min="5" max="5" width="5.125" style="60" customWidth="1"/>
    <col min="6" max="6" width="5.25" style="60" customWidth="1"/>
    <col min="7" max="7" width="6.875" style="60" customWidth="1"/>
    <col min="8" max="8" width="6.125" style="61" customWidth="1"/>
    <col min="9" max="9" width="2" style="61" customWidth="1"/>
    <col min="10" max="10" width="4.875" style="60" customWidth="1"/>
    <col min="11" max="12" width="5.125" style="60" customWidth="1"/>
    <col min="13" max="13" width="4.875" style="60" customWidth="1"/>
    <col min="14" max="14" width="6.875" style="60" customWidth="1"/>
    <col min="15" max="15" width="6.125" style="60" customWidth="1"/>
    <col min="16" max="16" width="13.75" style="60" customWidth="1"/>
    <col min="17" max="16384" width="9" style="60"/>
  </cols>
  <sheetData>
    <row r="2" spans="2:15">
      <c r="B2" s="11" t="s">
        <v>195</v>
      </c>
    </row>
    <row r="3" spans="2:15">
      <c r="B3" s="62"/>
      <c r="C3" s="62"/>
      <c r="D3" s="62"/>
      <c r="E3" s="62"/>
      <c r="F3" s="62"/>
      <c r="G3" s="62"/>
      <c r="H3" s="63"/>
      <c r="I3" s="63"/>
      <c r="J3" s="62"/>
      <c r="K3" s="62"/>
      <c r="L3" s="62"/>
      <c r="M3" s="62"/>
      <c r="N3" s="62"/>
      <c r="O3" s="62"/>
    </row>
    <row r="4" spans="2:15">
      <c r="G4" s="68" t="s">
        <v>182</v>
      </c>
      <c r="H4" s="65"/>
      <c r="I4" s="65"/>
      <c r="N4" s="68" t="s">
        <v>183</v>
      </c>
      <c r="O4" s="64"/>
    </row>
    <row r="5" spans="2:15">
      <c r="C5" s="60" t="s">
        <v>173</v>
      </c>
      <c r="D5" s="60" t="s">
        <v>174</v>
      </c>
      <c r="E5" s="60" t="s">
        <v>175</v>
      </c>
      <c r="F5" s="60" t="s">
        <v>176</v>
      </c>
      <c r="G5" s="68" t="s">
        <v>181</v>
      </c>
      <c r="H5" s="65"/>
      <c r="I5" s="65"/>
      <c r="J5" s="60" t="s">
        <v>177</v>
      </c>
      <c r="K5" s="60" t="s">
        <v>178</v>
      </c>
      <c r="L5" s="60" t="s">
        <v>179</v>
      </c>
      <c r="M5" s="60" t="s">
        <v>180</v>
      </c>
      <c r="N5" s="68" t="s">
        <v>181</v>
      </c>
      <c r="O5" s="64"/>
    </row>
    <row r="6" spans="2:15">
      <c r="B6" s="62"/>
      <c r="C6" s="62" t="s">
        <v>185</v>
      </c>
      <c r="D6" s="62" t="s">
        <v>185</v>
      </c>
      <c r="E6" s="62" t="s">
        <v>185</v>
      </c>
      <c r="F6" s="62" t="s">
        <v>185</v>
      </c>
      <c r="G6" s="69" t="s">
        <v>185</v>
      </c>
      <c r="H6" s="66" t="s">
        <v>186</v>
      </c>
      <c r="I6" s="66"/>
      <c r="J6" s="62" t="s">
        <v>185</v>
      </c>
      <c r="K6" s="62" t="s">
        <v>185</v>
      </c>
      <c r="L6" s="62" t="s">
        <v>185</v>
      </c>
      <c r="M6" s="62" t="s">
        <v>185</v>
      </c>
      <c r="N6" s="69" t="s">
        <v>185</v>
      </c>
      <c r="O6" s="66" t="s">
        <v>186</v>
      </c>
    </row>
    <row r="7" spans="2:15">
      <c r="B7" s="67" t="s">
        <v>184</v>
      </c>
      <c r="C7" s="60">
        <v>1</v>
      </c>
      <c r="D7" s="60">
        <v>3</v>
      </c>
      <c r="E7" s="60">
        <v>4</v>
      </c>
      <c r="F7" s="60">
        <v>3</v>
      </c>
      <c r="G7" s="70">
        <f>SUM(C7:F7)</f>
        <v>11</v>
      </c>
      <c r="H7" s="61">
        <f>G7/G19*H19</f>
        <v>8.9430894308943092</v>
      </c>
      <c r="N7" s="70">
        <f>SUM(J7:M7)</f>
        <v>0</v>
      </c>
      <c r="O7" s="61">
        <f>N7/N19*O19</f>
        <v>0</v>
      </c>
    </row>
    <row r="8" spans="2:15">
      <c r="B8" s="67" t="s">
        <v>3</v>
      </c>
      <c r="C8" s="60">
        <v>14</v>
      </c>
      <c r="D8" s="60">
        <v>17</v>
      </c>
      <c r="E8" s="60">
        <v>12</v>
      </c>
      <c r="F8" s="60">
        <v>12</v>
      </c>
      <c r="G8" s="70">
        <f t="shared" ref="G8:G9" si="0">SUM(C8:F8)</f>
        <v>55</v>
      </c>
      <c r="H8" s="61">
        <f>G8/G19*H19</f>
        <v>44.715447154471541</v>
      </c>
      <c r="N8" s="70">
        <f t="shared" ref="N8:N9" si="1">SUM(J8:M8)</f>
        <v>0</v>
      </c>
      <c r="O8" s="61">
        <f>N8/N19*O19</f>
        <v>0</v>
      </c>
    </row>
    <row r="9" spans="2:15">
      <c r="B9" s="60" t="s">
        <v>132</v>
      </c>
      <c r="G9" s="70">
        <f t="shared" si="0"/>
        <v>0</v>
      </c>
      <c r="H9" s="61">
        <f>G9/G19*H19</f>
        <v>0</v>
      </c>
      <c r="J9" s="60">
        <v>1</v>
      </c>
      <c r="N9" s="70">
        <f t="shared" si="1"/>
        <v>1</v>
      </c>
      <c r="O9" s="61">
        <f>N9/N19*O19</f>
        <v>33.333333333333329</v>
      </c>
    </row>
    <row r="10" spans="2:15">
      <c r="B10" s="67" t="s">
        <v>31</v>
      </c>
      <c r="C10" s="60">
        <v>2</v>
      </c>
      <c r="D10" s="60">
        <v>2</v>
      </c>
      <c r="E10" s="60">
        <v>1</v>
      </c>
      <c r="F10" s="60">
        <v>1</v>
      </c>
      <c r="G10" s="70">
        <f t="shared" ref="G10:G17" si="2">SUM(C10:F10)</f>
        <v>6</v>
      </c>
      <c r="H10" s="61">
        <f>G10/G19*H19</f>
        <v>4.8780487804878048</v>
      </c>
      <c r="N10" s="70">
        <f t="shared" ref="N10:N17" si="3">SUM(J10:M10)</f>
        <v>0</v>
      </c>
      <c r="O10" s="61">
        <f>N10/N19*O19</f>
        <v>0</v>
      </c>
    </row>
    <row r="11" spans="2:15">
      <c r="B11" s="67" t="s">
        <v>7</v>
      </c>
      <c r="C11" s="60">
        <v>1</v>
      </c>
      <c r="E11" s="60">
        <v>1</v>
      </c>
      <c r="G11" s="70">
        <f t="shared" si="2"/>
        <v>2</v>
      </c>
      <c r="H11" s="61">
        <f>G11/G19*H19</f>
        <v>1.6260162601626018</v>
      </c>
      <c r="N11" s="70">
        <f t="shared" si="3"/>
        <v>0</v>
      </c>
      <c r="O11" s="61">
        <f>N11/N19*O19</f>
        <v>0</v>
      </c>
    </row>
    <row r="12" spans="2:15">
      <c r="B12" s="67" t="s">
        <v>52</v>
      </c>
      <c r="D12" s="60">
        <v>1</v>
      </c>
      <c r="F12" s="60">
        <v>2</v>
      </c>
      <c r="G12" s="70">
        <f t="shared" si="2"/>
        <v>3</v>
      </c>
      <c r="H12" s="61">
        <f>G12/G19*H19</f>
        <v>2.4390243902439024</v>
      </c>
      <c r="N12" s="70">
        <f t="shared" si="3"/>
        <v>0</v>
      </c>
      <c r="O12" s="61">
        <f>N12/N19*O19</f>
        <v>0</v>
      </c>
    </row>
    <row r="13" spans="2:15">
      <c r="B13" s="67" t="s">
        <v>14</v>
      </c>
      <c r="C13" s="60">
        <v>2</v>
      </c>
      <c r="D13" s="60">
        <v>1</v>
      </c>
      <c r="E13" s="60">
        <v>4</v>
      </c>
      <c r="F13" s="60">
        <v>2</v>
      </c>
      <c r="G13" s="70">
        <f t="shared" si="2"/>
        <v>9</v>
      </c>
      <c r="H13" s="61">
        <f>G13/G19*H19</f>
        <v>7.3170731707317067</v>
      </c>
      <c r="J13" s="60">
        <v>1</v>
      </c>
      <c r="L13" s="60">
        <v>1</v>
      </c>
      <c r="N13" s="70">
        <f t="shared" si="3"/>
        <v>2</v>
      </c>
      <c r="O13" s="61">
        <f>N13/N19*O19</f>
        <v>66.666666666666657</v>
      </c>
    </row>
    <row r="14" spans="2:15">
      <c r="B14" s="67" t="s">
        <v>61</v>
      </c>
      <c r="D14" s="60">
        <v>2</v>
      </c>
      <c r="E14" s="60">
        <v>1</v>
      </c>
      <c r="F14" s="60">
        <v>4</v>
      </c>
      <c r="G14" s="70">
        <f t="shared" si="2"/>
        <v>7</v>
      </c>
      <c r="H14" s="61">
        <f>G14/G19*H19</f>
        <v>5.6910569105691051</v>
      </c>
      <c r="N14" s="70">
        <f t="shared" si="3"/>
        <v>0</v>
      </c>
      <c r="O14" s="61">
        <f>N14/N19*O19</f>
        <v>0</v>
      </c>
    </row>
    <row r="15" spans="2:15">
      <c r="B15" s="67" t="s">
        <v>5</v>
      </c>
      <c r="C15" s="60">
        <v>8</v>
      </c>
      <c r="D15" s="60">
        <v>5</v>
      </c>
      <c r="E15" s="60">
        <v>4</v>
      </c>
      <c r="F15" s="60">
        <v>6</v>
      </c>
      <c r="G15" s="70">
        <f t="shared" si="2"/>
        <v>23</v>
      </c>
      <c r="H15" s="61">
        <f>G15/G19*H19</f>
        <v>18.699186991869919</v>
      </c>
      <c r="N15" s="70">
        <f t="shared" si="3"/>
        <v>0</v>
      </c>
      <c r="O15" s="61">
        <f>N15/N19*O19</f>
        <v>0</v>
      </c>
    </row>
    <row r="16" spans="2:15">
      <c r="B16" s="67" t="s">
        <v>33</v>
      </c>
      <c r="C16" s="60">
        <v>1</v>
      </c>
      <c r="D16" s="60">
        <v>2</v>
      </c>
      <c r="G16" s="70">
        <f t="shared" si="2"/>
        <v>3</v>
      </c>
      <c r="H16" s="61">
        <f>G16/G19*H19</f>
        <v>2.4390243902439024</v>
      </c>
      <c r="N16" s="70">
        <f t="shared" si="3"/>
        <v>0</v>
      </c>
      <c r="O16" s="61">
        <f>N16/N19*O19</f>
        <v>0</v>
      </c>
    </row>
    <row r="17" spans="2:15">
      <c r="B17" s="67" t="s">
        <v>12</v>
      </c>
      <c r="C17" s="60">
        <v>1</v>
      </c>
      <c r="D17" s="60">
        <v>1</v>
      </c>
      <c r="E17" s="60">
        <v>1</v>
      </c>
      <c r="F17" s="60">
        <v>1</v>
      </c>
      <c r="G17" s="70">
        <f t="shared" si="2"/>
        <v>4</v>
      </c>
      <c r="H17" s="61">
        <f>G17/G19*H19</f>
        <v>3.2520325203252036</v>
      </c>
      <c r="N17" s="70">
        <f t="shared" si="3"/>
        <v>0</v>
      </c>
      <c r="O17" s="61">
        <f>N17/N19*O19</f>
        <v>0</v>
      </c>
    </row>
    <row r="18" spans="2:15">
      <c r="B18" s="67"/>
      <c r="G18" s="70"/>
      <c r="N18" s="70"/>
      <c r="O18" s="61"/>
    </row>
    <row r="19" spans="2:15">
      <c r="B19" s="62" t="s">
        <v>187</v>
      </c>
      <c r="C19" s="62">
        <f>SUM(C7:C17)</f>
        <v>30</v>
      </c>
      <c r="D19" s="62">
        <f>SUM(D7:D17)</f>
        <v>34</v>
      </c>
      <c r="E19" s="62">
        <f>SUM(E7:E17)</f>
        <v>28</v>
      </c>
      <c r="F19" s="62">
        <f>SUM(F7:F17)</f>
        <v>31</v>
      </c>
      <c r="G19" s="71">
        <f>SUM(C19:F19)</f>
        <v>123</v>
      </c>
      <c r="H19" s="63">
        <v>100</v>
      </c>
      <c r="I19" s="63"/>
      <c r="J19" s="62">
        <f>SUM(J7:J16)</f>
        <v>2</v>
      </c>
      <c r="K19" s="62">
        <f>SUM(K7:K16)</f>
        <v>0</v>
      </c>
      <c r="L19" s="62">
        <f>SUM(L7:L16)</f>
        <v>1</v>
      </c>
      <c r="M19" s="62">
        <f>SUM(M7:M16)</f>
        <v>0</v>
      </c>
      <c r="N19" s="71">
        <f>SUM(J19:M19)</f>
        <v>3</v>
      </c>
      <c r="O19" s="63">
        <v>100</v>
      </c>
    </row>
    <row r="22" spans="2:15">
      <c r="B22" s="60" t="s">
        <v>188</v>
      </c>
    </row>
    <row r="23" spans="2:15">
      <c r="B23" s="1" t="s">
        <v>38</v>
      </c>
      <c r="C23" s="1" t="s">
        <v>136</v>
      </c>
      <c r="D23" s="1"/>
      <c r="E23" s="1"/>
    </row>
    <row r="24" spans="2:15">
      <c r="B24" s="1" t="s">
        <v>3</v>
      </c>
      <c r="C24" s="1" t="s">
        <v>135</v>
      </c>
      <c r="D24" s="1"/>
      <c r="E24" s="1"/>
    </row>
    <row r="25" spans="2:15">
      <c r="B25" s="1" t="s">
        <v>132</v>
      </c>
      <c r="C25" s="1" t="s">
        <v>134</v>
      </c>
      <c r="D25" s="1"/>
      <c r="E25" s="1"/>
    </row>
    <row r="26" spans="2:15">
      <c r="B26" s="1" t="s">
        <v>31</v>
      </c>
      <c r="C26" s="1" t="s">
        <v>190</v>
      </c>
      <c r="D26" s="1"/>
      <c r="E26" s="1"/>
    </row>
    <row r="27" spans="2:15">
      <c r="B27" s="1" t="s">
        <v>7</v>
      </c>
      <c r="C27" s="1" t="s">
        <v>138</v>
      </c>
      <c r="D27" s="1"/>
      <c r="E27" s="1"/>
    </row>
    <row r="28" spans="2:15">
      <c r="B28" s="1" t="s">
        <v>52</v>
      </c>
      <c r="C28" s="1" t="s">
        <v>138</v>
      </c>
      <c r="D28" s="1"/>
      <c r="E28" s="1"/>
    </row>
    <row r="29" spans="2:15">
      <c r="B29" s="67" t="s">
        <v>14</v>
      </c>
      <c r="C29" s="1" t="s">
        <v>189</v>
      </c>
      <c r="D29" s="1"/>
      <c r="E29" s="1"/>
    </row>
    <row r="30" spans="2:15">
      <c r="B30" s="1" t="s">
        <v>61</v>
      </c>
      <c r="C30" s="1" t="s">
        <v>137</v>
      </c>
      <c r="D30" s="1"/>
      <c r="E30" s="1"/>
    </row>
    <row r="31" spans="2:15">
      <c r="B31" s="1" t="s">
        <v>5</v>
      </c>
      <c r="C31" s="1" t="s">
        <v>139</v>
      </c>
      <c r="D31" s="1"/>
      <c r="E31" s="1"/>
    </row>
    <row r="32" spans="2:15">
      <c r="B32" s="1" t="s">
        <v>33</v>
      </c>
      <c r="C32" s="1" t="s">
        <v>140</v>
      </c>
      <c r="D32" s="1"/>
      <c r="E32" s="1"/>
    </row>
    <row r="33" spans="2:5">
      <c r="B33" s="1" t="s">
        <v>12</v>
      </c>
      <c r="C33" s="1" t="s">
        <v>141</v>
      </c>
      <c r="D33" s="1"/>
      <c r="E33" s="1"/>
    </row>
  </sheetData>
  <phoneticPr fontId="2"/>
  <printOptions gridLines="1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Suppl table 1</vt:lpstr>
      <vt:lpstr>Suppl table 2</vt:lpstr>
      <vt:lpstr>Suppl 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masumura</dc:creator>
  <cp:lastModifiedBy>masumura</cp:lastModifiedBy>
  <cp:lastPrinted>2015-10-22T00:10:16Z</cp:lastPrinted>
  <dcterms:created xsi:type="dcterms:W3CDTF">2015-07-07T03:21:25Z</dcterms:created>
  <dcterms:modified xsi:type="dcterms:W3CDTF">2016-01-25T01:36:37Z</dcterms:modified>
</cp:coreProperties>
</file>