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Direction" sheetId="1" r:id="rId1"/>
    <sheet name="Ti" sheetId="2" r:id="rId2"/>
    <sheet name="Zr" sheetId="3" r:id="rId3"/>
    <sheet name="Hf" sheetId="4" r:id="rId4"/>
    <sheet name="V" sheetId="5" r:id="rId5"/>
    <sheet name="Nb" sheetId="6" r:id="rId6"/>
    <sheet name="Ta" sheetId="7" r:id="rId7"/>
    <sheet name="Mo" sheetId="8" r:id="rId8"/>
    <sheet name="W" sheetId="9" r:id="rId9"/>
  </sheets>
  <definedNames/>
  <calcPr fullCalcOnLoad="1"/>
</workbook>
</file>

<file path=xl/sharedStrings.xml><?xml version="1.0" encoding="utf-8"?>
<sst xmlns="http://schemas.openxmlformats.org/spreadsheetml/2006/main" count="834" uniqueCount="585">
  <si>
    <t>Zr</t>
  </si>
  <si>
    <t>(NH4)2ZrGe3O9_P</t>
  </si>
  <si>
    <t>Ba2ZrO4_I4/mmm</t>
  </si>
  <si>
    <t>Ba5Er2Al2ZrO13_</t>
  </si>
  <si>
    <t>BaZr(BO3)2_R3c</t>
  </si>
  <si>
    <t>C3</t>
  </si>
  <si>
    <t>BaZrO3_Pm-3m</t>
  </si>
  <si>
    <t>Ca2ZrSi4O12_P21</t>
  </si>
  <si>
    <t>CaZrO3_Pcmn</t>
  </si>
  <si>
    <t>Cs2ZrSi3O9_P63/</t>
  </si>
  <si>
    <t>Cs2ZrSi6O15_C2/</t>
  </si>
  <si>
    <t>s2ZrSi6O15_C2/m</t>
  </si>
  <si>
    <t>CuZr2(PO4)3_R-3</t>
  </si>
  <si>
    <t>K2Zr(BO3)2_R-3m</t>
  </si>
  <si>
    <t>K2ZrGe2O7_C2/c</t>
  </si>
  <si>
    <t>K2ZrSi3O9_P63/m</t>
  </si>
  <si>
    <t>K2ZrSi3O9.H2O_P</t>
  </si>
  <si>
    <t>KZr2(AsO4)3_R-3</t>
  </si>
  <si>
    <t>Li2ZrO3_C2/c</t>
  </si>
  <si>
    <t>C2</t>
  </si>
  <si>
    <t>Li2ZrTeO6_R3</t>
  </si>
  <si>
    <t>Li6Zr2O7_C2/c</t>
  </si>
  <si>
    <t>LiZr2(PO4)3_Pbn</t>
  </si>
  <si>
    <t>LiZr2(PO4)3_R-3</t>
  </si>
  <si>
    <t>Na2ZrSi3O9.H2O_</t>
  </si>
  <si>
    <t>C4</t>
  </si>
  <si>
    <t>Na4ZrH4(SiO3)6_</t>
  </si>
  <si>
    <t>NaZr2(AsO4)3_R-</t>
  </si>
  <si>
    <t>PbZrO3_Pbam</t>
  </si>
  <si>
    <t>PbZrO3_Pbam_Zr2</t>
  </si>
  <si>
    <t>Sr7Zr(Si2O7)3_P</t>
  </si>
  <si>
    <t>SrZrO3_Cmcm</t>
  </si>
  <si>
    <t>SrZrO3_I4/mcm</t>
  </si>
  <si>
    <t>SrZrO3_Pbnm</t>
  </si>
  <si>
    <t>SrZrO3_Pm-3m</t>
  </si>
  <si>
    <t>SrZrSi2O7_P21/c</t>
  </si>
  <si>
    <t>Zr2KLi3Si12O30_</t>
  </si>
  <si>
    <t>Zr2WO4(PO4)2_Pn</t>
  </si>
  <si>
    <t>Zr(HPO4)2_I41cd</t>
  </si>
  <si>
    <t>Zr(MoO4)2_C2/m</t>
  </si>
  <si>
    <t>Zr(MoO4)2_P-3c</t>
  </si>
  <si>
    <t>Zr(MoO4)2_Pmn21</t>
  </si>
  <si>
    <t>Zr(V2O7)_Pa-3</t>
  </si>
  <si>
    <t>Zr(V2O7)_Pa-3_Z</t>
  </si>
  <si>
    <t>ZrP2O7_Pnnm</t>
  </si>
  <si>
    <t>CaZr4O9_C2/c</t>
  </si>
  <si>
    <t>CaZr4O9_C2/c_Zr</t>
  </si>
  <si>
    <t>K4Zr5O12_P-3m</t>
  </si>
  <si>
    <t>K4Zr5O12_P-3m_Z</t>
  </si>
  <si>
    <t>SrZrO3_Bmmb</t>
  </si>
  <si>
    <t>Sr3Zr2O7_Pmmm</t>
  </si>
  <si>
    <t>Sr3Zr2O7_Pmmm_Z</t>
  </si>
  <si>
    <t>K2Zr2O5_Pnna</t>
  </si>
  <si>
    <t>Zr(PO4)(H2PO4)(</t>
  </si>
  <si>
    <t>Ca3Zr(Si2O7)O2_</t>
  </si>
  <si>
    <t>Ba2ZrO4(H2O)1.5</t>
  </si>
  <si>
    <t>K2Li14Zr3O14_Im</t>
  </si>
  <si>
    <t>Na2ZrGe2O7_P-1</t>
  </si>
  <si>
    <t>CaZrSi2O7_C2</t>
  </si>
  <si>
    <t>Zr2(PO4)2(SO4)_</t>
  </si>
  <si>
    <t>Ba4ZrRu3O12_R-3</t>
  </si>
  <si>
    <t>Na5Zr(PO4)3_R32</t>
  </si>
  <si>
    <t>Na4Zr2(SiO4)3_R</t>
  </si>
  <si>
    <t>Na2ZrW3O12_I41</t>
  </si>
  <si>
    <t>Cs8Zr(MoO4)6_C2</t>
  </si>
  <si>
    <t>Li2Zr(MoO4)3_P2</t>
  </si>
  <si>
    <t>K2ZrSi3O9_P3</t>
  </si>
  <si>
    <t>K2ZrSi3O9_P3_Zr</t>
  </si>
  <si>
    <t>Zr1_PbZrO3(orth</t>
  </si>
  <si>
    <t>Zr1_ZrTe3O8</t>
  </si>
  <si>
    <t xml:space="preserve">Structure      </t>
  </si>
  <si>
    <t>Position vs Ideal</t>
  </si>
  <si>
    <t>Ti1_BaTi(IO3)6</t>
  </si>
  <si>
    <t>Ti1_LaTiO(IO3)5</t>
  </si>
  <si>
    <t>Ti1_TiSe2O6</t>
  </si>
  <si>
    <t>Ti1_TiTe3O8</t>
  </si>
  <si>
    <t>Ti1_Bi2Ti4O11</t>
  </si>
  <si>
    <t>Ti2_Bi2Ti4O11</t>
  </si>
  <si>
    <t>Ti1_Bi4Ti3O12</t>
  </si>
  <si>
    <t>Ti2_Bi4Ti3O12</t>
  </si>
  <si>
    <t>Ti1_Sm2Bi2Ti3O1</t>
  </si>
  <si>
    <t>Ti2_Sm2Bi2Ti3O1</t>
  </si>
  <si>
    <t>Ti1_PbTiO3(tet)</t>
  </si>
  <si>
    <t>Ti1_PbTi3O7</t>
  </si>
  <si>
    <t>Ti2_PbTi3O7</t>
  </si>
  <si>
    <t>Ti3_PbTi3O7</t>
  </si>
  <si>
    <t>BaTiO3_P4mm</t>
  </si>
  <si>
    <t>BaTiO3_Amm2</t>
  </si>
  <si>
    <t>Ti</t>
  </si>
  <si>
    <t>(TiO)(SO4)_Pnma</t>
  </si>
  <si>
    <t>Ag2TiO3_C2/c</t>
  </si>
  <si>
    <t>Ba2Ti6O13_C2/m</t>
  </si>
  <si>
    <t>Ba2Ti9O20_P-1</t>
  </si>
  <si>
    <t>Ba2Ti9O20_P-1_T</t>
  </si>
  <si>
    <t>Ba4Ti13O30_Cmca</t>
  </si>
  <si>
    <t>BaTi2O5_C2</t>
  </si>
  <si>
    <t>BaTi2O5_C2_Ti2</t>
  </si>
  <si>
    <t>BaTi2O5_C2_Ti3</t>
  </si>
  <si>
    <t>BaTi5O11_P21/n</t>
  </si>
  <si>
    <t>BaTi5O11_P21/n_</t>
  </si>
  <si>
    <t>Ca3Ti2O7_Ccm21</t>
  </si>
  <si>
    <t>Ca4Ti3O10_Pcab</t>
  </si>
  <si>
    <t>Ca4Ti3O10_Pcab_</t>
  </si>
  <si>
    <t>CaTiO3_Pbnm</t>
  </si>
  <si>
    <t>CoTiO3_R-3</t>
  </si>
  <si>
    <t>In2TiO5_Pnma</t>
  </si>
  <si>
    <t>K2Ti8O17_C2/m</t>
  </si>
  <si>
    <t>K2Ti8O17_C2/m_T</t>
  </si>
  <si>
    <t>La2Ti2O7_P21</t>
  </si>
  <si>
    <t>La2Ti2O7_P21_Ti</t>
  </si>
  <si>
    <t>La4Ti3O12_R-3</t>
  </si>
  <si>
    <t>La4Ti3O12_R-3_T</t>
  </si>
  <si>
    <t>La4Ti9O24_Fddd</t>
  </si>
  <si>
    <t>La4Ti9O24_Fddd_</t>
  </si>
  <si>
    <t>Na2Ti3O7_P21/m</t>
  </si>
  <si>
    <t>Na2Ti3O7_P21/m_</t>
  </si>
  <si>
    <t>Na2Ti7O15_C2/m</t>
  </si>
  <si>
    <t>Na2Ti7O15_C2/m_</t>
  </si>
  <si>
    <t>Na2Ti12O25_P2/m</t>
  </si>
  <si>
    <t>Nd2Ti3O9_I4/mmm</t>
  </si>
  <si>
    <t>Nd2Ti4O11_C2/c</t>
  </si>
  <si>
    <t>Nd2Ti4O11_C2/c_</t>
  </si>
  <si>
    <t>Pr2Ti2O7_P21</t>
  </si>
  <si>
    <t>Pr2Ti2O7_P21_Ti</t>
  </si>
  <si>
    <t>SmTiO3_Pnma</t>
  </si>
  <si>
    <t>Sr3Ti2O7_I4/mmm</t>
  </si>
  <si>
    <t>ThTi2O6_C2/c</t>
  </si>
  <si>
    <t>Ti5O4(PO4)4_P21</t>
  </si>
  <si>
    <t>TiAs2O7_C2/c</t>
  </si>
  <si>
    <t>TiAs2O7_P21/n</t>
  </si>
  <si>
    <t>UTi2O6_C2/m</t>
  </si>
  <si>
    <t>Zn2Ti3O8_P4332</t>
  </si>
  <si>
    <t>Hf</t>
  </si>
  <si>
    <t>(Se4)2(Mo2O2Cl8</t>
  </si>
  <si>
    <t>Ca3HfSi2O9_P21/</t>
  </si>
  <si>
    <t>Cs2Hf(Mo3O4)3_C</t>
  </si>
  <si>
    <t>Hf(H2PO4)(PO4)(</t>
  </si>
  <si>
    <t>Hf(HPO4)2(H2O)_</t>
  </si>
  <si>
    <t>HfTe3O8_Ia-3</t>
  </si>
  <si>
    <t>HfV2O7_Pa-3</t>
  </si>
  <si>
    <t>K8Hf(MoO4)6_P21</t>
  </si>
  <si>
    <t>Na4Hf2(GeO4)3_R</t>
  </si>
  <si>
    <t>Ni5HfB2O10_Pnma</t>
  </si>
  <si>
    <t>Ni(H2O)6HfF6_R-</t>
  </si>
  <si>
    <t>PbHfO3_Pbam</t>
  </si>
  <si>
    <t>SrHfO3_Cmcm</t>
  </si>
  <si>
    <t>SrHfO3_I4/mcm</t>
  </si>
  <si>
    <t>SrHfO3_Pbnm</t>
  </si>
  <si>
    <t>SrHfO3_Pm-3m</t>
  </si>
  <si>
    <t>Hf2ON2_Ia-3</t>
  </si>
  <si>
    <t>Hf2ON2_Ia-3_Hf2</t>
  </si>
  <si>
    <t>(HfCl3(SOCl2))2</t>
  </si>
  <si>
    <t>SrHfO3_Pnma</t>
  </si>
  <si>
    <t>Li0.87Hf2.032(P</t>
  </si>
  <si>
    <t>Cs6(Hf4F20(H2O)</t>
  </si>
  <si>
    <t>Ca6Hf19O44_R-3c</t>
  </si>
  <si>
    <t>Ca2Hf7O16_R-3</t>
  </si>
  <si>
    <t>Hf1_PbHfO3(orth</t>
  </si>
  <si>
    <t>Hf1_HfTe3O8</t>
  </si>
  <si>
    <t>V</t>
  </si>
  <si>
    <t>V1_Ba2VO2(IO3)4</t>
  </si>
  <si>
    <t>V1_V2Se2O9</t>
  </si>
  <si>
    <t>V2_V2Se2O9</t>
  </si>
  <si>
    <t>V1_K(VO2)3(SeO3</t>
  </si>
  <si>
    <t>V1_NH4(VO2)3(Se</t>
  </si>
  <si>
    <t>V1_(VO2)2(SeO3)</t>
  </si>
  <si>
    <t>V2_(VO2)2(SeO3)</t>
  </si>
  <si>
    <t>V1_Cs(VO2)3(TeO</t>
  </si>
  <si>
    <t>V1_Te2V2O9</t>
  </si>
  <si>
    <t>V1_Pb(VPO6)(H2O</t>
  </si>
  <si>
    <t>V2_Pb(VPO6)(H2O</t>
  </si>
  <si>
    <t>(VO)2(SeO3)3_P2</t>
  </si>
  <si>
    <t>Ag2V4O11_C2/m</t>
  </si>
  <si>
    <t>Ag2V4O11_C2/m_V</t>
  </si>
  <si>
    <t>AgVO3_Cm</t>
  </si>
  <si>
    <t>AgVO3_Cm_V2</t>
  </si>
  <si>
    <t>AgVO3_Cm_V3</t>
  </si>
  <si>
    <t>AgVO3_Cm_V4</t>
  </si>
  <si>
    <t>Bi4V2O11_Aba2</t>
  </si>
  <si>
    <t>HgV2O6_Pbca</t>
  </si>
  <si>
    <t>KV3O8_P21/m</t>
  </si>
  <si>
    <t>NiV2O6_P-1</t>
  </si>
  <si>
    <t>NiV2O6_P-1_V2</t>
  </si>
  <si>
    <t>RbV3O8_P21/m</t>
  </si>
  <si>
    <t>SrV2O6_Pnma</t>
  </si>
  <si>
    <t>SrV2O6_Pnma_V2</t>
  </si>
  <si>
    <t>TlV3O8_P21/m</t>
  </si>
  <si>
    <t>UO2(VO3)_Pbcm</t>
  </si>
  <si>
    <t>V2O3(SO4)2_P21/</t>
  </si>
  <si>
    <t>V2Se2O9_P21/n</t>
  </si>
  <si>
    <t>V2Se2O9_P21/n_V</t>
  </si>
  <si>
    <t>V4Te4O18_P21/c</t>
  </si>
  <si>
    <t>V6O13_C2/m</t>
  </si>
  <si>
    <t>V6O13_Pc</t>
  </si>
  <si>
    <t>K4(Na(H2O)6)(HV</t>
  </si>
  <si>
    <t>K2(Co(H2O)6)2(V</t>
  </si>
  <si>
    <t>Na3(NH4)3(V10O2</t>
  </si>
  <si>
    <t>K6Mo6V2O26(H2O)</t>
  </si>
  <si>
    <t>K2((UO2)2(VO)2(</t>
  </si>
  <si>
    <t>(NH4)5(V3BP3O19</t>
  </si>
  <si>
    <t>Na(H3N(CH2)2NH3</t>
  </si>
  <si>
    <t>(CN3H6)2(VO2)3(</t>
  </si>
  <si>
    <t>Na4(N(CH3)4)2(V</t>
  </si>
  <si>
    <t>((CH3)4N)2(V4As</t>
  </si>
  <si>
    <t>(N2C3H12)(V3P2O</t>
  </si>
  <si>
    <t>(V4As6O30H6)(N2</t>
  </si>
  <si>
    <t>(V4As6O30H8)(N(</t>
  </si>
  <si>
    <t>(H3N(CH2)2NH3)(</t>
  </si>
  <si>
    <t>CuNa4(V10O28)(H</t>
  </si>
  <si>
    <t>Nb</t>
  </si>
  <si>
    <t>KNbO3_Amm2</t>
  </si>
  <si>
    <t>Nb1_LaTeNbO6</t>
  </si>
  <si>
    <t>Nb2_LaTeNbO6</t>
  </si>
  <si>
    <t>Nb1_BaTeNbO4(PO</t>
  </si>
  <si>
    <t>Nb1_Na1.4Nb3Te4</t>
  </si>
  <si>
    <t>Nb2_Na1.4Nb3Te4</t>
  </si>
  <si>
    <t>Nb1_NaNb3Te4O16</t>
  </si>
  <si>
    <t>Nb1_Pb4Te6Nb10O</t>
  </si>
  <si>
    <t>Nb2_Pb4Te6Nb10O</t>
  </si>
  <si>
    <t>Nb3_Pb4Te6Nb10O</t>
  </si>
  <si>
    <t>Nb4_Pb4Te6Nb10O</t>
  </si>
  <si>
    <t>Nb5_Pb4Te6Nb10O</t>
  </si>
  <si>
    <t>Nb1_Te4Nb3O15Cl</t>
  </si>
  <si>
    <t>Nb2_Te4Nb3O15Cl</t>
  </si>
  <si>
    <t>Nb3_Te4Nb3O15Cl</t>
  </si>
  <si>
    <t>Nb1_Sb(Sb0.5Nb0</t>
  </si>
  <si>
    <t>Nb1_Nb2Se4O13</t>
  </si>
  <si>
    <t>Nb2_Nb2Se4O13</t>
  </si>
  <si>
    <t>Nb1_SbNbO4</t>
  </si>
  <si>
    <t>Nb1_BiNbTe2O8</t>
  </si>
  <si>
    <t>Nb1_Te4Nb2O13</t>
  </si>
  <si>
    <t>Nb2_Te4Nb2O13</t>
  </si>
  <si>
    <t>Nb3_Te4Nb2O13</t>
  </si>
  <si>
    <t>Nb4_Te4Nb2O13</t>
  </si>
  <si>
    <t>Nb1_Te3Nb2O11</t>
  </si>
  <si>
    <t>Nb1_Ba2Nb6Te2O2</t>
  </si>
  <si>
    <t>Nb2_Ba2Nb6Te2O2</t>
  </si>
  <si>
    <t>Nb3_Ba2Nb6Te2O2</t>
  </si>
  <si>
    <t>Nb1_PbBi2Nb2O9</t>
  </si>
  <si>
    <t>Nb1_BiNbO4</t>
  </si>
  <si>
    <t>Nb1_SrBi2Nb2O9</t>
  </si>
  <si>
    <t>Nb1_BaBi2Nb2O9</t>
  </si>
  <si>
    <t>Nb1_LiNbO3</t>
  </si>
  <si>
    <t>AgNbO3_Pbcm</t>
  </si>
  <si>
    <t>Ba3Nb10O28_P4bm</t>
  </si>
  <si>
    <t>Ba5Nb2O9(O2)_P6</t>
  </si>
  <si>
    <t>Ba5Nb4O15_P-3m</t>
  </si>
  <si>
    <t>Ba5Nb4O15_P-3m_</t>
  </si>
  <si>
    <t>BaNb2O6_P21/c</t>
  </si>
  <si>
    <t>BiNbO4_Pnna</t>
  </si>
  <si>
    <t>Ca4Nb2O9_P21/c</t>
  </si>
  <si>
    <t>Ca4Nb2O9_P21/c_</t>
  </si>
  <si>
    <t>CuNb2O6_P21/c</t>
  </si>
  <si>
    <t>CuNb2O6_P21/c_N</t>
  </si>
  <si>
    <t>CuNb2O6_Pbcn</t>
  </si>
  <si>
    <t>La3NbO5O2_Pnma</t>
  </si>
  <si>
    <t>Li3NbO4_I-43m</t>
  </si>
  <si>
    <t>Li7NbO6_P-1</t>
  </si>
  <si>
    <t>Mg4Nb2O9_P-3c</t>
  </si>
  <si>
    <t>MgNb2O6_Pbcn</t>
  </si>
  <si>
    <t>NaNbO3_Cmcm</t>
  </si>
  <si>
    <t>NaNbO3_Pbma</t>
  </si>
  <si>
    <t>NaNbO3_P4/mbm</t>
  </si>
  <si>
    <t>Nb3(NbO)2(PO4)7</t>
  </si>
  <si>
    <t>Nb9AsO25_I4/m</t>
  </si>
  <si>
    <t>Nb9AsO25_I4/m_N</t>
  </si>
  <si>
    <t>NbOPO4_P4/n</t>
  </si>
  <si>
    <t>NbOPO4_P4/nmm</t>
  </si>
  <si>
    <t>NbOPO4_P21/c</t>
  </si>
  <si>
    <t>NbOPO4_P21/c_Nb</t>
  </si>
  <si>
    <t>NbOPO4_Pnma</t>
  </si>
  <si>
    <t>Nd3NbO7_Cmcm</t>
  </si>
  <si>
    <t>PNb9O25_I4/m</t>
  </si>
  <si>
    <t>PNb9O25_I4/m_Nb</t>
  </si>
  <si>
    <t>Pr3NbO7_Cmcm</t>
  </si>
  <si>
    <t>Sr2Nb2O7_Cmc21</t>
  </si>
  <si>
    <t>Sr2Nb2O7_Cmc21_</t>
  </si>
  <si>
    <t>Sr4Nb2O9_P-1</t>
  </si>
  <si>
    <t>Sr5Nb4O15_P2/m</t>
  </si>
  <si>
    <t>Sr5Nb4O15_P2/m_</t>
  </si>
  <si>
    <t>Sr5Nb4O15_P-3c</t>
  </si>
  <si>
    <t>Sr5Nb4O15_P-3c_</t>
  </si>
  <si>
    <t>UNb2O7_Cmcm</t>
  </si>
  <si>
    <t>UNb3O10_Fddd</t>
  </si>
  <si>
    <t>UNb3O10_Fddd_Nb</t>
  </si>
  <si>
    <t>UNbO5_Pmma</t>
  </si>
  <si>
    <t>BaNa2Nb5O14F_P4</t>
  </si>
  <si>
    <t>CsEuNaNb5O15_Pm</t>
  </si>
  <si>
    <t>NbCa7(Si2O7)2O3</t>
  </si>
  <si>
    <t>(N2H6)(NbOF5)H2</t>
  </si>
  <si>
    <t>NaRb2Nb6P3O24_R</t>
  </si>
  <si>
    <t>Ba6IrNb2O12Cl2_</t>
  </si>
  <si>
    <t>Na1.26La0.913(N</t>
  </si>
  <si>
    <t>Tl3Na(PO4)2(Nb4</t>
  </si>
  <si>
    <t>K4Nb8SP4O34_P-4</t>
  </si>
  <si>
    <t>K0.667Li0.333Nb</t>
  </si>
  <si>
    <t>PrBa2Cu2NbO8_I4</t>
  </si>
  <si>
    <t>(NH4)2(Nb3O5Cl7</t>
  </si>
  <si>
    <t>Sr2SmNbCu2O8_I4</t>
  </si>
  <si>
    <t>(CuCl)La(Nb2O7)</t>
  </si>
  <si>
    <t>RbCa2NaNb4O13_P</t>
  </si>
  <si>
    <t>Co3(NbO)2(PO4)4</t>
  </si>
  <si>
    <t>Bi3Pb2Nb2O11Cl_</t>
  </si>
  <si>
    <t>Na(Nb4O9)(AsO4)</t>
  </si>
  <si>
    <t>ZnLiNbO4_P4122</t>
  </si>
  <si>
    <t>Ta</t>
  </si>
  <si>
    <t>Ta1_La4Te6Ta2O2</t>
  </si>
  <si>
    <t>Ta1_Sb(Sb0.5Ta0</t>
  </si>
  <si>
    <t>Ta1_Ta2Te2O9</t>
  </si>
  <si>
    <t>Ta2_Ta2Te2O9</t>
  </si>
  <si>
    <t>Ta1_Ba2Ta6Te2O2</t>
  </si>
  <si>
    <t>Ta2_Ba2Ta6Te2O2</t>
  </si>
  <si>
    <t>Ta3_Ba2Ta6Te2O2</t>
  </si>
  <si>
    <t>Ta1_Ca2Bi2Ta2O9</t>
  </si>
  <si>
    <t>Ta1_Sr2Bi2Ta2O9</t>
  </si>
  <si>
    <t>Ta1_Ba2Bi2Ta2O9</t>
  </si>
  <si>
    <t>Ta1_Bi4Ta2O11</t>
  </si>
  <si>
    <t>Ta2_Bi4Ta2O11</t>
  </si>
  <si>
    <t>Ta1_Bi7Ta3O18</t>
  </si>
  <si>
    <t>Ta2_Bi7Ta3O18</t>
  </si>
  <si>
    <t>Ta3_Bi7Ta3O18</t>
  </si>
  <si>
    <t>Ta4_Bi7Ta3O18</t>
  </si>
  <si>
    <t>Ta5_Bi7Ta3O18</t>
  </si>
  <si>
    <t>Ta6_Bi7Ta3O18</t>
  </si>
  <si>
    <t>AgTaO3_R3c</t>
  </si>
  <si>
    <t>AlTaO4_Pbcn</t>
  </si>
  <si>
    <t>Bi4Ta2O11_P-1</t>
  </si>
  <si>
    <t>Bi4Ta2O11_P-1_T</t>
  </si>
  <si>
    <t>Ce6Ta6O25_P21</t>
  </si>
  <si>
    <t>Ce6Ta6O25_P21_T</t>
  </si>
  <si>
    <t>CeTa3O9</t>
  </si>
  <si>
    <t>CoTa2O6_P42/mnm</t>
  </si>
  <si>
    <t>CrTa2O6_P21/n</t>
  </si>
  <si>
    <t>Cs3Ta5O14_Pbam</t>
  </si>
  <si>
    <t>Cs3Ta5O14_Pbam_</t>
  </si>
  <si>
    <t>Cs8Ta6O19_I4/m</t>
  </si>
  <si>
    <t>Cs8Ta6O19_I4/m_</t>
  </si>
  <si>
    <t>Cu2Ta4O11_R-3c</t>
  </si>
  <si>
    <t>Cu3Ta7O19_P63/m</t>
  </si>
  <si>
    <t>Cu7Ta15O41_P63/</t>
  </si>
  <si>
    <t>CuTa2O6_P42/mnm</t>
  </si>
  <si>
    <t>DyTa7O19_P-6c2</t>
  </si>
  <si>
    <t>Eu2Ta2O7_Cmcm</t>
  </si>
  <si>
    <t>Eu2Ta2O7_Cmcm_T</t>
  </si>
  <si>
    <t>EuTa2O6_Pnma</t>
  </si>
  <si>
    <t>FeTa2O6_P42/mnm</t>
  </si>
  <si>
    <t>InTaO4_P2/a</t>
  </si>
  <si>
    <t>KTaO3_Pm-3m</t>
  </si>
  <si>
    <t>LaTa3O9_Pnma</t>
  </si>
  <si>
    <t>LaTa7O19_P-6c2</t>
  </si>
  <si>
    <t>LaTaO4_Cmc21</t>
  </si>
  <si>
    <t>Li3TaO4_C2/c</t>
  </si>
  <si>
    <t>Li3TaO4_P2/n</t>
  </si>
  <si>
    <t>Li3TaO4_P2/n_Ta</t>
  </si>
  <si>
    <t>Li7TaO6_P-1</t>
  </si>
  <si>
    <t>Li7TaO6_R-3</t>
  </si>
  <si>
    <t>LiTaO3_R3c</t>
  </si>
  <si>
    <t>Mg4Ta2O9_P-3c</t>
  </si>
  <si>
    <t>MgTa2O6_P42/mnm</t>
  </si>
  <si>
    <t>Mn3Ta2O8_I41/a</t>
  </si>
  <si>
    <t>Mn4Ta2O9_P-3c</t>
  </si>
  <si>
    <t>Mn11TaO21_P-3c</t>
  </si>
  <si>
    <t>MoTa12O33_I2/m</t>
  </si>
  <si>
    <t>MoTa12O33_I2/m_</t>
  </si>
  <si>
    <t>Na2Ta4O11_R-3c</t>
  </si>
  <si>
    <t>NaTaO3_Cmcm</t>
  </si>
  <si>
    <t>NaTaO3_P4/mbm</t>
  </si>
  <si>
    <t>NaTaO3_Pbnm</t>
  </si>
  <si>
    <t>NaTaO3_Pm-3m</t>
  </si>
  <si>
    <t>NdTa3O9_P21/m</t>
  </si>
  <si>
    <t>NdTa3O9_P21/m_T</t>
  </si>
  <si>
    <t>NdTa7O19_P-6c2</t>
  </si>
  <si>
    <t>NdTaO4_I2/c</t>
  </si>
  <si>
    <t>NdTaO4_P21/c</t>
  </si>
  <si>
    <t>NdTaO4_Pa</t>
  </si>
  <si>
    <t>NiTa2O6_P42/mnm</t>
  </si>
  <si>
    <t>Rb3Ta5O14_Pnma</t>
  </si>
  <si>
    <t>Rb3Ta5O14_Pnma_</t>
  </si>
  <si>
    <t>Sm3Ta17O47_P2/m</t>
  </si>
  <si>
    <t>SrTa4O11_P6322</t>
  </si>
  <si>
    <t>Ta2O5_C2/c</t>
  </si>
  <si>
    <t>Ta2O5_Pccm</t>
  </si>
  <si>
    <t>Ta2O5_Pccm_Ta2</t>
  </si>
  <si>
    <t>Ta2O5_Pmm2</t>
  </si>
  <si>
    <t>Ta2O5_Pmm2_Ta2</t>
  </si>
  <si>
    <t>Ta2O5_Pmm2_Ta4</t>
  </si>
  <si>
    <t>Ta2O5_Pmm2_Ta5</t>
  </si>
  <si>
    <t>Ta2O5_Pmm2_Ta6</t>
  </si>
  <si>
    <t>Ta2O5_Pmm2_Ta7</t>
  </si>
  <si>
    <t>Ta2O5_Pmm2_Ta9</t>
  </si>
  <si>
    <t>Ta2O5_Pmm2_Ta11</t>
  </si>
  <si>
    <t>TaPO5_P21/c</t>
  </si>
  <si>
    <t>TaPO5_P21/c_Ta2</t>
  </si>
  <si>
    <t>TaVO5_Pnma</t>
  </si>
  <si>
    <t>Th2Ta2O9_C2221</t>
  </si>
  <si>
    <t>Th2Ta2O9_C2221_</t>
  </si>
  <si>
    <t>VTa9O25_I-4</t>
  </si>
  <si>
    <t>VTa9O25_I-4_Ta2</t>
  </si>
  <si>
    <t>VTa9O25_I-4_Ta3</t>
  </si>
  <si>
    <t>YbTaO4_P2/b</t>
  </si>
  <si>
    <t>Zn3Ta2O8_C2/c</t>
  </si>
  <si>
    <t>ZnTa2O6_Pbcn</t>
  </si>
  <si>
    <t>ZnTa2O6_Pbcn_Ta</t>
  </si>
  <si>
    <t>Mo</t>
  </si>
  <si>
    <t>Mo1_BaTeMo2O9</t>
  </si>
  <si>
    <t>Mo2_BaTeMo2O9</t>
  </si>
  <si>
    <t>Mo1_BaMoO2(IO3)</t>
  </si>
  <si>
    <t>Mo1_K2MoO2(IO3)</t>
  </si>
  <si>
    <t>Mo1_Na2SeMoO6</t>
  </si>
  <si>
    <t>Mo1_K2SeMoO6</t>
  </si>
  <si>
    <t>Mo1_Rb2SeMoO6</t>
  </si>
  <si>
    <t>Mo1_K2Se2MoO8(H</t>
  </si>
  <si>
    <t>Mo1_Cs2(MoO3)3(</t>
  </si>
  <si>
    <t>Mo1_(NH4)2(MoO3</t>
  </si>
  <si>
    <t>Mo1_BaSeMoO6</t>
  </si>
  <si>
    <t>Mo1_BaMo2Se2O11</t>
  </si>
  <si>
    <t>Mo1_Sb2MoO6</t>
  </si>
  <si>
    <t>Mo2_Sb2MoO6</t>
  </si>
  <si>
    <t>Mo1_CuSbMo2O8</t>
  </si>
  <si>
    <t>Mo1_LiSbMo2O8</t>
  </si>
  <si>
    <t>Mo1_MoTe2O7</t>
  </si>
  <si>
    <t>Mo1_K4Mo6Te2O24</t>
  </si>
  <si>
    <t>Mo2_K4Mo6Te2O24</t>
  </si>
  <si>
    <t>Mo3_K4Mo6Te2O24</t>
  </si>
  <si>
    <t>Mo1_Rb4Mo6Te2O2</t>
  </si>
  <si>
    <t>Mo2_Rb4Mo6Te2O2</t>
  </si>
  <si>
    <t>Mo3_Rb4Mo6Te2O2</t>
  </si>
  <si>
    <t>Mo1_(NH4)6Mo6Te</t>
  </si>
  <si>
    <t>Mo1_K2TeMo2O6(P</t>
  </si>
  <si>
    <t>Mo1_Rb2TeMo2O6(</t>
  </si>
  <si>
    <t>Mo1_Cs2TeMo2O6(</t>
  </si>
  <si>
    <t>Mo1_Tl2TeMo2O6(</t>
  </si>
  <si>
    <t>Mo1_Na2Te4MoO12</t>
  </si>
  <si>
    <t>Mo1_(NH4)2Mo3Te</t>
  </si>
  <si>
    <t>Mo1_Cs2Mo3TeO12</t>
  </si>
  <si>
    <t>Mo1_(NH4)4TeMo6</t>
  </si>
  <si>
    <t>Mo2_(NH4)4TeMo6</t>
  </si>
  <si>
    <t>Mo3_(NH4)4TeMo6</t>
  </si>
  <si>
    <t>Mo1_Rb4TeMo6O22</t>
  </si>
  <si>
    <t>Mo2_Rb4TeMo6O22</t>
  </si>
  <si>
    <t>Mo3_Rb4TeMo6O22</t>
  </si>
  <si>
    <t>Mo1_NdMoO2(IO3)</t>
  </si>
  <si>
    <t>Mo1_SmMoO2(IO3)</t>
  </si>
  <si>
    <t>Mo1_EuMoO2(IO3)</t>
  </si>
  <si>
    <t>Mo1_KMoO3(IO3)</t>
  </si>
  <si>
    <t>Mo1_RbMoO3(IO3)</t>
  </si>
  <si>
    <t>Mo1_CsMoO3(IO3)</t>
  </si>
  <si>
    <t>BaMo3O10_P21</t>
  </si>
  <si>
    <t>BaMo3O10_P21_Mo</t>
  </si>
  <si>
    <t>Bi2MoO6_Pca21</t>
  </si>
  <si>
    <t>CoMoO4_P2/c</t>
  </si>
  <si>
    <t>Cs2Mo3O10_C2/c</t>
  </si>
  <si>
    <t>Cs2Mo4O13_C2/c</t>
  </si>
  <si>
    <t>Cs2Mo4O13_C2/c_</t>
  </si>
  <si>
    <t>Cu4Mo5O17_P-1</t>
  </si>
  <si>
    <t>Cu4Mo5O17_P-1_M</t>
  </si>
  <si>
    <t>Cu4Mo6O20_P-1</t>
  </si>
  <si>
    <t>Cu4Mo6O20_P-1_M</t>
  </si>
  <si>
    <t>Cu6Mo5O18_I2/c</t>
  </si>
  <si>
    <t>Cu6Mo5O18_I2/c_</t>
  </si>
  <si>
    <t>Gd6Mo12O45_P-1</t>
  </si>
  <si>
    <t>Hg2Mo2O7_P2/c</t>
  </si>
  <si>
    <t>Hg2Mo5O16_P2/c</t>
  </si>
  <si>
    <t>Hg2Mo5O16_P2/c_</t>
  </si>
  <si>
    <t>Hg2MoO4_C2/c</t>
  </si>
  <si>
    <t>La2Mo4O15_P21/n</t>
  </si>
  <si>
    <t>Li4Mo5O17_P-1</t>
  </si>
  <si>
    <t>Li4Mo5O17_P-1_M</t>
  </si>
  <si>
    <t>MoO2SO4_C2/c</t>
  </si>
  <si>
    <t>MoO2SO4_C2/c_Mo</t>
  </si>
  <si>
    <t>MoO2SO4_Pna21</t>
  </si>
  <si>
    <t>MoO2SO4_Pna21_M</t>
  </si>
  <si>
    <t>MoO3_P21/m</t>
  </si>
  <si>
    <t>MoO3_Pbnm</t>
  </si>
  <si>
    <t>Nd2Mo4O15_P-1</t>
  </si>
  <si>
    <t>NiMoO4_C2/m</t>
  </si>
  <si>
    <t>NiMoO4_C2/m_Mo2</t>
  </si>
  <si>
    <t>NiMoO4_P2/c</t>
  </si>
  <si>
    <t>Pr2Mo4O15_P-1</t>
  </si>
  <si>
    <t>Rb2Mo3O10_C2/c</t>
  </si>
  <si>
    <t>Sb2MoO6_P-1</t>
  </si>
  <si>
    <t>Sb2MoO6_P-1_Mo2</t>
  </si>
  <si>
    <t>Sb2MoO6_P-1_Mo3</t>
  </si>
  <si>
    <t>Sb2MoO6_P-1_Mo4</t>
  </si>
  <si>
    <t>Sb2MoO6_P-1_Mo5</t>
  </si>
  <si>
    <t>Sb2MoO6_P-1_Mo6</t>
  </si>
  <si>
    <t>Sb2MoO6_P-1_Mo7</t>
  </si>
  <si>
    <t>Sb2MoO6_P-1_Mo8</t>
  </si>
  <si>
    <t>Tl8Mo10O34_P-1</t>
  </si>
  <si>
    <t>Tl8Mo10O34_P-1_</t>
  </si>
  <si>
    <t>(NH4)2Mo4O13_Pb</t>
  </si>
  <si>
    <t>(NH4)2Mo4O13_P-</t>
  </si>
  <si>
    <t>W</t>
  </si>
  <si>
    <t>W1_BaTeW2O9</t>
  </si>
  <si>
    <t>W2_BaTeW2O9</t>
  </si>
  <si>
    <t>W1_K2TeW3O12</t>
  </si>
  <si>
    <t>W2_K2TeW3O12</t>
  </si>
  <si>
    <t>W3_K2TeW3O12</t>
  </si>
  <si>
    <t>W1_Rb2TeW3O12</t>
  </si>
  <si>
    <t>W1_(NH4)2(WO3)3</t>
  </si>
  <si>
    <t>W1_Cs2(WO3)3(Se</t>
  </si>
  <si>
    <t>W1_SnWO4</t>
  </si>
  <si>
    <t>W1_Sb2WO6</t>
  </si>
  <si>
    <t>W2_Sb2WO6</t>
  </si>
  <si>
    <t>W1_Na2TeW2O9</t>
  </si>
  <si>
    <t>W2_Na2TeW2O9</t>
  </si>
  <si>
    <t>W3_Na2TeW2O9</t>
  </si>
  <si>
    <t>W4_Na2TeW2O9</t>
  </si>
  <si>
    <t>W5_Na2TeW2O9</t>
  </si>
  <si>
    <t>W6_Na2TeW2O9</t>
  </si>
  <si>
    <t>W7_Na2TeW2O9</t>
  </si>
  <si>
    <t>W8_Na2TeW2O9</t>
  </si>
  <si>
    <t>W1_Na2Te4WO12</t>
  </si>
  <si>
    <t>W1_Bi2Te2WO10</t>
  </si>
  <si>
    <t>W1_Bi2Te2W3O16</t>
  </si>
  <si>
    <t>W2_Bi2Te2W3O16</t>
  </si>
  <si>
    <t>W1_PbWO4</t>
  </si>
  <si>
    <t>W2_PbWO4</t>
  </si>
  <si>
    <t>W1_CuBiW2O8</t>
  </si>
  <si>
    <t>W2_CuBiW2O8</t>
  </si>
  <si>
    <t>W1_Bi2W2O9</t>
  </si>
  <si>
    <t>W2_Bi2W2O9</t>
  </si>
  <si>
    <t>W1_Bi2WO6</t>
  </si>
  <si>
    <t>(PO2)4(WO3)14_P</t>
  </si>
  <si>
    <t>(PO2)4(WO3)18_P</t>
  </si>
  <si>
    <t>Ba2FeWO6_I4/m</t>
  </si>
  <si>
    <t>Ba3WO6</t>
  </si>
  <si>
    <t>Ba3WO6_W2</t>
  </si>
  <si>
    <t>Bi2O2W2O7_Pna21</t>
  </si>
  <si>
    <t>Bi2WO6_Pca21</t>
  </si>
  <si>
    <t>Cs6W11O36_R-3c</t>
  </si>
  <si>
    <t>Cs6W11O36_R-3c_</t>
  </si>
  <si>
    <t>CuWO4_P-1</t>
  </si>
  <si>
    <t>Hg2WO4_C2/c</t>
  </si>
  <si>
    <t>HgWO4_C2/c</t>
  </si>
  <si>
    <t>K2(UO2)(W2O8)_P</t>
  </si>
  <si>
    <t>K2W2O7_P21/c</t>
  </si>
  <si>
    <t>K2WP2O9_C2/c</t>
  </si>
  <si>
    <t>KYW2O8_C2/c</t>
  </si>
  <si>
    <t>La2W2O9_P-1</t>
  </si>
  <si>
    <t>MgWO4_P2/c</t>
  </si>
  <si>
    <t>Mn3WO6_R-3</t>
  </si>
  <si>
    <t>Mn3WO6_R-3_W2</t>
  </si>
  <si>
    <t>Na2W2O7(H2O)_P-</t>
  </si>
  <si>
    <t>Na2W2O7_Cmc21</t>
  </si>
  <si>
    <t>Na2W2O7_Cmc21_W</t>
  </si>
  <si>
    <t>Na4WO5_P-1</t>
  </si>
  <si>
    <t>Na10(UO2)8(W5O2</t>
  </si>
  <si>
    <t>Nd10W22O81_Pbcm</t>
  </si>
  <si>
    <t>P4W20O68_P2</t>
  </si>
  <si>
    <t>P4W20O68_P2_W2</t>
  </si>
  <si>
    <t>P4W20O68_P2_W3</t>
  </si>
  <si>
    <t>P4W20O68_P2_W4</t>
  </si>
  <si>
    <t>P4W20O68_P2_W5</t>
  </si>
  <si>
    <t>P4W20O68_P2_W6</t>
  </si>
  <si>
    <t>P4W20O68_P2_W7</t>
  </si>
  <si>
    <t>P4W20O68_P2_W8</t>
  </si>
  <si>
    <t>P4W20O68_P2_W9</t>
  </si>
  <si>
    <t>P4W20O68_P2_W10</t>
  </si>
  <si>
    <t>Pb2MgWO6_Pmcn</t>
  </si>
  <si>
    <t>Rb2W2O7_P21/c</t>
  </si>
  <si>
    <t>Sb2WO6_P1</t>
  </si>
  <si>
    <t>Sb2WO6_P1_W2</t>
  </si>
  <si>
    <t>Sn10W16O44_P63/</t>
  </si>
  <si>
    <t>Sr2FeWO6_P21/n</t>
  </si>
  <si>
    <t>Sr2NiWO6_I4/m</t>
  </si>
  <si>
    <t>W2O3(PO4)2_Pnma</t>
  </si>
  <si>
    <t>WO3_P4/21m</t>
  </si>
  <si>
    <t>WO3_P4/ncc</t>
  </si>
  <si>
    <t>WO3_P21/n</t>
  </si>
  <si>
    <t>WO3_P21/n_W2</t>
  </si>
  <si>
    <t>WO3_Pc</t>
  </si>
  <si>
    <t>WO3_Pc_W2</t>
  </si>
  <si>
    <t>WO3_Pcnb</t>
  </si>
  <si>
    <t>WOP2O7_Pnma</t>
  </si>
  <si>
    <t>Y2WO6_P212121</t>
  </si>
  <si>
    <t>Y6O6WO6_R-3</t>
  </si>
  <si>
    <t>ZnWO4_P2/c</t>
  </si>
  <si>
    <t>Cation</t>
  </si>
  <si>
    <t>Undistorted</t>
  </si>
  <si>
    <t>Total</t>
  </si>
  <si>
    <t>Vertex</t>
  </si>
  <si>
    <t>Face</t>
  </si>
  <si>
    <t>Edge</t>
  </si>
  <si>
    <t>Intermediate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</si>
</sst>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9" fontId="1" fillId="0" borderId="0" xfId="2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9" fontId="0" fillId="0" borderId="0" xfId="2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9" fontId="0" fillId="0" borderId="0" xfId="2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I44"/>
  <sheetViews>
    <sheetView tabSelected="1" workbookViewId="0" topLeftCell="A17">
      <selection activeCell="H44" sqref="H44"/>
    </sheetView>
  </sheetViews>
  <sheetFormatPr defaultColWidth="9.140625" defaultRowHeight="12.75"/>
  <cols>
    <col min="7" max="8" width="16.57421875" style="0" customWidth="1"/>
  </cols>
  <sheetData>
    <row r="6" spans="2:8" ht="15.75">
      <c r="B6" s="5"/>
      <c r="C6" s="11" t="s">
        <v>578</v>
      </c>
      <c r="D6" s="11" t="s">
        <v>25</v>
      </c>
      <c r="E6" s="11" t="s">
        <v>19</v>
      </c>
      <c r="F6" s="11" t="s">
        <v>5</v>
      </c>
      <c r="G6" s="11" t="s">
        <v>579</v>
      </c>
      <c r="H6" s="11"/>
    </row>
    <row r="7" spans="2:8" ht="12.75">
      <c r="B7" s="3"/>
      <c r="C7" s="5" t="s">
        <v>403</v>
      </c>
      <c r="D7" s="12">
        <f>0</f>
        <v>0</v>
      </c>
      <c r="E7" s="12">
        <f>84/120</f>
        <v>0.7</v>
      </c>
      <c r="F7" s="12">
        <f>36/120</f>
        <v>0.3</v>
      </c>
      <c r="G7" s="12">
        <v>0</v>
      </c>
      <c r="H7" s="12"/>
    </row>
    <row r="8" spans="2:9" ht="12.75">
      <c r="B8" s="3"/>
      <c r="C8" s="5" t="s">
        <v>159</v>
      </c>
      <c r="D8" s="12">
        <f>15/88</f>
        <v>0.17045454545454544</v>
      </c>
      <c r="E8" s="12">
        <f>58/88</f>
        <v>0.6590909090909091</v>
      </c>
      <c r="F8" s="12">
        <f>15/88</f>
        <v>0.17045454545454544</v>
      </c>
      <c r="G8" s="12">
        <v>0</v>
      </c>
      <c r="H8" s="12"/>
      <c r="I8" s="6"/>
    </row>
    <row r="9" spans="2:9" ht="12.75">
      <c r="B9" s="3"/>
      <c r="C9" s="5"/>
      <c r="D9" s="12"/>
      <c r="E9" s="12"/>
      <c r="F9" s="12"/>
      <c r="G9" s="12"/>
      <c r="H9" s="12"/>
      <c r="I9" s="6"/>
    </row>
    <row r="10" spans="2:8" ht="12.75">
      <c r="B10" s="3"/>
      <c r="C10" s="5" t="s">
        <v>492</v>
      </c>
      <c r="D10" s="12">
        <f>8/113</f>
        <v>0.07079646017699115</v>
      </c>
      <c r="E10" s="12">
        <f>50/113</f>
        <v>0.4424778761061947</v>
      </c>
      <c r="F10" s="12">
        <f>46/113</f>
        <v>0.40707964601769914</v>
      </c>
      <c r="G10" s="12">
        <f>9/113</f>
        <v>0.07964601769911504</v>
      </c>
      <c r="H10" s="12"/>
    </row>
    <row r="11" spans="2:8" ht="12.75">
      <c r="B11" s="3"/>
      <c r="C11" s="5" t="s">
        <v>209</v>
      </c>
      <c r="D11" s="12">
        <f>32/110</f>
        <v>0.2909090909090909</v>
      </c>
      <c r="E11" s="12">
        <f>28/110</f>
        <v>0.2545454545454545</v>
      </c>
      <c r="F11" s="12">
        <f>38/110</f>
        <v>0.34545454545454546</v>
      </c>
      <c r="G11" s="12">
        <f>12/110</f>
        <v>0.10909090909090909</v>
      </c>
      <c r="H11" s="12"/>
    </row>
    <row r="12" spans="2:8" ht="12.75">
      <c r="B12" s="3"/>
      <c r="C12" s="5" t="s">
        <v>88</v>
      </c>
      <c r="D12" s="12">
        <f>29/107</f>
        <v>0.27102803738317754</v>
      </c>
      <c r="E12" s="12">
        <f>39/107</f>
        <v>0.3644859813084112</v>
      </c>
      <c r="F12" s="12">
        <f>27/107</f>
        <v>0.2523364485981308</v>
      </c>
      <c r="G12" s="12">
        <f>12/107</f>
        <v>0.11214953271028037</v>
      </c>
      <c r="H12" s="12"/>
    </row>
    <row r="13" spans="2:8" ht="12.75">
      <c r="B13" s="3"/>
      <c r="C13" s="5"/>
      <c r="D13" s="12"/>
      <c r="E13" s="12"/>
      <c r="F13" s="12"/>
      <c r="G13" s="12"/>
      <c r="H13" s="12"/>
    </row>
    <row r="14" spans="2:8" ht="12.75">
      <c r="B14" s="3"/>
      <c r="C14" s="5" t="s">
        <v>305</v>
      </c>
      <c r="D14" s="12">
        <f>21/120</f>
        <v>0.175</v>
      </c>
      <c r="E14" s="12">
        <f>47/120</f>
        <v>0.39166666666666666</v>
      </c>
      <c r="F14" s="12">
        <f>29/120</f>
        <v>0.24166666666666667</v>
      </c>
      <c r="G14" s="12">
        <f>23/120</f>
        <v>0.19166666666666668</v>
      </c>
      <c r="H14" s="12"/>
    </row>
    <row r="15" spans="2:8" ht="12.75">
      <c r="B15" s="3"/>
      <c r="C15" s="5" t="s">
        <v>0</v>
      </c>
      <c r="D15" s="12">
        <f>6/78</f>
        <v>0.07692307692307693</v>
      </c>
      <c r="E15" s="12">
        <f>9/78</f>
        <v>0.11538461538461539</v>
      </c>
      <c r="F15" s="12">
        <f>35/78</f>
        <v>0.44871794871794873</v>
      </c>
      <c r="G15" s="12">
        <f>28/78</f>
        <v>0.358974358974359</v>
      </c>
      <c r="H15" s="12"/>
    </row>
    <row r="16" spans="2:8" ht="12.75">
      <c r="B16" s="3"/>
      <c r="C16" s="5" t="s">
        <v>132</v>
      </c>
      <c r="D16" s="12">
        <f>0/29</f>
        <v>0</v>
      </c>
      <c r="E16" s="12">
        <f>5/29</f>
        <v>0.1724137931034483</v>
      </c>
      <c r="F16" s="12">
        <f>9/29</f>
        <v>0.3103448275862069</v>
      </c>
      <c r="G16" s="12">
        <f>15/29</f>
        <v>0.5172413793103449</v>
      </c>
      <c r="H16" s="12"/>
    </row>
    <row r="17" spans="3:8" ht="12.75">
      <c r="C17" s="4"/>
      <c r="D17" s="9"/>
      <c r="E17" s="9"/>
      <c r="F17" s="9"/>
      <c r="G17" s="9"/>
      <c r="H17" s="9"/>
    </row>
    <row r="20" spans="3:9" ht="15.75">
      <c r="C20" s="11" t="s">
        <v>578</v>
      </c>
      <c r="D20" s="11" t="s">
        <v>581</v>
      </c>
      <c r="E20" s="11" t="s">
        <v>583</v>
      </c>
      <c r="F20" s="11" t="s">
        <v>582</v>
      </c>
      <c r="G20" s="11" t="s">
        <v>579</v>
      </c>
      <c r="H20" s="11" t="s">
        <v>584</v>
      </c>
      <c r="I20" s="11" t="s">
        <v>580</v>
      </c>
    </row>
    <row r="21" spans="3:9" ht="12.75">
      <c r="C21" s="5" t="s">
        <v>403</v>
      </c>
      <c r="D21" s="5">
        <v>0</v>
      </c>
      <c r="E21" s="5">
        <v>91</v>
      </c>
      <c r="F21" s="5">
        <v>22</v>
      </c>
      <c r="G21" s="5">
        <v>0</v>
      </c>
      <c r="H21" s="5">
        <v>6</v>
      </c>
      <c r="I21" s="3">
        <f>SUM(D21:H21)</f>
        <v>119</v>
      </c>
    </row>
    <row r="22" spans="3:9" ht="12.75">
      <c r="C22" s="5" t="s">
        <v>159</v>
      </c>
      <c r="D22" s="5">
        <v>51</v>
      </c>
      <c r="E22" s="5">
        <v>33</v>
      </c>
      <c r="F22" s="5">
        <v>0</v>
      </c>
      <c r="G22" s="5">
        <v>0</v>
      </c>
      <c r="H22" s="5">
        <v>3</v>
      </c>
      <c r="I22" s="3">
        <f>SUM(D22:H22)</f>
        <v>87</v>
      </c>
    </row>
    <row r="23" spans="3:9" ht="12.75">
      <c r="C23" s="5"/>
      <c r="D23" s="5"/>
      <c r="E23" s="5"/>
      <c r="F23" s="5"/>
      <c r="G23" s="5"/>
      <c r="H23" s="5"/>
      <c r="I23" s="3"/>
    </row>
    <row r="24" spans="3:9" ht="12.75">
      <c r="C24" s="5" t="s">
        <v>492</v>
      </c>
      <c r="D24" s="5">
        <v>13</v>
      </c>
      <c r="E24" s="5">
        <v>45</v>
      </c>
      <c r="F24" s="5">
        <v>29</v>
      </c>
      <c r="G24" s="5">
        <v>10</v>
      </c>
      <c r="H24" s="5">
        <v>16</v>
      </c>
      <c r="I24" s="3">
        <f>SUM(D24:H24)</f>
        <v>113</v>
      </c>
    </row>
    <row r="25" spans="3:9" ht="12.75">
      <c r="C25" s="5" t="s">
        <v>209</v>
      </c>
      <c r="D25" s="5">
        <v>37</v>
      </c>
      <c r="E25" s="5">
        <v>25</v>
      </c>
      <c r="F25" s="5">
        <v>23</v>
      </c>
      <c r="G25" s="5">
        <v>12</v>
      </c>
      <c r="H25" s="5">
        <v>14</v>
      </c>
      <c r="I25" s="3">
        <f>SUM(D25:H25)</f>
        <v>111</v>
      </c>
    </row>
    <row r="26" spans="3:9" ht="12.75">
      <c r="C26" s="5" t="s">
        <v>88</v>
      </c>
      <c r="D26" s="5">
        <v>37</v>
      </c>
      <c r="E26" s="5">
        <v>35</v>
      </c>
      <c r="F26" s="5">
        <v>13</v>
      </c>
      <c r="G26" s="5">
        <v>13</v>
      </c>
      <c r="H26" s="5">
        <v>10</v>
      </c>
      <c r="I26" s="3">
        <f>SUM(D26:H26)</f>
        <v>108</v>
      </c>
    </row>
    <row r="27" spans="3:9" ht="12.75">
      <c r="C27" s="5" t="s">
        <v>305</v>
      </c>
      <c r="D27" s="5">
        <v>28</v>
      </c>
      <c r="E27" s="5">
        <v>44</v>
      </c>
      <c r="F27" s="5">
        <v>14</v>
      </c>
      <c r="G27" s="5">
        <v>24</v>
      </c>
      <c r="H27" s="5">
        <v>10</v>
      </c>
      <c r="I27" s="3">
        <f>SUM(D27:H27)</f>
        <v>120</v>
      </c>
    </row>
    <row r="29" spans="3:9" ht="12.75">
      <c r="C29" s="5" t="s">
        <v>0</v>
      </c>
      <c r="D29" s="5">
        <v>8</v>
      </c>
      <c r="E29" s="5">
        <v>13</v>
      </c>
      <c r="F29" s="5">
        <v>20</v>
      </c>
      <c r="G29" s="5">
        <v>31</v>
      </c>
      <c r="H29" s="5">
        <v>5</v>
      </c>
      <c r="I29" s="3">
        <f>SUM(D29:H29)</f>
        <v>77</v>
      </c>
    </row>
    <row r="30" spans="3:9" ht="12.75">
      <c r="C30" s="5" t="s">
        <v>132</v>
      </c>
      <c r="D30" s="5">
        <v>0</v>
      </c>
      <c r="E30" s="5">
        <v>6</v>
      </c>
      <c r="F30" s="5">
        <v>6</v>
      </c>
      <c r="G30" s="5">
        <v>13</v>
      </c>
      <c r="H30" s="5">
        <v>2</v>
      </c>
      <c r="I30" s="3">
        <f>SUM(D30:H30)</f>
        <v>27</v>
      </c>
    </row>
    <row r="31" spans="3:9" ht="12.75">
      <c r="C31" s="4" t="s">
        <v>580</v>
      </c>
      <c r="D31" s="4">
        <f>SUM(D21:D30)</f>
        <v>174</v>
      </c>
      <c r="E31" s="4">
        <f>SUM(E21:E30)</f>
        <v>292</v>
      </c>
      <c r="F31" s="4">
        <f>SUM(F21:F30)</f>
        <v>127</v>
      </c>
      <c r="G31" s="4">
        <f>SUM(G21:G30)</f>
        <v>103</v>
      </c>
      <c r="H31" s="4"/>
      <c r="I31" s="4">
        <f>SUM(I21:I30)</f>
        <v>762</v>
      </c>
    </row>
    <row r="32" spans="3:8" ht="12.75">
      <c r="C32" s="4"/>
      <c r="D32" s="4"/>
      <c r="E32" s="4"/>
      <c r="F32" s="4"/>
      <c r="G32" s="4"/>
      <c r="H32" s="4"/>
    </row>
    <row r="34" spans="3:8" ht="15.75">
      <c r="C34" s="11" t="s">
        <v>578</v>
      </c>
      <c r="D34" s="11" t="s">
        <v>581</v>
      </c>
      <c r="E34" s="11" t="s">
        <v>583</v>
      </c>
      <c r="F34" s="11" t="s">
        <v>582</v>
      </c>
      <c r="G34" s="11" t="s">
        <v>579</v>
      </c>
      <c r="H34" s="11" t="s">
        <v>584</v>
      </c>
    </row>
    <row r="35" spans="3:8" ht="12.75">
      <c r="C35" s="5" t="s">
        <v>403</v>
      </c>
      <c r="D35" s="9">
        <f>D21/111</f>
        <v>0</v>
      </c>
      <c r="E35" s="9">
        <f>E21/119</f>
        <v>0.7647058823529411</v>
      </c>
      <c r="F35" s="9">
        <f>F21/119</f>
        <v>0.18487394957983194</v>
      </c>
      <c r="G35" s="9">
        <f>G21/119</f>
        <v>0</v>
      </c>
      <c r="H35" s="9">
        <f>H21/119</f>
        <v>0.05042016806722689</v>
      </c>
    </row>
    <row r="36" spans="3:8" ht="12.75">
      <c r="C36" s="5" t="s">
        <v>159</v>
      </c>
      <c r="D36" s="9">
        <f>D22/87</f>
        <v>0.5862068965517241</v>
      </c>
      <c r="E36" s="9">
        <f>E22/87</f>
        <v>0.3793103448275862</v>
      </c>
      <c r="F36" s="9">
        <f>F22/87</f>
        <v>0</v>
      </c>
      <c r="G36" s="9">
        <f>G22/87</f>
        <v>0</v>
      </c>
      <c r="H36" s="9">
        <f>H22/87</f>
        <v>0.034482758620689655</v>
      </c>
    </row>
    <row r="37" spans="3:6" ht="12.75">
      <c r="C37" s="5"/>
      <c r="D37" s="9"/>
      <c r="F37" s="9"/>
    </row>
    <row r="38" spans="3:8" ht="12.75">
      <c r="C38" s="5" t="s">
        <v>492</v>
      </c>
      <c r="D38" s="9">
        <f>D24/113</f>
        <v>0.11504424778761062</v>
      </c>
      <c r="E38" s="9">
        <f>E24/113</f>
        <v>0.39823008849557523</v>
      </c>
      <c r="F38" s="9">
        <f>F24/113</f>
        <v>0.25663716814159293</v>
      </c>
      <c r="G38" s="9">
        <f>G24/113</f>
        <v>0.08849557522123894</v>
      </c>
      <c r="H38" s="9">
        <f>H24/113</f>
        <v>0.1415929203539823</v>
      </c>
    </row>
    <row r="39" spans="3:8" ht="12.75">
      <c r="C39" s="5" t="s">
        <v>209</v>
      </c>
      <c r="D39" s="9">
        <f>D25/111</f>
        <v>0.3333333333333333</v>
      </c>
      <c r="E39" s="9">
        <f>E25/111</f>
        <v>0.22522522522522523</v>
      </c>
      <c r="F39" s="9">
        <f>F25/111</f>
        <v>0.2072072072072072</v>
      </c>
      <c r="G39" s="9">
        <f>G25/111</f>
        <v>0.10810810810810811</v>
      </c>
      <c r="H39" s="9">
        <f>H25/111</f>
        <v>0.12612612612612611</v>
      </c>
    </row>
    <row r="40" spans="3:8" ht="12.75">
      <c r="C40" s="5" t="s">
        <v>88</v>
      </c>
      <c r="D40" s="9">
        <f>D26/108</f>
        <v>0.3425925925925926</v>
      </c>
      <c r="E40" s="9">
        <f>E26/108</f>
        <v>0.32407407407407407</v>
      </c>
      <c r="F40" s="9">
        <f>F26/108</f>
        <v>0.12037037037037036</v>
      </c>
      <c r="G40" s="9">
        <f>G26/108</f>
        <v>0.12037037037037036</v>
      </c>
      <c r="H40" s="9">
        <f>H26/108</f>
        <v>0.09259259259259259</v>
      </c>
    </row>
    <row r="41" spans="3:8" ht="12.75">
      <c r="C41" s="5" t="s">
        <v>305</v>
      </c>
      <c r="D41" s="9">
        <f>D27/120</f>
        <v>0.23333333333333334</v>
      </c>
      <c r="E41" s="9">
        <f>E27/120</f>
        <v>0.36666666666666664</v>
      </c>
      <c r="F41" s="9">
        <f>F27/120</f>
        <v>0.11666666666666667</v>
      </c>
      <c r="G41" s="9">
        <f>G27/120</f>
        <v>0.2</v>
      </c>
      <c r="H41" s="9">
        <f>H27/120</f>
        <v>0.08333333333333333</v>
      </c>
    </row>
    <row r="43" spans="3:8" ht="12.75">
      <c r="C43" s="5" t="s">
        <v>0</v>
      </c>
      <c r="D43" s="9">
        <f>D29/77</f>
        <v>0.1038961038961039</v>
      </c>
      <c r="E43" s="9">
        <f>E29/77</f>
        <v>0.16883116883116883</v>
      </c>
      <c r="F43" s="9">
        <f>F29/77</f>
        <v>0.2597402597402597</v>
      </c>
      <c r="G43" s="9">
        <f>G29/77</f>
        <v>0.4025974025974026</v>
      </c>
      <c r="H43" s="9">
        <f>H29/77</f>
        <v>0.06493506493506493</v>
      </c>
    </row>
    <row r="44" spans="3:8" ht="12.75">
      <c r="C44" s="5" t="s">
        <v>132</v>
      </c>
      <c r="D44" s="9">
        <f>D30/27</f>
        <v>0</v>
      </c>
      <c r="E44" s="9">
        <f>E30/27</f>
        <v>0.2222222222222222</v>
      </c>
      <c r="F44" s="9">
        <f>F30/27</f>
        <v>0.2222222222222222</v>
      </c>
      <c r="G44" s="9">
        <f>G30/27</f>
        <v>0.48148148148148145</v>
      </c>
      <c r="H44" s="9">
        <f>H30/27</f>
        <v>0.07407407407407407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3"/>
  <sheetViews>
    <sheetView workbookViewId="0" topLeftCell="A1">
      <pane ySplit="1" topLeftCell="BM2" activePane="bottomLeft" state="frozen"/>
      <selection pane="topLeft" activeCell="A1" sqref="A1"/>
      <selection pane="bottomLeft" activeCell="F1" sqref="F1:J16384"/>
    </sheetView>
  </sheetViews>
  <sheetFormatPr defaultColWidth="9.140625" defaultRowHeight="12.75"/>
  <cols>
    <col min="1" max="1" width="20.57421875" style="0" customWidth="1"/>
    <col min="3" max="10" width="9.140625" style="3" customWidth="1"/>
  </cols>
  <sheetData>
    <row r="1" spans="1:10" s="1" customFormat="1" ht="12.75">
      <c r="A1" s="1" t="s">
        <v>70</v>
      </c>
      <c r="D1" s="4" t="s">
        <v>71</v>
      </c>
      <c r="F1" s="4"/>
      <c r="G1" s="4"/>
      <c r="H1" s="4"/>
      <c r="I1" s="4"/>
      <c r="J1" s="4"/>
    </row>
    <row r="4" spans="1:5" ht="12.75">
      <c r="A4" t="s">
        <v>72</v>
      </c>
      <c r="C4" s="3">
        <v>0</v>
      </c>
      <c r="D4" s="3">
        <v>0</v>
      </c>
      <c r="E4" s="3">
        <v>0</v>
      </c>
    </row>
    <row r="5" spans="1:5" ht="12.75">
      <c r="A5" t="s">
        <v>73</v>
      </c>
      <c r="C5" s="3">
        <v>12.3</v>
      </c>
      <c r="D5" s="3">
        <v>2.1</v>
      </c>
      <c r="E5" s="3">
        <v>1.7</v>
      </c>
    </row>
    <row r="6" spans="1:5" ht="12.75">
      <c r="A6" t="s">
        <v>74</v>
      </c>
      <c r="C6" s="3">
        <v>0</v>
      </c>
      <c r="D6" s="3">
        <v>0</v>
      </c>
      <c r="E6" s="3">
        <v>0</v>
      </c>
    </row>
    <row r="7" spans="1:5" ht="12.75">
      <c r="A7" t="s">
        <v>75</v>
      </c>
      <c r="C7" s="3">
        <v>0</v>
      </c>
      <c r="D7" s="3">
        <v>0</v>
      </c>
      <c r="E7" s="3">
        <v>0</v>
      </c>
    </row>
    <row r="8" spans="1:5" ht="12.75">
      <c r="A8" t="s">
        <v>76</v>
      </c>
      <c r="C8" s="3">
        <v>10.6</v>
      </c>
      <c r="D8" s="3">
        <v>7.9</v>
      </c>
      <c r="E8" s="3">
        <v>1</v>
      </c>
    </row>
    <row r="9" spans="1:5" ht="12.75">
      <c r="A9" t="s">
        <v>77</v>
      </c>
      <c r="C9" s="3">
        <v>4.7</v>
      </c>
      <c r="D9" s="3">
        <v>1.6</v>
      </c>
      <c r="E9" s="3">
        <v>0.4</v>
      </c>
    </row>
    <row r="10" spans="1:5" ht="12.75">
      <c r="A10" t="s">
        <v>78</v>
      </c>
      <c r="C10" s="3">
        <v>4.9</v>
      </c>
      <c r="D10" s="3">
        <v>4.9</v>
      </c>
      <c r="E10" s="3">
        <v>0</v>
      </c>
    </row>
    <row r="11" spans="1:5" ht="12.75">
      <c r="A11" t="s">
        <v>79</v>
      </c>
      <c r="C11" s="3">
        <v>16.1</v>
      </c>
      <c r="D11" s="3">
        <v>5.1</v>
      </c>
      <c r="E11" s="3">
        <v>1.1</v>
      </c>
    </row>
    <row r="12" spans="1:5" ht="12.75">
      <c r="A12" t="s">
        <v>80</v>
      </c>
      <c r="C12" s="3">
        <v>0</v>
      </c>
      <c r="D12" s="3">
        <v>0</v>
      </c>
      <c r="E12" s="3">
        <v>0</v>
      </c>
    </row>
    <row r="13" spans="1:5" ht="12.75">
      <c r="A13" t="s">
        <v>81</v>
      </c>
      <c r="C13" s="3">
        <v>19.7</v>
      </c>
      <c r="D13" s="3">
        <v>0</v>
      </c>
      <c r="E13" s="3">
        <v>0</v>
      </c>
    </row>
    <row r="14" spans="1:5" ht="12.75">
      <c r="A14" t="s">
        <v>82</v>
      </c>
      <c r="C14" s="3">
        <v>15</v>
      </c>
      <c r="D14" s="3">
        <v>0</v>
      </c>
      <c r="E14" s="3">
        <v>0</v>
      </c>
    </row>
    <row r="15" spans="1:5" ht="12.75">
      <c r="A15" t="s">
        <v>83</v>
      </c>
      <c r="C15" s="3">
        <v>8.9</v>
      </c>
      <c r="D15" s="3">
        <v>3.2</v>
      </c>
      <c r="E15" s="3">
        <v>0</v>
      </c>
    </row>
    <row r="16" spans="1:5" ht="12.75">
      <c r="A16" t="s">
        <v>84</v>
      </c>
      <c r="C16" s="3">
        <v>17.7</v>
      </c>
      <c r="D16" s="3">
        <v>6.4</v>
      </c>
      <c r="E16" s="3">
        <v>0</v>
      </c>
    </row>
    <row r="17" spans="1:5" ht="12.75">
      <c r="A17" t="s">
        <v>85</v>
      </c>
      <c r="C17" s="3">
        <v>7.4</v>
      </c>
      <c r="D17" s="3">
        <v>4.3</v>
      </c>
      <c r="E17" s="3">
        <v>0</v>
      </c>
    </row>
    <row r="18" spans="1:5" ht="12.75">
      <c r="A18" t="s">
        <v>86</v>
      </c>
      <c r="C18" s="3">
        <v>7</v>
      </c>
      <c r="D18" s="3">
        <v>0</v>
      </c>
      <c r="E18" s="3">
        <v>0</v>
      </c>
    </row>
    <row r="19" spans="1:5" ht="12.75">
      <c r="A19" t="s">
        <v>87</v>
      </c>
      <c r="C19" s="3">
        <v>6.3</v>
      </c>
      <c r="D19" s="3">
        <v>6.3</v>
      </c>
      <c r="E19" s="3">
        <v>0</v>
      </c>
    </row>
    <row r="20" spans="1:5" ht="12.75">
      <c r="A20" t="s">
        <v>89</v>
      </c>
      <c r="C20" s="3">
        <v>4.4</v>
      </c>
      <c r="D20" s="3">
        <v>4.4</v>
      </c>
      <c r="E20" s="3">
        <v>0.2</v>
      </c>
    </row>
    <row r="21" spans="1:5" ht="12.75">
      <c r="A21" t="s">
        <v>90</v>
      </c>
      <c r="C21" s="3">
        <v>13.3</v>
      </c>
      <c r="D21" s="3">
        <v>1.4</v>
      </c>
      <c r="E21" s="3">
        <v>0.5</v>
      </c>
    </row>
    <row r="22" spans="1:5" ht="12.75">
      <c r="A22" t="s">
        <v>91</v>
      </c>
      <c r="C22" s="3">
        <v>10.9</v>
      </c>
      <c r="D22" s="3">
        <v>5.5</v>
      </c>
      <c r="E22" s="3">
        <v>0</v>
      </c>
    </row>
    <row r="23" spans="1:5" ht="12.75">
      <c r="A23" t="s">
        <v>91</v>
      </c>
      <c r="C23" s="3">
        <v>14.2</v>
      </c>
      <c r="D23" s="3">
        <v>11</v>
      </c>
      <c r="E23" s="3">
        <v>0</v>
      </c>
    </row>
    <row r="24" spans="1:5" ht="12.75">
      <c r="A24" t="s">
        <v>92</v>
      </c>
      <c r="C24" s="3">
        <v>6.4</v>
      </c>
      <c r="D24" s="3">
        <v>1.5</v>
      </c>
      <c r="E24" s="3">
        <v>0.7</v>
      </c>
    </row>
    <row r="25" spans="1:5" ht="12.75">
      <c r="A25" t="s">
        <v>93</v>
      </c>
      <c r="C25" s="3">
        <v>11.4</v>
      </c>
      <c r="D25" s="3">
        <v>3.8</v>
      </c>
      <c r="E25" s="3">
        <v>1.5</v>
      </c>
    </row>
    <row r="26" spans="1:5" ht="12.75">
      <c r="A26" t="s">
        <v>93</v>
      </c>
      <c r="C26" s="3">
        <v>6.7</v>
      </c>
      <c r="D26" s="3">
        <v>2.4</v>
      </c>
      <c r="E26" s="3">
        <v>1.4</v>
      </c>
    </row>
    <row r="27" spans="1:5" ht="12.75">
      <c r="A27" t="s">
        <v>93</v>
      </c>
      <c r="C27" s="3">
        <v>9.8</v>
      </c>
      <c r="D27" s="3">
        <v>7.7</v>
      </c>
      <c r="E27" s="3">
        <v>2.4</v>
      </c>
    </row>
    <row r="28" spans="1:5" ht="12.75">
      <c r="A28" t="s">
        <v>93</v>
      </c>
      <c r="C28" s="3">
        <v>8.8</v>
      </c>
      <c r="D28" s="3">
        <v>5</v>
      </c>
      <c r="E28" s="3">
        <v>4.3</v>
      </c>
    </row>
    <row r="29" spans="1:5" ht="12.75">
      <c r="A29" t="s">
        <v>93</v>
      </c>
      <c r="C29" s="3">
        <v>11.8</v>
      </c>
      <c r="D29" s="3">
        <v>1.5</v>
      </c>
      <c r="E29" s="3">
        <v>1</v>
      </c>
    </row>
    <row r="30" spans="1:5" ht="12.75">
      <c r="A30" t="s">
        <v>93</v>
      </c>
      <c r="C30" s="3">
        <v>7.4</v>
      </c>
      <c r="D30" s="3">
        <v>6.9</v>
      </c>
      <c r="E30" s="3">
        <v>5.3</v>
      </c>
    </row>
    <row r="31" spans="1:5" ht="12.75">
      <c r="A31" t="s">
        <v>93</v>
      </c>
      <c r="C31" s="3">
        <v>13.4</v>
      </c>
      <c r="D31" s="3">
        <v>9.5</v>
      </c>
      <c r="E31" s="3">
        <v>6.5</v>
      </c>
    </row>
    <row r="32" spans="1:5" ht="12.75">
      <c r="A32" t="s">
        <v>93</v>
      </c>
      <c r="C32" s="3">
        <v>9</v>
      </c>
      <c r="D32" s="3">
        <v>6.6</v>
      </c>
      <c r="E32" s="3">
        <v>0.9</v>
      </c>
    </row>
    <row r="33" spans="1:5" ht="12.75">
      <c r="A33" t="s">
        <v>93</v>
      </c>
      <c r="C33" s="3">
        <v>8.8</v>
      </c>
      <c r="D33" s="3">
        <v>5.7</v>
      </c>
      <c r="E33" s="3">
        <v>3.7</v>
      </c>
    </row>
    <row r="34" spans="1:5" ht="12.75">
      <c r="A34" t="s">
        <v>93</v>
      </c>
      <c r="C34" s="3">
        <v>8</v>
      </c>
      <c r="D34" s="3">
        <v>4.4</v>
      </c>
      <c r="E34" s="3">
        <v>1</v>
      </c>
    </row>
    <row r="35" spans="1:5" ht="12.75">
      <c r="A35" t="s">
        <v>93</v>
      </c>
      <c r="C35" s="3">
        <v>7.4</v>
      </c>
      <c r="D35" s="3">
        <v>3.6</v>
      </c>
      <c r="E35" s="3">
        <v>2.7</v>
      </c>
    </row>
    <row r="36" spans="1:5" ht="12.75">
      <c r="A36" t="s">
        <v>93</v>
      </c>
      <c r="C36" s="3">
        <v>9.9</v>
      </c>
      <c r="D36" s="3">
        <v>8.2</v>
      </c>
      <c r="E36" s="3">
        <v>0.5</v>
      </c>
    </row>
    <row r="37" spans="1:5" ht="12.75">
      <c r="A37" t="s">
        <v>93</v>
      </c>
      <c r="C37" s="3">
        <v>8.1</v>
      </c>
      <c r="D37" s="3">
        <v>5.8</v>
      </c>
      <c r="E37" s="3">
        <v>4.9</v>
      </c>
    </row>
    <row r="38" spans="1:5" ht="12.75">
      <c r="A38" t="s">
        <v>93</v>
      </c>
      <c r="C38" s="3">
        <v>5.2</v>
      </c>
      <c r="D38" s="3">
        <v>0.3</v>
      </c>
      <c r="E38" s="3">
        <v>0</v>
      </c>
    </row>
    <row r="39" spans="1:5" ht="12.75">
      <c r="A39" t="s">
        <v>93</v>
      </c>
      <c r="C39" s="3">
        <v>11.1</v>
      </c>
      <c r="D39" s="3">
        <v>9.4</v>
      </c>
      <c r="E39" s="3">
        <v>4.1</v>
      </c>
    </row>
    <row r="40" spans="1:5" ht="12.75">
      <c r="A40" t="s">
        <v>93</v>
      </c>
      <c r="C40" s="3">
        <v>4.8</v>
      </c>
      <c r="D40" s="3">
        <v>1.5</v>
      </c>
      <c r="E40" s="3">
        <v>0.8</v>
      </c>
    </row>
    <row r="41" spans="1:5" ht="12.75">
      <c r="A41" t="s">
        <v>93</v>
      </c>
      <c r="C41" s="3">
        <v>10.1</v>
      </c>
      <c r="D41" s="3">
        <v>5.5</v>
      </c>
      <c r="E41" s="3">
        <v>1.7</v>
      </c>
    </row>
    <row r="42" spans="1:5" ht="12.75">
      <c r="A42" t="s">
        <v>94</v>
      </c>
      <c r="C42" s="3">
        <v>7.5</v>
      </c>
      <c r="D42" s="3">
        <v>7.5</v>
      </c>
      <c r="E42" s="3">
        <v>0</v>
      </c>
    </row>
    <row r="43" spans="1:5" ht="12.75">
      <c r="A43" t="s">
        <v>94</v>
      </c>
      <c r="C43" s="3">
        <v>0</v>
      </c>
      <c r="D43" s="3">
        <v>0</v>
      </c>
      <c r="E43" s="3">
        <v>0</v>
      </c>
    </row>
    <row r="44" spans="1:5" ht="12.75">
      <c r="A44" t="s">
        <v>94</v>
      </c>
      <c r="C44" s="3">
        <v>6.8</v>
      </c>
      <c r="D44" s="3">
        <v>5</v>
      </c>
      <c r="E44" s="3">
        <v>3.2</v>
      </c>
    </row>
    <row r="45" spans="1:5" ht="12.75">
      <c r="A45" t="s">
        <v>94</v>
      </c>
      <c r="C45" s="3">
        <v>12.6</v>
      </c>
      <c r="D45" s="3">
        <v>2.7</v>
      </c>
      <c r="E45" s="3">
        <v>0.6</v>
      </c>
    </row>
    <row r="46" spans="1:5" ht="12.75">
      <c r="A46" t="s">
        <v>94</v>
      </c>
      <c r="C46" s="3">
        <v>9.1</v>
      </c>
      <c r="D46" s="3">
        <v>9.1</v>
      </c>
      <c r="E46" s="3">
        <v>5.7</v>
      </c>
    </row>
    <row r="47" spans="1:5" ht="12.75">
      <c r="A47" t="s">
        <v>95</v>
      </c>
      <c r="C47" s="3">
        <v>9.4</v>
      </c>
      <c r="D47" s="3">
        <v>5.4</v>
      </c>
      <c r="E47" s="3">
        <v>3.5</v>
      </c>
    </row>
    <row r="48" spans="1:5" ht="12.75">
      <c r="A48" t="s">
        <v>96</v>
      </c>
      <c r="C48" s="3">
        <v>10.8</v>
      </c>
      <c r="D48" s="3">
        <v>7.1</v>
      </c>
      <c r="E48" s="3">
        <v>0</v>
      </c>
    </row>
    <row r="49" spans="1:5" ht="12.75">
      <c r="A49" t="s">
        <v>97</v>
      </c>
      <c r="C49" s="3">
        <v>16</v>
      </c>
      <c r="D49" s="3">
        <v>6.8</v>
      </c>
      <c r="E49" s="3">
        <v>0.8</v>
      </c>
    </row>
    <row r="50" spans="1:5" ht="12.75">
      <c r="A50" t="s">
        <v>98</v>
      </c>
      <c r="C50" s="3">
        <v>8</v>
      </c>
      <c r="D50" s="3">
        <v>5.5</v>
      </c>
      <c r="E50" s="3">
        <v>3.2</v>
      </c>
    </row>
    <row r="51" spans="1:5" ht="12.75">
      <c r="A51" t="s">
        <v>99</v>
      </c>
      <c r="C51" s="3">
        <v>9.9</v>
      </c>
      <c r="D51" s="3">
        <v>5.7</v>
      </c>
      <c r="E51" s="3">
        <v>0.1</v>
      </c>
    </row>
    <row r="52" spans="1:5" ht="12.75">
      <c r="A52" t="s">
        <v>99</v>
      </c>
      <c r="C52" s="3">
        <v>5.1</v>
      </c>
      <c r="D52" s="3">
        <v>2.7</v>
      </c>
      <c r="E52" s="3">
        <v>0.2</v>
      </c>
    </row>
    <row r="53" spans="1:5" ht="12.75">
      <c r="A53" t="s">
        <v>99</v>
      </c>
      <c r="C53" s="3">
        <v>10.6</v>
      </c>
      <c r="D53" s="3">
        <v>3.4</v>
      </c>
      <c r="E53" s="3">
        <v>1.3</v>
      </c>
    </row>
    <row r="54" spans="1:5" ht="12.75">
      <c r="A54" t="s">
        <v>99</v>
      </c>
      <c r="C54" s="3">
        <v>5.3</v>
      </c>
      <c r="D54" s="3">
        <v>3.6</v>
      </c>
      <c r="E54" s="3">
        <v>1.2</v>
      </c>
    </row>
    <row r="55" spans="1:5" ht="12.75">
      <c r="A55" t="s">
        <v>100</v>
      </c>
      <c r="C55" s="3">
        <v>0.7</v>
      </c>
      <c r="D55" s="3">
        <v>0</v>
      </c>
      <c r="E55" s="3">
        <v>0</v>
      </c>
    </row>
    <row r="56" spans="1:5" ht="12.75">
      <c r="A56" t="s">
        <v>101</v>
      </c>
      <c r="C56" s="3">
        <v>0</v>
      </c>
      <c r="D56" s="3">
        <v>0</v>
      </c>
      <c r="E56" s="3">
        <v>0</v>
      </c>
    </row>
    <row r="57" spans="1:5" ht="12.75">
      <c r="A57" t="s">
        <v>102</v>
      </c>
      <c r="C57" s="3">
        <v>2</v>
      </c>
      <c r="D57" s="3">
        <v>0.4</v>
      </c>
      <c r="E57" s="3">
        <v>0.4</v>
      </c>
    </row>
    <row r="58" spans="1:5" ht="12.75">
      <c r="A58" t="s">
        <v>103</v>
      </c>
      <c r="C58" s="3">
        <v>0</v>
      </c>
      <c r="D58" s="3">
        <v>0</v>
      </c>
      <c r="E58" s="3">
        <v>0</v>
      </c>
    </row>
    <row r="59" spans="1:5" ht="12.75">
      <c r="A59" t="s">
        <v>104</v>
      </c>
      <c r="C59" s="3">
        <v>8.7</v>
      </c>
      <c r="D59" s="3">
        <v>8.7</v>
      </c>
      <c r="E59" s="3">
        <v>8.7</v>
      </c>
    </row>
    <row r="60" spans="1:5" ht="12.75">
      <c r="A60" t="s">
        <v>105</v>
      </c>
      <c r="C60" s="3">
        <v>15.2</v>
      </c>
      <c r="D60" s="3">
        <v>0.9</v>
      </c>
      <c r="E60" s="3">
        <v>0</v>
      </c>
    </row>
    <row r="61" spans="1:5" ht="12.75">
      <c r="A61" t="s">
        <v>106</v>
      </c>
      <c r="C61" s="3">
        <v>13.2</v>
      </c>
      <c r="D61" s="3">
        <v>1.5</v>
      </c>
      <c r="E61" s="3">
        <v>0</v>
      </c>
    </row>
    <row r="62" spans="1:5" ht="12.75">
      <c r="A62" t="s">
        <v>107</v>
      </c>
      <c r="C62" s="3">
        <v>12.4</v>
      </c>
      <c r="D62" s="3">
        <v>12</v>
      </c>
      <c r="E62" s="3">
        <v>0</v>
      </c>
    </row>
    <row r="63" spans="1:5" ht="12.75">
      <c r="A63" t="s">
        <v>107</v>
      </c>
      <c r="C63" s="3">
        <v>14.8</v>
      </c>
      <c r="D63" s="3">
        <v>12.3</v>
      </c>
      <c r="E63" s="3">
        <v>0</v>
      </c>
    </row>
    <row r="64" spans="1:5" ht="12.75">
      <c r="A64" t="s">
        <v>107</v>
      </c>
      <c r="C64" s="3">
        <v>19.6</v>
      </c>
      <c r="D64" s="3">
        <v>4.9</v>
      </c>
      <c r="E64" s="3">
        <v>0</v>
      </c>
    </row>
    <row r="65" spans="1:5" ht="12.75">
      <c r="A65" t="s">
        <v>108</v>
      </c>
      <c r="C65" s="3">
        <v>12</v>
      </c>
      <c r="D65" s="3">
        <v>2.4</v>
      </c>
      <c r="E65" s="3">
        <v>2</v>
      </c>
    </row>
    <row r="66" spans="1:5" ht="12.75">
      <c r="A66" t="s">
        <v>109</v>
      </c>
      <c r="C66" s="3">
        <v>12.6</v>
      </c>
      <c r="D66" s="3">
        <v>2.2</v>
      </c>
      <c r="E66" s="3">
        <v>2.1</v>
      </c>
    </row>
    <row r="67" spans="1:5" ht="12.75">
      <c r="A67" t="s">
        <v>109</v>
      </c>
      <c r="C67" s="3">
        <v>11.4</v>
      </c>
      <c r="D67" s="3">
        <v>1.6</v>
      </c>
      <c r="E67" s="3">
        <v>1.2</v>
      </c>
    </row>
    <row r="68" spans="1:5" ht="12.75">
      <c r="A68" t="s">
        <v>109</v>
      </c>
      <c r="C68" s="3">
        <v>12.9</v>
      </c>
      <c r="D68" s="3">
        <v>3.4</v>
      </c>
      <c r="E68" s="3">
        <v>0.9</v>
      </c>
    </row>
    <row r="69" spans="1:5" ht="12.75">
      <c r="A69" t="s">
        <v>110</v>
      </c>
      <c r="C69" s="3">
        <v>7.5</v>
      </c>
      <c r="D69" s="3">
        <v>7.5</v>
      </c>
      <c r="E69" s="3">
        <v>7.5</v>
      </c>
    </row>
    <row r="70" spans="1:5" ht="12.75">
      <c r="A70" t="s">
        <v>111</v>
      </c>
      <c r="C70" s="3">
        <v>0</v>
      </c>
      <c r="D70" s="3">
        <v>0</v>
      </c>
      <c r="E70" s="3">
        <v>0</v>
      </c>
    </row>
    <row r="71" spans="1:5" ht="12.75">
      <c r="A71" t="s">
        <v>112</v>
      </c>
      <c r="C71" s="3">
        <v>8.1</v>
      </c>
      <c r="D71" s="3">
        <v>1.4</v>
      </c>
      <c r="E71" s="3">
        <v>1.2</v>
      </c>
    </row>
    <row r="72" spans="1:5" ht="12.75">
      <c r="A72" t="s">
        <v>113</v>
      </c>
      <c r="C72" s="3">
        <v>12.3</v>
      </c>
      <c r="D72" s="3">
        <v>6.1</v>
      </c>
      <c r="E72" s="3">
        <v>1.8</v>
      </c>
    </row>
    <row r="73" spans="1:5" ht="12.75">
      <c r="A73" t="s">
        <v>113</v>
      </c>
      <c r="C73" s="3">
        <v>1.1</v>
      </c>
      <c r="D73" s="3">
        <v>1.1</v>
      </c>
      <c r="E73" s="3">
        <v>0</v>
      </c>
    </row>
    <row r="74" spans="1:5" ht="12.75">
      <c r="A74" t="s">
        <v>113</v>
      </c>
      <c r="C74" s="3">
        <v>4.2</v>
      </c>
      <c r="D74" s="3">
        <v>3.9</v>
      </c>
      <c r="E74" s="3">
        <v>1.2</v>
      </c>
    </row>
    <row r="75" spans="1:5" ht="12.75">
      <c r="A75" t="s">
        <v>113</v>
      </c>
      <c r="C75" s="3">
        <v>10.7</v>
      </c>
      <c r="D75" s="3">
        <v>4.9</v>
      </c>
      <c r="E75" s="3">
        <v>1.2</v>
      </c>
    </row>
    <row r="76" spans="1:5" ht="12.75">
      <c r="A76" t="s">
        <v>114</v>
      </c>
      <c r="C76" s="3">
        <v>12.5</v>
      </c>
      <c r="D76" s="3">
        <v>12</v>
      </c>
      <c r="E76" s="3">
        <v>0</v>
      </c>
    </row>
    <row r="77" spans="1:5" ht="12.75">
      <c r="A77" t="s">
        <v>115</v>
      </c>
      <c r="C77" s="3">
        <v>14.7</v>
      </c>
      <c r="D77" s="3">
        <v>3.3</v>
      </c>
      <c r="E77" s="3">
        <v>0</v>
      </c>
    </row>
    <row r="78" spans="1:5" ht="12.75">
      <c r="A78" t="s">
        <v>115</v>
      </c>
      <c r="C78" s="3">
        <v>14.8</v>
      </c>
      <c r="D78" s="3">
        <v>1.6</v>
      </c>
      <c r="E78" s="3">
        <v>0</v>
      </c>
    </row>
    <row r="79" spans="1:5" ht="12.75">
      <c r="A79" t="s">
        <v>116</v>
      </c>
      <c r="C79" s="3">
        <v>10.7</v>
      </c>
      <c r="D79" s="3">
        <v>9.9</v>
      </c>
      <c r="E79" s="3">
        <v>0</v>
      </c>
    </row>
    <row r="80" spans="1:5" ht="12.75">
      <c r="A80" t="s">
        <v>117</v>
      </c>
      <c r="C80" s="3">
        <v>12.6</v>
      </c>
      <c r="D80" s="3">
        <v>6.8</v>
      </c>
      <c r="E80" s="3">
        <v>0</v>
      </c>
    </row>
    <row r="81" spans="1:5" ht="12.75">
      <c r="A81" t="s">
        <v>117</v>
      </c>
      <c r="C81" s="3">
        <v>8.1</v>
      </c>
      <c r="D81" s="3">
        <v>1.7</v>
      </c>
      <c r="E81" s="3">
        <v>0</v>
      </c>
    </row>
    <row r="82" spans="1:5" ht="12.75">
      <c r="A82" t="s">
        <v>117</v>
      </c>
      <c r="C82" s="3">
        <v>9.6</v>
      </c>
      <c r="D82" s="3">
        <v>8.8</v>
      </c>
      <c r="E82" s="3">
        <v>0</v>
      </c>
    </row>
    <row r="83" spans="1:5" ht="12.75">
      <c r="A83" t="s">
        <v>117</v>
      </c>
      <c r="C83" s="3">
        <v>11.1</v>
      </c>
      <c r="D83" s="3">
        <v>8.5</v>
      </c>
      <c r="E83" s="3">
        <v>0</v>
      </c>
    </row>
    <row r="84" spans="1:5" ht="12.75">
      <c r="A84" t="s">
        <v>117</v>
      </c>
      <c r="C84" s="3">
        <v>8.7</v>
      </c>
      <c r="D84" s="3">
        <v>3.3</v>
      </c>
      <c r="E84" s="3">
        <v>0</v>
      </c>
    </row>
    <row r="85" spans="1:5" ht="12.75">
      <c r="A85" t="s">
        <v>117</v>
      </c>
      <c r="C85" s="3">
        <v>12.9</v>
      </c>
      <c r="D85" s="3">
        <v>10.4</v>
      </c>
      <c r="E85" s="3">
        <v>0</v>
      </c>
    </row>
    <row r="86" spans="1:5" ht="12.75">
      <c r="A86" t="s">
        <v>118</v>
      </c>
      <c r="C86" s="3">
        <v>11.6</v>
      </c>
      <c r="D86" s="3">
        <v>2.8</v>
      </c>
      <c r="E86" s="3">
        <v>0</v>
      </c>
    </row>
    <row r="87" spans="1:5" ht="12.75">
      <c r="A87" t="s">
        <v>118</v>
      </c>
      <c r="C87" s="3">
        <v>14.2</v>
      </c>
      <c r="D87" s="3">
        <v>13.8</v>
      </c>
      <c r="E87" s="3">
        <v>0</v>
      </c>
    </row>
    <row r="88" spans="1:5" ht="12.75">
      <c r="A88" t="s">
        <v>118</v>
      </c>
      <c r="C88" s="3">
        <v>16.3</v>
      </c>
      <c r="D88" s="3">
        <v>4.6</v>
      </c>
      <c r="E88" s="3">
        <v>0</v>
      </c>
    </row>
    <row r="89" spans="1:5" ht="12.75">
      <c r="A89" t="s">
        <v>118</v>
      </c>
      <c r="C89" s="3">
        <v>10.9</v>
      </c>
      <c r="D89" s="3">
        <v>9.8</v>
      </c>
      <c r="E89" s="3">
        <v>0</v>
      </c>
    </row>
    <row r="90" spans="1:5" ht="12.75">
      <c r="A90" t="s">
        <v>118</v>
      </c>
      <c r="C90" s="3">
        <v>16.2</v>
      </c>
      <c r="D90" s="3">
        <v>3.6</v>
      </c>
      <c r="E90" s="3">
        <v>0</v>
      </c>
    </row>
    <row r="91" spans="1:5" ht="12.75">
      <c r="A91" t="s">
        <v>118</v>
      </c>
      <c r="C91" s="3">
        <v>12.7</v>
      </c>
      <c r="D91" s="3">
        <v>9.2</v>
      </c>
      <c r="E91" s="3">
        <v>0</v>
      </c>
    </row>
    <row r="92" spans="1:5" ht="12.75">
      <c r="A92" t="s">
        <v>119</v>
      </c>
      <c r="C92" s="3">
        <v>0</v>
      </c>
      <c r="D92" s="3">
        <v>0</v>
      </c>
      <c r="E92" s="3">
        <v>0</v>
      </c>
    </row>
    <row r="93" spans="1:5" ht="12.75">
      <c r="A93" t="s">
        <v>119</v>
      </c>
      <c r="C93" s="3">
        <v>3.4</v>
      </c>
      <c r="D93" s="3">
        <v>0</v>
      </c>
      <c r="E93" s="3">
        <v>0</v>
      </c>
    </row>
    <row r="94" spans="1:5" ht="12.75">
      <c r="A94" t="s">
        <v>120</v>
      </c>
      <c r="C94" s="3">
        <v>7.2</v>
      </c>
      <c r="D94" s="3">
        <v>4.4</v>
      </c>
      <c r="E94" s="3">
        <v>1.1</v>
      </c>
    </row>
    <row r="95" spans="1:5" ht="12.75">
      <c r="A95" t="s">
        <v>121</v>
      </c>
      <c r="C95" s="3">
        <v>16.7</v>
      </c>
      <c r="D95" s="3">
        <v>3.6</v>
      </c>
      <c r="E95" s="3">
        <v>1.2</v>
      </c>
    </row>
    <row r="96" spans="1:5" ht="12.75">
      <c r="A96" t="s">
        <v>122</v>
      </c>
      <c r="C96" s="3">
        <v>11.3</v>
      </c>
      <c r="D96" s="3">
        <v>3.1</v>
      </c>
      <c r="E96" s="3">
        <v>3.1</v>
      </c>
    </row>
    <row r="97" spans="1:5" ht="12.75">
      <c r="A97" t="s">
        <v>123</v>
      </c>
      <c r="C97" s="3">
        <v>12</v>
      </c>
      <c r="D97" s="3">
        <v>3.5</v>
      </c>
      <c r="E97" s="3">
        <v>3.3</v>
      </c>
    </row>
    <row r="98" spans="1:5" ht="12.75">
      <c r="A98" t="s">
        <v>123</v>
      </c>
      <c r="C98" s="3">
        <v>9.8</v>
      </c>
      <c r="D98" s="3">
        <v>3.6</v>
      </c>
      <c r="E98" s="3">
        <v>2.5</v>
      </c>
    </row>
    <row r="99" spans="1:5" ht="12.75">
      <c r="A99" t="s">
        <v>123</v>
      </c>
      <c r="C99" s="3">
        <v>11</v>
      </c>
      <c r="D99" s="3">
        <v>4.4</v>
      </c>
      <c r="E99" s="3">
        <v>1.4</v>
      </c>
    </row>
    <row r="100" spans="1:5" ht="12.75">
      <c r="A100" t="s">
        <v>124</v>
      </c>
      <c r="C100" s="3">
        <v>0</v>
      </c>
      <c r="D100" s="3">
        <v>0</v>
      </c>
      <c r="E100" s="3">
        <v>0</v>
      </c>
    </row>
    <row r="101" spans="1:5" ht="12.75">
      <c r="A101" t="s">
        <v>125</v>
      </c>
      <c r="C101" s="3">
        <v>0.1</v>
      </c>
      <c r="D101" s="3">
        <v>0</v>
      </c>
      <c r="E101" s="3">
        <v>0</v>
      </c>
    </row>
    <row r="102" spans="1:5" ht="12.75">
      <c r="A102" t="s">
        <v>126</v>
      </c>
      <c r="C102" s="3">
        <v>6.1</v>
      </c>
      <c r="D102" s="3">
        <v>6.1</v>
      </c>
      <c r="E102" s="3">
        <v>5.4</v>
      </c>
    </row>
    <row r="103" spans="1:5" ht="12.75">
      <c r="A103" t="s">
        <v>127</v>
      </c>
      <c r="C103" s="3">
        <v>15</v>
      </c>
      <c r="D103" s="3">
        <v>8.2</v>
      </c>
      <c r="E103" s="3">
        <v>7.8</v>
      </c>
    </row>
    <row r="104" spans="1:5" ht="12.75">
      <c r="A104" t="s">
        <v>127</v>
      </c>
      <c r="C104" s="3">
        <v>0.5</v>
      </c>
      <c r="D104" s="3">
        <v>0.5</v>
      </c>
      <c r="E104" s="3">
        <v>0.1</v>
      </c>
    </row>
    <row r="105" spans="1:5" ht="12.75">
      <c r="A105" t="s">
        <v>127</v>
      </c>
      <c r="C105" s="3">
        <v>16.4</v>
      </c>
      <c r="D105" s="3">
        <v>10</v>
      </c>
      <c r="E105" s="3">
        <v>6.8</v>
      </c>
    </row>
    <row r="106" spans="1:5" ht="12.75">
      <c r="A106" t="s">
        <v>127</v>
      </c>
      <c r="C106" s="3">
        <v>15</v>
      </c>
      <c r="D106" s="3">
        <v>9</v>
      </c>
      <c r="E106" s="3">
        <v>6.2</v>
      </c>
    </row>
    <row r="107" spans="1:5" ht="12.75">
      <c r="A107" t="s">
        <v>127</v>
      </c>
      <c r="C107" s="3">
        <v>11.2</v>
      </c>
      <c r="D107" s="3">
        <v>8.3</v>
      </c>
      <c r="E107" s="3">
        <v>7.9</v>
      </c>
    </row>
    <row r="108" spans="1:5" ht="12.75">
      <c r="A108" t="s">
        <v>128</v>
      </c>
      <c r="C108" s="3">
        <v>0</v>
      </c>
      <c r="D108" s="3">
        <v>0</v>
      </c>
      <c r="E108" s="3">
        <v>0</v>
      </c>
    </row>
    <row r="109" spans="1:5" ht="12.75">
      <c r="A109" t="s">
        <v>129</v>
      </c>
      <c r="C109" s="3">
        <v>0.6</v>
      </c>
      <c r="D109" s="3">
        <v>0.4</v>
      </c>
      <c r="E109" s="3">
        <v>0.3</v>
      </c>
    </row>
    <row r="110" spans="1:5" ht="12.75">
      <c r="A110" t="s">
        <v>130</v>
      </c>
      <c r="C110" s="3">
        <v>8.6</v>
      </c>
      <c r="D110" s="3">
        <v>5.4</v>
      </c>
      <c r="E110" s="3">
        <v>0</v>
      </c>
    </row>
    <row r="111" spans="1:5" ht="12.75">
      <c r="A111" t="s">
        <v>131</v>
      </c>
      <c r="C111" s="3">
        <v>0</v>
      </c>
      <c r="D111" s="3">
        <v>0</v>
      </c>
      <c r="E111" s="3">
        <v>0</v>
      </c>
    </row>
    <row r="112" spans="6:10" ht="12.75">
      <c r="F112" s="4"/>
      <c r="G112" s="4"/>
      <c r="H112" s="4"/>
      <c r="I112" s="4"/>
      <c r="J112" s="4"/>
    </row>
    <row r="113" spans="6:10" ht="12.75">
      <c r="F113" s="4"/>
      <c r="G113" s="6"/>
      <c r="H113" s="6"/>
      <c r="I113" s="6"/>
      <c r="J113" s="6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3"/>
  <sheetViews>
    <sheetView workbookViewId="0" topLeftCell="A1">
      <pane ySplit="1" topLeftCell="BM54" activePane="bottomLeft" state="frozen"/>
      <selection pane="topLeft" activeCell="A1" sqref="A1"/>
      <selection pane="bottomLeft" activeCell="F1" sqref="F1:J16384"/>
    </sheetView>
  </sheetViews>
  <sheetFormatPr defaultColWidth="9.140625" defaultRowHeight="12.75"/>
  <cols>
    <col min="1" max="1" width="22.57421875" style="0" customWidth="1"/>
    <col min="6" max="8" width="9.140625" style="3" customWidth="1"/>
    <col min="9" max="9" width="9.140625" style="5" customWidth="1"/>
    <col min="10" max="10" width="9.140625" style="3" customWidth="1"/>
  </cols>
  <sheetData>
    <row r="1" spans="1:10" s="1" customFormat="1" ht="12.75">
      <c r="A1" s="1" t="s">
        <v>70</v>
      </c>
      <c r="D1" s="4" t="s">
        <v>71</v>
      </c>
      <c r="F1" s="4"/>
      <c r="G1" s="4"/>
      <c r="H1" s="4"/>
      <c r="I1" s="4"/>
      <c r="J1" s="4"/>
    </row>
    <row r="2" spans="1:11" ht="12.75">
      <c r="A2" s="1" t="s">
        <v>0</v>
      </c>
      <c r="B2" s="3"/>
      <c r="C2" s="3"/>
      <c r="D2" s="3"/>
      <c r="E2" s="3"/>
      <c r="K2" s="3"/>
    </row>
    <row r="3" spans="1:5" ht="12.75">
      <c r="A3" t="s">
        <v>68</v>
      </c>
      <c r="B3" s="3"/>
      <c r="C3" s="3">
        <v>6.6</v>
      </c>
      <c r="D3" s="3">
        <v>4.9</v>
      </c>
      <c r="E3" s="3">
        <v>0.6</v>
      </c>
    </row>
    <row r="4" spans="1:5" ht="12.75">
      <c r="A4" t="s">
        <v>69</v>
      </c>
      <c r="B4" s="3"/>
      <c r="C4" s="3">
        <v>0</v>
      </c>
      <c r="D4" s="3">
        <v>0</v>
      </c>
      <c r="E4" s="3">
        <v>0</v>
      </c>
    </row>
    <row r="5" spans="1:5" ht="12.75">
      <c r="A5" s="1" t="s">
        <v>0</v>
      </c>
      <c r="E5" s="2"/>
    </row>
    <row r="6" spans="1:5" ht="12.75">
      <c r="A6" t="s">
        <v>1</v>
      </c>
      <c r="C6">
        <v>0</v>
      </c>
      <c r="D6">
        <v>0</v>
      </c>
      <c r="E6">
        <v>0</v>
      </c>
    </row>
    <row r="7" spans="1:5" ht="12.75">
      <c r="A7" t="s">
        <v>2</v>
      </c>
      <c r="C7">
        <v>0</v>
      </c>
      <c r="D7">
        <v>0</v>
      </c>
      <c r="E7">
        <v>0</v>
      </c>
    </row>
    <row r="8" spans="1:5" ht="12.75">
      <c r="A8" t="s">
        <v>3</v>
      </c>
      <c r="C8">
        <v>0</v>
      </c>
      <c r="D8">
        <v>0</v>
      </c>
      <c r="E8">
        <v>0</v>
      </c>
    </row>
    <row r="9" spans="1:5" ht="12.75">
      <c r="A9" t="s">
        <v>4</v>
      </c>
      <c r="C9">
        <v>0.3</v>
      </c>
      <c r="D9">
        <v>0.3</v>
      </c>
      <c r="E9">
        <v>0.3</v>
      </c>
    </row>
    <row r="10" spans="1:5" ht="12.75">
      <c r="A10" t="s">
        <v>6</v>
      </c>
      <c r="C10">
        <v>0</v>
      </c>
      <c r="D10">
        <v>0</v>
      </c>
      <c r="E10">
        <v>0</v>
      </c>
    </row>
    <row r="11" spans="1:5" ht="12.75">
      <c r="A11" t="s">
        <v>7</v>
      </c>
      <c r="C11">
        <v>0</v>
      </c>
      <c r="D11">
        <v>0</v>
      </c>
      <c r="E11">
        <v>0</v>
      </c>
    </row>
    <row r="12" spans="1:5" ht="12.75">
      <c r="A12" t="s">
        <v>8</v>
      </c>
      <c r="C12">
        <v>0</v>
      </c>
      <c r="D12">
        <v>0</v>
      </c>
      <c r="E12">
        <v>0</v>
      </c>
    </row>
    <row r="13" spans="1:5" ht="12.75">
      <c r="A13" t="s">
        <v>9</v>
      </c>
      <c r="C13">
        <v>0</v>
      </c>
      <c r="D13">
        <v>0</v>
      </c>
      <c r="E13">
        <v>0</v>
      </c>
    </row>
    <row r="14" spans="1:5" ht="12.75">
      <c r="A14" t="s">
        <v>10</v>
      </c>
      <c r="C14">
        <v>0</v>
      </c>
      <c r="D14">
        <v>0</v>
      </c>
      <c r="E14">
        <v>0</v>
      </c>
    </row>
    <row r="15" spans="1:5" ht="12.75">
      <c r="A15" t="s">
        <v>11</v>
      </c>
      <c r="C15">
        <v>1.5</v>
      </c>
      <c r="D15">
        <v>1.5</v>
      </c>
      <c r="E15">
        <v>0.5</v>
      </c>
    </row>
    <row r="16" spans="1:5" ht="12.75">
      <c r="A16" t="s">
        <v>12</v>
      </c>
      <c r="C16">
        <v>2.9</v>
      </c>
      <c r="D16">
        <v>2.9</v>
      </c>
      <c r="E16">
        <v>2.9</v>
      </c>
    </row>
    <row r="17" spans="1:5" ht="12.75">
      <c r="A17" t="s">
        <v>13</v>
      </c>
      <c r="C17">
        <v>0</v>
      </c>
      <c r="D17">
        <v>0</v>
      </c>
      <c r="E17">
        <v>0</v>
      </c>
    </row>
    <row r="18" spans="1:5" ht="12.75">
      <c r="A18" t="s">
        <v>14</v>
      </c>
      <c r="C18">
        <v>0</v>
      </c>
      <c r="D18">
        <v>0</v>
      </c>
      <c r="E18">
        <v>0</v>
      </c>
    </row>
    <row r="19" spans="1:5" ht="12.75">
      <c r="A19" t="s">
        <v>15</v>
      </c>
      <c r="C19">
        <v>0</v>
      </c>
      <c r="D19">
        <v>0</v>
      </c>
      <c r="E19">
        <v>0</v>
      </c>
    </row>
    <row r="20" spans="1:5" ht="12.75">
      <c r="A20" t="s">
        <v>16</v>
      </c>
      <c r="C20">
        <v>1.6</v>
      </c>
      <c r="D20">
        <v>1.4</v>
      </c>
      <c r="E20">
        <v>1.3</v>
      </c>
    </row>
    <row r="21" spans="1:5" ht="12.75">
      <c r="A21" t="s">
        <v>17</v>
      </c>
      <c r="C21">
        <v>1.4</v>
      </c>
      <c r="D21">
        <v>1.4</v>
      </c>
      <c r="E21">
        <v>1.4</v>
      </c>
    </row>
    <row r="22" spans="1:5" ht="12.75">
      <c r="A22" t="s">
        <v>18</v>
      </c>
      <c r="C22">
        <v>2.6</v>
      </c>
      <c r="D22">
        <v>2.6</v>
      </c>
      <c r="E22">
        <v>0</v>
      </c>
    </row>
    <row r="23" spans="1:5" ht="12.75">
      <c r="A23" t="s">
        <v>20</v>
      </c>
      <c r="C23">
        <v>0.1</v>
      </c>
      <c r="D23">
        <v>0.1</v>
      </c>
      <c r="E23">
        <v>0.1</v>
      </c>
    </row>
    <row r="24" spans="1:5" ht="12.75">
      <c r="A24" t="s">
        <v>21</v>
      </c>
      <c r="C24">
        <v>3.9</v>
      </c>
      <c r="D24">
        <v>2.7</v>
      </c>
      <c r="E24">
        <v>1.5</v>
      </c>
    </row>
    <row r="25" spans="1:5" ht="12.75">
      <c r="A25" t="s">
        <v>22</v>
      </c>
      <c r="C25">
        <v>0.9</v>
      </c>
      <c r="D25">
        <v>0.7</v>
      </c>
      <c r="E25">
        <v>0.3</v>
      </c>
    </row>
    <row r="26" spans="1:5" ht="12.75">
      <c r="A26" t="s">
        <v>23</v>
      </c>
      <c r="C26">
        <v>2</v>
      </c>
      <c r="D26">
        <v>2</v>
      </c>
      <c r="E26">
        <v>2</v>
      </c>
    </row>
    <row r="27" spans="1:5" ht="12.75">
      <c r="A27" t="s">
        <v>24</v>
      </c>
      <c r="C27">
        <v>3.2</v>
      </c>
      <c r="D27">
        <v>0.6</v>
      </c>
      <c r="E27">
        <v>0.4</v>
      </c>
    </row>
    <row r="28" spans="1:5" ht="12.75">
      <c r="A28" t="s">
        <v>26</v>
      </c>
      <c r="C28">
        <v>3.5</v>
      </c>
      <c r="D28">
        <v>2.5</v>
      </c>
      <c r="E28">
        <v>0.9</v>
      </c>
    </row>
    <row r="29" spans="1:5" ht="12.75">
      <c r="A29" t="s">
        <v>27</v>
      </c>
      <c r="C29">
        <v>4.4</v>
      </c>
      <c r="D29">
        <v>4.4</v>
      </c>
      <c r="E29">
        <v>4.4</v>
      </c>
    </row>
    <row r="30" spans="1:5" ht="12.75">
      <c r="A30" t="s">
        <v>28</v>
      </c>
      <c r="C30">
        <v>5.8</v>
      </c>
      <c r="D30">
        <v>5.6</v>
      </c>
      <c r="E30">
        <v>0.2</v>
      </c>
    </row>
    <row r="31" spans="1:5" ht="12.75">
      <c r="A31" t="s">
        <v>29</v>
      </c>
      <c r="C31">
        <v>5.8</v>
      </c>
      <c r="D31">
        <v>5.6</v>
      </c>
      <c r="E31">
        <v>0.2</v>
      </c>
    </row>
    <row r="32" spans="1:5" ht="12.75">
      <c r="A32" t="s">
        <v>30</v>
      </c>
      <c r="C32">
        <v>0</v>
      </c>
      <c r="D32">
        <v>0</v>
      </c>
      <c r="E32">
        <v>0</v>
      </c>
    </row>
    <row r="33" spans="1:5" ht="12.75">
      <c r="A33" t="s">
        <v>31</v>
      </c>
      <c r="C33">
        <v>0</v>
      </c>
      <c r="D33">
        <v>0</v>
      </c>
      <c r="E33">
        <v>0</v>
      </c>
    </row>
    <row r="34" spans="1:5" ht="12.75">
      <c r="A34" t="s">
        <v>32</v>
      </c>
      <c r="C34">
        <v>0</v>
      </c>
      <c r="D34">
        <v>0</v>
      </c>
      <c r="E34">
        <v>0</v>
      </c>
    </row>
    <row r="35" spans="1:5" ht="12.75">
      <c r="A35" t="s">
        <v>33</v>
      </c>
      <c r="C35">
        <v>0</v>
      </c>
      <c r="D35">
        <v>0</v>
      </c>
      <c r="E35">
        <v>0</v>
      </c>
    </row>
    <row r="36" spans="1:5" ht="12.75">
      <c r="A36" t="s">
        <v>34</v>
      </c>
      <c r="C36">
        <v>0</v>
      </c>
      <c r="D36">
        <v>0</v>
      </c>
      <c r="E36">
        <v>0</v>
      </c>
    </row>
    <row r="37" spans="1:5" ht="12.75">
      <c r="A37" t="s">
        <v>35</v>
      </c>
      <c r="C37">
        <v>1.5</v>
      </c>
      <c r="D37">
        <v>0.7</v>
      </c>
      <c r="E37">
        <v>0.5</v>
      </c>
    </row>
    <row r="38" spans="1:5" ht="12.75">
      <c r="A38" t="s">
        <v>36</v>
      </c>
      <c r="C38">
        <v>0</v>
      </c>
      <c r="D38">
        <v>0</v>
      </c>
      <c r="E38">
        <v>0</v>
      </c>
    </row>
    <row r="39" spans="1:5" ht="12.75">
      <c r="A39" t="s">
        <v>37</v>
      </c>
      <c r="C39">
        <v>5.1</v>
      </c>
      <c r="D39">
        <v>4.9</v>
      </c>
      <c r="E39">
        <v>1.7</v>
      </c>
    </row>
    <row r="40" spans="1:5" ht="12.75">
      <c r="A40" t="s">
        <v>38</v>
      </c>
      <c r="C40">
        <v>1.8</v>
      </c>
      <c r="D40">
        <v>1.8</v>
      </c>
      <c r="E40">
        <v>0</v>
      </c>
    </row>
    <row r="41" spans="1:5" ht="12.75">
      <c r="A41" t="s">
        <v>39</v>
      </c>
      <c r="C41">
        <v>0</v>
      </c>
      <c r="D41">
        <v>0</v>
      </c>
      <c r="E41">
        <v>0</v>
      </c>
    </row>
    <row r="42" spans="1:5" ht="12.75">
      <c r="A42" t="s">
        <v>40</v>
      </c>
      <c r="C42">
        <v>0</v>
      </c>
      <c r="D42">
        <v>0</v>
      </c>
      <c r="E42">
        <v>0</v>
      </c>
    </row>
    <row r="43" spans="1:5" ht="12.75">
      <c r="A43" t="s">
        <v>41</v>
      </c>
      <c r="C43">
        <v>4.3</v>
      </c>
      <c r="D43">
        <v>4.3</v>
      </c>
      <c r="E43">
        <v>1.9</v>
      </c>
    </row>
    <row r="44" spans="1:5" ht="12.75">
      <c r="A44" t="s">
        <v>42</v>
      </c>
      <c r="C44">
        <v>1.2</v>
      </c>
      <c r="D44">
        <v>0.4</v>
      </c>
      <c r="E44">
        <v>0.3</v>
      </c>
    </row>
    <row r="45" spans="1:5" ht="12.75">
      <c r="A45" t="s">
        <v>43</v>
      </c>
      <c r="C45">
        <v>0.7</v>
      </c>
      <c r="D45">
        <v>0.7</v>
      </c>
      <c r="E45">
        <v>0.1</v>
      </c>
    </row>
    <row r="46" spans="1:5" ht="12.75">
      <c r="A46" t="s">
        <v>43</v>
      </c>
      <c r="C46">
        <v>0.3</v>
      </c>
      <c r="D46">
        <v>0.2</v>
      </c>
      <c r="E46">
        <v>0.2</v>
      </c>
    </row>
    <row r="47" spans="1:5" ht="12.75">
      <c r="A47" t="s">
        <v>43</v>
      </c>
      <c r="C47">
        <v>0.7</v>
      </c>
      <c r="D47">
        <v>0.1</v>
      </c>
      <c r="E47">
        <v>0</v>
      </c>
    </row>
    <row r="48" spans="1:5" ht="12.75">
      <c r="A48" t="s">
        <v>43</v>
      </c>
      <c r="C48">
        <v>0.9</v>
      </c>
      <c r="D48">
        <v>0.9</v>
      </c>
      <c r="E48">
        <v>0.9</v>
      </c>
    </row>
    <row r="49" spans="1:5" ht="12.75">
      <c r="A49" t="s">
        <v>43</v>
      </c>
      <c r="C49">
        <v>0</v>
      </c>
      <c r="D49">
        <v>0</v>
      </c>
      <c r="E49">
        <v>0</v>
      </c>
    </row>
    <row r="50" spans="1:5" ht="12.75">
      <c r="A50" t="s">
        <v>44</v>
      </c>
      <c r="C50">
        <v>0</v>
      </c>
      <c r="D50">
        <v>0</v>
      </c>
      <c r="E50">
        <v>0</v>
      </c>
    </row>
    <row r="51" spans="1:5" ht="12.75">
      <c r="A51" t="s">
        <v>45</v>
      </c>
      <c r="C51">
        <v>0</v>
      </c>
      <c r="D51">
        <v>0</v>
      </c>
      <c r="E51">
        <v>0</v>
      </c>
    </row>
    <row r="52" spans="1:5" ht="12.75">
      <c r="A52" t="s">
        <v>46</v>
      </c>
      <c r="C52">
        <v>14.6</v>
      </c>
      <c r="D52">
        <v>2.1</v>
      </c>
      <c r="E52">
        <v>0.6</v>
      </c>
    </row>
    <row r="53" spans="1:5" ht="12.75">
      <c r="A53" t="s">
        <v>47</v>
      </c>
      <c r="C53">
        <v>0</v>
      </c>
      <c r="D53">
        <v>0</v>
      </c>
      <c r="E53">
        <v>0</v>
      </c>
    </row>
    <row r="54" spans="1:5" ht="12.75">
      <c r="A54" t="s">
        <v>48</v>
      </c>
      <c r="C54">
        <v>7.5</v>
      </c>
      <c r="D54">
        <v>7.5</v>
      </c>
      <c r="E54">
        <v>7.5</v>
      </c>
    </row>
    <row r="55" spans="1:5" ht="12.75">
      <c r="A55" t="s">
        <v>48</v>
      </c>
      <c r="C55">
        <v>9.5</v>
      </c>
      <c r="D55">
        <v>9.4</v>
      </c>
      <c r="E55">
        <v>9.4</v>
      </c>
    </row>
    <row r="56" spans="1:5" ht="12.75">
      <c r="A56" t="s">
        <v>49</v>
      </c>
      <c r="C56">
        <v>0</v>
      </c>
      <c r="D56">
        <v>0</v>
      </c>
      <c r="E56">
        <v>0</v>
      </c>
    </row>
    <row r="57" spans="1:5" ht="12.75">
      <c r="A57" t="s">
        <v>50</v>
      </c>
      <c r="C57">
        <v>1.4</v>
      </c>
      <c r="D57">
        <v>0</v>
      </c>
      <c r="E57">
        <v>0</v>
      </c>
    </row>
    <row r="58" spans="1:5" ht="12.75">
      <c r="A58" t="s">
        <v>51</v>
      </c>
      <c r="C58">
        <v>7.9</v>
      </c>
      <c r="D58">
        <v>0</v>
      </c>
      <c r="E58">
        <v>0</v>
      </c>
    </row>
    <row r="59" spans="1:5" ht="12.75">
      <c r="A59" t="s">
        <v>52</v>
      </c>
      <c r="C59">
        <v>11.5</v>
      </c>
      <c r="D59">
        <v>4.8</v>
      </c>
      <c r="E59">
        <v>1.2</v>
      </c>
    </row>
    <row r="60" spans="1:5" ht="12.75">
      <c r="A60" t="s">
        <v>53</v>
      </c>
      <c r="C60">
        <v>3.3</v>
      </c>
      <c r="D60">
        <v>1.4</v>
      </c>
      <c r="E60">
        <v>0.7</v>
      </c>
    </row>
    <row r="61" spans="1:5" ht="12.75">
      <c r="A61" t="s">
        <v>54</v>
      </c>
      <c r="C61">
        <v>7.4</v>
      </c>
      <c r="D61">
        <v>1.8</v>
      </c>
      <c r="E61">
        <v>1</v>
      </c>
    </row>
    <row r="62" spans="1:5" ht="12.75">
      <c r="A62" t="s">
        <v>55</v>
      </c>
      <c r="C62">
        <v>0</v>
      </c>
      <c r="D62">
        <v>0</v>
      </c>
      <c r="E62">
        <v>0</v>
      </c>
    </row>
    <row r="63" spans="1:5" ht="12.75">
      <c r="A63" t="s">
        <v>56</v>
      </c>
      <c r="C63">
        <v>8.8</v>
      </c>
      <c r="D63">
        <v>8.8</v>
      </c>
      <c r="E63">
        <v>0</v>
      </c>
    </row>
    <row r="64" spans="1:5" ht="12.75">
      <c r="A64" t="s">
        <v>56</v>
      </c>
      <c r="C64">
        <v>0</v>
      </c>
      <c r="D64">
        <v>0</v>
      </c>
      <c r="E64">
        <v>0</v>
      </c>
    </row>
    <row r="65" spans="1:5" ht="12.75">
      <c r="A65" t="s">
        <v>57</v>
      </c>
      <c r="C65">
        <v>4.1</v>
      </c>
      <c r="D65">
        <v>1.2</v>
      </c>
      <c r="E65">
        <v>0.9</v>
      </c>
    </row>
    <row r="66" spans="1:5" ht="12.75">
      <c r="A66" t="s">
        <v>58</v>
      </c>
      <c r="C66">
        <v>6.6</v>
      </c>
      <c r="D66">
        <v>6.6</v>
      </c>
      <c r="E66">
        <v>0</v>
      </c>
    </row>
    <row r="67" spans="1:5" ht="12.75">
      <c r="A67" t="s">
        <v>59</v>
      </c>
      <c r="C67">
        <v>0.4</v>
      </c>
      <c r="D67">
        <v>0.3</v>
      </c>
      <c r="E67">
        <v>0.2</v>
      </c>
    </row>
    <row r="68" spans="1:5" ht="12.75">
      <c r="A68" t="s">
        <v>60</v>
      </c>
      <c r="C68">
        <v>0</v>
      </c>
      <c r="D68">
        <v>0</v>
      </c>
      <c r="E68">
        <v>0</v>
      </c>
    </row>
    <row r="69" spans="1:5" ht="12.75">
      <c r="A69" t="s">
        <v>61</v>
      </c>
      <c r="C69">
        <v>4.8</v>
      </c>
      <c r="D69">
        <v>4.8</v>
      </c>
      <c r="E69">
        <v>4.8</v>
      </c>
    </row>
    <row r="70" spans="1:5" ht="12.75">
      <c r="A70" t="s">
        <v>61</v>
      </c>
      <c r="C70">
        <v>3.1</v>
      </c>
      <c r="D70">
        <v>3.1</v>
      </c>
      <c r="E70">
        <v>3.1</v>
      </c>
    </row>
    <row r="71" spans="1:5" ht="12.75">
      <c r="A71" t="s">
        <v>61</v>
      </c>
      <c r="C71">
        <v>11.3</v>
      </c>
      <c r="D71">
        <v>11.3</v>
      </c>
      <c r="E71">
        <v>11.3</v>
      </c>
    </row>
    <row r="72" spans="1:5" ht="12.75">
      <c r="A72" t="s">
        <v>62</v>
      </c>
      <c r="C72">
        <v>5.4</v>
      </c>
      <c r="D72">
        <v>5.4</v>
      </c>
      <c r="E72">
        <v>5.4</v>
      </c>
    </row>
    <row r="73" spans="1:5" ht="12.75">
      <c r="A73" t="s">
        <v>62</v>
      </c>
      <c r="C73">
        <v>4.8</v>
      </c>
      <c r="D73">
        <v>4.8</v>
      </c>
      <c r="E73">
        <v>4.8</v>
      </c>
    </row>
    <row r="74" spans="1:5" ht="12.75">
      <c r="A74" t="s">
        <v>62</v>
      </c>
      <c r="C74">
        <v>5.7</v>
      </c>
      <c r="D74">
        <v>5.7</v>
      </c>
      <c r="E74">
        <v>5.7</v>
      </c>
    </row>
    <row r="75" spans="1:5" ht="12.75">
      <c r="A75" t="s">
        <v>63</v>
      </c>
      <c r="C75">
        <v>6.7</v>
      </c>
      <c r="D75">
        <v>6.7</v>
      </c>
      <c r="E75">
        <v>0</v>
      </c>
    </row>
    <row r="76" spans="1:5" ht="12.75">
      <c r="A76" t="s">
        <v>64</v>
      </c>
      <c r="C76">
        <v>0</v>
      </c>
      <c r="D76">
        <v>0</v>
      </c>
      <c r="E76">
        <v>0</v>
      </c>
    </row>
    <row r="77" spans="1:5" ht="12.75">
      <c r="A77" t="s">
        <v>65</v>
      </c>
      <c r="C77">
        <v>4.8</v>
      </c>
      <c r="D77">
        <v>4.8</v>
      </c>
      <c r="E77">
        <v>4.1</v>
      </c>
    </row>
    <row r="78" spans="1:5" ht="12.75">
      <c r="A78" t="s">
        <v>65</v>
      </c>
      <c r="C78">
        <v>3.1</v>
      </c>
      <c r="D78">
        <v>3.1</v>
      </c>
      <c r="E78">
        <v>2.5</v>
      </c>
    </row>
    <row r="79" spans="1:5" ht="12.75">
      <c r="A79" t="s">
        <v>65</v>
      </c>
      <c r="C79">
        <v>3.9</v>
      </c>
      <c r="D79">
        <v>3.1</v>
      </c>
      <c r="E79">
        <v>3.1</v>
      </c>
    </row>
    <row r="80" spans="1:5" ht="12.75">
      <c r="A80" t="s">
        <v>66</v>
      </c>
      <c r="C80">
        <v>1</v>
      </c>
      <c r="D80">
        <v>1</v>
      </c>
      <c r="E80">
        <v>1</v>
      </c>
    </row>
    <row r="81" spans="1:5" ht="12.75">
      <c r="A81" t="s">
        <v>67</v>
      </c>
      <c r="C81">
        <v>1.3</v>
      </c>
      <c r="D81">
        <v>1.3</v>
      </c>
      <c r="E81">
        <v>1.3</v>
      </c>
    </row>
    <row r="82" spans="6:10" ht="12.75">
      <c r="F82" s="4"/>
      <c r="G82" s="4"/>
      <c r="H82" s="4"/>
      <c r="I82" s="4"/>
      <c r="J82" s="4"/>
    </row>
    <row r="83" spans="6:10" ht="12.75">
      <c r="F83" s="4"/>
      <c r="G83" s="6"/>
      <c r="H83" s="6"/>
      <c r="I83" s="6"/>
      <c r="J83" s="6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J36"/>
  <sheetViews>
    <sheetView workbookViewId="0" topLeftCell="A3">
      <pane ySplit="1" topLeftCell="BM7" activePane="bottomLeft" state="frozen"/>
      <selection pane="topLeft" activeCell="A3" sqref="A3"/>
      <selection pane="bottomLeft" activeCell="F3" sqref="F1:J16384"/>
    </sheetView>
  </sheetViews>
  <sheetFormatPr defaultColWidth="9.140625" defaultRowHeight="12.75"/>
  <cols>
    <col min="1" max="1" width="16.8515625" style="0" customWidth="1"/>
    <col min="3" max="6" width="9.140625" style="3" customWidth="1"/>
    <col min="7" max="9" width="9.140625" style="8" customWidth="1"/>
    <col min="10" max="10" width="9.140625" style="3" customWidth="1"/>
  </cols>
  <sheetData>
    <row r="3" spans="1:10" s="1" customFormat="1" ht="12.75">
      <c r="A3" s="1" t="s">
        <v>70</v>
      </c>
      <c r="D3" s="4" t="s">
        <v>71</v>
      </c>
      <c r="F3" s="4"/>
      <c r="G3" s="7"/>
      <c r="H3" s="7"/>
      <c r="I3" s="7"/>
      <c r="J3" s="4"/>
    </row>
    <row r="5" ht="12.75">
      <c r="A5" s="1" t="s">
        <v>132</v>
      </c>
    </row>
    <row r="6" spans="1:5" ht="12.75">
      <c r="A6" t="s">
        <v>133</v>
      </c>
      <c r="C6" s="3">
        <v>0</v>
      </c>
      <c r="D6" s="3">
        <v>0</v>
      </c>
      <c r="E6" s="3">
        <v>0</v>
      </c>
    </row>
    <row r="7" spans="1:5" ht="12.75">
      <c r="A7" t="s">
        <v>134</v>
      </c>
      <c r="C7" s="3">
        <v>8.1</v>
      </c>
      <c r="D7" s="3">
        <v>5.6</v>
      </c>
      <c r="E7" s="3">
        <v>0.9</v>
      </c>
    </row>
    <row r="8" spans="1:5" ht="12.75">
      <c r="A8" t="s">
        <v>135</v>
      </c>
      <c r="C8" s="3">
        <v>1.8</v>
      </c>
      <c r="D8" s="3">
        <v>1.2</v>
      </c>
      <c r="E8" s="3">
        <v>0.8</v>
      </c>
    </row>
    <row r="9" spans="1:5" ht="12.75">
      <c r="A9" t="s">
        <v>136</v>
      </c>
      <c r="C9" s="3">
        <v>1.2</v>
      </c>
      <c r="D9" s="3">
        <v>0.9</v>
      </c>
      <c r="E9" s="3">
        <v>0.5</v>
      </c>
    </row>
    <row r="10" spans="1:5" ht="12.75">
      <c r="A10" t="s">
        <v>137</v>
      </c>
      <c r="C10" s="3">
        <v>1.3</v>
      </c>
      <c r="D10" s="3">
        <v>1.3</v>
      </c>
      <c r="E10" s="3">
        <v>0.9</v>
      </c>
    </row>
    <row r="11" spans="1:5" ht="12.75">
      <c r="A11" t="s">
        <v>138</v>
      </c>
      <c r="C11" s="3">
        <v>0</v>
      </c>
      <c r="D11" s="3">
        <v>0</v>
      </c>
      <c r="E11" s="3">
        <v>0</v>
      </c>
    </row>
    <row r="12" spans="1:5" ht="12.75">
      <c r="A12" t="s">
        <v>139</v>
      </c>
      <c r="C12" s="3">
        <v>0</v>
      </c>
      <c r="D12" s="3">
        <v>0</v>
      </c>
      <c r="E12" s="3">
        <v>0</v>
      </c>
    </row>
    <row r="13" spans="1:5" ht="12.75">
      <c r="A13" t="s">
        <v>140</v>
      </c>
      <c r="C13" s="3">
        <v>0</v>
      </c>
      <c r="D13" s="3">
        <v>0</v>
      </c>
      <c r="E13" s="3">
        <v>0</v>
      </c>
    </row>
    <row r="14" spans="1:5" ht="12.75">
      <c r="A14" t="s">
        <v>141</v>
      </c>
      <c r="C14" s="3">
        <v>5.8</v>
      </c>
      <c r="D14" s="3">
        <v>5.8</v>
      </c>
      <c r="E14" s="3">
        <v>5.8</v>
      </c>
    </row>
    <row r="15" spans="1:5" ht="12.75">
      <c r="A15" t="s">
        <v>142</v>
      </c>
      <c r="C15" s="3">
        <v>3.4</v>
      </c>
      <c r="D15" s="3">
        <v>3.4</v>
      </c>
      <c r="E15" s="3">
        <v>2.4</v>
      </c>
    </row>
    <row r="16" spans="1:5" ht="12.75">
      <c r="A16" t="s">
        <v>143</v>
      </c>
      <c r="C16" s="3">
        <v>0</v>
      </c>
      <c r="D16" s="3">
        <v>0</v>
      </c>
      <c r="E16" s="3">
        <v>0</v>
      </c>
    </row>
    <row r="17" spans="1:5" ht="12.75">
      <c r="A17" t="s">
        <v>144</v>
      </c>
      <c r="C17" s="3">
        <v>6.2</v>
      </c>
      <c r="D17" s="3">
        <v>5</v>
      </c>
      <c r="E17" s="3">
        <v>2.3</v>
      </c>
    </row>
    <row r="18" spans="1:5" ht="12.75">
      <c r="A18" t="s">
        <v>145</v>
      </c>
      <c r="C18" s="3">
        <v>0</v>
      </c>
      <c r="D18" s="3">
        <v>0</v>
      </c>
      <c r="E18" s="3">
        <v>0</v>
      </c>
    </row>
    <row r="19" spans="1:5" ht="12.75">
      <c r="A19" t="s">
        <v>146</v>
      </c>
      <c r="C19" s="3">
        <v>0</v>
      </c>
      <c r="D19" s="3">
        <v>0</v>
      </c>
      <c r="E19" s="3">
        <v>0</v>
      </c>
    </row>
    <row r="20" spans="1:5" ht="12.75">
      <c r="A20" t="s">
        <v>147</v>
      </c>
      <c r="C20" s="3">
        <v>0</v>
      </c>
      <c r="D20" s="3">
        <v>0</v>
      </c>
      <c r="E20" s="3">
        <v>0</v>
      </c>
    </row>
    <row r="21" spans="1:5" ht="12.75">
      <c r="A21" t="s">
        <v>148</v>
      </c>
      <c r="C21" s="3">
        <v>0</v>
      </c>
      <c r="D21" s="3">
        <v>0</v>
      </c>
      <c r="E21" s="3">
        <v>0</v>
      </c>
    </row>
    <row r="22" spans="1:5" ht="12.75">
      <c r="A22" t="s">
        <v>149</v>
      </c>
      <c r="C22" s="3">
        <v>0</v>
      </c>
      <c r="D22" s="3">
        <v>0</v>
      </c>
      <c r="E22" s="3">
        <v>0</v>
      </c>
    </row>
    <row r="23" spans="1:5" ht="12.75">
      <c r="A23" t="s">
        <v>150</v>
      </c>
      <c r="C23" s="3">
        <v>4.8</v>
      </c>
      <c r="D23" s="3">
        <v>4.8</v>
      </c>
      <c r="E23" s="3">
        <v>0</v>
      </c>
    </row>
    <row r="24" spans="1:5" ht="12.75">
      <c r="A24" t="s">
        <v>151</v>
      </c>
      <c r="C24" s="3">
        <v>6.4</v>
      </c>
      <c r="D24" s="3">
        <v>5.8</v>
      </c>
      <c r="E24" s="3">
        <v>5.6</v>
      </c>
    </row>
    <row r="25" spans="1:5" ht="12.75">
      <c r="A25" t="s">
        <v>152</v>
      </c>
      <c r="C25" s="3">
        <v>0</v>
      </c>
      <c r="D25" s="3">
        <v>0</v>
      </c>
      <c r="E25" s="3">
        <v>0</v>
      </c>
    </row>
    <row r="26" spans="1:5" ht="12.75">
      <c r="A26" t="s">
        <v>153</v>
      </c>
      <c r="C26" s="3">
        <v>2</v>
      </c>
      <c r="D26" s="3">
        <v>2</v>
      </c>
      <c r="E26" s="3">
        <v>2</v>
      </c>
    </row>
    <row r="27" spans="1:5" ht="12.75">
      <c r="A27" t="s">
        <v>153</v>
      </c>
      <c r="C27" s="3">
        <v>0</v>
      </c>
      <c r="D27" s="3">
        <v>0</v>
      </c>
      <c r="E27" s="3">
        <v>0</v>
      </c>
    </row>
    <row r="28" spans="1:5" ht="12.75">
      <c r="A28" t="s">
        <v>154</v>
      </c>
      <c r="C28" s="3">
        <v>0</v>
      </c>
      <c r="D28" s="3">
        <v>0</v>
      </c>
      <c r="E28" s="3">
        <v>0</v>
      </c>
    </row>
    <row r="29" spans="1:5" ht="12.75">
      <c r="A29" t="s">
        <v>137</v>
      </c>
      <c r="C29" s="3">
        <v>3.4</v>
      </c>
      <c r="D29" s="3">
        <v>2.5</v>
      </c>
      <c r="E29" s="3">
        <v>1.3</v>
      </c>
    </row>
    <row r="30" spans="1:5" ht="12.75">
      <c r="A30" t="s">
        <v>155</v>
      </c>
      <c r="C30" s="3">
        <v>2.3</v>
      </c>
      <c r="D30" s="3">
        <v>2.3</v>
      </c>
      <c r="E30" s="3">
        <v>0</v>
      </c>
    </row>
    <row r="31" spans="1:5" ht="12.75">
      <c r="A31" t="s">
        <v>155</v>
      </c>
      <c r="C31" s="3">
        <v>8.3</v>
      </c>
      <c r="D31" s="3">
        <v>6.3</v>
      </c>
      <c r="E31" s="3">
        <v>1.7</v>
      </c>
    </row>
    <row r="32" spans="1:5" ht="12.75">
      <c r="A32" t="s">
        <v>156</v>
      </c>
      <c r="C32" s="3">
        <v>0</v>
      </c>
      <c r="D32" s="3">
        <v>0</v>
      </c>
      <c r="E32" s="3">
        <v>0</v>
      </c>
    </row>
    <row r="33" spans="1:5" ht="12.75">
      <c r="A33" t="s">
        <v>157</v>
      </c>
      <c r="B33" s="3"/>
      <c r="C33" s="3">
        <v>6.3</v>
      </c>
      <c r="D33" s="3">
        <v>5.5</v>
      </c>
      <c r="E33" s="3">
        <v>0.6</v>
      </c>
    </row>
    <row r="34" spans="1:5" ht="12.75">
      <c r="A34" t="s">
        <v>158</v>
      </c>
      <c r="B34" s="3"/>
      <c r="C34" s="3">
        <v>0</v>
      </c>
      <c r="D34" s="3">
        <v>0</v>
      </c>
      <c r="E34" s="3">
        <v>0</v>
      </c>
    </row>
    <row r="35" spans="6:10" ht="12.75">
      <c r="F35" s="4"/>
      <c r="G35" s="4"/>
      <c r="H35" s="4"/>
      <c r="I35" s="4"/>
      <c r="J35" s="4"/>
    </row>
    <row r="36" spans="6:10" ht="12.75">
      <c r="F36" s="4"/>
      <c r="G36" s="6"/>
      <c r="H36" s="6"/>
      <c r="I36" s="6"/>
      <c r="J36" s="6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95"/>
  <sheetViews>
    <sheetView workbookViewId="0" topLeftCell="A1">
      <pane ySplit="1" topLeftCell="BM66" activePane="bottomLeft" state="frozen"/>
      <selection pane="topLeft" activeCell="A1" sqref="A1"/>
      <selection pane="bottomLeft" activeCell="F1" sqref="F1:J16384"/>
    </sheetView>
  </sheetViews>
  <sheetFormatPr defaultColWidth="9.140625" defaultRowHeight="12.75"/>
  <cols>
    <col min="1" max="1" width="19.421875" style="0" customWidth="1"/>
    <col min="3" max="10" width="9.140625" style="3" customWidth="1"/>
  </cols>
  <sheetData>
    <row r="1" spans="1:10" s="1" customFormat="1" ht="12.75">
      <c r="A1" s="1" t="s">
        <v>70</v>
      </c>
      <c r="D1" s="4" t="s">
        <v>71</v>
      </c>
      <c r="F1" s="4"/>
      <c r="G1" s="4"/>
      <c r="H1" s="4"/>
      <c r="I1" s="4"/>
      <c r="J1" s="4"/>
    </row>
    <row r="5" spans="1:11" ht="12.75">
      <c r="A5" s="1" t="s">
        <v>159</v>
      </c>
      <c r="B5" s="3"/>
      <c r="K5" s="3"/>
    </row>
    <row r="6" spans="1:5" ht="12.75">
      <c r="A6" t="s">
        <v>160</v>
      </c>
      <c r="B6" s="3"/>
      <c r="C6" s="3">
        <v>14.9</v>
      </c>
      <c r="D6" s="3">
        <v>14.6</v>
      </c>
      <c r="E6" s="3">
        <v>1.2</v>
      </c>
    </row>
    <row r="7" spans="1:5" ht="12.75">
      <c r="A7" t="s">
        <v>161</v>
      </c>
      <c r="B7" s="3"/>
      <c r="C7" s="3">
        <v>19.3</v>
      </c>
      <c r="D7" s="3">
        <v>4.7</v>
      </c>
      <c r="E7" s="3">
        <v>0.4</v>
      </c>
    </row>
    <row r="8" spans="1:5" ht="12.75">
      <c r="A8" t="s">
        <v>162</v>
      </c>
      <c r="B8" s="3"/>
      <c r="C8" s="3">
        <v>19.3</v>
      </c>
      <c r="D8" s="3">
        <v>2.1</v>
      </c>
      <c r="E8" s="3">
        <v>1.8</v>
      </c>
    </row>
    <row r="9" spans="1:5" ht="12.75">
      <c r="A9" t="s">
        <v>163</v>
      </c>
      <c r="B9" s="3"/>
      <c r="C9" s="3">
        <v>14</v>
      </c>
      <c r="D9" s="3">
        <v>13.2</v>
      </c>
      <c r="E9" s="3">
        <v>1.3</v>
      </c>
    </row>
    <row r="10" spans="1:5" ht="12.75">
      <c r="A10" t="s">
        <v>164</v>
      </c>
      <c r="B10" s="3"/>
      <c r="C10" s="3">
        <v>13.9</v>
      </c>
      <c r="D10" s="3">
        <v>13.4</v>
      </c>
      <c r="E10" s="3">
        <v>0.9</v>
      </c>
    </row>
    <row r="11" spans="1:5" ht="12.75">
      <c r="A11" t="s">
        <v>165</v>
      </c>
      <c r="B11" s="3"/>
      <c r="C11" s="3">
        <v>15.5</v>
      </c>
      <c r="D11" s="3">
        <v>0.1</v>
      </c>
      <c r="E11" s="3">
        <v>0.1</v>
      </c>
    </row>
    <row r="12" spans="1:5" ht="12.75">
      <c r="A12" t="s">
        <v>166</v>
      </c>
      <c r="B12" s="3"/>
      <c r="C12" s="3">
        <v>22.2</v>
      </c>
      <c r="D12" s="3">
        <v>1.7</v>
      </c>
      <c r="E12" s="3">
        <v>0</v>
      </c>
    </row>
    <row r="13" spans="1:5" ht="12.75">
      <c r="A13" t="s">
        <v>167</v>
      </c>
      <c r="B13" s="3"/>
      <c r="C13" s="3">
        <v>14.1</v>
      </c>
      <c r="D13" s="3">
        <v>12.8</v>
      </c>
      <c r="E13" s="3">
        <v>1.9</v>
      </c>
    </row>
    <row r="14" spans="1:5" ht="12.75">
      <c r="A14" t="s">
        <v>168</v>
      </c>
      <c r="B14" s="3"/>
      <c r="C14" s="3">
        <v>16.6</v>
      </c>
      <c r="D14" s="3">
        <v>6.1</v>
      </c>
      <c r="E14" s="3">
        <v>2.4</v>
      </c>
    </row>
    <row r="15" spans="1:5" ht="12.75">
      <c r="A15" t="s">
        <v>169</v>
      </c>
      <c r="B15" s="3"/>
      <c r="C15" s="3">
        <v>14.1</v>
      </c>
      <c r="D15" s="3">
        <v>12.9</v>
      </c>
      <c r="E15" s="3">
        <v>1.3</v>
      </c>
    </row>
    <row r="16" spans="1:5" ht="12.75">
      <c r="A16" t="s">
        <v>170</v>
      </c>
      <c r="B16" s="3"/>
      <c r="C16" s="3">
        <v>14.4</v>
      </c>
      <c r="D16" s="3">
        <v>13.4</v>
      </c>
      <c r="E16" s="3">
        <v>0.3</v>
      </c>
    </row>
    <row r="17" spans="1:7" ht="12.75">
      <c r="A17" t="s">
        <v>171</v>
      </c>
      <c r="C17" s="3">
        <v>15.5</v>
      </c>
      <c r="D17" s="3">
        <v>0.1</v>
      </c>
      <c r="E17" s="3">
        <v>0.1</v>
      </c>
      <c r="F17" s="5"/>
      <c r="G17" s="5"/>
    </row>
    <row r="18" spans="1:7" ht="12.75">
      <c r="A18" t="s">
        <v>171</v>
      </c>
      <c r="C18" s="3">
        <v>22.2</v>
      </c>
      <c r="D18" s="3">
        <v>1.7</v>
      </c>
      <c r="E18" s="3">
        <v>0</v>
      </c>
      <c r="F18" s="5"/>
      <c r="G18" s="5"/>
    </row>
    <row r="19" spans="1:6" ht="12.75">
      <c r="A19" t="s">
        <v>172</v>
      </c>
      <c r="C19" s="3">
        <v>17.1</v>
      </c>
      <c r="D19" s="3">
        <v>10.5</v>
      </c>
      <c r="E19" s="3">
        <v>0</v>
      </c>
      <c r="F19" s="5"/>
    </row>
    <row r="20" spans="1:6" ht="12.75">
      <c r="A20" t="s">
        <v>173</v>
      </c>
      <c r="C20" s="3">
        <v>21.5</v>
      </c>
      <c r="D20" s="3">
        <v>10.3</v>
      </c>
      <c r="E20" s="3">
        <v>0</v>
      </c>
      <c r="F20" s="5"/>
    </row>
    <row r="21" spans="1:6" ht="12.75">
      <c r="A21" t="s">
        <v>174</v>
      </c>
      <c r="C21" s="3">
        <v>17.7</v>
      </c>
      <c r="D21" s="3">
        <v>13.6</v>
      </c>
      <c r="E21" s="3">
        <v>0</v>
      </c>
      <c r="F21" s="5"/>
    </row>
    <row r="22" spans="1:6" ht="12.75">
      <c r="A22" t="s">
        <v>175</v>
      </c>
      <c r="C22" s="3">
        <v>20.5</v>
      </c>
      <c r="D22" s="3">
        <v>12.5</v>
      </c>
      <c r="E22" s="3">
        <v>0</v>
      </c>
      <c r="F22" s="5"/>
    </row>
    <row r="23" spans="1:6" ht="12.75">
      <c r="A23" t="s">
        <v>176</v>
      </c>
      <c r="C23" s="3">
        <v>21.9</v>
      </c>
      <c r="D23" s="3">
        <v>11.9</v>
      </c>
      <c r="E23" s="3">
        <v>0</v>
      </c>
      <c r="F23" s="5"/>
    </row>
    <row r="24" spans="1:6" ht="12.75">
      <c r="A24" t="s">
        <v>177</v>
      </c>
      <c r="C24" s="3">
        <v>18.8</v>
      </c>
      <c r="D24" s="3">
        <v>13.9</v>
      </c>
      <c r="E24" s="3">
        <v>0</v>
      </c>
      <c r="F24" s="5"/>
    </row>
    <row r="25" spans="1:6" ht="12.75">
      <c r="A25" t="s">
        <v>178</v>
      </c>
      <c r="C25" s="3">
        <v>11.4</v>
      </c>
      <c r="D25" s="3">
        <v>11.4</v>
      </c>
      <c r="E25" s="3">
        <v>0</v>
      </c>
      <c r="F25" s="5"/>
    </row>
    <row r="26" spans="1:6" ht="12.75">
      <c r="A26" t="s">
        <v>179</v>
      </c>
      <c r="C26" s="3">
        <v>18.1</v>
      </c>
      <c r="D26" s="3">
        <v>10.2</v>
      </c>
      <c r="E26" s="3">
        <v>0.9</v>
      </c>
      <c r="F26" s="5"/>
    </row>
    <row r="27" spans="1:6" ht="12.75">
      <c r="A27" t="s">
        <v>180</v>
      </c>
      <c r="C27" s="3">
        <v>17.5</v>
      </c>
      <c r="D27" s="3">
        <v>2.7</v>
      </c>
      <c r="E27" s="3">
        <v>2.7</v>
      </c>
      <c r="F27" s="5"/>
    </row>
    <row r="28" spans="1:6" ht="12.75">
      <c r="A28" t="s">
        <v>181</v>
      </c>
      <c r="C28" s="3">
        <v>16.5</v>
      </c>
      <c r="D28" s="3">
        <v>10.7</v>
      </c>
      <c r="E28" s="3">
        <v>2.2</v>
      </c>
      <c r="F28" s="5"/>
    </row>
    <row r="29" spans="1:6" ht="12.75">
      <c r="A29" t="s">
        <v>182</v>
      </c>
      <c r="C29" s="3">
        <v>15.7</v>
      </c>
      <c r="D29" s="3">
        <v>10.9</v>
      </c>
      <c r="E29" s="3">
        <v>2.6</v>
      </c>
      <c r="F29" s="5"/>
    </row>
    <row r="30" spans="1:6" ht="12.75">
      <c r="A30" t="s">
        <v>183</v>
      </c>
      <c r="C30" s="3">
        <v>16.9</v>
      </c>
      <c r="D30" s="3">
        <v>2.7</v>
      </c>
      <c r="E30" s="3">
        <v>2.7</v>
      </c>
      <c r="F30" s="5"/>
    </row>
    <row r="31" spans="1:6" ht="12.75">
      <c r="A31" t="s">
        <v>184</v>
      </c>
      <c r="C31" s="3">
        <v>24.2</v>
      </c>
      <c r="D31" s="3">
        <v>11.7</v>
      </c>
      <c r="E31" s="3">
        <v>0</v>
      </c>
      <c r="F31" s="5"/>
    </row>
    <row r="32" spans="1:6" ht="12.75">
      <c r="A32" t="s">
        <v>185</v>
      </c>
      <c r="C32" s="3">
        <v>24</v>
      </c>
      <c r="D32" s="3">
        <v>10</v>
      </c>
      <c r="E32" s="3">
        <v>0</v>
      </c>
      <c r="F32" s="5"/>
    </row>
    <row r="33" spans="1:6" ht="12.75">
      <c r="A33" t="s">
        <v>186</v>
      </c>
      <c r="C33" s="3">
        <v>17.8</v>
      </c>
      <c r="D33" s="3">
        <v>2.9</v>
      </c>
      <c r="E33" s="3">
        <v>2.9</v>
      </c>
      <c r="F33" s="5"/>
    </row>
    <row r="34" spans="1:6" ht="12.75">
      <c r="A34" t="s">
        <v>187</v>
      </c>
      <c r="C34" s="3">
        <v>23.4</v>
      </c>
      <c r="D34" s="3">
        <v>0</v>
      </c>
      <c r="E34" s="3">
        <v>0</v>
      </c>
      <c r="F34" s="5"/>
    </row>
    <row r="35" spans="1:6" ht="12.75">
      <c r="A35" t="s">
        <v>188</v>
      </c>
      <c r="C35" s="3">
        <v>16.4</v>
      </c>
      <c r="D35" s="3">
        <v>5.5</v>
      </c>
      <c r="E35" s="3">
        <v>0.8</v>
      </c>
      <c r="F35" s="5"/>
    </row>
    <row r="36" spans="1:6" ht="12.75">
      <c r="A36" t="s">
        <v>188</v>
      </c>
      <c r="C36" s="3">
        <v>17.2</v>
      </c>
      <c r="D36" s="3">
        <v>4.5</v>
      </c>
      <c r="E36" s="3">
        <v>0.6</v>
      </c>
      <c r="F36" s="5"/>
    </row>
    <row r="37" spans="1:6" ht="12.75">
      <c r="A37" t="s">
        <v>189</v>
      </c>
      <c r="C37" s="3">
        <v>19.3</v>
      </c>
      <c r="D37" s="3">
        <v>4.7</v>
      </c>
      <c r="E37" s="3">
        <v>0.4</v>
      </c>
      <c r="F37" s="5"/>
    </row>
    <row r="38" spans="1:6" ht="12.75">
      <c r="A38" t="s">
        <v>190</v>
      </c>
      <c r="C38" s="3">
        <v>19.3</v>
      </c>
      <c r="D38" s="3">
        <v>2.1</v>
      </c>
      <c r="E38" s="3">
        <v>1.8</v>
      </c>
      <c r="F38" s="5"/>
    </row>
    <row r="39" spans="1:6" ht="12.75">
      <c r="A39" t="s">
        <v>191</v>
      </c>
      <c r="C39" s="3">
        <v>18.3</v>
      </c>
      <c r="D39" s="3">
        <v>9.7</v>
      </c>
      <c r="E39" s="3">
        <v>0.7</v>
      </c>
      <c r="F39" s="5"/>
    </row>
    <row r="40" spans="1:6" ht="12.75">
      <c r="A40" t="s">
        <v>192</v>
      </c>
      <c r="C40" s="3">
        <v>17.9</v>
      </c>
      <c r="D40" s="3">
        <v>11.1</v>
      </c>
      <c r="E40" s="3">
        <v>0</v>
      </c>
      <c r="F40" s="5"/>
    </row>
    <row r="41" spans="1:6" ht="12.75">
      <c r="A41" t="s">
        <v>193</v>
      </c>
      <c r="C41" s="3">
        <v>17.6</v>
      </c>
      <c r="D41" s="3">
        <v>11.2</v>
      </c>
      <c r="E41" s="3">
        <v>0.1</v>
      </c>
      <c r="F41" s="5"/>
    </row>
    <row r="42" spans="1:6" ht="12.75">
      <c r="A42" t="s">
        <v>194</v>
      </c>
      <c r="C42" s="3">
        <v>13.2</v>
      </c>
      <c r="D42" s="3">
        <v>12.3</v>
      </c>
      <c r="E42" s="3">
        <v>0.4</v>
      </c>
      <c r="F42" s="5"/>
    </row>
    <row r="43" spans="1:6" ht="12.75">
      <c r="A43" t="s">
        <v>194</v>
      </c>
      <c r="C43" s="3">
        <v>21.1</v>
      </c>
      <c r="D43" s="3">
        <v>5.6</v>
      </c>
      <c r="E43" s="3">
        <v>0.5</v>
      </c>
      <c r="F43" s="5"/>
    </row>
    <row r="44" spans="1:6" ht="12.75">
      <c r="A44" t="s">
        <v>194</v>
      </c>
      <c r="C44" s="3">
        <v>19.6</v>
      </c>
      <c r="D44" s="3">
        <v>6.4</v>
      </c>
      <c r="E44" s="3">
        <v>0.7</v>
      </c>
      <c r="F44" s="5"/>
    </row>
    <row r="45" spans="1:6" ht="12.75">
      <c r="A45" t="s">
        <v>194</v>
      </c>
      <c r="C45" s="3">
        <v>19.9</v>
      </c>
      <c r="D45" s="3">
        <v>6.7</v>
      </c>
      <c r="E45" s="3">
        <v>2.9</v>
      </c>
      <c r="F45" s="5"/>
    </row>
    <row r="46" spans="1:6" ht="12.75">
      <c r="A46" t="s">
        <v>194</v>
      </c>
      <c r="C46" s="3">
        <v>19.8</v>
      </c>
      <c r="D46" s="3">
        <v>5.3</v>
      </c>
      <c r="E46" s="3">
        <v>5</v>
      </c>
      <c r="F46" s="5"/>
    </row>
    <row r="47" spans="1:6" ht="12.75">
      <c r="A47" t="s">
        <v>195</v>
      </c>
      <c r="C47" s="3">
        <v>19</v>
      </c>
      <c r="D47" s="3">
        <v>6.1</v>
      </c>
      <c r="E47" s="3">
        <v>4.5</v>
      </c>
      <c r="F47" s="5"/>
    </row>
    <row r="48" spans="1:6" ht="12.75">
      <c r="A48" t="s">
        <v>195</v>
      </c>
      <c r="C48" s="3">
        <v>18.7</v>
      </c>
      <c r="D48" s="3">
        <v>6.1</v>
      </c>
      <c r="E48" s="3">
        <v>5.1</v>
      </c>
      <c r="F48" s="5"/>
    </row>
    <row r="49" spans="1:6" ht="12.75">
      <c r="A49" t="s">
        <v>195</v>
      </c>
      <c r="C49" s="3">
        <v>13.7</v>
      </c>
      <c r="D49" s="3">
        <v>12.7</v>
      </c>
      <c r="E49" s="3">
        <v>1</v>
      </c>
      <c r="F49" s="5"/>
    </row>
    <row r="50" spans="1:6" ht="12.75">
      <c r="A50" t="s">
        <v>195</v>
      </c>
      <c r="C50" s="3">
        <v>20</v>
      </c>
      <c r="D50" s="3">
        <v>6</v>
      </c>
      <c r="E50" s="3">
        <v>1.7</v>
      </c>
      <c r="F50" s="5"/>
    </row>
    <row r="51" spans="1:6" ht="12.75">
      <c r="A51" t="s">
        <v>195</v>
      </c>
      <c r="C51" s="3">
        <v>20.9</v>
      </c>
      <c r="D51" s="3">
        <v>4.5</v>
      </c>
      <c r="E51" s="3">
        <v>0.6</v>
      </c>
      <c r="F51" s="5"/>
    </row>
    <row r="52" spans="1:6" ht="12.75">
      <c r="A52" t="s">
        <v>196</v>
      </c>
      <c r="C52" s="3">
        <v>20.4</v>
      </c>
      <c r="D52" s="3">
        <v>5.7</v>
      </c>
      <c r="E52" s="3">
        <v>0.1</v>
      </c>
      <c r="F52" s="5"/>
    </row>
    <row r="53" spans="1:6" ht="12.75">
      <c r="A53" t="s">
        <v>196</v>
      </c>
      <c r="C53" s="3">
        <v>20.6</v>
      </c>
      <c r="D53" s="3">
        <v>5.1</v>
      </c>
      <c r="E53" s="3">
        <v>0.5</v>
      </c>
      <c r="F53" s="5"/>
    </row>
    <row r="54" spans="1:6" ht="12.75">
      <c r="A54" t="s">
        <v>196</v>
      </c>
      <c r="C54" s="3">
        <v>18.8</v>
      </c>
      <c r="D54" s="3">
        <v>6.2</v>
      </c>
      <c r="E54" s="3">
        <v>5.3</v>
      </c>
      <c r="F54" s="5"/>
    </row>
    <row r="55" spans="1:6" ht="12.75">
      <c r="A55" t="s">
        <v>196</v>
      </c>
      <c r="C55" s="3">
        <v>18.2</v>
      </c>
      <c r="D55" s="3">
        <v>5.6</v>
      </c>
      <c r="E55" s="3">
        <v>4.7</v>
      </c>
      <c r="F55" s="5"/>
    </row>
    <row r="56" spans="1:6" ht="12.75">
      <c r="A56" t="s">
        <v>196</v>
      </c>
      <c r="C56" s="3">
        <v>12.8</v>
      </c>
      <c r="D56" s="3">
        <v>12.8</v>
      </c>
      <c r="E56" s="3">
        <v>0.1</v>
      </c>
      <c r="F56" s="5"/>
    </row>
    <row r="57" spans="1:6" ht="12.75">
      <c r="A57" t="s">
        <v>196</v>
      </c>
      <c r="C57" s="3">
        <v>12.8</v>
      </c>
      <c r="D57" s="3">
        <v>12</v>
      </c>
      <c r="E57" s="3">
        <v>0.1</v>
      </c>
      <c r="F57" s="5"/>
    </row>
    <row r="58" spans="1:6" ht="12.75">
      <c r="A58" t="s">
        <v>196</v>
      </c>
      <c r="C58" s="3">
        <v>19.1</v>
      </c>
      <c r="D58" s="3">
        <v>6.7</v>
      </c>
      <c r="E58" s="3">
        <v>5</v>
      </c>
      <c r="F58" s="5"/>
    </row>
    <row r="59" spans="1:6" ht="12.75">
      <c r="A59" t="s">
        <v>196</v>
      </c>
      <c r="C59" s="3">
        <v>18.8</v>
      </c>
      <c r="D59" s="3">
        <v>7.1</v>
      </c>
      <c r="E59" s="3">
        <v>5.2</v>
      </c>
      <c r="F59" s="5"/>
    </row>
    <row r="60" spans="1:6" ht="12.75">
      <c r="A60" t="s">
        <v>196</v>
      </c>
      <c r="C60" s="3">
        <v>21.1</v>
      </c>
      <c r="D60" s="3">
        <v>5.2</v>
      </c>
      <c r="E60" s="3">
        <v>1.5</v>
      </c>
      <c r="F60" s="5"/>
    </row>
    <row r="61" spans="1:6" ht="12.75">
      <c r="A61" t="s">
        <v>196</v>
      </c>
      <c r="C61" s="3">
        <v>20.5</v>
      </c>
      <c r="D61" s="3">
        <v>6.4</v>
      </c>
      <c r="E61" s="3">
        <v>0.6</v>
      </c>
      <c r="F61" s="5"/>
    </row>
    <row r="62" spans="1:6" ht="12.75">
      <c r="A62" t="s">
        <v>197</v>
      </c>
      <c r="C62" s="3">
        <v>18.9</v>
      </c>
      <c r="D62" s="3">
        <v>9</v>
      </c>
      <c r="E62" s="3">
        <v>0</v>
      </c>
      <c r="F62" s="5"/>
    </row>
    <row r="63" spans="1:6" ht="12.75">
      <c r="A63" t="s">
        <v>198</v>
      </c>
      <c r="C63" s="3">
        <v>17.4</v>
      </c>
      <c r="D63" s="3">
        <v>9.4</v>
      </c>
      <c r="E63" s="3">
        <v>1.2</v>
      </c>
      <c r="F63" s="5"/>
    </row>
    <row r="64" spans="1:6" ht="12.75">
      <c r="A64" t="s">
        <v>199</v>
      </c>
      <c r="C64" s="3">
        <v>16.3</v>
      </c>
      <c r="D64" s="3">
        <v>4.3</v>
      </c>
      <c r="E64" s="3">
        <v>0.9</v>
      </c>
      <c r="F64" s="5"/>
    </row>
    <row r="65" spans="1:6" ht="12.75">
      <c r="A65" t="s">
        <v>199</v>
      </c>
      <c r="C65" s="3">
        <v>16.8</v>
      </c>
      <c r="D65" s="3">
        <v>3.4</v>
      </c>
      <c r="E65" s="3">
        <v>0.5</v>
      </c>
      <c r="F65" s="5"/>
    </row>
    <row r="66" spans="1:6" ht="12.75">
      <c r="A66" t="s">
        <v>199</v>
      </c>
      <c r="C66" s="3">
        <v>16.1</v>
      </c>
      <c r="D66" s="3">
        <v>4.3</v>
      </c>
      <c r="E66" s="3">
        <v>1.4</v>
      </c>
      <c r="F66" s="5"/>
    </row>
    <row r="67" spans="1:6" ht="12.75">
      <c r="A67" t="s">
        <v>200</v>
      </c>
      <c r="C67" s="3">
        <v>19.2</v>
      </c>
      <c r="D67" s="3">
        <v>6.2</v>
      </c>
      <c r="E67" s="3">
        <v>4.8</v>
      </c>
      <c r="F67" s="5"/>
    </row>
    <row r="68" spans="1:6" ht="12.75">
      <c r="A68" t="s">
        <v>200</v>
      </c>
      <c r="C68" s="3">
        <v>13.7</v>
      </c>
      <c r="D68" s="3">
        <v>12.5</v>
      </c>
      <c r="E68" s="3">
        <v>0.7</v>
      </c>
      <c r="F68" s="5"/>
    </row>
    <row r="69" spans="1:6" ht="12.75">
      <c r="A69" t="s">
        <v>200</v>
      </c>
      <c r="C69" s="3">
        <v>20.1</v>
      </c>
      <c r="D69" s="3">
        <v>6.6</v>
      </c>
      <c r="E69" s="3">
        <v>0.3</v>
      </c>
      <c r="F69" s="5"/>
    </row>
    <row r="70" spans="1:6" ht="12.75">
      <c r="A70" t="s">
        <v>200</v>
      </c>
      <c r="C70" s="3">
        <v>19.1</v>
      </c>
      <c r="D70" s="3">
        <v>5.5</v>
      </c>
      <c r="E70" s="3">
        <v>4.5</v>
      </c>
      <c r="F70" s="5"/>
    </row>
    <row r="71" spans="1:6" ht="12.75">
      <c r="A71" t="s">
        <v>200</v>
      </c>
      <c r="C71" s="3">
        <v>20.7</v>
      </c>
      <c r="D71" s="3">
        <v>5.4</v>
      </c>
      <c r="E71" s="3">
        <v>1</v>
      </c>
      <c r="F71" s="5"/>
    </row>
    <row r="72" spans="1:6" ht="12.75">
      <c r="A72" t="s">
        <v>200</v>
      </c>
      <c r="C72" s="3">
        <v>20.2</v>
      </c>
      <c r="D72" s="3">
        <v>5.3</v>
      </c>
      <c r="E72" s="3">
        <v>1.1</v>
      </c>
      <c r="F72" s="5"/>
    </row>
    <row r="73" spans="1:6" ht="12.75">
      <c r="A73" t="s">
        <v>200</v>
      </c>
      <c r="C73" s="3">
        <v>19.9</v>
      </c>
      <c r="D73" s="3">
        <v>7.8</v>
      </c>
      <c r="E73" s="3">
        <v>4.4</v>
      </c>
      <c r="F73" s="5"/>
    </row>
    <row r="74" spans="1:6" ht="12.75">
      <c r="A74" t="s">
        <v>200</v>
      </c>
      <c r="C74" s="3">
        <v>12.9</v>
      </c>
      <c r="D74" s="3">
        <v>12.7</v>
      </c>
      <c r="E74" s="3">
        <v>0.9</v>
      </c>
      <c r="F74" s="5"/>
    </row>
    <row r="75" spans="1:6" ht="12.75">
      <c r="A75" t="s">
        <v>200</v>
      </c>
      <c r="C75" s="3">
        <v>19.3</v>
      </c>
      <c r="D75" s="3">
        <v>7.5</v>
      </c>
      <c r="E75" s="3">
        <v>6</v>
      </c>
      <c r="F75" s="5"/>
    </row>
    <row r="76" spans="1:6" ht="12.75">
      <c r="A76" t="s">
        <v>200</v>
      </c>
      <c r="C76" s="3">
        <v>20.4</v>
      </c>
      <c r="D76" s="3">
        <v>5.3</v>
      </c>
      <c r="E76" s="3">
        <v>1.2</v>
      </c>
      <c r="F76" s="5"/>
    </row>
    <row r="77" spans="1:6" ht="12.75">
      <c r="A77" t="s">
        <v>201</v>
      </c>
      <c r="C77" s="3">
        <v>13.9</v>
      </c>
      <c r="D77" s="3">
        <v>12.9</v>
      </c>
      <c r="E77" s="3">
        <v>2.1</v>
      </c>
      <c r="F77" s="5"/>
    </row>
    <row r="78" spans="1:6" ht="12.75">
      <c r="A78" t="s">
        <v>201</v>
      </c>
      <c r="C78" s="3">
        <v>13.6</v>
      </c>
      <c r="D78" s="3">
        <v>13.6</v>
      </c>
      <c r="E78" s="3">
        <v>0</v>
      </c>
      <c r="F78" s="5"/>
    </row>
    <row r="79" spans="1:6" ht="12.75">
      <c r="A79" t="s">
        <v>202</v>
      </c>
      <c r="C79" s="3">
        <v>19.6</v>
      </c>
      <c r="D79" s="3">
        <v>5.2</v>
      </c>
      <c r="E79" s="3">
        <v>5.2</v>
      </c>
      <c r="F79" s="5"/>
    </row>
    <row r="80" spans="1:6" ht="12.75">
      <c r="A80" t="s">
        <v>202</v>
      </c>
      <c r="C80" s="3">
        <v>19.3</v>
      </c>
      <c r="D80" s="3">
        <v>5.3</v>
      </c>
      <c r="E80" s="3">
        <v>5.3</v>
      </c>
      <c r="F80" s="5"/>
    </row>
    <row r="81" spans="1:6" ht="12.75">
      <c r="A81" t="s">
        <v>202</v>
      </c>
      <c r="C81" s="3">
        <v>20.3</v>
      </c>
      <c r="D81" s="3">
        <v>6.1</v>
      </c>
      <c r="E81" s="3">
        <v>0.2</v>
      </c>
      <c r="F81" s="5"/>
    </row>
    <row r="82" spans="1:6" ht="12.75">
      <c r="A82" t="s">
        <v>202</v>
      </c>
      <c r="C82" s="3">
        <v>12.9</v>
      </c>
      <c r="D82" s="3">
        <v>12.9</v>
      </c>
      <c r="E82" s="3">
        <v>0</v>
      </c>
      <c r="F82" s="5"/>
    </row>
    <row r="83" spans="1:6" ht="12.75">
      <c r="A83" t="s">
        <v>203</v>
      </c>
      <c r="C83" s="3">
        <v>16.3</v>
      </c>
      <c r="D83" s="3">
        <v>1.3</v>
      </c>
      <c r="E83" s="3">
        <v>0.7</v>
      </c>
      <c r="F83" s="5"/>
    </row>
    <row r="84" spans="1:6" ht="12.75">
      <c r="A84" t="s">
        <v>204</v>
      </c>
      <c r="C84" s="3">
        <v>17.1</v>
      </c>
      <c r="D84" s="3">
        <v>2.4</v>
      </c>
      <c r="E84" s="3">
        <v>1.5</v>
      </c>
      <c r="F84" s="5"/>
    </row>
    <row r="85" spans="1:6" ht="12.75">
      <c r="A85" t="s">
        <v>205</v>
      </c>
      <c r="C85" s="3">
        <v>16.5</v>
      </c>
      <c r="D85" s="3">
        <v>1.6</v>
      </c>
      <c r="E85" s="3">
        <v>1.3</v>
      </c>
      <c r="F85" s="5"/>
    </row>
    <row r="86" spans="1:6" ht="12.75">
      <c r="A86" t="s">
        <v>205</v>
      </c>
      <c r="C86" s="3">
        <v>17.9</v>
      </c>
      <c r="D86" s="3">
        <v>0.4</v>
      </c>
      <c r="E86" s="3">
        <v>0.2</v>
      </c>
      <c r="F86" s="5"/>
    </row>
    <row r="87" spans="1:6" ht="12.75">
      <c r="A87" t="s">
        <v>206</v>
      </c>
      <c r="C87" s="3">
        <v>16.6</v>
      </c>
      <c r="D87" s="3">
        <v>1.3</v>
      </c>
      <c r="E87" s="3">
        <v>0.5</v>
      </c>
      <c r="F87" s="5"/>
    </row>
    <row r="88" spans="1:6" ht="12.75">
      <c r="A88" t="s">
        <v>207</v>
      </c>
      <c r="C88" s="3">
        <v>17.9</v>
      </c>
      <c r="D88" s="3">
        <v>8.3</v>
      </c>
      <c r="E88" s="3">
        <v>2.2</v>
      </c>
      <c r="F88" s="5"/>
    </row>
    <row r="89" spans="1:6" ht="12.75">
      <c r="A89" t="s">
        <v>208</v>
      </c>
      <c r="C89" s="3">
        <v>19</v>
      </c>
      <c r="D89" s="3">
        <v>5.9</v>
      </c>
      <c r="E89" s="3">
        <v>5.3</v>
      </c>
      <c r="F89" s="5"/>
    </row>
    <row r="90" spans="1:6" ht="12.75">
      <c r="A90" t="s">
        <v>208</v>
      </c>
      <c r="C90" s="3">
        <v>19.3</v>
      </c>
      <c r="D90" s="3">
        <v>7.3</v>
      </c>
      <c r="E90" s="3">
        <v>4.8</v>
      </c>
      <c r="F90" s="5"/>
    </row>
    <row r="91" spans="1:6" ht="12.75">
      <c r="A91" t="s">
        <v>208</v>
      </c>
      <c r="C91" s="3">
        <v>19.9</v>
      </c>
      <c r="D91" s="3">
        <v>6.3</v>
      </c>
      <c r="E91" s="3">
        <v>0.5</v>
      </c>
      <c r="F91" s="5"/>
    </row>
    <row r="92" spans="1:6" ht="12.75">
      <c r="A92" t="s">
        <v>208</v>
      </c>
      <c r="C92" s="3">
        <v>123.1</v>
      </c>
      <c r="D92" s="3">
        <v>105.3</v>
      </c>
      <c r="E92" s="3">
        <v>1.1</v>
      </c>
      <c r="F92" s="5"/>
    </row>
    <row r="93" spans="1:6" ht="12.75">
      <c r="A93" t="s">
        <v>208</v>
      </c>
      <c r="C93" s="3">
        <v>13.4</v>
      </c>
      <c r="D93" s="3">
        <v>12.6</v>
      </c>
      <c r="E93" s="3">
        <v>0.6</v>
      </c>
      <c r="F93" s="5"/>
    </row>
    <row r="94" spans="6:10" ht="12.75">
      <c r="F94" s="4"/>
      <c r="G94" s="4"/>
      <c r="H94" s="4"/>
      <c r="I94" s="4"/>
      <c r="J94" s="4"/>
    </row>
    <row r="95" spans="6:10" ht="12.75">
      <c r="F95" s="4"/>
      <c r="G95" s="6"/>
      <c r="H95" s="6"/>
      <c r="I95" s="6"/>
      <c r="J95" s="6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17"/>
  <sheetViews>
    <sheetView workbookViewId="0" topLeftCell="A1">
      <pane ySplit="1" topLeftCell="BM92" activePane="bottomLeft" state="frozen"/>
      <selection pane="topLeft" activeCell="A1" sqref="A1"/>
      <selection pane="bottomLeft" activeCell="F1" sqref="F1:J16384"/>
    </sheetView>
  </sheetViews>
  <sheetFormatPr defaultColWidth="9.140625" defaultRowHeight="12.75"/>
  <cols>
    <col min="1" max="1" width="21.8515625" style="0" customWidth="1"/>
    <col min="3" max="10" width="9.140625" style="3" customWidth="1"/>
  </cols>
  <sheetData>
    <row r="1" spans="1:10" s="1" customFormat="1" ht="12.75">
      <c r="A1" s="1" t="s">
        <v>70</v>
      </c>
      <c r="C1" s="4"/>
      <c r="D1" s="4" t="s">
        <v>71</v>
      </c>
      <c r="E1" s="4"/>
      <c r="F1" s="4"/>
      <c r="G1" s="4"/>
      <c r="H1" s="4"/>
      <c r="I1" s="4"/>
      <c r="J1" s="4"/>
    </row>
    <row r="4" spans="1:11" ht="12.75">
      <c r="A4" s="1" t="s">
        <v>209</v>
      </c>
      <c r="B4" s="3"/>
      <c r="K4" s="3"/>
    </row>
    <row r="5" spans="1:5" ht="12.75">
      <c r="A5" t="s">
        <v>210</v>
      </c>
      <c r="B5" s="3"/>
      <c r="C5" s="3">
        <v>7</v>
      </c>
      <c r="D5" s="3">
        <v>7</v>
      </c>
      <c r="E5" s="3">
        <v>2</v>
      </c>
    </row>
    <row r="6" spans="1:5" ht="12.75">
      <c r="A6" t="s">
        <v>211</v>
      </c>
      <c r="B6" s="3"/>
      <c r="C6" s="3">
        <v>15.1</v>
      </c>
      <c r="D6" s="3">
        <v>6.8</v>
      </c>
      <c r="E6" s="3">
        <v>1.5</v>
      </c>
    </row>
    <row r="7" spans="1:5" ht="12.75">
      <c r="A7" t="s">
        <v>212</v>
      </c>
      <c r="B7" s="3"/>
      <c r="C7" s="3">
        <v>13.5</v>
      </c>
      <c r="D7" s="3">
        <v>11.6</v>
      </c>
      <c r="E7" s="3">
        <v>0.8</v>
      </c>
    </row>
    <row r="8" spans="1:5" ht="12.75">
      <c r="A8" t="s">
        <v>213</v>
      </c>
      <c r="B8" s="3"/>
      <c r="C8" s="3">
        <v>8.7</v>
      </c>
      <c r="D8" s="3">
        <v>6.1</v>
      </c>
      <c r="E8" s="3">
        <v>1.7</v>
      </c>
    </row>
    <row r="9" spans="1:6" ht="12.75">
      <c r="A9" t="s">
        <v>214</v>
      </c>
      <c r="B9" s="3"/>
      <c r="C9" s="3">
        <v>0</v>
      </c>
      <c r="D9" s="3">
        <v>0</v>
      </c>
      <c r="E9" s="3">
        <v>0</v>
      </c>
      <c r="F9" s="10"/>
    </row>
    <row r="10" spans="1:5" ht="12.75">
      <c r="A10" t="s">
        <v>215</v>
      </c>
      <c r="B10" s="3"/>
      <c r="C10" s="3">
        <v>5</v>
      </c>
      <c r="D10" s="3">
        <v>1.8</v>
      </c>
      <c r="E10" s="3">
        <v>0.4</v>
      </c>
    </row>
    <row r="11" spans="1:5" ht="12.75">
      <c r="A11" t="s">
        <v>216</v>
      </c>
      <c r="B11" s="3"/>
      <c r="C11" s="3">
        <v>0</v>
      </c>
      <c r="D11" s="3">
        <v>0</v>
      </c>
      <c r="E11" s="3">
        <v>0</v>
      </c>
    </row>
    <row r="12" spans="1:5" ht="12.75">
      <c r="A12" t="s">
        <v>216</v>
      </c>
      <c r="B12" s="3"/>
      <c r="C12" s="3">
        <v>8.2</v>
      </c>
      <c r="D12" s="3">
        <v>0.3</v>
      </c>
      <c r="E12" s="3">
        <v>0.2</v>
      </c>
    </row>
    <row r="13" spans="1:5" ht="12.75">
      <c r="A13" t="s">
        <v>217</v>
      </c>
      <c r="B13" s="3"/>
      <c r="C13" s="3">
        <v>4.9</v>
      </c>
      <c r="D13" s="3">
        <v>4.1</v>
      </c>
      <c r="E13" s="3">
        <v>3.4</v>
      </c>
    </row>
    <row r="14" spans="1:5" ht="12.75">
      <c r="A14" t="s">
        <v>218</v>
      </c>
      <c r="B14" s="3"/>
      <c r="C14" s="3">
        <v>6.5</v>
      </c>
      <c r="D14" s="3">
        <v>3.5</v>
      </c>
      <c r="E14" s="3">
        <v>1.7</v>
      </c>
    </row>
    <row r="15" spans="1:5" ht="12.75">
      <c r="A15" t="s">
        <v>219</v>
      </c>
      <c r="B15" s="3"/>
      <c r="C15" s="3">
        <v>9.6</v>
      </c>
      <c r="D15" s="3">
        <v>2.5</v>
      </c>
      <c r="E15" s="3">
        <v>1.6</v>
      </c>
    </row>
    <row r="16" spans="1:5" ht="12.75">
      <c r="A16" t="s">
        <v>220</v>
      </c>
      <c r="B16" s="3"/>
      <c r="C16" s="3">
        <v>7.8</v>
      </c>
      <c r="D16" s="3">
        <v>2.2</v>
      </c>
      <c r="E16" s="3">
        <v>0.1</v>
      </c>
    </row>
    <row r="17" spans="1:5" ht="12.75">
      <c r="A17" t="s">
        <v>221</v>
      </c>
      <c r="B17" s="3"/>
      <c r="C17" s="3">
        <v>5.2</v>
      </c>
      <c r="D17" s="3">
        <v>4</v>
      </c>
      <c r="E17" s="3">
        <v>2.2</v>
      </c>
    </row>
    <row r="18" spans="1:5" ht="12.75">
      <c r="A18" t="s">
        <v>222</v>
      </c>
      <c r="B18" s="3"/>
      <c r="C18" s="3">
        <v>9.8</v>
      </c>
      <c r="D18" s="3">
        <v>1.9</v>
      </c>
      <c r="E18" s="3">
        <v>1.2</v>
      </c>
    </row>
    <row r="19" spans="1:5" ht="12.75">
      <c r="A19" t="s">
        <v>223</v>
      </c>
      <c r="B19" s="3"/>
      <c r="C19" s="3">
        <v>8.1</v>
      </c>
      <c r="D19" s="3">
        <v>3.3</v>
      </c>
      <c r="E19" s="3">
        <v>3.3</v>
      </c>
    </row>
    <row r="20" spans="1:5" ht="12.75">
      <c r="A20" t="s">
        <v>224</v>
      </c>
      <c r="B20" s="3"/>
      <c r="C20" s="3">
        <v>10.8</v>
      </c>
      <c r="D20" s="3">
        <v>5.2</v>
      </c>
      <c r="E20" s="3">
        <v>4</v>
      </c>
    </row>
    <row r="21" spans="1:5" ht="12.75">
      <c r="A21" t="s">
        <v>225</v>
      </c>
      <c r="B21" s="3"/>
      <c r="C21" s="3">
        <v>6.3</v>
      </c>
      <c r="D21" s="3">
        <v>5.8</v>
      </c>
      <c r="E21" s="3">
        <v>2.9</v>
      </c>
    </row>
    <row r="22" spans="1:5" ht="12.75">
      <c r="A22" t="s">
        <v>226</v>
      </c>
      <c r="B22" s="3"/>
      <c r="C22" s="3">
        <v>12.7</v>
      </c>
      <c r="D22" s="3">
        <v>1.4</v>
      </c>
      <c r="E22" s="3">
        <v>0.8</v>
      </c>
    </row>
    <row r="23" spans="1:5" ht="12.75">
      <c r="A23" t="s">
        <v>227</v>
      </c>
      <c r="B23" s="3"/>
      <c r="C23" s="3">
        <v>10.3</v>
      </c>
      <c r="D23" s="3">
        <v>1.2</v>
      </c>
      <c r="E23" s="3">
        <v>0.5</v>
      </c>
    </row>
    <row r="24" spans="1:5" ht="12.75">
      <c r="A24" t="s">
        <v>228</v>
      </c>
      <c r="B24" s="3"/>
      <c r="C24" s="3">
        <v>9.8</v>
      </c>
      <c r="D24" s="3">
        <v>8.5</v>
      </c>
      <c r="E24" s="3">
        <v>3.7</v>
      </c>
    </row>
    <row r="25" spans="1:5" ht="12.75">
      <c r="A25" t="s">
        <v>211</v>
      </c>
      <c r="B25" s="3"/>
      <c r="C25" s="3">
        <v>15.1</v>
      </c>
      <c r="D25" s="3">
        <v>6.8</v>
      </c>
      <c r="E25" s="3">
        <v>1.5</v>
      </c>
    </row>
    <row r="26" spans="1:5" ht="12.75">
      <c r="A26" t="s">
        <v>212</v>
      </c>
      <c r="B26" s="3"/>
      <c r="C26" s="3">
        <v>13.5</v>
      </c>
      <c r="D26" s="3">
        <v>11.6</v>
      </c>
      <c r="E26" s="3">
        <v>0.8</v>
      </c>
    </row>
    <row r="27" spans="1:5" ht="12.75">
      <c r="A27" t="s">
        <v>229</v>
      </c>
      <c r="B27" s="3"/>
      <c r="C27" s="3">
        <v>12.5</v>
      </c>
      <c r="D27" s="3">
        <v>5.4</v>
      </c>
      <c r="E27" s="3">
        <v>2.8</v>
      </c>
    </row>
    <row r="28" spans="1:5" ht="12.75">
      <c r="A28" t="s">
        <v>230</v>
      </c>
      <c r="B28" s="3"/>
      <c r="C28" s="3">
        <v>7.4</v>
      </c>
      <c r="D28" s="3">
        <v>2.3</v>
      </c>
      <c r="E28" s="3">
        <v>2</v>
      </c>
    </row>
    <row r="29" spans="1:5" ht="12.75">
      <c r="A29" t="s">
        <v>231</v>
      </c>
      <c r="B29" s="3"/>
      <c r="C29" s="3">
        <v>7.1</v>
      </c>
      <c r="D29" s="3">
        <v>5.3</v>
      </c>
      <c r="E29" s="3">
        <v>0.9</v>
      </c>
    </row>
    <row r="30" spans="1:5" ht="12.75">
      <c r="A30" t="s">
        <v>232</v>
      </c>
      <c r="B30" s="3"/>
      <c r="C30" s="3">
        <v>9.3</v>
      </c>
      <c r="D30" s="3">
        <v>1.4</v>
      </c>
      <c r="E30" s="3">
        <v>0.1</v>
      </c>
    </row>
    <row r="31" spans="1:5" ht="12.75">
      <c r="A31" t="s">
        <v>233</v>
      </c>
      <c r="B31" s="3"/>
      <c r="C31" s="3">
        <v>7.9</v>
      </c>
      <c r="D31" s="3">
        <v>3.5</v>
      </c>
      <c r="E31" s="3">
        <v>0.7</v>
      </c>
    </row>
    <row r="32" spans="1:5" ht="12.75">
      <c r="A32" t="s">
        <v>234</v>
      </c>
      <c r="B32" s="3"/>
      <c r="C32" s="3">
        <v>11.1</v>
      </c>
      <c r="D32" s="3">
        <v>6.3</v>
      </c>
      <c r="E32" s="3">
        <v>0.5</v>
      </c>
    </row>
    <row r="33" spans="1:5" ht="12.75">
      <c r="A33" t="s">
        <v>235</v>
      </c>
      <c r="B33" s="3"/>
      <c r="C33" s="3">
        <v>4.6</v>
      </c>
      <c r="D33" s="3">
        <v>2.6</v>
      </c>
      <c r="E33" s="3">
        <v>2.6</v>
      </c>
    </row>
    <row r="34" spans="1:5" ht="12.75">
      <c r="A34" t="s">
        <v>236</v>
      </c>
      <c r="B34" s="3"/>
      <c r="C34" s="3">
        <v>13.2</v>
      </c>
      <c r="D34" s="3">
        <v>3.2</v>
      </c>
      <c r="E34" s="3">
        <v>3.2</v>
      </c>
    </row>
    <row r="35" spans="1:5" ht="12.75">
      <c r="A35" t="s">
        <v>237</v>
      </c>
      <c r="B35" s="3"/>
      <c r="C35" s="3">
        <v>10.2</v>
      </c>
      <c r="D35" s="3">
        <v>10.2</v>
      </c>
      <c r="E35" s="3">
        <v>0.5</v>
      </c>
    </row>
    <row r="36" spans="1:5" ht="12.75">
      <c r="A36" t="s">
        <v>238</v>
      </c>
      <c r="B36" s="3"/>
      <c r="C36" s="3">
        <v>13.6</v>
      </c>
      <c r="D36" s="3">
        <v>0</v>
      </c>
      <c r="E36" s="3">
        <v>0</v>
      </c>
    </row>
    <row r="37" spans="1:5" ht="12.75">
      <c r="A37" t="s">
        <v>239</v>
      </c>
      <c r="B37" s="3"/>
      <c r="C37" s="3">
        <v>10.1</v>
      </c>
      <c r="D37" s="3">
        <v>10.1</v>
      </c>
      <c r="E37" s="3">
        <v>0</v>
      </c>
    </row>
    <row r="38" spans="1:5" ht="12.75">
      <c r="A38" t="s">
        <v>240</v>
      </c>
      <c r="B38" s="3"/>
      <c r="C38" s="3">
        <v>10.5</v>
      </c>
      <c r="D38" s="3">
        <v>3.9</v>
      </c>
      <c r="E38" s="3">
        <v>2.1</v>
      </c>
    </row>
    <row r="39" spans="1:5" ht="12.75">
      <c r="A39" t="s">
        <v>241</v>
      </c>
      <c r="B39" s="3"/>
      <c r="C39" s="3">
        <v>12.7</v>
      </c>
      <c r="D39" s="3">
        <v>0</v>
      </c>
      <c r="E39" s="3">
        <v>0</v>
      </c>
    </row>
    <row r="40" spans="1:5" ht="12.75">
      <c r="A40" t="s">
        <v>242</v>
      </c>
      <c r="B40" s="3"/>
      <c r="C40" s="3">
        <v>8</v>
      </c>
      <c r="D40" s="3">
        <v>8</v>
      </c>
      <c r="E40" s="3">
        <v>8</v>
      </c>
    </row>
    <row r="41" spans="1:6" ht="12.75">
      <c r="A41" t="s">
        <v>243</v>
      </c>
      <c r="C41" s="3">
        <v>6.7</v>
      </c>
      <c r="D41" s="3">
        <v>6.4</v>
      </c>
      <c r="E41" s="3">
        <v>0</v>
      </c>
      <c r="F41" s="5"/>
    </row>
    <row r="42" spans="1:6" ht="12.75">
      <c r="A42" t="s">
        <v>244</v>
      </c>
      <c r="C42" s="3">
        <v>5.1</v>
      </c>
      <c r="D42" s="3">
        <v>0</v>
      </c>
      <c r="E42" s="3">
        <v>0</v>
      </c>
      <c r="F42" s="5"/>
    </row>
    <row r="43" spans="1:6" ht="12.75">
      <c r="A43" t="s">
        <v>244</v>
      </c>
      <c r="C43" s="3">
        <v>8.8</v>
      </c>
      <c r="D43" s="3">
        <v>3.6</v>
      </c>
      <c r="E43" s="3">
        <v>0.9</v>
      </c>
      <c r="F43" s="5"/>
    </row>
    <row r="44" spans="1:6" ht="12.75">
      <c r="A44" t="s">
        <v>245</v>
      </c>
      <c r="C44" s="3">
        <v>8.5</v>
      </c>
      <c r="D44" s="3">
        <v>8.5</v>
      </c>
      <c r="E44" s="3">
        <v>8.5</v>
      </c>
      <c r="F44" s="5"/>
    </row>
    <row r="45" spans="1:6" ht="12.75">
      <c r="A45" t="s">
        <v>246</v>
      </c>
      <c r="C45" s="3">
        <v>9.2</v>
      </c>
      <c r="D45" s="3">
        <v>9.2</v>
      </c>
      <c r="E45" s="3">
        <v>9.2</v>
      </c>
      <c r="F45" s="5"/>
    </row>
    <row r="46" spans="1:6" ht="12.75">
      <c r="A46" t="s">
        <v>247</v>
      </c>
      <c r="C46" s="3">
        <v>3.2</v>
      </c>
      <c r="D46" s="3">
        <v>3.2</v>
      </c>
      <c r="E46" s="3">
        <v>3.2</v>
      </c>
      <c r="F46" s="5"/>
    </row>
    <row r="47" spans="1:6" ht="12.75">
      <c r="A47" t="s">
        <v>248</v>
      </c>
      <c r="C47" s="3">
        <v>11.6</v>
      </c>
      <c r="D47" s="3">
        <v>5.7</v>
      </c>
      <c r="E47" s="3">
        <v>3.1</v>
      </c>
      <c r="F47" s="5"/>
    </row>
    <row r="48" spans="1:6" ht="12.75">
      <c r="A48" t="s">
        <v>249</v>
      </c>
      <c r="C48" s="3">
        <v>10.5</v>
      </c>
      <c r="D48" s="3">
        <v>10.5</v>
      </c>
      <c r="E48" s="3">
        <v>0</v>
      </c>
      <c r="F48" s="5"/>
    </row>
    <row r="49" spans="1:6" ht="12.75">
      <c r="A49" t="s">
        <v>250</v>
      </c>
      <c r="C49" s="3">
        <v>4.7</v>
      </c>
      <c r="D49" s="3">
        <v>4.5</v>
      </c>
      <c r="E49" s="3">
        <v>2.6</v>
      </c>
      <c r="F49" s="5"/>
    </row>
    <row r="50" spans="1:6" ht="12.75">
      <c r="A50" t="s">
        <v>251</v>
      </c>
      <c r="C50" s="3">
        <v>4.5</v>
      </c>
      <c r="D50" s="3">
        <v>2.3</v>
      </c>
      <c r="E50" s="3">
        <v>0.9</v>
      </c>
      <c r="F50" s="5"/>
    </row>
    <row r="51" spans="1:6" ht="12.75">
      <c r="A51" t="s">
        <v>252</v>
      </c>
      <c r="C51" s="3">
        <v>13.5</v>
      </c>
      <c r="D51" s="3">
        <v>7</v>
      </c>
      <c r="E51" s="3">
        <v>4</v>
      </c>
      <c r="F51" s="5"/>
    </row>
    <row r="52" spans="1:6" ht="12.75">
      <c r="A52" t="s">
        <v>253</v>
      </c>
      <c r="C52" s="3">
        <v>14.2</v>
      </c>
      <c r="D52" s="3">
        <v>8.5</v>
      </c>
      <c r="E52" s="3">
        <v>4</v>
      </c>
      <c r="F52" s="5"/>
    </row>
    <row r="53" spans="1:6" ht="12.75">
      <c r="A53" t="s">
        <v>254</v>
      </c>
      <c r="C53" s="3">
        <v>14.8</v>
      </c>
      <c r="D53" s="3">
        <v>6</v>
      </c>
      <c r="E53" s="3">
        <v>2.2</v>
      </c>
      <c r="F53" s="5"/>
    </row>
    <row r="54" spans="1:6" ht="12.75">
      <c r="A54" t="s">
        <v>255</v>
      </c>
      <c r="C54" s="3">
        <v>2.9</v>
      </c>
      <c r="D54" s="3">
        <v>2.4</v>
      </c>
      <c r="E54" s="3">
        <v>2.4</v>
      </c>
      <c r="F54" s="5"/>
    </row>
    <row r="55" spans="1:6" ht="12.75">
      <c r="A55" t="s">
        <v>256</v>
      </c>
      <c r="C55" s="3">
        <v>8.8</v>
      </c>
      <c r="D55" s="3">
        <v>8.8</v>
      </c>
      <c r="E55" s="3">
        <v>8.8</v>
      </c>
      <c r="F55" s="5"/>
    </row>
    <row r="56" spans="1:6" ht="12.75">
      <c r="A56" t="s">
        <v>257</v>
      </c>
      <c r="C56" s="3">
        <v>0</v>
      </c>
      <c r="D56" s="3">
        <v>0</v>
      </c>
      <c r="E56" s="3">
        <v>0</v>
      </c>
      <c r="F56" s="5"/>
    </row>
    <row r="57" spans="1:6" ht="12.75">
      <c r="A57" t="s">
        <v>258</v>
      </c>
      <c r="C57" s="3">
        <v>10.3</v>
      </c>
      <c r="D57" s="3">
        <v>10.3</v>
      </c>
      <c r="E57" s="3">
        <v>10.3</v>
      </c>
      <c r="F57" s="5"/>
    </row>
    <row r="58" spans="1:6" ht="12.75">
      <c r="A58" t="s">
        <v>259</v>
      </c>
      <c r="C58" s="3">
        <v>15.1</v>
      </c>
      <c r="D58" s="3">
        <v>7.2</v>
      </c>
      <c r="E58" s="3">
        <v>3.3</v>
      </c>
      <c r="F58" s="5"/>
    </row>
    <row r="59" spans="1:6" ht="12.75">
      <c r="A59" t="s">
        <v>260</v>
      </c>
      <c r="C59" s="3">
        <v>0</v>
      </c>
      <c r="D59" s="3">
        <v>0</v>
      </c>
      <c r="E59" s="3">
        <v>0</v>
      </c>
      <c r="F59" s="5"/>
    </row>
    <row r="60" spans="1:6" ht="12.75">
      <c r="A60" t="s">
        <v>261</v>
      </c>
      <c r="C60" s="3">
        <v>2.6</v>
      </c>
      <c r="D60" s="3">
        <v>1.2</v>
      </c>
      <c r="E60" s="3">
        <v>1</v>
      </c>
      <c r="F60" s="5"/>
    </row>
    <row r="61" spans="1:6" ht="12.75">
      <c r="A61" t="s">
        <v>262</v>
      </c>
      <c r="C61" s="3">
        <v>0</v>
      </c>
      <c r="D61" s="3">
        <v>0</v>
      </c>
      <c r="E61" s="3">
        <v>0</v>
      </c>
      <c r="F61" s="5"/>
    </row>
    <row r="62" spans="1:6" ht="12.75">
      <c r="A62" t="s">
        <v>263</v>
      </c>
      <c r="C62" s="3">
        <v>2.1</v>
      </c>
      <c r="D62" s="3">
        <v>1.9</v>
      </c>
      <c r="E62" s="3">
        <v>1.7</v>
      </c>
      <c r="F62" s="5"/>
    </row>
    <row r="63" spans="1:6" ht="12.75">
      <c r="A63" t="s">
        <v>263</v>
      </c>
      <c r="C63" s="3">
        <v>11.7</v>
      </c>
      <c r="D63" s="3">
        <v>1.5</v>
      </c>
      <c r="E63" s="3">
        <v>0.2</v>
      </c>
      <c r="F63" s="5"/>
    </row>
    <row r="64" spans="1:6" ht="12.75">
      <c r="A64" t="s">
        <v>263</v>
      </c>
      <c r="C64" s="3">
        <v>0</v>
      </c>
      <c r="D64" s="3">
        <v>0</v>
      </c>
      <c r="E64" s="3">
        <v>0</v>
      </c>
      <c r="F64" s="5"/>
    </row>
    <row r="65" spans="1:6" ht="12.75">
      <c r="A65" t="s">
        <v>264</v>
      </c>
      <c r="C65" s="3">
        <v>10.2</v>
      </c>
      <c r="D65" s="3">
        <v>0</v>
      </c>
      <c r="E65" s="3">
        <v>0</v>
      </c>
      <c r="F65" s="5"/>
    </row>
    <row r="66" spans="1:6" ht="12.75">
      <c r="A66" t="s">
        <v>265</v>
      </c>
      <c r="C66" s="3">
        <v>14.2</v>
      </c>
      <c r="D66" s="3">
        <v>8.1</v>
      </c>
      <c r="E66" s="3">
        <v>0</v>
      </c>
      <c r="F66" s="5"/>
    </row>
    <row r="67" spans="1:6" ht="12.75">
      <c r="A67" t="s">
        <v>265</v>
      </c>
      <c r="C67" s="3">
        <v>16.4</v>
      </c>
      <c r="D67" s="3">
        <v>0.8</v>
      </c>
      <c r="E67" s="3">
        <v>0</v>
      </c>
      <c r="F67" s="5"/>
    </row>
    <row r="68" spans="1:6" ht="12.75">
      <c r="A68" t="s">
        <v>266</v>
      </c>
      <c r="C68" s="3">
        <v>14.6</v>
      </c>
      <c r="D68" s="3">
        <v>0</v>
      </c>
      <c r="E68" s="3">
        <v>0</v>
      </c>
      <c r="F68" s="5"/>
    </row>
    <row r="69" spans="1:6" ht="12.75">
      <c r="A69" t="s">
        <v>267</v>
      </c>
      <c r="C69" s="3">
        <v>14.7</v>
      </c>
      <c r="D69" s="3">
        <v>0</v>
      </c>
      <c r="E69" s="3">
        <v>0</v>
      </c>
      <c r="F69" s="5"/>
    </row>
    <row r="70" spans="1:6" ht="12.75">
      <c r="A70" t="s">
        <v>268</v>
      </c>
      <c r="C70" s="3">
        <v>2.7</v>
      </c>
      <c r="D70" s="3">
        <v>1.6</v>
      </c>
      <c r="E70" s="3">
        <v>0.4</v>
      </c>
      <c r="F70" s="5"/>
    </row>
    <row r="71" spans="1:6" ht="12.75">
      <c r="A71" t="s">
        <v>269</v>
      </c>
      <c r="C71" s="3">
        <v>4.2</v>
      </c>
      <c r="D71" s="3">
        <v>1.8</v>
      </c>
      <c r="E71" s="3">
        <v>1</v>
      </c>
      <c r="F71" s="5"/>
    </row>
    <row r="72" spans="1:6" ht="12.75">
      <c r="A72" t="s">
        <v>270</v>
      </c>
      <c r="C72" s="3">
        <v>2.4</v>
      </c>
      <c r="D72" s="3">
        <v>2.4</v>
      </c>
      <c r="E72" s="3">
        <v>0.4</v>
      </c>
      <c r="F72" s="5"/>
    </row>
    <row r="73" spans="1:6" ht="12.75">
      <c r="A73" t="s">
        <v>271</v>
      </c>
      <c r="C73" s="3">
        <v>0</v>
      </c>
      <c r="D73" s="3">
        <v>0</v>
      </c>
      <c r="E73" s="3">
        <v>0</v>
      </c>
      <c r="F73" s="5"/>
    </row>
    <row r="74" spans="1:6" ht="12.75">
      <c r="A74" t="s">
        <v>272</v>
      </c>
      <c r="C74" s="3">
        <v>8.5</v>
      </c>
      <c r="D74" s="3">
        <v>0</v>
      </c>
      <c r="E74" s="3">
        <v>0</v>
      </c>
      <c r="F74" s="5"/>
    </row>
    <row r="75" spans="1:6" ht="12.75">
      <c r="A75" t="s">
        <v>273</v>
      </c>
      <c r="C75" s="3">
        <v>14.3</v>
      </c>
      <c r="D75" s="3">
        <v>8.9</v>
      </c>
      <c r="E75" s="3">
        <v>0</v>
      </c>
      <c r="F75" s="5"/>
    </row>
    <row r="76" spans="1:6" ht="12.75">
      <c r="A76" t="s">
        <v>273</v>
      </c>
      <c r="C76" s="3">
        <v>14.5</v>
      </c>
      <c r="D76" s="3">
        <v>1.7</v>
      </c>
      <c r="E76" s="3">
        <v>0</v>
      </c>
      <c r="F76" s="5"/>
    </row>
    <row r="77" spans="1:6" ht="12.75">
      <c r="A77" t="s">
        <v>274</v>
      </c>
      <c r="C77" s="3">
        <v>0</v>
      </c>
      <c r="D77" s="3">
        <v>0</v>
      </c>
      <c r="E77" s="3">
        <v>0</v>
      </c>
      <c r="F77" s="5"/>
    </row>
    <row r="78" spans="1:6" ht="12.75">
      <c r="A78" t="s">
        <v>275</v>
      </c>
      <c r="C78" s="3">
        <v>13</v>
      </c>
      <c r="D78" s="3">
        <v>5.5</v>
      </c>
      <c r="E78" s="3">
        <v>0</v>
      </c>
      <c r="F78" s="5"/>
    </row>
    <row r="79" spans="1:6" ht="12.75">
      <c r="A79" t="s">
        <v>276</v>
      </c>
      <c r="C79" s="3">
        <v>11.8</v>
      </c>
      <c r="D79" s="3">
        <v>1.5</v>
      </c>
      <c r="E79" s="3">
        <v>0</v>
      </c>
      <c r="F79" s="5"/>
    </row>
    <row r="80" spans="1:6" ht="12.75">
      <c r="A80" t="s">
        <v>277</v>
      </c>
      <c r="C80" s="3">
        <v>10.7</v>
      </c>
      <c r="D80" s="3">
        <v>7.3</v>
      </c>
      <c r="E80" s="3">
        <v>6.2</v>
      </c>
      <c r="F80" s="5"/>
    </row>
    <row r="81" spans="1:6" ht="12.75">
      <c r="A81" t="s">
        <v>278</v>
      </c>
      <c r="C81" s="3">
        <v>8.5</v>
      </c>
      <c r="D81" s="3">
        <v>7.7</v>
      </c>
      <c r="E81" s="3">
        <v>7.7</v>
      </c>
      <c r="F81" s="5"/>
    </row>
    <row r="82" spans="1:6" ht="12.75">
      <c r="A82" t="s">
        <v>279</v>
      </c>
      <c r="C82" s="3">
        <v>14</v>
      </c>
      <c r="D82" s="3">
        <v>8.6</v>
      </c>
      <c r="E82" s="3">
        <v>8.6</v>
      </c>
      <c r="F82" s="5"/>
    </row>
    <row r="83" spans="1:6" ht="12.75">
      <c r="A83" t="s">
        <v>280</v>
      </c>
      <c r="C83" s="3">
        <v>9.2</v>
      </c>
      <c r="D83" s="3">
        <v>9.2</v>
      </c>
      <c r="E83" s="3">
        <v>9.2</v>
      </c>
      <c r="F83" s="5"/>
    </row>
    <row r="84" spans="1:6" ht="12.75">
      <c r="A84" t="s">
        <v>281</v>
      </c>
      <c r="C84" s="3">
        <v>3.1</v>
      </c>
      <c r="D84" s="3">
        <v>3.1</v>
      </c>
      <c r="E84" s="3">
        <v>3.1</v>
      </c>
      <c r="F84" s="5"/>
    </row>
    <row r="85" spans="1:6" ht="12.75">
      <c r="A85" t="s">
        <v>282</v>
      </c>
      <c r="C85" s="3">
        <v>19.6</v>
      </c>
      <c r="D85" s="3">
        <v>0</v>
      </c>
      <c r="E85" s="3">
        <v>0</v>
      </c>
      <c r="F85" s="5"/>
    </row>
    <row r="86" spans="1:6" ht="12.75">
      <c r="A86" t="s">
        <v>283</v>
      </c>
      <c r="C86" s="3">
        <v>0</v>
      </c>
      <c r="D86" s="3">
        <v>0</v>
      </c>
      <c r="E86" s="3">
        <v>0</v>
      </c>
      <c r="F86" s="5"/>
    </row>
    <row r="87" spans="1:6" ht="12.75">
      <c r="A87" t="s">
        <v>284</v>
      </c>
      <c r="C87" s="3">
        <v>8.2</v>
      </c>
      <c r="D87" s="3">
        <v>0</v>
      </c>
      <c r="E87" s="3">
        <v>0</v>
      </c>
      <c r="F87" s="5"/>
    </row>
    <row r="88" spans="1:6" ht="12.75">
      <c r="A88" t="s">
        <v>285</v>
      </c>
      <c r="C88" s="3">
        <v>18.2</v>
      </c>
      <c r="D88" s="3">
        <v>0</v>
      </c>
      <c r="E88" s="3">
        <v>0</v>
      </c>
      <c r="F88" s="5"/>
    </row>
    <row r="89" spans="1:6" ht="12.75">
      <c r="A89" t="s">
        <v>286</v>
      </c>
      <c r="C89" s="3">
        <v>0</v>
      </c>
      <c r="D89" s="3">
        <v>0</v>
      </c>
      <c r="E89" s="3">
        <v>0</v>
      </c>
      <c r="F89" s="5"/>
    </row>
    <row r="90" spans="1:6" ht="12.75">
      <c r="A90" t="s">
        <v>287</v>
      </c>
      <c r="C90" s="3">
        <v>8.7</v>
      </c>
      <c r="D90" s="3">
        <v>0.2</v>
      </c>
      <c r="E90" s="3">
        <v>0.2</v>
      </c>
      <c r="F90" s="5"/>
    </row>
    <row r="91" spans="1:6" ht="12.75">
      <c r="A91" t="s">
        <v>287</v>
      </c>
      <c r="C91" s="3">
        <v>9.2</v>
      </c>
      <c r="D91" s="3">
        <v>2.1</v>
      </c>
      <c r="E91" s="3">
        <v>0.3</v>
      </c>
      <c r="F91" s="5"/>
    </row>
    <row r="92" spans="1:6" ht="12.75">
      <c r="A92" t="s">
        <v>287</v>
      </c>
      <c r="C92" s="3">
        <v>8.9</v>
      </c>
      <c r="D92" s="3">
        <v>0.8</v>
      </c>
      <c r="E92" s="3">
        <v>0.4</v>
      </c>
      <c r="F92" s="5"/>
    </row>
    <row r="93" spans="1:6" ht="12.75">
      <c r="A93" t="s">
        <v>288</v>
      </c>
      <c r="C93" s="3">
        <v>6.5</v>
      </c>
      <c r="D93" s="3">
        <v>6.4</v>
      </c>
      <c r="E93" s="3">
        <v>6.3</v>
      </c>
      <c r="F93" s="5"/>
    </row>
    <row r="94" spans="1:6" ht="12.75">
      <c r="A94" t="s">
        <v>289</v>
      </c>
      <c r="C94" s="3">
        <v>13.1</v>
      </c>
      <c r="D94" s="3">
        <v>0.6</v>
      </c>
      <c r="E94" s="3">
        <v>0.6</v>
      </c>
      <c r="F94" s="5"/>
    </row>
    <row r="95" spans="1:6" ht="12.75">
      <c r="A95" t="s">
        <v>290</v>
      </c>
      <c r="C95" s="3">
        <v>6.5</v>
      </c>
      <c r="D95" s="3">
        <v>4.6</v>
      </c>
      <c r="E95" s="3">
        <v>4.6</v>
      </c>
      <c r="F95" s="5"/>
    </row>
    <row r="96" spans="1:6" ht="12.75">
      <c r="A96" t="s">
        <v>291</v>
      </c>
      <c r="C96" s="3">
        <v>9.9</v>
      </c>
      <c r="D96" s="3">
        <v>9.9</v>
      </c>
      <c r="E96" s="3">
        <v>9.9</v>
      </c>
      <c r="F96" s="5"/>
    </row>
    <row r="97" spans="1:6" ht="12.75">
      <c r="A97" t="s">
        <v>292</v>
      </c>
      <c r="C97" s="3">
        <v>16.3</v>
      </c>
      <c r="D97" s="3">
        <v>0</v>
      </c>
      <c r="E97" s="3">
        <v>0</v>
      </c>
      <c r="F97" s="5"/>
    </row>
    <row r="98" spans="1:6" ht="12.75">
      <c r="A98" t="s">
        <v>292</v>
      </c>
      <c r="C98" s="3">
        <v>17.6</v>
      </c>
      <c r="D98" s="3">
        <v>0</v>
      </c>
      <c r="E98" s="3">
        <v>0</v>
      </c>
      <c r="F98" s="5"/>
    </row>
    <row r="99" spans="1:6" ht="12.75">
      <c r="A99" t="s">
        <v>293</v>
      </c>
      <c r="C99" s="3">
        <v>7.2</v>
      </c>
      <c r="D99" s="3">
        <v>7.2</v>
      </c>
      <c r="E99" s="3">
        <v>0</v>
      </c>
      <c r="F99" s="5"/>
    </row>
    <row r="100" spans="1:6" ht="12.75">
      <c r="A100" t="s">
        <v>293</v>
      </c>
      <c r="C100" s="3">
        <v>10.6</v>
      </c>
      <c r="D100" s="3">
        <v>0.5</v>
      </c>
      <c r="E100" s="3">
        <v>0.4</v>
      </c>
      <c r="F100" s="5"/>
    </row>
    <row r="101" spans="1:6" ht="12.75">
      <c r="A101" t="s">
        <v>293</v>
      </c>
      <c r="C101" s="3">
        <v>2.7</v>
      </c>
      <c r="D101" s="3">
        <v>2.7</v>
      </c>
      <c r="E101" s="3">
        <v>1.1</v>
      </c>
      <c r="F101" s="5"/>
    </row>
    <row r="102" spans="1:6" ht="12.75">
      <c r="A102" t="s">
        <v>294</v>
      </c>
      <c r="C102" s="3">
        <v>5.6</v>
      </c>
      <c r="D102" s="3">
        <v>5.6</v>
      </c>
      <c r="E102" s="3">
        <v>3.5</v>
      </c>
      <c r="F102" s="5"/>
    </row>
    <row r="103" spans="1:6" ht="12.75">
      <c r="A103" t="s">
        <v>294</v>
      </c>
      <c r="C103" s="3">
        <v>0.5</v>
      </c>
      <c r="D103" s="3">
        <v>0.5</v>
      </c>
      <c r="E103" s="3">
        <v>0</v>
      </c>
      <c r="F103" s="5"/>
    </row>
    <row r="104" spans="1:6" ht="12.75">
      <c r="A104" t="s">
        <v>295</v>
      </c>
      <c r="C104" s="3">
        <v>5.6</v>
      </c>
      <c r="D104" s="3">
        <v>4.3</v>
      </c>
      <c r="E104" s="3">
        <v>4.1</v>
      </c>
      <c r="F104" s="5"/>
    </row>
    <row r="105" spans="1:6" ht="12.75">
      <c r="A105" t="s">
        <v>296</v>
      </c>
      <c r="C105" s="3">
        <v>0</v>
      </c>
      <c r="D105" s="3">
        <v>0</v>
      </c>
      <c r="E105" s="3">
        <v>0</v>
      </c>
      <c r="F105" s="5"/>
    </row>
    <row r="106" spans="1:6" ht="12.75">
      <c r="A106" t="s">
        <v>297</v>
      </c>
      <c r="C106" s="3">
        <v>8.5</v>
      </c>
      <c r="D106" s="3">
        <v>8.5</v>
      </c>
      <c r="E106" s="3">
        <v>0</v>
      </c>
      <c r="F106" s="5"/>
    </row>
    <row r="107" spans="1:6" ht="12.75">
      <c r="A107" t="s">
        <v>298</v>
      </c>
      <c r="C107" s="3">
        <v>0</v>
      </c>
      <c r="D107" s="3">
        <v>0</v>
      </c>
      <c r="E107" s="3">
        <v>0</v>
      </c>
      <c r="F107" s="5"/>
    </row>
    <row r="108" spans="1:6" ht="12.75">
      <c r="A108" t="s">
        <v>299</v>
      </c>
      <c r="C108" s="3">
        <v>16.4</v>
      </c>
      <c r="D108" s="3">
        <v>0</v>
      </c>
      <c r="E108" s="3">
        <v>0</v>
      </c>
      <c r="F108" s="5"/>
    </row>
    <row r="109" spans="1:6" ht="12.75">
      <c r="A109" t="s">
        <v>300</v>
      </c>
      <c r="C109" s="3">
        <v>4.1</v>
      </c>
      <c r="D109" s="3">
        <v>0</v>
      </c>
      <c r="E109" s="3">
        <v>0</v>
      </c>
      <c r="F109" s="5"/>
    </row>
    <row r="110" spans="1:6" ht="12.75">
      <c r="A110" t="s">
        <v>300</v>
      </c>
      <c r="C110" s="3">
        <v>18.4</v>
      </c>
      <c r="D110" s="3">
        <v>0</v>
      </c>
      <c r="E110" s="3">
        <v>0</v>
      </c>
      <c r="F110" s="5"/>
    </row>
    <row r="111" spans="1:6" ht="12.75">
      <c r="A111" t="s">
        <v>301</v>
      </c>
      <c r="C111" s="3">
        <v>10.3</v>
      </c>
      <c r="D111" s="3">
        <v>2</v>
      </c>
      <c r="E111" s="3">
        <v>1.4</v>
      </c>
      <c r="F111" s="5"/>
    </row>
    <row r="112" spans="1:6" ht="12.75">
      <c r="A112" t="s">
        <v>302</v>
      </c>
      <c r="C112" s="3">
        <v>12.6</v>
      </c>
      <c r="D112" s="3">
        <v>0</v>
      </c>
      <c r="E112" s="3">
        <v>0</v>
      </c>
      <c r="F112" s="5"/>
    </row>
    <row r="113" spans="1:6" ht="12.75">
      <c r="A113" t="s">
        <v>303</v>
      </c>
      <c r="C113" s="3">
        <v>8.8</v>
      </c>
      <c r="D113" s="3">
        <v>7.5</v>
      </c>
      <c r="E113" s="3">
        <v>4</v>
      </c>
      <c r="F113" s="5"/>
    </row>
    <row r="114" spans="1:6" ht="12.75">
      <c r="A114" t="s">
        <v>303</v>
      </c>
      <c r="C114" s="3">
        <v>12.1</v>
      </c>
      <c r="D114" s="3">
        <v>12</v>
      </c>
      <c r="E114" s="3">
        <v>2</v>
      </c>
      <c r="F114" s="5"/>
    </row>
    <row r="115" spans="1:6" ht="12.75">
      <c r="A115" t="s">
        <v>304</v>
      </c>
      <c r="C115" s="3">
        <v>8.7</v>
      </c>
      <c r="D115" s="3">
        <v>8.7</v>
      </c>
      <c r="E115" s="3">
        <v>0</v>
      </c>
      <c r="F115" s="5"/>
    </row>
    <row r="116" spans="6:10" ht="12.75">
      <c r="F116" s="4"/>
      <c r="G116" s="4"/>
      <c r="H116" s="4"/>
      <c r="I116" s="4"/>
      <c r="J116" s="4"/>
    </row>
    <row r="117" spans="6:10" ht="12.75">
      <c r="F117" s="4"/>
      <c r="G117" s="6"/>
      <c r="H117" s="6"/>
      <c r="I117" s="6"/>
      <c r="J117" s="6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27"/>
  <sheetViews>
    <sheetView workbookViewId="0" topLeftCell="A1">
      <pane ySplit="1" topLeftCell="BM97" activePane="bottomLeft" state="frozen"/>
      <selection pane="topLeft" activeCell="A1" sqref="A1"/>
      <selection pane="bottomLeft" activeCell="F1" sqref="F1:J16384"/>
    </sheetView>
  </sheetViews>
  <sheetFormatPr defaultColWidth="9.140625" defaultRowHeight="12.75"/>
  <cols>
    <col min="1" max="1" width="18.421875" style="0" customWidth="1"/>
    <col min="3" max="10" width="9.140625" style="3" customWidth="1"/>
  </cols>
  <sheetData>
    <row r="1" spans="1:10" s="1" customFormat="1" ht="12.75">
      <c r="A1" s="1" t="s">
        <v>70</v>
      </c>
      <c r="D1" s="4" t="s">
        <v>71</v>
      </c>
      <c r="F1" s="4"/>
      <c r="G1" s="4"/>
      <c r="H1" s="4"/>
      <c r="I1" s="4"/>
      <c r="J1" s="4"/>
    </row>
    <row r="5" spans="1:2" ht="12.75">
      <c r="A5" s="1" t="s">
        <v>305</v>
      </c>
      <c r="B5" s="3"/>
    </row>
    <row r="6" spans="1:5" ht="12.75">
      <c r="A6" t="s">
        <v>306</v>
      </c>
      <c r="B6" s="3"/>
      <c r="C6" s="3">
        <v>7.9</v>
      </c>
      <c r="D6" s="3">
        <v>5.9</v>
      </c>
      <c r="E6" s="3">
        <v>2.5</v>
      </c>
    </row>
    <row r="7" spans="1:5" ht="12.75">
      <c r="A7" t="s">
        <v>307</v>
      </c>
      <c r="B7" s="3"/>
      <c r="C7" s="3">
        <v>7.7</v>
      </c>
      <c r="D7" s="3">
        <v>2.2</v>
      </c>
      <c r="E7" s="3">
        <v>1.2</v>
      </c>
    </row>
    <row r="8" spans="1:5" ht="12.75">
      <c r="A8" t="s">
        <v>306</v>
      </c>
      <c r="B8" s="3"/>
      <c r="C8" s="3">
        <v>7.9</v>
      </c>
      <c r="D8" s="3">
        <v>5.9</v>
      </c>
      <c r="E8" s="3">
        <v>2.5</v>
      </c>
    </row>
    <row r="9" spans="1:5" ht="12.75">
      <c r="A9" t="s">
        <v>308</v>
      </c>
      <c r="B9" s="3"/>
      <c r="C9" s="3">
        <v>3</v>
      </c>
      <c r="D9" s="3">
        <v>2.1</v>
      </c>
      <c r="E9" s="3">
        <v>1</v>
      </c>
    </row>
    <row r="10" spans="1:5" ht="12.75">
      <c r="A10" t="s">
        <v>309</v>
      </c>
      <c r="B10" s="3"/>
      <c r="C10" s="3">
        <v>5.7</v>
      </c>
      <c r="D10" s="3">
        <v>4.5</v>
      </c>
      <c r="E10" s="3">
        <v>4.3</v>
      </c>
    </row>
    <row r="11" spans="1:5" ht="12.75">
      <c r="A11" t="s">
        <v>310</v>
      </c>
      <c r="B11" s="3"/>
      <c r="C11" s="3">
        <v>4.9</v>
      </c>
      <c r="D11" s="3">
        <v>1.1</v>
      </c>
      <c r="E11" s="3">
        <v>1.1</v>
      </c>
    </row>
    <row r="12" spans="1:5" ht="12.75">
      <c r="A12" t="s">
        <v>311</v>
      </c>
      <c r="B12" s="3"/>
      <c r="C12" s="3">
        <v>12.6</v>
      </c>
      <c r="D12" s="3">
        <v>3.8</v>
      </c>
      <c r="E12" s="3">
        <v>3.8</v>
      </c>
    </row>
    <row r="13" spans="1:5" ht="12.75">
      <c r="A13" t="s">
        <v>312</v>
      </c>
      <c r="B13" s="3"/>
      <c r="C13" s="3">
        <v>9.4</v>
      </c>
      <c r="D13" s="3">
        <v>9.4</v>
      </c>
      <c r="E13" s="3">
        <v>0.4</v>
      </c>
    </row>
    <row r="14" spans="1:5" ht="12.75">
      <c r="A14" t="s">
        <v>313</v>
      </c>
      <c r="B14" s="3"/>
      <c r="C14" s="3">
        <v>9.3</v>
      </c>
      <c r="D14" s="3">
        <v>4.6</v>
      </c>
      <c r="E14" s="3">
        <v>2.7</v>
      </c>
    </row>
    <row r="15" spans="1:5" ht="12.75">
      <c r="A15" t="s">
        <v>314</v>
      </c>
      <c r="B15" s="3"/>
      <c r="C15" s="3">
        <v>9.8</v>
      </c>
      <c r="D15" s="3">
        <v>3.2</v>
      </c>
      <c r="E15" s="3">
        <v>1.9</v>
      </c>
    </row>
    <row r="16" spans="1:5" ht="12.75">
      <c r="A16" t="s">
        <v>315</v>
      </c>
      <c r="B16" s="3"/>
      <c r="C16" s="3">
        <v>11.4</v>
      </c>
      <c r="D16" s="3">
        <v>0</v>
      </c>
      <c r="E16" s="3">
        <v>0</v>
      </c>
    </row>
    <row r="17" spans="1:5" ht="12.75">
      <c r="A17" t="s">
        <v>316</v>
      </c>
      <c r="B17" s="3"/>
      <c r="C17" s="3">
        <v>6</v>
      </c>
      <c r="D17" s="3">
        <v>2.6</v>
      </c>
      <c r="E17" s="3">
        <v>0.7</v>
      </c>
    </row>
    <row r="18" spans="1:5" ht="12.75">
      <c r="A18" t="s">
        <v>317</v>
      </c>
      <c r="B18" s="3"/>
      <c r="C18" s="3">
        <v>5.8</v>
      </c>
      <c r="D18" s="3">
        <v>4.6</v>
      </c>
      <c r="E18" s="3">
        <v>2.4</v>
      </c>
    </row>
    <row r="19" spans="1:5" ht="12.75">
      <c r="A19" t="s">
        <v>318</v>
      </c>
      <c r="B19" s="3"/>
      <c r="C19" s="3">
        <v>5.7</v>
      </c>
      <c r="D19" s="3">
        <v>1.5</v>
      </c>
      <c r="E19" s="3">
        <v>1.1</v>
      </c>
    </row>
    <row r="20" spans="1:5" ht="12.75">
      <c r="A20" t="s">
        <v>319</v>
      </c>
      <c r="B20" s="3"/>
      <c r="C20" s="3">
        <v>8.6</v>
      </c>
      <c r="D20" s="3">
        <v>2.9</v>
      </c>
      <c r="E20" s="3">
        <v>2.7</v>
      </c>
    </row>
    <row r="21" spans="1:5" ht="12.75">
      <c r="A21" t="s">
        <v>320</v>
      </c>
      <c r="B21" s="3"/>
      <c r="C21" s="3">
        <v>2.1</v>
      </c>
      <c r="D21" s="3">
        <v>0.8</v>
      </c>
      <c r="E21" s="3">
        <v>0.1</v>
      </c>
    </row>
    <row r="22" spans="1:5" ht="12.75">
      <c r="A22" t="s">
        <v>321</v>
      </c>
      <c r="B22" s="3"/>
      <c r="C22" s="3">
        <v>7.4</v>
      </c>
      <c r="D22" s="3">
        <v>6.4</v>
      </c>
      <c r="E22" s="3">
        <v>2</v>
      </c>
    </row>
    <row r="23" spans="1:5" ht="12.75">
      <c r="A23" t="s">
        <v>322</v>
      </c>
      <c r="B23" s="3"/>
      <c r="C23" s="3">
        <v>5.7</v>
      </c>
      <c r="D23" s="3">
        <v>2.7</v>
      </c>
      <c r="E23" s="3">
        <v>1.6</v>
      </c>
    </row>
    <row r="24" spans="1:5" ht="12.75">
      <c r="A24" t="s">
        <v>323</v>
      </c>
      <c r="B24" s="3"/>
      <c r="C24" s="3">
        <v>7.1</v>
      </c>
      <c r="D24" s="3">
        <v>6.1</v>
      </c>
      <c r="E24" s="3">
        <v>2.1</v>
      </c>
    </row>
    <row r="25" spans="1:6" ht="12.75">
      <c r="A25" t="s">
        <v>324</v>
      </c>
      <c r="C25" s="3">
        <v>0.4</v>
      </c>
      <c r="D25" s="3">
        <v>0.4</v>
      </c>
      <c r="E25" s="3">
        <v>0.4</v>
      </c>
      <c r="F25" s="5"/>
    </row>
    <row r="26" spans="1:6" ht="12.75">
      <c r="A26" t="s">
        <v>325</v>
      </c>
      <c r="C26" s="3">
        <v>7.1</v>
      </c>
      <c r="D26" s="3">
        <v>7.1</v>
      </c>
      <c r="E26" s="3">
        <v>0</v>
      </c>
      <c r="F26" s="5"/>
    </row>
    <row r="27" spans="1:6" ht="12.75">
      <c r="A27" t="s">
        <v>326</v>
      </c>
      <c r="C27" s="3">
        <v>6</v>
      </c>
      <c r="D27" s="3">
        <v>2.6</v>
      </c>
      <c r="E27" s="3">
        <v>0.7</v>
      </c>
      <c r="F27" s="5"/>
    </row>
    <row r="28" spans="1:6" ht="12.75">
      <c r="A28" t="s">
        <v>327</v>
      </c>
      <c r="C28" s="3">
        <v>5.8</v>
      </c>
      <c r="D28" s="3">
        <v>4.6</v>
      </c>
      <c r="E28" s="3">
        <v>2.4</v>
      </c>
      <c r="F28" s="5"/>
    </row>
    <row r="29" spans="1:6" ht="12.75">
      <c r="A29" t="s">
        <v>328</v>
      </c>
      <c r="C29" s="3">
        <v>8.1</v>
      </c>
      <c r="D29" s="3">
        <v>5.4</v>
      </c>
      <c r="E29" s="3">
        <v>1.3</v>
      </c>
      <c r="F29" s="5"/>
    </row>
    <row r="30" spans="1:6" ht="12.75">
      <c r="A30" t="s">
        <v>329</v>
      </c>
      <c r="C30" s="3">
        <v>10.5</v>
      </c>
      <c r="D30" s="3">
        <v>5.2</v>
      </c>
      <c r="E30" s="3">
        <v>0.4</v>
      </c>
      <c r="F30" s="5"/>
    </row>
    <row r="31" spans="1:6" ht="12.75">
      <c r="A31" t="s">
        <v>329</v>
      </c>
      <c r="C31" s="3">
        <v>2.1</v>
      </c>
      <c r="D31" s="3">
        <v>2</v>
      </c>
      <c r="E31" s="3">
        <v>1.5</v>
      </c>
      <c r="F31" s="5"/>
    </row>
    <row r="32" spans="1:6" ht="12.75">
      <c r="A32" t="s">
        <v>329</v>
      </c>
      <c r="C32" s="3">
        <v>13.3</v>
      </c>
      <c r="D32" s="3">
        <v>9.2</v>
      </c>
      <c r="E32" s="3">
        <v>2.3</v>
      </c>
      <c r="F32" s="5"/>
    </row>
    <row r="33" spans="1:6" ht="12.75">
      <c r="A33" t="s">
        <v>329</v>
      </c>
      <c r="C33" s="3">
        <v>5.4</v>
      </c>
      <c r="D33" s="3">
        <v>5.2</v>
      </c>
      <c r="E33" s="3">
        <v>0.6</v>
      </c>
      <c r="F33" s="5"/>
    </row>
    <row r="34" spans="1:6" ht="12.75">
      <c r="A34" t="s">
        <v>329</v>
      </c>
      <c r="C34" s="3">
        <v>7.9</v>
      </c>
      <c r="D34" s="3">
        <v>4</v>
      </c>
      <c r="E34" s="3">
        <v>1.8</v>
      </c>
      <c r="F34" s="5"/>
    </row>
    <row r="35" spans="1:6" ht="12.75">
      <c r="A35" t="s">
        <v>330</v>
      </c>
      <c r="C35" s="3">
        <v>0</v>
      </c>
      <c r="D35" s="3">
        <v>0</v>
      </c>
      <c r="E35" s="3">
        <v>0</v>
      </c>
      <c r="F35" s="5"/>
    </row>
    <row r="36" spans="1:6" ht="12.75">
      <c r="A36" t="s">
        <v>331</v>
      </c>
      <c r="C36" s="3">
        <v>1</v>
      </c>
      <c r="D36" s="3">
        <v>1</v>
      </c>
      <c r="E36" s="3">
        <v>0</v>
      </c>
      <c r="F36" s="5"/>
    </row>
    <row r="37" spans="1:6" ht="12.75">
      <c r="A37" t="s">
        <v>332</v>
      </c>
      <c r="C37" s="3">
        <v>1</v>
      </c>
      <c r="D37" s="3">
        <v>0.7</v>
      </c>
      <c r="E37" s="3">
        <v>0.1</v>
      </c>
      <c r="F37" s="5"/>
    </row>
    <row r="38" spans="1:6" ht="12.75">
      <c r="A38" t="s">
        <v>333</v>
      </c>
      <c r="C38" s="3">
        <v>5.5</v>
      </c>
      <c r="D38" s="3">
        <v>4.1</v>
      </c>
      <c r="E38" s="3">
        <v>4.1</v>
      </c>
      <c r="F38" s="5"/>
    </row>
    <row r="39" spans="1:6" ht="12.75">
      <c r="A39" t="s">
        <v>334</v>
      </c>
      <c r="C39" s="3">
        <v>2.3</v>
      </c>
      <c r="D39" s="3">
        <v>2.3</v>
      </c>
      <c r="E39" s="3">
        <v>0.6</v>
      </c>
      <c r="F39" s="5"/>
    </row>
    <row r="40" spans="1:6" ht="12.75">
      <c r="A40" t="s">
        <v>334</v>
      </c>
      <c r="C40" s="3">
        <v>8.6</v>
      </c>
      <c r="D40" s="3">
        <v>2</v>
      </c>
      <c r="E40" s="3">
        <v>1.2</v>
      </c>
      <c r="F40" s="5"/>
    </row>
    <row r="41" spans="1:6" ht="12.75">
      <c r="A41" t="s">
        <v>335</v>
      </c>
      <c r="C41" s="3">
        <v>18.8</v>
      </c>
      <c r="D41" s="3">
        <v>2</v>
      </c>
      <c r="E41" s="3">
        <v>0</v>
      </c>
      <c r="F41" s="5"/>
    </row>
    <row r="42" spans="1:6" ht="12.75">
      <c r="A42" t="s">
        <v>336</v>
      </c>
      <c r="C42" s="3">
        <v>17.2</v>
      </c>
      <c r="D42" s="3">
        <v>0</v>
      </c>
      <c r="E42" s="3">
        <v>0</v>
      </c>
      <c r="F42" s="5"/>
    </row>
    <row r="43" spans="1:6" ht="12.75">
      <c r="A43" t="s">
        <v>337</v>
      </c>
      <c r="C43" s="3">
        <v>0</v>
      </c>
      <c r="D43" s="3">
        <v>0</v>
      </c>
      <c r="E43" s="3">
        <v>0</v>
      </c>
      <c r="F43" s="5"/>
    </row>
    <row r="44" spans="1:6" ht="12.75">
      <c r="A44" t="s">
        <v>338</v>
      </c>
      <c r="C44" s="3">
        <v>0</v>
      </c>
      <c r="D44" s="3">
        <v>0</v>
      </c>
      <c r="E44" s="3">
        <v>0</v>
      </c>
      <c r="F44" s="5"/>
    </row>
    <row r="45" spans="1:6" ht="12.75">
      <c r="A45" t="s">
        <v>339</v>
      </c>
      <c r="C45" s="3">
        <v>0</v>
      </c>
      <c r="D45" s="3">
        <v>0</v>
      </c>
      <c r="E45" s="3">
        <v>0</v>
      </c>
      <c r="F45" s="5"/>
    </row>
    <row r="46" spans="1:6" ht="12.75">
      <c r="A46" t="s">
        <v>339</v>
      </c>
      <c r="C46" s="3">
        <v>0</v>
      </c>
      <c r="D46" s="3">
        <v>0</v>
      </c>
      <c r="E46" s="3">
        <v>0</v>
      </c>
      <c r="F46" s="5"/>
    </row>
    <row r="47" spans="1:6" ht="12.75">
      <c r="A47" t="s">
        <v>340</v>
      </c>
      <c r="C47" s="3">
        <v>0.4</v>
      </c>
      <c r="D47" s="3">
        <v>0.4</v>
      </c>
      <c r="E47" s="3">
        <v>0</v>
      </c>
      <c r="F47" s="5"/>
    </row>
    <row r="48" spans="1:6" ht="12.75">
      <c r="A48" t="s">
        <v>341</v>
      </c>
      <c r="C48" s="3">
        <v>0</v>
      </c>
      <c r="D48" s="3">
        <v>0</v>
      </c>
      <c r="E48" s="3">
        <v>0</v>
      </c>
      <c r="F48" s="5"/>
    </row>
    <row r="49" spans="1:6" ht="12.75">
      <c r="A49" t="s">
        <v>342</v>
      </c>
      <c r="C49" s="3">
        <v>6.8</v>
      </c>
      <c r="D49" s="3">
        <v>6.8</v>
      </c>
      <c r="E49" s="3">
        <v>0</v>
      </c>
      <c r="F49" s="5"/>
    </row>
    <row r="50" spans="1:6" ht="12.75">
      <c r="A50" t="s">
        <v>343</v>
      </c>
      <c r="C50" s="3">
        <v>6.8</v>
      </c>
      <c r="D50" s="3">
        <v>6.8</v>
      </c>
      <c r="E50" s="3">
        <v>0</v>
      </c>
      <c r="F50" s="5"/>
    </row>
    <row r="51" spans="1:6" ht="12.75">
      <c r="A51" t="s">
        <v>344</v>
      </c>
      <c r="C51" s="3">
        <v>9.2</v>
      </c>
      <c r="D51" s="3">
        <v>0.5</v>
      </c>
      <c r="E51" s="3">
        <v>0</v>
      </c>
      <c r="F51" s="5"/>
    </row>
    <row r="52" spans="1:6" ht="12.75">
      <c r="A52" t="s">
        <v>345</v>
      </c>
      <c r="C52" s="3">
        <v>0.1</v>
      </c>
      <c r="D52" s="3">
        <v>0.1</v>
      </c>
      <c r="E52" s="3">
        <v>0</v>
      </c>
      <c r="F52" s="5"/>
    </row>
    <row r="53" spans="1:6" ht="12.75">
      <c r="A53" t="s">
        <v>346</v>
      </c>
      <c r="C53" s="3">
        <v>9.6</v>
      </c>
      <c r="D53" s="3">
        <v>9.6</v>
      </c>
      <c r="E53" s="3">
        <v>0</v>
      </c>
      <c r="F53" s="5"/>
    </row>
    <row r="54" spans="1:6" ht="12.75">
      <c r="A54" t="s">
        <v>347</v>
      </c>
      <c r="C54" s="3">
        <v>0</v>
      </c>
      <c r="D54" s="3">
        <v>0</v>
      </c>
      <c r="E54" s="3">
        <v>0</v>
      </c>
      <c r="F54" s="5"/>
    </row>
    <row r="55" spans="1:6" ht="12.75">
      <c r="A55" t="s">
        <v>348</v>
      </c>
      <c r="C55" s="3">
        <v>0</v>
      </c>
      <c r="D55" s="3">
        <v>0</v>
      </c>
      <c r="E55" s="3">
        <v>0</v>
      </c>
      <c r="F55" s="5"/>
    </row>
    <row r="56" spans="1:6" ht="12.75">
      <c r="A56" t="s">
        <v>349</v>
      </c>
      <c r="C56" s="3">
        <v>0</v>
      </c>
      <c r="D56" s="3">
        <v>0</v>
      </c>
      <c r="E56" s="3">
        <v>0</v>
      </c>
      <c r="F56" s="5"/>
    </row>
    <row r="57" spans="1:6" ht="12.75">
      <c r="A57" t="s">
        <v>350</v>
      </c>
      <c r="C57" s="3">
        <v>6.4</v>
      </c>
      <c r="D57" s="3">
        <v>5.5</v>
      </c>
      <c r="E57" s="3">
        <v>0</v>
      </c>
      <c r="F57" s="5"/>
    </row>
    <row r="58" spans="1:6" ht="12.75">
      <c r="A58" t="s">
        <v>351</v>
      </c>
      <c r="C58" s="3">
        <v>8</v>
      </c>
      <c r="D58" s="3">
        <v>7.9</v>
      </c>
      <c r="E58" s="3">
        <v>0.2</v>
      </c>
      <c r="F58" s="5"/>
    </row>
    <row r="59" spans="1:6" ht="12.75">
      <c r="A59" t="s">
        <v>352</v>
      </c>
      <c r="C59" s="3">
        <v>10.4</v>
      </c>
      <c r="D59" s="3">
        <v>10.4</v>
      </c>
      <c r="E59" s="3">
        <v>0</v>
      </c>
      <c r="F59" s="5"/>
    </row>
    <row r="60" spans="1:6" ht="12.75">
      <c r="A60" t="s">
        <v>353</v>
      </c>
      <c r="C60" s="3">
        <v>5.4</v>
      </c>
      <c r="D60" s="3">
        <v>1</v>
      </c>
      <c r="E60" s="3">
        <v>0.6</v>
      </c>
      <c r="F60" s="5"/>
    </row>
    <row r="61" spans="1:6" ht="12.75">
      <c r="A61" t="s">
        <v>354</v>
      </c>
      <c r="C61" s="3">
        <v>0</v>
      </c>
      <c r="D61" s="3">
        <v>0</v>
      </c>
      <c r="E61" s="3">
        <v>0</v>
      </c>
      <c r="F61" s="5"/>
    </row>
    <row r="62" spans="1:6" ht="12.75">
      <c r="A62" t="s">
        <v>355</v>
      </c>
      <c r="C62" s="3">
        <v>0</v>
      </c>
      <c r="D62" s="3">
        <v>0</v>
      </c>
      <c r="E62" s="3">
        <v>0</v>
      </c>
      <c r="F62" s="5"/>
    </row>
    <row r="63" spans="1:6" ht="12.75">
      <c r="A63" t="s">
        <v>356</v>
      </c>
      <c r="C63" s="3">
        <v>5.8</v>
      </c>
      <c r="D63" s="3">
        <v>5.8</v>
      </c>
      <c r="E63" s="3">
        <v>5.8</v>
      </c>
      <c r="F63" s="5"/>
    </row>
    <row r="64" spans="1:6" ht="12.75">
      <c r="A64" t="s">
        <v>357</v>
      </c>
      <c r="C64" s="3">
        <v>10.4</v>
      </c>
      <c r="D64" s="3">
        <v>10.4</v>
      </c>
      <c r="E64" s="3">
        <v>10.4</v>
      </c>
      <c r="F64" s="5"/>
    </row>
    <row r="65" spans="1:6" ht="12.75">
      <c r="A65" t="s">
        <v>358</v>
      </c>
      <c r="C65" s="3">
        <v>0.5</v>
      </c>
      <c r="D65" s="3">
        <v>0.5</v>
      </c>
      <c r="E65" s="3">
        <v>0</v>
      </c>
      <c r="F65" s="5"/>
    </row>
    <row r="66" spans="1:6" ht="12.75">
      <c r="A66" t="s">
        <v>359</v>
      </c>
      <c r="C66" s="3">
        <v>7.3</v>
      </c>
      <c r="D66" s="3">
        <v>3.9</v>
      </c>
      <c r="E66" s="3">
        <v>2.4</v>
      </c>
      <c r="F66" s="5"/>
    </row>
    <row r="67" spans="1:6" ht="12.75">
      <c r="A67" t="s">
        <v>360</v>
      </c>
      <c r="C67" s="3">
        <v>10.3</v>
      </c>
      <c r="D67" s="3">
        <v>10.3</v>
      </c>
      <c r="E67" s="3">
        <v>10.3</v>
      </c>
      <c r="F67" s="5"/>
    </row>
    <row r="68" spans="1:6" ht="12.75">
      <c r="A68" t="s">
        <v>361</v>
      </c>
      <c r="C68" s="3">
        <v>1.4</v>
      </c>
      <c r="D68" s="3">
        <v>1.4</v>
      </c>
      <c r="E68" s="3">
        <v>1.4</v>
      </c>
      <c r="F68" s="5"/>
    </row>
    <row r="69" spans="1:6" ht="12.75">
      <c r="A69" t="s">
        <v>362</v>
      </c>
      <c r="C69" s="3">
        <v>14.8</v>
      </c>
      <c r="D69" s="3">
        <v>4.2</v>
      </c>
      <c r="E69" s="3">
        <v>0</v>
      </c>
      <c r="F69" s="5"/>
    </row>
    <row r="70" spans="1:6" ht="12.75">
      <c r="A70" t="s">
        <v>363</v>
      </c>
      <c r="C70" s="3">
        <v>13.2</v>
      </c>
      <c r="D70" s="3">
        <v>10</v>
      </c>
      <c r="E70" s="3">
        <v>0</v>
      </c>
      <c r="F70" s="5"/>
    </row>
    <row r="71" spans="1:6" ht="12.75">
      <c r="A71" t="s">
        <v>363</v>
      </c>
      <c r="C71" s="3">
        <v>7.1</v>
      </c>
      <c r="D71" s="3">
        <v>0.6</v>
      </c>
      <c r="E71" s="3">
        <v>0</v>
      </c>
      <c r="F71" s="5"/>
    </row>
    <row r="72" spans="1:6" ht="12.75">
      <c r="A72" t="s">
        <v>363</v>
      </c>
      <c r="C72" s="3">
        <v>12.6</v>
      </c>
      <c r="D72" s="3">
        <v>10.5</v>
      </c>
      <c r="E72" s="3">
        <v>0</v>
      </c>
      <c r="F72" s="5"/>
    </row>
    <row r="73" spans="1:6" ht="12.75">
      <c r="A73" t="s">
        <v>363</v>
      </c>
      <c r="C73" s="3">
        <v>17.4</v>
      </c>
      <c r="D73" s="3">
        <v>3.1</v>
      </c>
      <c r="E73" s="3">
        <v>0</v>
      </c>
      <c r="F73" s="5"/>
    </row>
    <row r="74" spans="1:6" ht="12.75">
      <c r="A74" t="s">
        <v>363</v>
      </c>
      <c r="C74" s="3">
        <v>17.9</v>
      </c>
      <c r="D74" s="3">
        <v>1.5</v>
      </c>
      <c r="E74" s="3">
        <v>0</v>
      </c>
      <c r="F74" s="5"/>
    </row>
    <row r="75" spans="1:6" ht="12.75">
      <c r="A75" t="s">
        <v>364</v>
      </c>
      <c r="C75" s="3">
        <v>0</v>
      </c>
      <c r="D75" s="3">
        <v>0</v>
      </c>
      <c r="E75" s="3">
        <v>0</v>
      </c>
      <c r="F75" s="5"/>
    </row>
    <row r="76" spans="1:6" ht="12.75">
      <c r="A76" t="s">
        <v>365</v>
      </c>
      <c r="C76" s="3">
        <v>0</v>
      </c>
      <c r="D76" s="3">
        <v>0</v>
      </c>
      <c r="E76" s="3">
        <v>0</v>
      </c>
      <c r="F76" s="5"/>
    </row>
    <row r="77" spans="1:6" ht="12.75">
      <c r="A77" t="s">
        <v>366</v>
      </c>
      <c r="C77" s="3">
        <v>0</v>
      </c>
      <c r="D77" s="3">
        <v>0</v>
      </c>
      <c r="E77" s="3">
        <v>0</v>
      </c>
      <c r="F77" s="5"/>
    </row>
    <row r="78" spans="1:6" ht="12.75">
      <c r="A78" t="s">
        <v>367</v>
      </c>
      <c r="C78" s="3">
        <v>0</v>
      </c>
      <c r="D78" s="3">
        <v>0</v>
      </c>
      <c r="E78" s="3">
        <v>0</v>
      </c>
      <c r="F78" s="5"/>
    </row>
    <row r="79" spans="1:6" ht="12.75">
      <c r="A79" t="s">
        <v>368</v>
      </c>
      <c r="C79" s="3">
        <v>0</v>
      </c>
      <c r="D79" s="3">
        <v>0</v>
      </c>
      <c r="E79" s="3">
        <v>0</v>
      </c>
      <c r="F79" s="5"/>
    </row>
    <row r="80" spans="1:6" ht="12.75">
      <c r="A80" t="s">
        <v>369</v>
      </c>
      <c r="C80" s="3">
        <v>0</v>
      </c>
      <c r="D80" s="3">
        <v>0</v>
      </c>
      <c r="E80" s="3">
        <v>0</v>
      </c>
      <c r="F80" s="5"/>
    </row>
    <row r="81" spans="1:6" ht="12.75">
      <c r="A81" t="s">
        <v>370</v>
      </c>
      <c r="C81" s="3">
        <v>13.4</v>
      </c>
      <c r="D81" s="3">
        <v>3.2</v>
      </c>
      <c r="E81" s="3">
        <v>1.8</v>
      </c>
      <c r="F81" s="5"/>
    </row>
    <row r="82" spans="1:6" ht="12.75">
      <c r="A82" t="s">
        <v>371</v>
      </c>
      <c r="C82" s="3">
        <v>0</v>
      </c>
      <c r="D82" s="3">
        <v>0</v>
      </c>
      <c r="E82" s="3">
        <v>0</v>
      </c>
      <c r="F82" s="5"/>
    </row>
    <row r="83" spans="1:6" ht="12.75">
      <c r="A83" t="s">
        <v>372</v>
      </c>
      <c r="C83" s="3">
        <v>12.1</v>
      </c>
      <c r="D83" s="3">
        <v>12.1</v>
      </c>
      <c r="E83" s="3">
        <v>0</v>
      </c>
      <c r="F83" s="5"/>
    </row>
    <row r="84" spans="1:6" ht="12.75">
      <c r="A84" t="s">
        <v>373</v>
      </c>
      <c r="C84" s="3">
        <v>5.2</v>
      </c>
      <c r="D84" s="3">
        <v>2.9</v>
      </c>
      <c r="E84" s="3">
        <v>2.4</v>
      </c>
      <c r="F84" s="5"/>
    </row>
    <row r="85" spans="1:6" ht="12.75">
      <c r="A85" t="s">
        <v>374</v>
      </c>
      <c r="C85" s="3">
        <v>11.4</v>
      </c>
      <c r="D85" s="3">
        <v>8.9</v>
      </c>
      <c r="E85" s="3">
        <v>2.4</v>
      </c>
      <c r="F85" s="5"/>
    </row>
    <row r="86" spans="1:6" ht="12.75">
      <c r="A86" t="s">
        <v>375</v>
      </c>
      <c r="C86" s="3">
        <v>0.6</v>
      </c>
      <c r="D86" s="3">
        <v>0.6</v>
      </c>
      <c r="E86" s="3">
        <v>0</v>
      </c>
      <c r="F86" s="5"/>
    </row>
    <row r="87" spans="1:6" ht="12.75">
      <c r="A87" t="s">
        <v>376</v>
      </c>
      <c r="C87" s="3">
        <v>5.7</v>
      </c>
      <c r="D87" s="3">
        <v>4.1</v>
      </c>
      <c r="E87" s="3">
        <v>4.1</v>
      </c>
      <c r="F87" s="5"/>
    </row>
    <row r="88" spans="1:6" ht="12.75">
      <c r="A88" t="s">
        <v>377</v>
      </c>
      <c r="C88" s="3">
        <v>5.9</v>
      </c>
      <c r="D88" s="3">
        <v>3.1</v>
      </c>
      <c r="E88" s="3">
        <v>3.1</v>
      </c>
      <c r="F88" s="5"/>
    </row>
    <row r="89" spans="1:6" ht="12.75">
      <c r="A89" t="s">
        <v>377</v>
      </c>
      <c r="C89" s="3">
        <v>8</v>
      </c>
      <c r="D89" s="3">
        <v>3.4</v>
      </c>
      <c r="E89" s="3">
        <v>2.7</v>
      </c>
      <c r="F89" s="5"/>
    </row>
    <row r="90" spans="1:6" ht="12.75">
      <c r="A90" t="s">
        <v>377</v>
      </c>
      <c r="C90" s="3">
        <v>8.2</v>
      </c>
      <c r="D90" s="3">
        <v>2.3</v>
      </c>
      <c r="E90" s="3">
        <v>1.5</v>
      </c>
      <c r="F90" s="5"/>
    </row>
    <row r="91" spans="1:6" ht="12.75">
      <c r="A91" t="s">
        <v>377</v>
      </c>
      <c r="C91" s="3">
        <v>9</v>
      </c>
      <c r="D91" s="3">
        <v>6.7</v>
      </c>
      <c r="E91" s="3">
        <v>0</v>
      </c>
      <c r="F91" s="5"/>
    </row>
    <row r="92" spans="1:6" ht="12.75">
      <c r="A92" t="s">
        <v>377</v>
      </c>
      <c r="C92" s="3">
        <v>2.5</v>
      </c>
      <c r="D92" s="3">
        <v>1.8</v>
      </c>
      <c r="E92" s="3">
        <v>0</v>
      </c>
      <c r="F92" s="5"/>
    </row>
    <row r="93" spans="1:6" ht="12.75">
      <c r="A93" t="s">
        <v>378</v>
      </c>
      <c r="C93" s="3">
        <v>5.4</v>
      </c>
      <c r="D93" s="3">
        <v>3.8</v>
      </c>
      <c r="E93" s="3">
        <v>0</v>
      </c>
      <c r="F93" s="5"/>
    </row>
    <row r="94" spans="1:6" ht="12.75">
      <c r="A94" t="s">
        <v>378</v>
      </c>
      <c r="C94" s="3">
        <v>7.2</v>
      </c>
      <c r="D94" s="3">
        <v>2.3</v>
      </c>
      <c r="E94" s="3">
        <v>0</v>
      </c>
      <c r="F94" s="5"/>
    </row>
    <row r="95" spans="1:6" ht="12.75">
      <c r="A95" t="s">
        <v>378</v>
      </c>
      <c r="C95" s="3">
        <v>10.5</v>
      </c>
      <c r="D95" s="3">
        <v>4.9</v>
      </c>
      <c r="E95" s="3">
        <v>0</v>
      </c>
      <c r="F95" s="5"/>
    </row>
    <row r="96" spans="1:6" ht="12.75">
      <c r="A96" t="s">
        <v>378</v>
      </c>
      <c r="C96" s="3">
        <v>2.5</v>
      </c>
      <c r="D96" s="3">
        <v>1.5</v>
      </c>
      <c r="E96" s="3">
        <v>0</v>
      </c>
      <c r="F96" s="5"/>
    </row>
    <row r="97" spans="1:6" ht="12.75">
      <c r="A97" t="s">
        <v>378</v>
      </c>
      <c r="C97" s="3">
        <v>4.9</v>
      </c>
      <c r="D97" s="3">
        <v>0.4</v>
      </c>
      <c r="E97" s="3">
        <v>0</v>
      </c>
      <c r="F97" s="5"/>
    </row>
    <row r="98" spans="1:6" ht="12.75">
      <c r="A98" t="s">
        <v>378</v>
      </c>
      <c r="C98" s="3">
        <v>0</v>
      </c>
      <c r="D98" s="3">
        <v>0</v>
      </c>
      <c r="E98" s="3">
        <v>0</v>
      </c>
      <c r="F98" s="5"/>
    </row>
    <row r="99" spans="1:6" ht="12.75">
      <c r="A99" t="s">
        <v>378</v>
      </c>
      <c r="C99" s="3">
        <v>10.3</v>
      </c>
      <c r="D99" s="3">
        <v>2.6</v>
      </c>
      <c r="E99" s="3">
        <v>0</v>
      </c>
      <c r="F99" s="5"/>
    </row>
    <row r="100" spans="1:6" ht="12.75">
      <c r="A100" t="s">
        <v>378</v>
      </c>
      <c r="C100" s="3">
        <v>7.2</v>
      </c>
      <c r="D100" s="3">
        <v>2.9</v>
      </c>
      <c r="E100" s="3">
        <v>0</v>
      </c>
      <c r="F100" s="5"/>
    </row>
    <row r="101" spans="1:6" ht="12.75">
      <c r="A101" t="s">
        <v>379</v>
      </c>
      <c r="C101" s="3">
        <v>0</v>
      </c>
      <c r="D101" s="3">
        <v>0</v>
      </c>
      <c r="E101" s="3">
        <v>0</v>
      </c>
      <c r="F101" s="5"/>
    </row>
    <row r="102" spans="1:6" ht="12.75">
      <c r="A102" t="s">
        <v>380</v>
      </c>
      <c r="C102" s="3">
        <v>12.8</v>
      </c>
      <c r="D102" s="3">
        <v>7.8</v>
      </c>
      <c r="E102" s="3">
        <v>6.8</v>
      </c>
      <c r="F102" s="5"/>
    </row>
    <row r="103" spans="1:6" ht="12.75">
      <c r="A103" t="s">
        <v>381</v>
      </c>
      <c r="C103" s="3">
        <v>0</v>
      </c>
      <c r="D103" s="3">
        <v>0</v>
      </c>
      <c r="E103" s="3">
        <v>0</v>
      </c>
      <c r="F103" s="5"/>
    </row>
    <row r="104" spans="1:6" ht="12.75">
      <c r="A104" t="s">
        <v>382</v>
      </c>
      <c r="C104" s="3">
        <v>0</v>
      </c>
      <c r="D104" s="3">
        <v>0</v>
      </c>
      <c r="E104" s="3">
        <v>0</v>
      </c>
      <c r="F104" s="5"/>
    </row>
    <row r="105" spans="1:6" ht="12.75">
      <c r="A105" t="s">
        <v>383</v>
      </c>
      <c r="C105" s="3">
        <v>15.8</v>
      </c>
      <c r="D105" s="3">
        <v>0</v>
      </c>
      <c r="E105" s="3">
        <v>0</v>
      </c>
      <c r="F105" s="5"/>
    </row>
    <row r="106" spans="1:6" ht="12.75">
      <c r="A106" t="s">
        <v>384</v>
      </c>
      <c r="C106" s="3">
        <v>12.5</v>
      </c>
      <c r="D106" s="3">
        <v>3.5</v>
      </c>
      <c r="E106" s="3">
        <v>0</v>
      </c>
      <c r="F106" s="5"/>
    </row>
    <row r="107" spans="1:6" ht="12.75">
      <c r="A107" t="s">
        <v>385</v>
      </c>
      <c r="C107" s="3">
        <v>13.5</v>
      </c>
      <c r="D107" s="3">
        <v>9.9</v>
      </c>
      <c r="E107" s="3">
        <v>0</v>
      </c>
      <c r="F107" s="5"/>
    </row>
    <row r="108" spans="1:6" ht="12.75">
      <c r="A108" t="s">
        <v>386</v>
      </c>
      <c r="C108" s="3">
        <v>9.3</v>
      </c>
      <c r="D108" s="3">
        <v>4</v>
      </c>
      <c r="E108" s="3">
        <v>0</v>
      </c>
      <c r="F108" s="5"/>
    </row>
    <row r="109" spans="1:6" ht="12.75">
      <c r="A109" t="s">
        <v>387</v>
      </c>
      <c r="C109" s="3">
        <v>12.4</v>
      </c>
      <c r="D109" s="3">
        <v>10</v>
      </c>
      <c r="E109" s="3">
        <v>0</v>
      </c>
      <c r="F109" s="5"/>
    </row>
    <row r="110" spans="1:6" ht="12.75">
      <c r="A110" t="s">
        <v>388</v>
      </c>
      <c r="C110" s="3">
        <v>18.7</v>
      </c>
      <c r="D110" s="3">
        <v>0</v>
      </c>
      <c r="E110" s="3">
        <v>0</v>
      </c>
      <c r="F110" s="5"/>
    </row>
    <row r="111" spans="1:6" ht="12.75">
      <c r="A111" t="s">
        <v>389</v>
      </c>
      <c r="C111" s="3">
        <v>7.4</v>
      </c>
      <c r="D111" s="3">
        <v>7.3</v>
      </c>
      <c r="E111" s="3">
        <v>0</v>
      </c>
      <c r="F111" s="5"/>
    </row>
    <row r="112" spans="1:6" ht="12.75">
      <c r="A112" t="s">
        <v>390</v>
      </c>
      <c r="C112" s="3">
        <v>6.4</v>
      </c>
      <c r="D112" s="3">
        <v>3.3</v>
      </c>
      <c r="E112" s="3">
        <v>0</v>
      </c>
      <c r="F112" s="5"/>
    </row>
    <row r="113" spans="1:6" ht="12.75">
      <c r="A113" t="s">
        <v>391</v>
      </c>
      <c r="C113" s="3">
        <v>5.1</v>
      </c>
      <c r="D113" s="3">
        <v>1.8</v>
      </c>
      <c r="E113" s="3">
        <v>1</v>
      </c>
      <c r="F113" s="5"/>
    </row>
    <row r="114" spans="1:6" ht="12.75">
      <c r="A114" t="s">
        <v>392</v>
      </c>
      <c r="C114" s="3">
        <v>1.1</v>
      </c>
      <c r="D114" s="3">
        <v>0.7</v>
      </c>
      <c r="E114" s="3">
        <v>0.7</v>
      </c>
      <c r="F114" s="5"/>
    </row>
    <row r="115" spans="1:6" ht="12.75">
      <c r="A115" t="s">
        <v>393</v>
      </c>
      <c r="C115" s="3">
        <v>5.7</v>
      </c>
      <c r="D115" s="3">
        <v>5.7</v>
      </c>
      <c r="E115" s="3">
        <v>5.5</v>
      </c>
      <c r="F115" s="5"/>
    </row>
    <row r="116" spans="1:6" ht="12.75">
      <c r="A116" t="s">
        <v>394</v>
      </c>
      <c r="C116" s="3">
        <v>6.4</v>
      </c>
      <c r="D116" s="3">
        <v>1.6</v>
      </c>
      <c r="E116" s="3">
        <v>1.2</v>
      </c>
      <c r="F116" s="5"/>
    </row>
    <row r="117" spans="1:6" ht="12.75">
      <c r="A117" t="s">
        <v>395</v>
      </c>
      <c r="C117" s="3">
        <v>1</v>
      </c>
      <c r="D117" s="3">
        <v>1</v>
      </c>
      <c r="E117" s="3">
        <v>0</v>
      </c>
      <c r="F117" s="5"/>
    </row>
    <row r="118" spans="1:6" ht="12.75">
      <c r="A118" t="s">
        <v>395</v>
      </c>
      <c r="C118" s="3">
        <v>7.4</v>
      </c>
      <c r="D118" s="3">
        <v>0</v>
      </c>
      <c r="E118" s="3">
        <v>0</v>
      </c>
      <c r="F118" s="5"/>
    </row>
    <row r="119" spans="1:6" ht="12.75">
      <c r="A119" t="s">
        <v>396</v>
      </c>
      <c r="C119" s="3">
        <v>0</v>
      </c>
      <c r="D119" s="3">
        <v>0</v>
      </c>
      <c r="E119" s="3">
        <v>0</v>
      </c>
      <c r="F119" s="5"/>
    </row>
    <row r="120" spans="1:6" ht="12.75">
      <c r="A120" t="s">
        <v>397</v>
      </c>
      <c r="C120" s="3">
        <v>14.2</v>
      </c>
      <c r="D120" s="3">
        <v>3.8</v>
      </c>
      <c r="E120" s="3">
        <v>0.2</v>
      </c>
      <c r="F120" s="5"/>
    </row>
    <row r="121" spans="1:6" ht="12.75">
      <c r="A121" t="s">
        <v>398</v>
      </c>
      <c r="C121" s="3">
        <v>14.4</v>
      </c>
      <c r="D121" s="3">
        <v>4</v>
      </c>
      <c r="E121" s="3">
        <v>2.8</v>
      </c>
      <c r="F121" s="5"/>
    </row>
    <row r="122" spans="1:6" ht="12.75">
      <c r="A122" t="s">
        <v>399</v>
      </c>
      <c r="C122" s="3">
        <v>8.3</v>
      </c>
      <c r="D122" s="3">
        <v>8.3</v>
      </c>
      <c r="E122" s="3">
        <v>0</v>
      </c>
      <c r="F122" s="5"/>
    </row>
    <row r="123" spans="1:6" ht="12.75">
      <c r="A123" t="s">
        <v>400</v>
      </c>
      <c r="C123" s="3">
        <v>9</v>
      </c>
      <c r="D123" s="3">
        <v>7.5</v>
      </c>
      <c r="E123" s="3">
        <v>2.4</v>
      </c>
      <c r="F123" s="5"/>
    </row>
    <row r="124" spans="1:6" ht="12.75">
      <c r="A124" t="s">
        <v>401</v>
      </c>
      <c r="C124" s="3">
        <v>7.7</v>
      </c>
      <c r="D124" s="3">
        <v>7.7</v>
      </c>
      <c r="E124" s="3">
        <v>0</v>
      </c>
      <c r="F124" s="5"/>
    </row>
    <row r="125" spans="1:6" ht="12.75">
      <c r="A125" t="s">
        <v>402</v>
      </c>
      <c r="C125" s="3">
        <v>6</v>
      </c>
      <c r="D125" s="3">
        <v>6</v>
      </c>
      <c r="E125" s="3">
        <v>0</v>
      </c>
      <c r="F125" s="5"/>
    </row>
    <row r="126" spans="6:10" ht="12.75">
      <c r="F126" s="4"/>
      <c r="G126" s="4"/>
      <c r="H126" s="4"/>
      <c r="I126" s="4"/>
      <c r="J126" s="4"/>
    </row>
    <row r="127" spans="6:10" ht="12.75">
      <c r="F127" s="4"/>
      <c r="G127" s="6"/>
      <c r="H127" s="6"/>
      <c r="I127" s="6"/>
      <c r="J127" s="6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26"/>
  <sheetViews>
    <sheetView workbookViewId="0" topLeftCell="A1">
      <pane ySplit="1" topLeftCell="BM98" activePane="bottomLeft" state="frozen"/>
      <selection pane="topLeft" activeCell="A1" sqref="A1"/>
      <selection pane="bottomLeft" activeCell="F1" sqref="F1:J16384"/>
    </sheetView>
  </sheetViews>
  <sheetFormatPr defaultColWidth="9.140625" defaultRowHeight="12.75"/>
  <cols>
    <col min="1" max="1" width="22.00390625" style="0" customWidth="1"/>
    <col min="3" max="6" width="9.140625" style="3" customWidth="1"/>
    <col min="8" max="10" width="9.140625" style="3" customWidth="1"/>
  </cols>
  <sheetData>
    <row r="1" spans="1:10" s="1" customFormat="1" ht="12.75">
      <c r="A1" s="1" t="s">
        <v>70</v>
      </c>
      <c r="C1" s="4"/>
      <c r="D1" s="4" t="s">
        <v>71</v>
      </c>
      <c r="E1" s="4"/>
      <c r="F1" s="4"/>
      <c r="G1" s="4"/>
      <c r="H1" s="4"/>
      <c r="I1" s="4"/>
      <c r="J1" s="4"/>
    </row>
    <row r="4" spans="1:7" ht="12.75">
      <c r="A4" s="1" t="s">
        <v>403</v>
      </c>
      <c r="B4" s="3"/>
      <c r="G4" s="3"/>
    </row>
    <row r="5" spans="1:7" ht="12.75">
      <c r="A5" t="s">
        <v>404</v>
      </c>
      <c r="B5" s="3"/>
      <c r="C5" s="3">
        <v>13.7</v>
      </c>
      <c r="D5" s="3">
        <v>11.6</v>
      </c>
      <c r="E5" s="3">
        <v>4</v>
      </c>
      <c r="G5" s="3"/>
    </row>
    <row r="6" spans="1:7" ht="12.75">
      <c r="A6" t="s">
        <v>405</v>
      </c>
      <c r="B6" s="3"/>
      <c r="C6" s="3">
        <v>11.9</v>
      </c>
      <c r="D6" s="3">
        <v>10.8</v>
      </c>
      <c r="E6" s="3">
        <v>10</v>
      </c>
      <c r="G6" s="3"/>
    </row>
    <row r="7" spans="1:7" ht="12.75">
      <c r="A7" t="s">
        <v>406</v>
      </c>
      <c r="B7" s="3"/>
      <c r="C7" s="3">
        <v>12.7</v>
      </c>
      <c r="D7" s="3">
        <v>12.2</v>
      </c>
      <c r="E7" s="3">
        <v>0.9</v>
      </c>
      <c r="G7" s="3"/>
    </row>
    <row r="8" spans="1:7" ht="12.75">
      <c r="A8" t="s">
        <v>407</v>
      </c>
      <c r="B8" s="3"/>
      <c r="C8" s="3">
        <v>13.3</v>
      </c>
      <c r="D8" s="3">
        <v>13.3</v>
      </c>
      <c r="E8" s="3">
        <v>0</v>
      </c>
      <c r="G8" s="3"/>
    </row>
    <row r="9" spans="1:7" ht="12.75">
      <c r="A9" t="s">
        <v>408</v>
      </c>
      <c r="B9" s="3"/>
      <c r="C9" s="3">
        <v>13.2</v>
      </c>
      <c r="D9" s="3">
        <v>13.2</v>
      </c>
      <c r="E9" s="3">
        <v>13.2</v>
      </c>
      <c r="G9" s="3"/>
    </row>
    <row r="10" spans="1:7" ht="12.75">
      <c r="A10" t="s">
        <v>409</v>
      </c>
      <c r="B10" s="3"/>
      <c r="C10" s="3">
        <v>17</v>
      </c>
      <c r="D10" s="3">
        <v>10.8</v>
      </c>
      <c r="E10" s="3">
        <v>9.6</v>
      </c>
      <c r="G10" s="3"/>
    </row>
    <row r="11" spans="1:7" ht="12.75">
      <c r="A11" t="s">
        <v>410</v>
      </c>
      <c r="B11" s="3"/>
      <c r="C11" s="3">
        <v>12.6</v>
      </c>
      <c r="D11" s="3">
        <v>12.4</v>
      </c>
      <c r="E11" s="3">
        <v>12.4</v>
      </c>
      <c r="G11" s="3"/>
    </row>
    <row r="12" spans="1:7" ht="12.75">
      <c r="A12" t="s">
        <v>411</v>
      </c>
      <c r="B12" s="3"/>
      <c r="C12" s="3">
        <v>12.4</v>
      </c>
      <c r="D12" s="3">
        <v>11.7</v>
      </c>
      <c r="E12" s="3">
        <v>0.6</v>
      </c>
      <c r="G12" s="3"/>
    </row>
    <row r="13" spans="1:7" ht="12.75">
      <c r="A13" t="s">
        <v>412</v>
      </c>
      <c r="B13" s="3"/>
      <c r="C13" s="3">
        <v>9.4</v>
      </c>
      <c r="D13" s="3">
        <v>8.6</v>
      </c>
      <c r="E13" s="3">
        <v>8.3</v>
      </c>
      <c r="G13" s="3"/>
    </row>
    <row r="14" spans="1:7" ht="12.75">
      <c r="A14" t="s">
        <v>413</v>
      </c>
      <c r="B14" s="3"/>
      <c r="C14" s="3">
        <v>10.5</v>
      </c>
      <c r="D14" s="3">
        <v>9.6</v>
      </c>
      <c r="E14" s="3">
        <v>9.4</v>
      </c>
      <c r="G14" s="3"/>
    </row>
    <row r="15" spans="1:7" ht="12.75">
      <c r="A15" t="s">
        <v>414</v>
      </c>
      <c r="B15" s="3"/>
      <c r="C15" s="3">
        <v>14.5</v>
      </c>
      <c r="D15" s="3">
        <v>12.3</v>
      </c>
      <c r="E15" s="3">
        <v>9</v>
      </c>
      <c r="G15" s="3"/>
    </row>
    <row r="16" spans="1:7" ht="12.75">
      <c r="A16" t="s">
        <v>415</v>
      </c>
      <c r="B16" s="3"/>
      <c r="C16" s="3">
        <v>13.3</v>
      </c>
      <c r="D16" s="3">
        <v>11.3</v>
      </c>
      <c r="E16" s="3">
        <v>2.3</v>
      </c>
      <c r="G16" s="3"/>
    </row>
    <row r="17" spans="1:7" ht="12.75">
      <c r="A17" t="s">
        <v>416</v>
      </c>
      <c r="B17" s="3"/>
      <c r="C17" s="3">
        <v>13.6</v>
      </c>
      <c r="D17" s="3">
        <v>11.6</v>
      </c>
      <c r="E17" s="3">
        <v>0.6</v>
      </c>
      <c r="G17" s="3"/>
    </row>
    <row r="18" spans="1:7" ht="12.75">
      <c r="A18" t="s">
        <v>417</v>
      </c>
      <c r="B18" s="3"/>
      <c r="C18" s="3">
        <v>13.1</v>
      </c>
      <c r="D18" s="3">
        <v>12.4</v>
      </c>
      <c r="E18" s="3">
        <v>2.4</v>
      </c>
      <c r="G18" s="3"/>
    </row>
    <row r="19" spans="1:7" ht="12.75">
      <c r="A19" t="s">
        <v>418</v>
      </c>
      <c r="B19" s="3"/>
      <c r="C19" s="3">
        <v>12.1</v>
      </c>
      <c r="D19" s="3">
        <v>11</v>
      </c>
      <c r="E19" s="3">
        <v>7.3</v>
      </c>
      <c r="G19" s="3"/>
    </row>
    <row r="20" spans="1:7" ht="12.75">
      <c r="A20" t="s">
        <v>419</v>
      </c>
      <c r="B20" s="3"/>
      <c r="C20" s="3">
        <v>12.7</v>
      </c>
      <c r="D20" s="3">
        <v>12.4</v>
      </c>
      <c r="E20" s="3">
        <v>7.7</v>
      </c>
      <c r="G20" s="3"/>
    </row>
    <row r="21" spans="1:7" ht="12.75">
      <c r="A21" t="s">
        <v>420</v>
      </c>
      <c r="B21" s="3"/>
      <c r="C21" s="3">
        <v>21.8</v>
      </c>
      <c r="D21" s="3">
        <v>8.8</v>
      </c>
      <c r="E21" s="3">
        <v>2.8</v>
      </c>
      <c r="G21" s="3"/>
    </row>
    <row r="22" spans="1:7" ht="12.75">
      <c r="A22" t="s">
        <v>421</v>
      </c>
      <c r="B22" s="3"/>
      <c r="C22" s="3">
        <v>15.8</v>
      </c>
      <c r="D22" s="3">
        <v>14.5</v>
      </c>
      <c r="E22" s="3">
        <v>0.8</v>
      </c>
      <c r="G22" s="3"/>
    </row>
    <row r="23" spans="1:7" ht="12.75">
      <c r="A23" t="s">
        <v>422</v>
      </c>
      <c r="B23" s="3"/>
      <c r="C23" s="3">
        <v>15.6</v>
      </c>
      <c r="D23" s="3">
        <v>14.3</v>
      </c>
      <c r="E23" s="3">
        <v>0.8</v>
      </c>
      <c r="G23" s="3"/>
    </row>
    <row r="24" spans="1:7" ht="12.75">
      <c r="A24" t="s">
        <v>423</v>
      </c>
      <c r="B24" s="3"/>
      <c r="C24" s="3">
        <v>15.3</v>
      </c>
      <c r="D24" s="3">
        <v>14.5</v>
      </c>
      <c r="E24" s="3">
        <v>0.3</v>
      </c>
      <c r="G24" s="3"/>
    </row>
    <row r="25" spans="1:7" ht="12.75">
      <c r="A25" t="s">
        <v>424</v>
      </c>
      <c r="B25" s="3"/>
      <c r="C25" s="3">
        <v>15.5</v>
      </c>
      <c r="D25" s="3">
        <v>14.8</v>
      </c>
      <c r="E25" s="3">
        <v>0.5</v>
      </c>
      <c r="G25" s="3"/>
    </row>
    <row r="26" spans="1:7" ht="12.75">
      <c r="A26" t="s">
        <v>425</v>
      </c>
      <c r="B26" s="3"/>
      <c r="C26" s="3">
        <v>15.6</v>
      </c>
      <c r="D26" s="3">
        <v>14.6</v>
      </c>
      <c r="E26" s="3">
        <v>0.2</v>
      </c>
      <c r="G26" s="3"/>
    </row>
    <row r="27" spans="1:7" ht="12.75">
      <c r="A27" t="s">
        <v>426</v>
      </c>
      <c r="B27" s="3"/>
      <c r="C27" s="3">
        <v>15.2</v>
      </c>
      <c r="D27" s="3">
        <v>15</v>
      </c>
      <c r="E27" s="3">
        <v>0.5</v>
      </c>
      <c r="G27" s="3"/>
    </row>
    <row r="28" spans="1:7" ht="12.75">
      <c r="A28" t="s">
        <v>427</v>
      </c>
      <c r="B28" s="3"/>
      <c r="C28" s="3">
        <v>15.6</v>
      </c>
      <c r="D28" s="3">
        <v>13.2</v>
      </c>
      <c r="E28" s="3">
        <v>2.7</v>
      </c>
      <c r="G28" s="3"/>
    </row>
    <row r="29" spans="1:7" ht="12.75">
      <c r="A29" t="s">
        <v>428</v>
      </c>
      <c r="B29" s="3"/>
      <c r="C29" s="3">
        <v>11.6</v>
      </c>
      <c r="D29" s="3">
        <v>9.1</v>
      </c>
      <c r="E29" s="3">
        <v>2.2</v>
      </c>
      <c r="G29" s="3"/>
    </row>
    <row r="30" spans="1:7" ht="12.75">
      <c r="A30" t="s">
        <v>429</v>
      </c>
      <c r="B30" s="3"/>
      <c r="C30" s="3">
        <v>11.2</v>
      </c>
      <c r="D30" s="3">
        <v>9.1</v>
      </c>
      <c r="E30" s="3">
        <v>1.6</v>
      </c>
      <c r="G30" s="3"/>
    </row>
    <row r="31" spans="1:7" ht="12.75">
      <c r="A31" t="s">
        <v>430</v>
      </c>
      <c r="B31" s="3"/>
      <c r="C31" s="3">
        <v>10.8</v>
      </c>
      <c r="D31" s="3">
        <v>8.9</v>
      </c>
      <c r="E31" s="3">
        <v>0.6</v>
      </c>
      <c r="G31" s="3"/>
    </row>
    <row r="32" spans="1:7" ht="12.75">
      <c r="A32" t="s">
        <v>431</v>
      </c>
      <c r="B32" s="3"/>
      <c r="C32" s="3">
        <v>11.1</v>
      </c>
      <c r="D32" s="3">
        <v>9.2</v>
      </c>
      <c r="E32" s="3">
        <v>1.6</v>
      </c>
      <c r="G32" s="3"/>
    </row>
    <row r="33" spans="1:7" ht="12.75">
      <c r="A33" t="s">
        <v>432</v>
      </c>
      <c r="B33" s="3"/>
      <c r="C33" s="3">
        <v>11.3</v>
      </c>
      <c r="D33" s="3">
        <v>11.3</v>
      </c>
      <c r="E33" s="3">
        <v>0</v>
      </c>
      <c r="G33" s="3"/>
    </row>
    <row r="34" spans="1:7" ht="12.75">
      <c r="A34" t="s">
        <v>433</v>
      </c>
      <c r="B34" s="3"/>
      <c r="C34" s="3">
        <v>10.8</v>
      </c>
      <c r="D34" s="3">
        <v>9.7</v>
      </c>
      <c r="E34" s="3">
        <v>9.2</v>
      </c>
      <c r="G34" s="3"/>
    </row>
    <row r="35" spans="1:7" ht="12.75">
      <c r="A35" t="s">
        <v>434</v>
      </c>
      <c r="B35" s="3"/>
      <c r="C35" s="3">
        <v>10.8</v>
      </c>
      <c r="D35" s="3">
        <v>9.9</v>
      </c>
      <c r="E35" s="3">
        <v>7.9</v>
      </c>
      <c r="G35" s="3"/>
    </row>
    <row r="36" spans="1:7" ht="12.75">
      <c r="A36" t="s">
        <v>435</v>
      </c>
      <c r="B36" s="3"/>
      <c r="C36" s="3">
        <v>18.7</v>
      </c>
      <c r="D36" s="3">
        <v>13.5</v>
      </c>
      <c r="E36" s="3">
        <v>4.7</v>
      </c>
      <c r="G36" s="3"/>
    </row>
    <row r="37" spans="1:7" ht="12.75">
      <c r="A37" t="s">
        <v>436</v>
      </c>
      <c r="B37" s="3"/>
      <c r="C37" s="3">
        <v>17.5</v>
      </c>
      <c r="D37" s="3">
        <v>14.8</v>
      </c>
      <c r="E37" s="3">
        <v>1.1</v>
      </c>
      <c r="G37" s="3"/>
    </row>
    <row r="38" spans="1:7" ht="12.75">
      <c r="A38" t="s">
        <v>437</v>
      </c>
      <c r="B38" s="3"/>
      <c r="C38" s="3">
        <v>15</v>
      </c>
      <c r="D38" s="3">
        <v>13.8</v>
      </c>
      <c r="E38" s="3">
        <v>1.1</v>
      </c>
      <c r="G38" s="3"/>
    </row>
    <row r="39" spans="1:7" ht="12.75">
      <c r="A39" t="s">
        <v>438</v>
      </c>
      <c r="B39" s="3"/>
      <c r="C39" s="3">
        <v>19.4</v>
      </c>
      <c r="D39" s="3">
        <v>13.8</v>
      </c>
      <c r="E39" s="3">
        <v>4.6</v>
      </c>
      <c r="G39" s="3"/>
    </row>
    <row r="40" spans="1:7" ht="12.75">
      <c r="A40" t="s">
        <v>439</v>
      </c>
      <c r="B40" s="3"/>
      <c r="C40" s="3">
        <v>17.6</v>
      </c>
      <c r="D40" s="3">
        <v>14.7</v>
      </c>
      <c r="E40" s="3">
        <v>1.3</v>
      </c>
      <c r="G40" s="3"/>
    </row>
    <row r="41" spans="1:7" ht="12.75">
      <c r="A41" t="s">
        <v>440</v>
      </c>
      <c r="B41" s="3"/>
      <c r="C41" s="3">
        <v>14.6</v>
      </c>
      <c r="D41" s="3">
        <v>13.5</v>
      </c>
      <c r="E41" s="3">
        <v>1</v>
      </c>
      <c r="G41" s="3"/>
    </row>
    <row r="42" spans="1:7" ht="12.75">
      <c r="A42" t="s">
        <v>404</v>
      </c>
      <c r="B42" s="3"/>
      <c r="C42" s="3">
        <v>13.7</v>
      </c>
      <c r="D42" s="3">
        <v>11.6</v>
      </c>
      <c r="E42" s="3">
        <v>4</v>
      </c>
      <c r="G42" s="3"/>
    </row>
    <row r="43" spans="1:7" ht="12.75">
      <c r="A43" t="s">
        <v>405</v>
      </c>
      <c r="B43" s="3"/>
      <c r="C43" s="3">
        <v>11.9</v>
      </c>
      <c r="D43" s="3">
        <v>10.8</v>
      </c>
      <c r="E43" s="3">
        <v>10</v>
      </c>
      <c r="G43" s="3"/>
    </row>
    <row r="44" spans="1:7" ht="12.75">
      <c r="A44" t="s">
        <v>441</v>
      </c>
      <c r="B44" s="3"/>
      <c r="C44" s="3">
        <v>12.2</v>
      </c>
      <c r="D44" s="3">
        <v>11</v>
      </c>
      <c r="E44" s="3">
        <v>8.9</v>
      </c>
      <c r="G44" s="3"/>
    </row>
    <row r="45" spans="1:7" ht="12.75">
      <c r="A45" t="s">
        <v>442</v>
      </c>
      <c r="B45" s="3"/>
      <c r="C45" s="3">
        <v>12.3</v>
      </c>
      <c r="D45" s="3">
        <v>10.9</v>
      </c>
      <c r="E45" s="3">
        <v>8.4</v>
      </c>
      <c r="G45" s="3"/>
    </row>
    <row r="46" spans="1:7" ht="12.75">
      <c r="A46" t="s">
        <v>443</v>
      </c>
      <c r="B46" s="3"/>
      <c r="C46" s="3">
        <v>12.3</v>
      </c>
      <c r="D46" s="3">
        <v>11.1</v>
      </c>
      <c r="E46" s="3">
        <v>8.3</v>
      </c>
      <c r="G46" s="3"/>
    </row>
    <row r="47" spans="1:7" ht="12.75">
      <c r="A47" t="s">
        <v>444</v>
      </c>
      <c r="B47" s="3"/>
      <c r="C47" s="3">
        <v>14.5</v>
      </c>
      <c r="D47" s="3">
        <v>12.8</v>
      </c>
      <c r="E47" s="3">
        <v>3.1</v>
      </c>
      <c r="G47" s="3"/>
    </row>
    <row r="48" spans="1:7" ht="12.75">
      <c r="A48" t="s">
        <v>445</v>
      </c>
      <c r="B48" s="3"/>
      <c r="C48" s="3">
        <v>12.6</v>
      </c>
      <c r="D48" s="3">
        <v>11.3</v>
      </c>
      <c r="E48" s="3">
        <v>3.3</v>
      </c>
      <c r="G48" s="3"/>
    </row>
    <row r="49" spans="1:7" ht="12.75">
      <c r="A49" t="s">
        <v>446</v>
      </c>
      <c r="B49" s="3"/>
      <c r="C49" s="3">
        <v>13.2</v>
      </c>
      <c r="D49" s="3">
        <v>10.3</v>
      </c>
      <c r="E49" s="3">
        <v>4.2</v>
      </c>
      <c r="G49" s="3"/>
    </row>
    <row r="50" spans="1:6" ht="12.75">
      <c r="A50" t="s">
        <v>447</v>
      </c>
      <c r="C50" s="3">
        <v>20.7</v>
      </c>
      <c r="D50" s="3">
        <v>13</v>
      </c>
      <c r="E50" s="3">
        <v>1.7</v>
      </c>
      <c r="F50" s="5"/>
    </row>
    <row r="51" spans="1:8" ht="12.75">
      <c r="A51" t="s">
        <v>448</v>
      </c>
      <c r="C51" s="3">
        <v>15</v>
      </c>
      <c r="D51" s="3">
        <v>9.7</v>
      </c>
      <c r="E51" s="3">
        <v>7.7</v>
      </c>
      <c r="F51" s="5"/>
      <c r="H51" s="5"/>
    </row>
    <row r="52" spans="1:6" ht="12.75">
      <c r="A52" t="s">
        <v>448</v>
      </c>
      <c r="C52" s="3">
        <v>18.7</v>
      </c>
      <c r="D52" s="3">
        <v>8.5</v>
      </c>
      <c r="E52" s="3">
        <v>0.5</v>
      </c>
      <c r="F52" s="5"/>
    </row>
    <row r="53" spans="1:8" ht="12.75">
      <c r="A53" t="s">
        <v>448</v>
      </c>
      <c r="C53" s="3">
        <v>13.5</v>
      </c>
      <c r="D53" s="3">
        <v>11.7</v>
      </c>
      <c r="E53" s="3">
        <v>7.1</v>
      </c>
      <c r="F53" s="5"/>
      <c r="H53" s="5"/>
    </row>
    <row r="54" spans="1:6" ht="12.75">
      <c r="A54" t="s">
        <v>448</v>
      </c>
      <c r="C54" s="3">
        <v>12</v>
      </c>
      <c r="D54" s="3">
        <v>11.2</v>
      </c>
      <c r="E54" s="3">
        <v>1.4</v>
      </c>
      <c r="F54" s="5"/>
    </row>
    <row r="55" spans="1:6" ht="12.75">
      <c r="A55" t="s">
        <v>448</v>
      </c>
      <c r="C55" s="3">
        <v>24.8</v>
      </c>
      <c r="D55" s="3">
        <v>13.5</v>
      </c>
      <c r="E55" s="3">
        <v>1.7</v>
      </c>
      <c r="F55" s="5"/>
    </row>
    <row r="56" spans="1:6" ht="12.75">
      <c r="A56" t="s">
        <v>449</v>
      </c>
      <c r="C56" s="3">
        <v>14.3</v>
      </c>
      <c r="D56" s="3">
        <v>11.2</v>
      </c>
      <c r="E56" s="3">
        <v>0.7</v>
      </c>
      <c r="F56" s="5"/>
    </row>
    <row r="57" spans="1:6" ht="12.75">
      <c r="A57" t="s">
        <v>450</v>
      </c>
      <c r="C57" s="3">
        <v>12.5</v>
      </c>
      <c r="D57" s="3">
        <v>12.5</v>
      </c>
      <c r="E57" s="3">
        <v>0</v>
      </c>
      <c r="F57" s="5"/>
    </row>
    <row r="58" spans="1:6" ht="12.75">
      <c r="A58" t="s">
        <v>451</v>
      </c>
      <c r="C58" s="3">
        <v>13.2</v>
      </c>
      <c r="D58" s="3">
        <v>13.2</v>
      </c>
      <c r="E58" s="3">
        <v>0</v>
      </c>
      <c r="F58" s="5"/>
    </row>
    <row r="59" spans="1:6" ht="12.75">
      <c r="A59" t="s">
        <v>452</v>
      </c>
      <c r="C59" s="3">
        <v>20.2</v>
      </c>
      <c r="D59" s="3">
        <v>14.4</v>
      </c>
      <c r="E59" s="3">
        <v>1.8</v>
      </c>
      <c r="F59" s="5"/>
    </row>
    <row r="60" spans="1:6" ht="12.75">
      <c r="A60" t="s">
        <v>453</v>
      </c>
      <c r="C60" s="3">
        <v>19.8</v>
      </c>
      <c r="D60" s="3">
        <v>14.4</v>
      </c>
      <c r="E60" s="3">
        <v>2.9</v>
      </c>
      <c r="F60" s="5"/>
    </row>
    <row r="61" spans="1:6" ht="12.75">
      <c r="A61" t="s">
        <v>453</v>
      </c>
      <c r="C61" s="3">
        <v>17.2</v>
      </c>
      <c r="D61" s="3">
        <v>15.5</v>
      </c>
      <c r="E61" s="3">
        <v>5.9</v>
      </c>
      <c r="F61" s="5"/>
    </row>
    <row r="62" spans="1:6" ht="12.75">
      <c r="A62" t="s">
        <v>453</v>
      </c>
      <c r="C62" s="3">
        <v>15.3</v>
      </c>
      <c r="D62" s="3">
        <v>13.1</v>
      </c>
      <c r="E62" s="3">
        <v>3.8</v>
      </c>
      <c r="F62" s="5"/>
    </row>
    <row r="63" spans="1:6" ht="12.75">
      <c r="A63" t="s">
        <v>454</v>
      </c>
      <c r="C63" s="3">
        <v>13.6</v>
      </c>
      <c r="D63" s="3">
        <v>10.1</v>
      </c>
      <c r="E63" s="3">
        <v>8.7</v>
      </c>
      <c r="F63" s="5"/>
    </row>
    <row r="64" spans="1:6" ht="12.75">
      <c r="A64" t="s">
        <v>455</v>
      </c>
      <c r="C64" s="3">
        <v>20</v>
      </c>
      <c r="D64" s="3">
        <v>11.7</v>
      </c>
      <c r="E64" s="3">
        <v>1.1</v>
      </c>
      <c r="F64" s="5"/>
    </row>
    <row r="65" spans="1:6" ht="12.75">
      <c r="A65" t="s">
        <v>455</v>
      </c>
      <c r="C65" s="3">
        <v>18.4</v>
      </c>
      <c r="D65" s="3">
        <v>11.3</v>
      </c>
      <c r="E65" s="3">
        <v>4</v>
      </c>
      <c r="F65" s="5"/>
    </row>
    <row r="66" spans="1:6" ht="12.75">
      <c r="A66" t="s">
        <v>455</v>
      </c>
      <c r="C66" s="3">
        <v>20</v>
      </c>
      <c r="D66" s="3">
        <v>10.2</v>
      </c>
      <c r="E66" s="3">
        <v>3.3</v>
      </c>
      <c r="F66" s="5"/>
    </row>
    <row r="67" spans="1:6" ht="12.75">
      <c r="A67" t="s">
        <v>455</v>
      </c>
      <c r="C67" s="3">
        <v>14.5</v>
      </c>
      <c r="D67" s="3">
        <v>14.2</v>
      </c>
      <c r="E67" s="3">
        <v>5.6</v>
      </c>
      <c r="F67" s="5"/>
    </row>
    <row r="68" spans="1:6" ht="12.75">
      <c r="A68" t="s">
        <v>456</v>
      </c>
      <c r="C68" s="3">
        <v>16.1</v>
      </c>
      <c r="D68" s="3">
        <v>14.6</v>
      </c>
      <c r="E68" s="3">
        <v>7.1</v>
      </c>
      <c r="F68" s="5"/>
    </row>
    <row r="69" spans="1:6" ht="12.75">
      <c r="A69" t="s">
        <v>457</v>
      </c>
      <c r="C69" s="3">
        <v>32.1</v>
      </c>
      <c r="D69" s="3">
        <v>30.6</v>
      </c>
      <c r="E69" s="3">
        <v>10.8</v>
      </c>
      <c r="F69" s="5"/>
    </row>
    <row r="70" spans="1:6" ht="12.75">
      <c r="A70" t="s">
        <v>457</v>
      </c>
      <c r="C70" s="3">
        <v>17.5</v>
      </c>
      <c r="D70" s="3">
        <v>16.5</v>
      </c>
      <c r="E70" s="3">
        <v>0.1</v>
      </c>
      <c r="F70" s="5"/>
    </row>
    <row r="71" spans="1:6" ht="12.75">
      <c r="A71" t="s">
        <v>457</v>
      </c>
      <c r="C71" s="3">
        <v>16.5</v>
      </c>
      <c r="D71" s="3">
        <v>14.8</v>
      </c>
      <c r="E71" s="3">
        <v>1.2</v>
      </c>
      <c r="F71" s="5"/>
    </row>
    <row r="72" spans="1:6" ht="12.75">
      <c r="A72" t="s">
        <v>457</v>
      </c>
      <c r="C72" s="3">
        <v>13.9</v>
      </c>
      <c r="D72" s="3">
        <v>11.9</v>
      </c>
      <c r="E72" s="3">
        <v>10.9</v>
      </c>
      <c r="F72" s="5"/>
    </row>
    <row r="73" spans="1:6" ht="12.75">
      <c r="A73" t="s">
        <v>457</v>
      </c>
      <c r="C73" s="3">
        <v>18.9</v>
      </c>
      <c r="D73" s="3">
        <v>10.4</v>
      </c>
      <c r="E73" s="3">
        <v>1.9</v>
      </c>
      <c r="F73" s="5"/>
    </row>
    <row r="74" spans="1:6" ht="12.75">
      <c r="A74" t="s">
        <v>458</v>
      </c>
      <c r="C74" s="3">
        <v>13.6</v>
      </c>
      <c r="D74" s="3">
        <v>13.6</v>
      </c>
      <c r="E74" s="3">
        <v>0</v>
      </c>
      <c r="F74" s="5"/>
    </row>
    <row r="75" spans="1:6" ht="12.75">
      <c r="A75" t="s">
        <v>459</v>
      </c>
      <c r="C75" s="3">
        <v>15.8</v>
      </c>
      <c r="D75" s="3">
        <v>10.6</v>
      </c>
      <c r="E75" s="3">
        <v>5.4</v>
      </c>
      <c r="F75" s="5"/>
    </row>
    <row r="76" spans="1:6" ht="12.75">
      <c r="A76" t="s">
        <v>459</v>
      </c>
      <c r="C76" s="3">
        <v>12.9</v>
      </c>
      <c r="D76" s="3">
        <v>11.3</v>
      </c>
      <c r="E76" s="3">
        <v>10.9</v>
      </c>
      <c r="F76" s="5"/>
    </row>
    <row r="77" spans="1:6" ht="12.75">
      <c r="A77" t="s">
        <v>460</v>
      </c>
      <c r="C77" s="3">
        <v>13.4</v>
      </c>
      <c r="D77" s="3">
        <v>9</v>
      </c>
      <c r="E77" s="3">
        <v>4.1</v>
      </c>
      <c r="F77" s="5"/>
    </row>
    <row r="78" spans="1:6" ht="12.75">
      <c r="A78" t="s">
        <v>461</v>
      </c>
      <c r="C78" s="3">
        <v>13.8</v>
      </c>
      <c r="D78" s="3">
        <v>13.4</v>
      </c>
      <c r="E78" s="3">
        <v>1.3</v>
      </c>
      <c r="F78" s="5"/>
    </row>
    <row r="79" spans="1:6" ht="12.75">
      <c r="A79" t="s">
        <v>462</v>
      </c>
      <c r="C79" s="3">
        <v>19.9</v>
      </c>
      <c r="D79" s="3">
        <v>16</v>
      </c>
      <c r="E79" s="3">
        <v>2.1</v>
      </c>
      <c r="F79" s="5"/>
    </row>
    <row r="80" spans="1:6" ht="12.75">
      <c r="A80" t="s">
        <v>463</v>
      </c>
      <c r="C80" s="3">
        <v>18.8</v>
      </c>
      <c r="D80" s="3">
        <v>14.1</v>
      </c>
      <c r="E80" s="3">
        <v>0.2</v>
      </c>
      <c r="F80" s="5"/>
    </row>
    <row r="81" spans="1:6" ht="12.75">
      <c r="A81" t="s">
        <v>463</v>
      </c>
      <c r="C81" s="3">
        <v>13.5</v>
      </c>
      <c r="D81" s="3">
        <v>13.5</v>
      </c>
      <c r="E81" s="3">
        <v>0</v>
      </c>
      <c r="F81" s="5"/>
    </row>
    <row r="82" spans="1:6" ht="12.75">
      <c r="A82" t="s">
        <v>464</v>
      </c>
      <c r="C82" s="3">
        <v>15.1</v>
      </c>
      <c r="D82" s="3">
        <v>15.1</v>
      </c>
      <c r="E82" s="3">
        <v>0</v>
      </c>
      <c r="F82" s="5"/>
    </row>
    <row r="83" spans="1:6" ht="12.75">
      <c r="A83" t="s">
        <v>465</v>
      </c>
      <c r="C83" s="3">
        <v>16.7</v>
      </c>
      <c r="D83" s="3">
        <v>16.1</v>
      </c>
      <c r="E83" s="3">
        <v>8.8</v>
      </c>
      <c r="F83" s="5"/>
    </row>
    <row r="84" spans="1:6" ht="12.75">
      <c r="A84" t="s">
        <v>466</v>
      </c>
      <c r="C84" s="3">
        <v>20.9</v>
      </c>
      <c r="D84" s="3">
        <v>12.3</v>
      </c>
      <c r="E84" s="3">
        <v>0.8</v>
      </c>
      <c r="F84" s="5"/>
    </row>
    <row r="85" spans="1:6" ht="12.75">
      <c r="A85" t="s">
        <v>467</v>
      </c>
      <c r="C85" s="3">
        <v>21.2</v>
      </c>
      <c r="D85" s="3">
        <v>10.6</v>
      </c>
      <c r="E85" s="3">
        <v>3</v>
      </c>
      <c r="F85" s="5"/>
    </row>
    <row r="86" spans="1:6" ht="12.75">
      <c r="A86" t="s">
        <v>467</v>
      </c>
      <c r="C86" s="3">
        <v>19.6</v>
      </c>
      <c r="D86" s="3">
        <v>11.6</v>
      </c>
      <c r="E86" s="3">
        <v>5</v>
      </c>
      <c r="F86" s="5"/>
    </row>
    <row r="87" spans="1:6" ht="12.75">
      <c r="A87" t="s">
        <v>467</v>
      </c>
      <c r="C87" s="3">
        <v>16.4</v>
      </c>
      <c r="D87" s="3">
        <v>13.5</v>
      </c>
      <c r="E87" s="3">
        <v>6.4</v>
      </c>
      <c r="F87" s="5"/>
    </row>
    <row r="88" spans="1:6" ht="12.75">
      <c r="A88" t="s">
        <v>467</v>
      </c>
      <c r="C88" s="3">
        <v>14.2</v>
      </c>
      <c r="D88" s="3">
        <v>10.7</v>
      </c>
      <c r="E88" s="3">
        <v>10.5</v>
      </c>
      <c r="F88" s="5"/>
    </row>
    <row r="89" spans="1:6" ht="12.75">
      <c r="A89" t="s">
        <v>468</v>
      </c>
      <c r="C89" s="3">
        <v>15.5</v>
      </c>
      <c r="D89" s="3">
        <v>12.9</v>
      </c>
      <c r="E89" s="3">
        <v>0.8</v>
      </c>
      <c r="F89" s="5"/>
    </row>
    <row r="90" spans="1:6" ht="12.75">
      <c r="A90" t="s">
        <v>469</v>
      </c>
      <c r="C90" s="3">
        <v>14</v>
      </c>
      <c r="D90" s="3">
        <v>13.4</v>
      </c>
      <c r="E90" s="3">
        <v>0.3</v>
      </c>
      <c r="F90" s="5"/>
    </row>
    <row r="91" spans="1:6" ht="12.75">
      <c r="A91" t="s">
        <v>469</v>
      </c>
      <c r="C91" s="3">
        <v>14.8</v>
      </c>
      <c r="D91" s="3">
        <v>13.2</v>
      </c>
      <c r="E91" s="3">
        <v>0</v>
      </c>
      <c r="F91" s="5"/>
    </row>
    <row r="92" spans="1:6" ht="12.75">
      <c r="A92" t="s">
        <v>470</v>
      </c>
      <c r="C92" s="3">
        <v>14.5</v>
      </c>
      <c r="D92" s="3">
        <v>14</v>
      </c>
      <c r="E92" s="3">
        <v>1.8</v>
      </c>
      <c r="F92" s="5"/>
    </row>
    <row r="93" spans="1:6" ht="12.75">
      <c r="A93" t="s">
        <v>471</v>
      </c>
      <c r="C93" s="3">
        <v>14.6</v>
      </c>
      <c r="D93" s="3">
        <v>14.5</v>
      </c>
      <c r="E93" s="3">
        <v>0.7</v>
      </c>
      <c r="F93" s="5"/>
    </row>
    <row r="94" spans="1:6" ht="12.75">
      <c r="A94" t="s">
        <v>471</v>
      </c>
      <c r="C94" s="3">
        <v>14.7</v>
      </c>
      <c r="D94" s="3">
        <v>12.3</v>
      </c>
      <c r="E94" s="3">
        <v>1.4</v>
      </c>
      <c r="F94" s="5"/>
    </row>
    <row r="95" spans="1:6" ht="12.75">
      <c r="A95" t="s">
        <v>471</v>
      </c>
      <c r="C95" s="3">
        <v>13</v>
      </c>
      <c r="D95" s="3">
        <v>12.7</v>
      </c>
      <c r="E95" s="3">
        <v>0.5</v>
      </c>
      <c r="F95" s="5"/>
    </row>
    <row r="96" spans="1:6" ht="12.75">
      <c r="A96" t="s">
        <v>471</v>
      </c>
      <c r="C96" s="3">
        <v>14.7</v>
      </c>
      <c r="D96" s="3">
        <v>12.9</v>
      </c>
      <c r="E96" s="3">
        <v>0.2</v>
      </c>
      <c r="F96" s="5"/>
    </row>
    <row r="97" spans="1:6" ht="12.75">
      <c r="A97" t="s">
        <v>471</v>
      </c>
      <c r="C97" s="3">
        <v>15.4</v>
      </c>
      <c r="D97" s="3">
        <v>12.6</v>
      </c>
      <c r="E97" s="3">
        <v>0.3</v>
      </c>
      <c r="F97" s="5"/>
    </row>
    <row r="98" spans="1:6" ht="12.75">
      <c r="A98" t="s">
        <v>472</v>
      </c>
      <c r="C98" s="3">
        <v>17.7</v>
      </c>
      <c r="D98" s="3">
        <v>14.3</v>
      </c>
      <c r="E98" s="3">
        <v>0</v>
      </c>
      <c r="F98" s="5"/>
    </row>
    <row r="99" spans="1:6" ht="12.75">
      <c r="A99" t="s">
        <v>473</v>
      </c>
      <c r="C99" s="3">
        <v>18.2</v>
      </c>
      <c r="D99" s="3">
        <v>14.7</v>
      </c>
      <c r="E99" s="3">
        <v>0</v>
      </c>
      <c r="F99" s="5"/>
    </row>
    <row r="100" spans="1:6" ht="12.75">
      <c r="A100" t="s">
        <v>474</v>
      </c>
      <c r="C100" s="3">
        <v>13.1</v>
      </c>
      <c r="D100" s="3">
        <v>8.7</v>
      </c>
      <c r="E100" s="3">
        <v>4.5</v>
      </c>
      <c r="F100" s="5"/>
    </row>
    <row r="101" spans="1:6" ht="12.75">
      <c r="A101" t="s">
        <v>475</v>
      </c>
      <c r="C101" s="3">
        <v>17.2</v>
      </c>
      <c r="D101" s="3">
        <v>17.2</v>
      </c>
      <c r="E101" s="3">
        <v>2</v>
      </c>
      <c r="F101" s="5"/>
    </row>
    <row r="102" spans="1:6" ht="12.75">
      <c r="A102" t="s">
        <v>476</v>
      </c>
      <c r="C102" s="3">
        <v>17.2</v>
      </c>
      <c r="D102" s="3">
        <v>17.2</v>
      </c>
      <c r="E102" s="3">
        <v>0</v>
      </c>
      <c r="F102" s="5"/>
    </row>
    <row r="103" spans="1:6" ht="12.75">
      <c r="A103" t="s">
        <v>477</v>
      </c>
      <c r="C103" s="3">
        <v>13.2</v>
      </c>
      <c r="D103" s="3">
        <v>13.2</v>
      </c>
      <c r="E103" s="3">
        <v>0</v>
      </c>
      <c r="F103" s="5"/>
    </row>
    <row r="104" spans="1:6" ht="12.75">
      <c r="A104" t="s">
        <v>478</v>
      </c>
      <c r="C104" s="3">
        <v>17.7</v>
      </c>
      <c r="D104" s="3">
        <v>10.2</v>
      </c>
      <c r="E104" s="3">
        <v>0.3</v>
      </c>
      <c r="F104" s="5"/>
    </row>
    <row r="105" spans="1:6" ht="12.75">
      <c r="A105" t="s">
        <v>479</v>
      </c>
      <c r="C105" s="3">
        <v>13.1</v>
      </c>
      <c r="D105" s="3">
        <v>13.1</v>
      </c>
      <c r="E105" s="3">
        <v>0</v>
      </c>
      <c r="F105" s="5"/>
    </row>
    <row r="106" spans="1:6" ht="12.75">
      <c r="A106" t="s">
        <v>480</v>
      </c>
      <c r="C106" s="3">
        <v>12.5</v>
      </c>
      <c r="D106" s="3">
        <v>12.4</v>
      </c>
      <c r="E106" s="3">
        <v>1.5</v>
      </c>
      <c r="F106" s="5"/>
    </row>
    <row r="107" spans="1:6" ht="12.75">
      <c r="A107" t="s">
        <v>481</v>
      </c>
      <c r="C107" s="3">
        <v>13.1</v>
      </c>
      <c r="D107" s="3">
        <v>12.1</v>
      </c>
      <c r="E107" s="3">
        <v>2.5</v>
      </c>
      <c r="F107" s="5"/>
    </row>
    <row r="108" spans="1:6" ht="12.75">
      <c r="A108" t="s">
        <v>482</v>
      </c>
      <c r="C108" s="3">
        <v>13.7</v>
      </c>
      <c r="D108" s="3">
        <v>11.6</v>
      </c>
      <c r="E108" s="3">
        <v>2.9</v>
      </c>
      <c r="F108" s="5"/>
    </row>
    <row r="109" spans="1:6" ht="12.75">
      <c r="A109" t="s">
        <v>483</v>
      </c>
      <c r="C109" s="3">
        <v>13</v>
      </c>
      <c r="D109" s="3">
        <v>12.9</v>
      </c>
      <c r="E109" s="3">
        <v>1.9</v>
      </c>
      <c r="F109" s="5"/>
    </row>
    <row r="110" spans="1:6" ht="12.75">
      <c r="A110" t="s">
        <v>484</v>
      </c>
      <c r="C110" s="3">
        <v>13.1</v>
      </c>
      <c r="D110" s="3">
        <v>11.7</v>
      </c>
      <c r="E110" s="3">
        <v>0.4</v>
      </c>
      <c r="F110" s="5"/>
    </row>
    <row r="111" spans="1:6" ht="12.75">
      <c r="A111" t="s">
        <v>485</v>
      </c>
      <c r="C111" s="3">
        <v>13.3</v>
      </c>
      <c r="D111" s="3">
        <v>11.7</v>
      </c>
      <c r="E111" s="3">
        <v>1.1</v>
      </c>
      <c r="F111" s="5"/>
    </row>
    <row r="112" spans="1:6" ht="12.75">
      <c r="A112" t="s">
        <v>486</v>
      </c>
      <c r="C112" s="3">
        <v>13.2</v>
      </c>
      <c r="D112" s="3">
        <v>11</v>
      </c>
      <c r="E112" s="3">
        <v>0.1</v>
      </c>
      <c r="F112" s="5"/>
    </row>
    <row r="113" spans="1:6" ht="12.75">
      <c r="A113" t="s">
        <v>487</v>
      </c>
      <c r="C113" s="3">
        <v>13.1</v>
      </c>
      <c r="D113" s="3">
        <v>11.3</v>
      </c>
      <c r="E113" s="3">
        <v>0</v>
      </c>
      <c r="F113" s="5"/>
    </row>
    <row r="114" spans="1:6" ht="12.75">
      <c r="A114" t="s">
        <v>488</v>
      </c>
      <c r="C114" s="3">
        <v>18.7</v>
      </c>
      <c r="D114" s="3">
        <v>12.6</v>
      </c>
      <c r="E114" s="3">
        <v>5</v>
      </c>
      <c r="F114" s="5"/>
    </row>
    <row r="115" spans="1:6" ht="12.75">
      <c r="A115" t="s">
        <v>489</v>
      </c>
      <c r="C115" s="3">
        <v>18.7</v>
      </c>
      <c r="D115" s="3">
        <v>15</v>
      </c>
      <c r="E115" s="3">
        <v>4.7</v>
      </c>
      <c r="F115" s="5"/>
    </row>
    <row r="116" spans="1:6" ht="12.75">
      <c r="A116" t="s">
        <v>489</v>
      </c>
      <c r="C116" s="3">
        <v>19.5</v>
      </c>
      <c r="D116" s="3">
        <v>13.4</v>
      </c>
      <c r="E116" s="3">
        <v>3.4</v>
      </c>
      <c r="F116" s="5"/>
    </row>
    <row r="117" spans="1:6" ht="12.75">
      <c r="A117" t="s">
        <v>489</v>
      </c>
      <c r="C117" s="3">
        <v>16.6</v>
      </c>
      <c r="D117" s="3">
        <v>13.8</v>
      </c>
      <c r="E117" s="3">
        <v>6.9</v>
      </c>
      <c r="F117" s="5"/>
    </row>
    <row r="118" spans="1:6" ht="12.75">
      <c r="A118" t="s">
        <v>490</v>
      </c>
      <c r="C118" s="3">
        <v>15.4</v>
      </c>
      <c r="D118" s="3">
        <v>13</v>
      </c>
      <c r="E118" s="3">
        <v>3.8</v>
      </c>
      <c r="F118" s="5"/>
    </row>
    <row r="119" spans="1:6" ht="12.75">
      <c r="A119" t="s">
        <v>490</v>
      </c>
      <c r="C119" s="3">
        <v>17.2</v>
      </c>
      <c r="D119" s="3">
        <v>12.6</v>
      </c>
      <c r="E119" s="3">
        <v>2.3</v>
      </c>
      <c r="F119" s="5"/>
    </row>
    <row r="120" spans="1:6" ht="12.75">
      <c r="A120" t="s">
        <v>490</v>
      </c>
      <c r="C120" s="3">
        <v>16.4</v>
      </c>
      <c r="D120" s="3">
        <v>12.3</v>
      </c>
      <c r="E120" s="3">
        <v>4.4</v>
      </c>
      <c r="F120" s="5"/>
    </row>
    <row r="121" spans="1:6" ht="12.75">
      <c r="A121" t="s">
        <v>491</v>
      </c>
      <c r="C121" s="3">
        <v>20.7</v>
      </c>
      <c r="D121" s="3">
        <v>11.7</v>
      </c>
      <c r="E121" s="3">
        <v>1.1</v>
      </c>
      <c r="F121" s="5"/>
    </row>
    <row r="122" spans="1:6" ht="12.75">
      <c r="A122" t="s">
        <v>491</v>
      </c>
      <c r="C122" s="3">
        <v>15.7</v>
      </c>
      <c r="D122" s="3">
        <v>13.8</v>
      </c>
      <c r="E122" s="3">
        <v>1.8</v>
      </c>
      <c r="F122" s="5"/>
    </row>
    <row r="123" spans="1:6" ht="12.75">
      <c r="A123" t="s">
        <v>491</v>
      </c>
      <c r="C123" s="3">
        <v>17.7</v>
      </c>
      <c r="D123" s="3">
        <v>17</v>
      </c>
      <c r="E123" s="3">
        <v>1.9</v>
      </c>
      <c r="F123" s="5"/>
    </row>
    <row r="124" spans="1:6" ht="12.75">
      <c r="A124" t="s">
        <v>491</v>
      </c>
      <c r="C124" s="3">
        <v>15.6</v>
      </c>
      <c r="D124" s="3">
        <v>14.7</v>
      </c>
      <c r="E124" s="3">
        <v>3.3</v>
      </c>
      <c r="F124" s="5"/>
    </row>
    <row r="125" spans="5:10" ht="12.75">
      <c r="E125" s="4"/>
      <c r="F125" s="4"/>
      <c r="G125" s="4"/>
      <c r="H125" s="4"/>
      <c r="I125" s="4"/>
      <c r="J125" s="4"/>
    </row>
    <row r="126" spans="5:10" ht="12.75">
      <c r="E126" s="4"/>
      <c r="F126" s="4"/>
      <c r="G126" s="6"/>
      <c r="H126" s="6"/>
      <c r="I126" s="6"/>
      <c r="J126" s="6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19"/>
  <sheetViews>
    <sheetView workbookViewId="0" topLeftCell="A1">
      <pane ySplit="1" topLeftCell="BM93" activePane="bottomLeft" state="frozen"/>
      <selection pane="topLeft" activeCell="A1" sqref="A1"/>
      <selection pane="bottomLeft" activeCell="C121" sqref="C121"/>
    </sheetView>
  </sheetViews>
  <sheetFormatPr defaultColWidth="9.140625" defaultRowHeight="12.75"/>
  <cols>
    <col min="1" max="1" width="21.421875" style="0" customWidth="1"/>
    <col min="3" max="10" width="9.140625" style="3" customWidth="1"/>
  </cols>
  <sheetData>
    <row r="1" spans="1:10" s="1" customFormat="1" ht="12.75">
      <c r="A1" s="1" t="s">
        <v>70</v>
      </c>
      <c r="D1" s="4" t="s">
        <v>71</v>
      </c>
      <c r="F1" s="4"/>
      <c r="G1" s="4"/>
      <c r="H1" s="4"/>
      <c r="I1" s="4"/>
      <c r="J1" s="4"/>
    </row>
    <row r="4" spans="1:2" ht="12.75">
      <c r="A4" s="1" t="s">
        <v>492</v>
      </c>
      <c r="B4" s="3"/>
    </row>
    <row r="5" spans="1:5" ht="12.75">
      <c r="A5" t="s">
        <v>493</v>
      </c>
      <c r="B5" s="3"/>
      <c r="C5" s="3">
        <v>13.7</v>
      </c>
      <c r="D5" s="3">
        <v>11</v>
      </c>
      <c r="E5" s="3">
        <v>0.4</v>
      </c>
    </row>
    <row r="6" spans="1:5" ht="12.75">
      <c r="A6" t="s">
        <v>494</v>
      </c>
      <c r="B6" s="3"/>
      <c r="C6" s="3">
        <v>10.9</v>
      </c>
      <c r="D6" s="3">
        <v>10.8</v>
      </c>
      <c r="E6" s="3">
        <v>7.6</v>
      </c>
    </row>
    <row r="7" spans="1:5" ht="12.75">
      <c r="A7" t="s">
        <v>495</v>
      </c>
      <c r="B7" s="3"/>
      <c r="C7" s="3">
        <v>8.6</v>
      </c>
      <c r="D7" s="3">
        <v>7</v>
      </c>
      <c r="E7" s="3">
        <v>5.6</v>
      </c>
    </row>
    <row r="8" spans="1:5" ht="12.75">
      <c r="A8" t="s">
        <v>496</v>
      </c>
      <c r="B8" s="3"/>
      <c r="C8" s="3">
        <v>10.3</v>
      </c>
      <c r="D8" s="3">
        <v>6.6</v>
      </c>
      <c r="E8" s="3">
        <v>4.1</v>
      </c>
    </row>
    <row r="9" spans="1:5" ht="12.75">
      <c r="A9" t="s">
        <v>497</v>
      </c>
      <c r="B9" s="3"/>
      <c r="C9" s="3">
        <v>9.3</v>
      </c>
      <c r="D9" s="3">
        <v>8.4</v>
      </c>
      <c r="E9" s="3">
        <v>6.1</v>
      </c>
    </row>
    <row r="10" spans="1:5" ht="12.75">
      <c r="A10" t="s">
        <v>498</v>
      </c>
      <c r="B10" s="3"/>
      <c r="C10" s="3">
        <v>8.5</v>
      </c>
      <c r="D10" s="3">
        <v>8.1</v>
      </c>
      <c r="E10" s="3">
        <v>5.1</v>
      </c>
    </row>
    <row r="11" spans="1:5" ht="12.75">
      <c r="A11" t="s">
        <v>499</v>
      </c>
      <c r="B11" s="3"/>
      <c r="C11" s="3">
        <v>8.2</v>
      </c>
      <c r="D11" s="3">
        <v>4.9</v>
      </c>
      <c r="E11" s="3">
        <v>4</v>
      </c>
    </row>
    <row r="12" spans="1:5" ht="12.75">
      <c r="A12" t="s">
        <v>500</v>
      </c>
      <c r="B12" s="3"/>
      <c r="C12" s="3">
        <v>12.1</v>
      </c>
      <c r="D12" s="3">
        <v>5.4</v>
      </c>
      <c r="E12" s="3">
        <v>4.2</v>
      </c>
    </row>
    <row r="13" spans="1:5" ht="12.75">
      <c r="A13" t="s">
        <v>501</v>
      </c>
      <c r="B13" s="3"/>
      <c r="C13" s="3">
        <v>10.2</v>
      </c>
      <c r="D13" s="3">
        <v>10.2</v>
      </c>
      <c r="E13" s="3">
        <v>0</v>
      </c>
    </row>
    <row r="14" spans="1:5" ht="12.75">
      <c r="A14" t="s">
        <v>502</v>
      </c>
      <c r="B14" s="3"/>
      <c r="C14" s="3">
        <v>2</v>
      </c>
      <c r="D14" s="3">
        <v>0.9</v>
      </c>
      <c r="E14" s="3">
        <v>0.3</v>
      </c>
    </row>
    <row r="15" spans="1:5" ht="12.75">
      <c r="A15" t="s">
        <v>503</v>
      </c>
      <c r="B15" s="3"/>
      <c r="C15" s="3">
        <v>9.4</v>
      </c>
      <c r="D15" s="3">
        <v>3.5</v>
      </c>
      <c r="E15" s="3">
        <v>1.7</v>
      </c>
    </row>
    <row r="16" spans="1:5" ht="12.75">
      <c r="A16" t="s">
        <v>504</v>
      </c>
      <c r="B16" s="3"/>
      <c r="C16" s="3">
        <v>11.8</v>
      </c>
      <c r="D16" s="3">
        <v>9.8</v>
      </c>
      <c r="E16" s="3">
        <v>0.4</v>
      </c>
    </row>
    <row r="17" spans="1:5" ht="12.75">
      <c r="A17" t="s">
        <v>505</v>
      </c>
      <c r="B17" s="3"/>
      <c r="C17" s="3">
        <v>11.1</v>
      </c>
      <c r="D17" s="3">
        <v>9.5</v>
      </c>
      <c r="E17" s="3">
        <v>0.8</v>
      </c>
    </row>
    <row r="18" spans="1:5" ht="12.75">
      <c r="A18" t="s">
        <v>506</v>
      </c>
      <c r="B18" s="3"/>
      <c r="C18" s="3">
        <v>11.8</v>
      </c>
      <c r="D18" s="3">
        <v>11.4</v>
      </c>
      <c r="E18" s="3">
        <v>7</v>
      </c>
    </row>
    <row r="19" spans="1:5" ht="12.75">
      <c r="A19" t="s">
        <v>507</v>
      </c>
      <c r="B19" s="3"/>
      <c r="C19" s="3">
        <v>10.3</v>
      </c>
      <c r="D19" s="3">
        <v>8.8</v>
      </c>
      <c r="E19" s="3">
        <v>8.7</v>
      </c>
    </row>
    <row r="20" spans="1:5" ht="12.75">
      <c r="A20" t="s">
        <v>508</v>
      </c>
      <c r="B20" s="3"/>
      <c r="C20" s="3">
        <v>14.2</v>
      </c>
      <c r="D20" s="3">
        <v>5.6</v>
      </c>
      <c r="E20" s="3">
        <v>3.6</v>
      </c>
    </row>
    <row r="21" spans="1:5" ht="12.75">
      <c r="A21" t="s">
        <v>509</v>
      </c>
      <c r="B21" s="3"/>
      <c r="C21" s="3">
        <v>9.9</v>
      </c>
      <c r="D21" s="3">
        <v>8.9</v>
      </c>
      <c r="E21" s="3">
        <v>1.9</v>
      </c>
    </row>
    <row r="22" spans="1:5" ht="12.75">
      <c r="A22" t="s">
        <v>510</v>
      </c>
      <c r="B22" s="3"/>
      <c r="C22" s="3">
        <v>12.4</v>
      </c>
      <c r="D22" s="3">
        <v>9.7</v>
      </c>
      <c r="E22" s="3">
        <v>0.5</v>
      </c>
    </row>
    <row r="23" spans="1:5" ht="12.75">
      <c r="A23" t="s">
        <v>511</v>
      </c>
      <c r="B23" s="3"/>
      <c r="C23" s="3">
        <v>12.4</v>
      </c>
      <c r="D23" s="3">
        <v>6.7</v>
      </c>
      <c r="E23" s="3">
        <v>4.6</v>
      </c>
    </row>
    <row r="24" spans="1:5" ht="12.75">
      <c r="A24" t="s">
        <v>495</v>
      </c>
      <c r="B24" s="3"/>
      <c r="C24" s="3">
        <v>8.6</v>
      </c>
      <c r="D24" s="3">
        <v>7</v>
      </c>
      <c r="E24" s="3">
        <v>5.6</v>
      </c>
    </row>
    <row r="25" spans="1:5" ht="12.75">
      <c r="A25" t="s">
        <v>496</v>
      </c>
      <c r="B25" s="3"/>
      <c r="C25" s="3">
        <v>10.3</v>
      </c>
      <c r="D25" s="3">
        <v>6.6</v>
      </c>
      <c r="E25" s="3">
        <v>4.1</v>
      </c>
    </row>
    <row r="26" spans="1:5" ht="12.75">
      <c r="A26" t="s">
        <v>497</v>
      </c>
      <c r="B26" s="3"/>
      <c r="C26" s="3">
        <v>9.3</v>
      </c>
      <c r="D26" s="3">
        <v>8.4</v>
      </c>
      <c r="E26" s="3">
        <v>6.1</v>
      </c>
    </row>
    <row r="27" spans="1:5" ht="12.75">
      <c r="A27" t="s">
        <v>498</v>
      </c>
      <c r="B27" s="3"/>
      <c r="C27" s="3">
        <v>8.5</v>
      </c>
      <c r="D27" s="3">
        <v>8.1</v>
      </c>
      <c r="E27" s="3">
        <v>5.1</v>
      </c>
    </row>
    <row r="28" spans="1:5" ht="12.75">
      <c r="A28" t="s">
        <v>512</v>
      </c>
      <c r="B28" s="3"/>
      <c r="C28" s="3">
        <v>10.4</v>
      </c>
      <c r="D28" s="3">
        <v>10.4</v>
      </c>
      <c r="E28" s="3">
        <v>0</v>
      </c>
    </row>
    <row r="29" spans="1:5" ht="12.75">
      <c r="A29" t="s">
        <v>493</v>
      </c>
      <c r="B29" s="3"/>
      <c r="C29" s="3">
        <v>13.7</v>
      </c>
      <c r="D29" s="3">
        <v>11</v>
      </c>
      <c r="E29" s="3">
        <v>0.4</v>
      </c>
    </row>
    <row r="30" spans="1:5" ht="12.75">
      <c r="A30" t="s">
        <v>494</v>
      </c>
      <c r="B30" s="3"/>
      <c r="C30" s="3">
        <v>10.9</v>
      </c>
      <c r="D30" s="3">
        <v>10.8</v>
      </c>
      <c r="E30" s="3">
        <v>7.6</v>
      </c>
    </row>
    <row r="31" spans="1:5" ht="12.75">
      <c r="A31" t="s">
        <v>513</v>
      </c>
      <c r="B31" s="3"/>
      <c r="C31" s="3">
        <v>12.8</v>
      </c>
      <c r="D31" s="3">
        <v>12.8</v>
      </c>
      <c r="E31" s="3">
        <v>0</v>
      </c>
    </row>
    <row r="32" spans="1:5" ht="12.75">
      <c r="A32" t="s">
        <v>514</v>
      </c>
      <c r="B32" s="3"/>
      <c r="C32" s="3">
        <v>10.2</v>
      </c>
      <c r="D32" s="3">
        <v>10.2</v>
      </c>
      <c r="E32" s="3">
        <v>0</v>
      </c>
    </row>
    <row r="33" spans="1:5" ht="12.75">
      <c r="A33" t="s">
        <v>515</v>
      </c>
      <c r="B33" s="3"/>
      <c r="C33" s="3">
        <v>13.6</v>
      </c>
      <c r="D33" s="3">
        <v>8.9</v>
      </c>
      <c r="E33" s="3">
        <v>5.1</v>
      </c>
    </row>
    <row r="34" spans="1:5" ht="12.75">
      <c r="A34" t="s">
        <v>516</v>
      </c>
      <c r="B34" s="3"/>
      <c r="C34" s="3">
        <v>12.8</v>
      </c>
      <c r="D34" s="3">
        <v>9.7</v>
      </c>
      <c r="E34" s="3">
        <v>5.6</v>
      </c>
    </row>
    <row r="35" spans="1:5" ht="12.75">
      <c r="A35" t="s">
        <v>517</v>
      </c>
      <c r="B35" s="3"/>
      <c r="C35" s="3">
        <v>14.9</v>
      </c>
      <c r="D35" s="3">
        <v>9.2</v>
      </c>
      <c r="E35" s="3">
        <v>0.7</v>
      </c>
    </row>
    <row r="36" spans="1:5" ht="12.75">
      <c r="A36" t="s">
        <v>518</v>
      </c>
      <c r="B36" s="3"/>
      <c r="C36" s="3">
        <v>14.8</v>
      </c>
      <c r="D36" s="3">
        <v>8.1</v>
      </c>
      <c r="E36" s="3">
        <v>2.3</v>
      </c>
    </row>
    <row r="37" spans="1:5" ht="12.75">
      <c r="A37" t="s">
        <v>519</v>
      </c>
      <c r="B37" s="3"/>
      <c r="C37" s="3">
        <v>14.7</v>
      </c>
      <c r="D37" s="3">
        <v>13.1</v>
      </c>
      <c r="E37" s="3">
        <v>4.3</v>
      </c>
    </row>
    <row r="38" spans="1:5" ht="12.75">
      <c r="A38" t="s">
        <v>520</v>
      </c>
      <c r="B38" s="3"/>
      <c r="C38" s="3">
        <v>10.5</v>
      </c>
      <c r="D38" s="3">
        <v>7.9</v>
      </c>
      <c r="E38" s="3">
        <v>1.3</v>
      </c>
    </row>
    <row r="39" spans="1:5" ht="12.75">
      <c r="A39" t="s">
        <v>521</v>
      </c>
      <c r="B39" s="3"/>
      <c r="C39" s="3">
        <v>12.3</v>
      </c>
      <c r="D39" s="3">
        <v>10</v>
      </c>
      <c r="E39" s="3">
        <v>0.3</v>
      </c>
    </row>
    <row r="40" spans="1:5" ht="12.75">
      <c r="A40" t="s">
        <v>522</v>
      </c>
      <c r="B40" s="3"/>
      <c r="C40" s="3">
        <v>10.2</v>
      </c>
      <c r="D40" s="3">
        <v>10.2</v>
      </c>
      <c r="E40" s="3">
        <v>0.6</v>
      </c>
    </row>
    <row r="41" spans="1:6" ht="12.75">
      <c r="A41" t="s">
        <v>523</v>
      </c>
      <c r="C41" s="3">
        <v>0</v>
      </c>
      <c r="D41" s="3">
        <v>0</v>
      </c>
      <c r="E41" s="3">
        <v>0</v>
      </c>
      <c r="F41" s="5"/>
    </row>
    <row r="42" spans="1:6" ht="12.75">
      <c r="A42" t="s">
        <v>523</v>
      </c>
      <c r="C42" s="3">
        <v>4.2</v>
      </c>
      <c r="D42" s="3">
        <v>3.8</v>
      </c>
      <c r="E42" s="3">
        <v>3.7</v>
      </c>
      <c r="F42" s="5"/>
    </row>
    <row r="43" spans="1:6" ht="12.75">
      <c r="A43" t="s">
        <v>523</v>
      </c>
      <c r="C43" s="3">
        <v>4.9</v>
      </c>
      <c r="D43" s="3">
        <v>4.6</v>
      </c>
      <c r="E43" s="3">
        <v>2.5</v>
      </c>
      <c r="F43" s="5"/>
    </row>
    <row r="44" spans="1:6" ht="12.75">
      <c r="A44" t="s">
        <v>523</v>
      </c>
      <c r="C44" s="3">
        <v>2.4</v>
      </c>
      <c r="D44" s="3">
        <v>1.6</v>
      </c>
      <c r="E44" s="3">
        <v>1</v>
      </c>
      <c r="F44" s="5"/>
    </row>
    <row r="45" spans="1:6" ht="12.75">
      <c r="A45" t="s">
        <v>524</v>
      </c>
      <c r="C45" s="3">
        <v>6.7</v>
      </c>
      <c r="D45" s="3">
        <v>6</v>
      </c>
      <c r="E45" s="3">
        <v>2.2</v>
      </c>
      <c r="F45" s="5"/>
    </row>
    <row r="46" spans="1:6" ht="12.75">
      <c r="A46" t="s">
        <v>524</v>
      </c>
      <c r="C46" s="3">
        <v>4.6</v>
      </c>
      <c r="D46" s="3">
        <v>4.3</v>
      </c>
      <c r="E46" s="3">
        <v>3.3</v>
      </c>
      <c r="F46" s="5"/>
    </row>
    <row r="47" spans="1:6" ht="12.75">
      <c r="A47" t="s">
        <v>524</v>
      </c>
      <c r="C47" s="3">
        <v>3.9</v>
      </c>
      <c r="D47" s="3">
        <v>3.9</v>
      </c>
      <c r="E47" s="3">
        <v>3.1</v>
      </c>
      <c r="F47" s="5"/>
    </row>
    <row r="48" spans="1:6" ht="12.75">
      <c r="A48" t="s">
        <v>524</v>
      </c>
      <c r="C48" s="3">
        <v>1.7</v>
      </c>
      <c r="D48" s="3">
        <v>1.6</v>
      </c>
      <c r="E48" s="3">
        <v>1.3</v>
      </c>
      <c r="F48" s="5"/>
    </row>
    <row r="49" spans="1:6" ht="12.75">
      <c r="A49" t="s">
        <v>524</v>
      </c>
      <c r="C49" s="3">
        <v>0</v>
      </c>
      <c r="D49" s="3">
        <v>0</v>
      </c>
      <c r="E49" s="3">
        <v>0</v>
      </c>
      <c r="F49" s="5"/>
    </row>
    <row r="50" spans="1:6" ht="12.75">
      <c r="A50" t="s">
        <v>524</v>
      </c>
      <c r="C50" s="3">
        <v>5.1</v>
      </c>
      <c r="D50" s="3">
        <v>4.5</v>
      </c>
      <c r="E50" s="3">
        <v>4.3</v>
      </c>
      <c r="F50" s="5"/>
    </row>
    <row r="51" spans="1:6" ht="12.75">
      <c r="A51" t="s">
        <v>524</v>
      </c>
      <c r="C51" s="3">
        <v>5.5</v>
      </c>
      <c r="D51" s="3">
        <v>5.1</v>
      </c>
      <c r="E51" s="3">
        <v>4.1</v>
      </c>
      <c r="F51" s="5"/>
    </row>
    <row r="52" spans="1:6" ht="12.75">
      <c r="A52" t="s">
        <v>524</v>
      </c>
      <c r="C52" s="3">
        <v>3.9</v>
      </c>
      <c r="D52" s="3">
        <v>3.7</v>
      </c>
      <c r="E52" s="3">
        <v>3.2</v>
      </c>
      <c r="F52" s="5"/>
    </row>
    <row r="53" spans="1:6" ht="12.75">
      <c r="A53" t="s">
        <v>524</v>
      </c>
      <c r="C53" s="3">
        <v>3.3</v>
      </c>
      <c r="D53" s="3">
        <v>2.2</v>
      </c>
      <c r="E53" s="3">
        <v>1.9</v>
      </c>
      <c r="F53" s="5"/>
    </row>
    <row r="54" spans="1:6" ht="12.75">
      <c r="A54" t="s">
        <v>524</v>
      </c>
      <c r="C54" s="3">
        <v>0</v>
      </c>
      <c r="D54" s="3">
        <v>0</v>
      </c>
      <c r="E54" s="3">
        <v>0</v>
      </c>
      <c r="F54" s="5"/>
    </row>
    <row r="55" spans="1:6" ht="12.75">
      <c r="A55" t="s">
        <v>525</v>
      </c>
      <c r="C55" s="3">
        <v>0</v>
      </c>
      <c r="D55" s="3">
        <v>0</v>
      </c>
      <c r="E55" s="3">
        <v>0</v>
      </c>
      <c r="F55" s="5"/>
    </row>
    <row r="56" spans="1:6" ht="12.75">
      <c r="A56" t="s">
        <v>526</v>
      </c>
      <c r="C56" s="3">
        <v>11.5</v>
      </c>
      <c r="D56" s="3">
        <v>2.7</v>
      </c>
      <c r="E56" s="3">
        <v>2.6</v>
      </c>
      <c r="F56" s="5"/>
    </row>
    <row r="57" spans="1:6" ht="12.75">
      <c r="A57" t="s">
        <v>527</v>
      </c>
      <c r="C57" s="3">
        <v>3.6</v>
      </c>
      <c r="D57" s="3">
        <v>3.4</v>
      </c>
      <c r="E57" s="3">
        <v>0.6</v>
      </c>
      <c r="F57" s="5"/>
    </row>
    <row r="58" spans="1:6" ht="12.75">
      <c r="A58" t="s">
        <v>528</v>
      </c>
      <c r="C58" s="3">
        <v>10.5</v>
      </c>
      <c r="D58" s="3">
        <v>7.9</v>
      </c>
      <c r="E58" s="3">
        <v>1.3</v>
      </c>
      <c r="F58" s="5"/>
    </row>
    <row r="59" spans="1:6" ht="12.75">
      <c r="A59" t="s">
        <v>528</v>
      </c>
      <c r="C59" s="3">
        <v>12.3</v>
      </c>
      <c r="D59" s="3">
        <v>10</v>
      </c>
      <c r="E59" s="3">
        <v>0.3</v>
      </c>
      <c r="F59" s="5"/>
    </row>
    <row r="60" spans="1:6" ht="12.75">
      <c r="A60" t="s">
        <v>529</v>
      </c>
      <c r="C60" s="3">
        <v>10.2</v>
      </c>
      <c r="D60" s="3">
        <v>10.2</v>
      </c>
      <c r="E60" s="3">
        <v>0.6</v>
      </c>
      <c r="F60" s="5"/>
    </row>
    <row r="61" spans="1:6" ht="12.75">
      <c r="A61" t="s">
        <v>530</v>
      </c>
      <c r="C61" s="3">
        <v>9.9</v>
      </c>
      <c r="D61" s="3">
        <v>9.9</v>
      </c>
      <c r="E61" s="3">
        <v>0</v>
      </c>
      <c r="F61" s="5"/>
    </row>
    <row r="62" spans="1:6" ht="12.75">
      <c r="A62" t="s">
        <v>531</v>
      </c>
      <c r="C62" s="3">
        <v>6.7</v>
      </c>
      <c r="D62" s="3">
        <v>6.7</v>
      </c>
      <c r="E62" s="3">
        <v>6.7</v>
      </c>
      <c r="F62" s="5"/>
    </row>
    <row r="63" spans="1:6" ht="12.75">
      <c r="A63" t="s">
        <v>531</v>
      </c>
      <c r="C63" s="3">
        <v>11.6</v>
      </c>
      <c r="D63" s="3">
        <v>2.6</v>
      </c>
      <c r="E63" s="3">
        <v>2</v>
      </c>
      <c r="F63" s="5"/>
    </row>
    <row r="64" spans="1:6" ht="12.75">
      <c r="A64" t="s">
        <v>532</v>
      </c>
      <c r="C64" s="3">
        <v>14.9</v>
      </c>
      <c r="D64" s="3">
        <v>7.5</v>
      </c>
      <c r="E64" s="3">
        <v>4.1</v>
      </c>
      <c r="F64" s="5"/>
    </row>
    <row r="65" spans="1:6" ht="12.75">
      <c r="A65" t="s">
        <v>533</v>
      </c>
      <c r="C65" s="3">
        <v>14.1</v>
      </c>
      <c r="D65" s="3">
        <v>14.1</v>
      </c>
      <c r="E65" s="3">
        <v>0</v>
      </c>
      <c r="F65" s="5"/>
    </row>
    <row r="66" spans="1:6" ht="12.75">
      <c r="A66" t="s">
        <v>534</v>
      </c>
      <c r="C66" s="3">
        <v>14.4</v>
      </c>
      <c r="D66" s="3">
        <v>14.4</v>
      </c>
      <c r="E66" s="3">
        <v>0</v>
      </c>
      <c r="F66" s="5"/>
    </row>
    <row r="67" spans="1:6" ht="12.75">
      <c r="A67" t="s">
        <v>535</v>
      </c>
      <c r="C67" s="3">
        <v>13.2</v>
      </c>
      <c r="D67" s="3">
        <v>2.7</v>
      </c>
      <c r="E67" s="3">
        <v>1.8</v>
      </c>
      <c r="F67" s="5"/>
    </row>
    <row r="68" spans="1:6" ht="12.75">
      <c r="A68" t="s">
        <v>536</v>
      </c>
      <c r="C68" s="3">
        <v>13.7</v>
      </c>
      <c r="D68" s="3">
        <v>10.8</v>
      </c>
      <c r="E68" s="3">
        <v>2.8</v>
      </c>
      <c r="F68" s="5"/>
    </row>
    <row r="69" spans="1:6" ht="12.75">
      <c r="A69" t="s">
        <v>537</v>
      </c>
      <c r="C69" s="3">
        <v>10.3</v>
      </c>
      <c r="D69" s="3">
        <v>10</v>
      </c>
      <c r="E69" s="3">
        <v>0.7</v>
      </c>
      <c r="F69" s="5"/>
    </row>
    <row r="70" spans="1:6" ht="12.75">
      <c r="A70" t="s">
        <v>538</v>
      </c>
      <c r="C70" s="3">
        <v>14.7</v>
      </c>
      <c r="D70" s="3">
        <v>9.7</v>
      </c>
      <c r="E70" s="3">
        <v>4.9</v>
      </c>
      <c r="F70" s="5"/>
    </row>
    <row r="71" spans="1:6" ht="12.75">
      <c r="A71" t="s">
        <v>539</v>
      </c>
      <c r="C71" s="3">
        <v>12.9</v>
      </c>
      <c r="D71" s="3">
        <v>10</v>
      </c>
      <c r="E71" s="3">
        <v>8</v>
      </c>
      <c r="F71" s="5"/>
    </row>
    <row r="72" spans="1:6" ht="12.75">
      <c r="A72" t="s">
        <v>540</v>
      </c>
      <c r="C72" s="3">
        <v>11.8</v>
      </c>
      <c r="D72" s="3">
        <v>11.8</v>
      </c>
      <c r="E72" s="3">
        <v>0</v>
      </c>
      <c r="F72" s="5"/>
    </row>
    <row r="73" spans="1:6" ht="12.75">
      <c r="A73" t="s">
        <v>541</v>
      </c>
      <c r="C73" s="3">
        <v>0</v>
      </c>
      <c r="D73" s="3">
        <v>0</v>
      </c>
      <c r="E73" s="3">
        <v>0</v>
      </c>
      <c r="F73" s="5"/>
    </row>
    <row r="74" spans="1:6" ht="12.75">
      <c r="A74" t="s">
        <v>542</v>
      </c>
      <c r="C74" s="3">
        <v>0</v>
      </c>
      <c r="D74" s="3">
        <v>0</v>
      </c>
      <c r="E74" s="3">
        <v>0</v>
      </c>
      <c r="F74" s="5"/>
    </row>
    <row r="75" spans="1:6" ht="12.75">
      <c r="A75" t="s">
        <v>543</v>
      </c>
      <c r="C75" s="3">
        <v>14.4</v>
      </c>
      <c r="D75" s="3">
        <v>14.1</v>
      </c>
      <c r="E75" s="3">
        <v>1.2</v>
      </c>
      <c r="F75" s="5"/>
    </row>
    <row r="76" spans="1:6" ht="12.75">
      <c r="A76" t="s">
        <v>543</v>
      </c>
      <c r="C76" s="3">
        <v>15.5</v>
      </c>
      <c r="D76" s="3">
        <v>7.4</v>
      </c>
      <c r="E76" s="3">
        <v>5.6</v>
      </c>
      <c r="F76" s="5"/>
    </row>
    <row r="77" spans="1:6" ht="12.75">
      <c r="A77" t="s">
        <v>544</v>
      </c>
      <c r="C77" s="3">
        <v>12.3</v>
      </c>
      <c r="D77" s="3">
        <v>1</v>
      </c>
      <c r="E77" s="3">
        <v>0</v>
      </c>
      <c r="F77" s="5"/>
    </row>
    <row r="78" spans="1:6" ht="12.75">
      <c r="A78" t="s">
        <v>545</v>
      </c>
      <c r="C78" s="3">
        <v>15.4</v>
      </c>
      <c r="D78" s="3">
        <v>6.4</v>
      </c>
      <c r="E78" s="3">
        <v>0</v>
      </c>
      <c r="F78" s="5"/>
    </row>
    <row r="79" spans="1:6" ht="12.75">
      <c r="A79" t="s">
        <v>546</v>
      </c>
      <c r="C79" s="3">
        <v>6.4</v>
      </c>
      <c r="D79" s="3">
        <v>6.1</v>
      </c>
      <c r="E79" s="3">
        <v>0.1</v>
      </c>
      <c r="F79" s="5"/>
    </row>
    <row r="80" spans="1:6" ht="12.75">
      <c r="A80" t="s">
        <v>547</v>
      </c>
      <c r="C80" s="3">
        <v>13.8</v>
      </c>
      <c r="D80" s="3">
        <v>12.9</v>
      </c>
      <c r="E80" s="3">
        <v>0.6</v>
      </c>
      <c r="F80" s="5"/>
    </row>
    <row r="81" spans="1:6" ht="12.75">
      <c r="A81" t="s">
        <v>547</v>
      </c>
      <c r="C81" s="3">
        <v>13.5</v>
      </c>
      <c r="D81" s="3">
        <v>13.4</v>
      </c>
      <c r="E81" s="3">
        <v>0.9</v>
      </c>
      <c r="F81" s="5"/>
    </row>
    <row r="82" spans="1:6" ht="12.75">
      <c r="A82" t="s">
        <v>548</v>
      </c>
      <c r="C82" s="3">
        <v>6.9</v>
      </c>
      <c r="D82" s="3">
        <v>4.6</v>
      </c>
      <c r="E82" s="3">
        <v>3</v>
      </c>
      <c r="F82" s="5"/>
    </row>
    <row r="83" spans="1:6" ht="12.75">
      <c r="A83" t="s">
        <v>548</v>
      </c>
      <c r="C83" s="3">
        <v>2.3</v>
      </c>
      <c r="D83" s="3">
        <v>2.3</v>
      </c>
      <c r="E83" s="3">
        <v>0</v>
      </c>
      <c r="F83" s="5"/>
    </row>
    <row r="84" spans="1:6" ht="12.75">
      <c r="A84" t="s">
        <v>548</v>
      </c>
      <c r="C84" s="3">
        <v>14.8</v>
      </c>
      <c r="D84" s="3">
        <v>3.5</v>
      </c>
      <c r="E84" s="3">
        <v>3</v>
      </c>
      <c r="F84" s="5"/>
    </row>
    <row r="85" spans="1:6" ht="12.75">
      <c r="A85" t="s">
        <v>548</v>
      </c>
      <c r="C85" s="3">
        <v>26.4</v>
      </c>
      <c r="D85" s="3">
        <v>23.2</v>
      </c>
      <c r="E85" s="3">
        <v>15.6</v>
      </c>
      <c r="F85" s="5"/>
    </row>
    <row r="86" spans="1:6" ht="12.75">
      <c r="A86" t="s">
        <v>548</v>
      </c>
      <c r="C86" s="3">
        <v>8.4</v>
      </c>
      <c r="D86" s="3">
        <v>6.2</v>
      </c>
      <c r="E86" s="3">
        <v>5.4</v>
      </c>
      <c r="F86" s="5"/>
    </row>
    <row r="87" spans="1:6" ht="12.75">
      <c r="A87" t="s">
        <v>548</v>
      </c>
      <c r="C87" s="3">
        <v>2</v>
      </c>
      <c r="D87" s="3">
        <v>2</v>
      </c>
      <c r="E87" s="3">
        <v>0.2</v>
      </c>
      <c r="F87" s="5"/>
    </row>
    <row r="88" spans="1:6" ht="12.75">
      <c r="A88" t="s">
        <v>549</v>
      </c>
      <c r="C88" s="3">
        <v>9.3</v>
      </c>
      <c r="D88" s="3">
        <v>5</v>
      </c>
      <c r="E88" s="3">
        <v>4.4</v>
      </c>
      <c r="F88" s="5"/>
    </row>
    <row r="89" spans="1:6" ht="12.75">
      <c r="A89" t="s">
        <v>550</v>
      </c>
      <c r="C89" s="3">
        <v>5.1</v>
      </c>
      <c r="D89" s="3">
        <v>2.7</v>
      </c>
      <c r="E89" s="3">
        <v>0.9</v>
      </c>
      <c r="F89" s="5"/>
    </row>
    <row r="90" spans="1:6" ht="12.75">
      <c r="A90" t="s">
        <v>551</v>
      </c>
      <c r="C90" s="3">
        <v>8.3</v>
      </c>
      <c r="D90" s="3">
        <v>7.6</v>
      </c>
      <c r="E90" s="3">
        <v>4.3</v>
      </c>
      <c r="F90" s="5"/>
    </row>
    <row r="91" spans="1:6" ht="12.75">
      <c r="A91" t="s">
        <v>552</v>
      </c>
      <c r="C91" s="3">
        <v>3.6</v>
      </c>
      <c r="D91" s="3">
        <v>2.9</v>
      </c>
      <c r="E91" s="3">
        <v>0.1</v>
      </c>
      <c r="F91" s="5"/>
    </row>
    <row r="92" spans="1:6" ht="12.75">
      <c r="A92" t="s">
        <v>553</v>
      </c>
      <c r="C92" s="3">
        <v>8.2</v>
      </c>
      <c r="D92" s="3">
        <v>4.1</v>
      </c>
      <c r="E92" s="3">
        <v>1.3</v>
      </c>
      <c r="F92" s="5"/>
    </row>
    <row r="93" spans="1:6" ht="12.75">
      <c r="A93" t="s">
        <v>554</v>
      </c>
      <c r="C93" s="3">
        <v>2.7</v>
      </c>
      <c r="D93" s="3">
        <v>2.7</v>
      </c>
      <c r="E93" s="3">
        <v>1</v>
      </c>
      <c r="F93" s="5"/>
    </row>
    <row r="94" spans="1:6" ht="12.75">
      <c r="A94" t="s">
        <v>555</v>
      </c>
      <c r="C94" s="3">
        <v>8.5</v>
      </c>
      <c r="D94" s="3">
        <v>3.7</v>
      </c>
      <c r="E94" s="3">
        <v>0.1</v>
      </c>
      <c r="F94" s="5"/>
    </row>
    <row r="95" spans="1:6" ht="12.75">
      <c r="A95" t="s">
        <v>556</v>
      </c>
      <c r="C95" s="3">
        <v>4</v>
      </c>
      <c r="D95" s="3">
        <v>3.7</v>
      </c>
      <c r="E95" s="3">
        <v>0.3</v>
      </c>
      <c r="F95" s="5"/>
    </row>
    <row r="96" spans="1:6" ht="12.75">
      <c r="A96" t="s">
        <v>557</v>
      </c>
      <c r="C96" s="3">
        <v>4.9</v>
      </c>
      <c r="D96" s="3">
        <v>2.5</v>
      </c>
      <c r="E96" s="3">
        <v>0.7</v>
      </c>
      <c r="F96" s="5"/>
    </row>
    <row r="97" spans="1:6" ht="12.75">
      <c r="A97" t="s">
        <v>558</v>
      </c>
      <c r="C97" s="3">
        <v>3.6</v>
      </c>
      <c r="D97" s="3">
        <v>1.9</v>
      </c>
      <c r="E97" s="3">
        <v>0.4</v>
      </c>
      <c r="F97" s="5"/>
    </row>
    <row r="98" spans="1:6" ht="12.75">
      <c r="A98" t="s">
        <v>559</v>
      </c>
      <c r="C98" s="3">
        <v>8</v>
      </c>
      <c r="D98" s="3">
        <v>1.4</v>
      </c>
      <c r="E98" s="3">
        <v>0</v>
      </c>
      <c r="F98" s="5"/>
    </row>
    <row r="99" spans="1:6" ht="12.75">
      <c r="A99" t="s">
        <v>560</v>
      </c>
      <c r="C99" s="3">
        <v>12.1</v>
      </c>
      <c r="D99" s="3">
        <v>11.4</v>
      </c>
      <c r="E99" s="3">
        <v>1.1</v>
      </c>
      <c r="F99" s="5"/>
    </row>
    <row r="100" spans="1:6" ht="12.75">
      <c r="A100" t="s">
        <v>561</v>
      </c>
      <c r="C100" s="3">
        <v>2</v>
      </c>
      <c r="D100" s="3">
        <v>0.9</v>
      </c>
      <c r="E100" s="3">
        <v>0.3</v>
      </c>
      <c r="F100" s="5"/>
    </row>
    <row r="101" spans="1:6" ht="12.75">
      <c r="A101" t="s">
        <v>562</v>
      </c>
      <c r="C101" s="3">
        <v>9.4</v>
      </c>
      <c r="D101" s="3">
        <v>3.5</v>
      </c>
      <c r="E101" s="3">
        <v>1.7</v>
      </c>
      <c r="F101" s="5"/>
    </row>
    <row r="102" spans="1:6" ht="12.75">
      <c r="A102" t="s">
        <v>563</v>
      </c>
      <c r="C102" s="3">
        <v>9</v>
      </c>
      <c r="D102" s="3">
        <v>9</v>
      </c>
      <c r="E102" s="3">
        <v>9</v>
      </c>
      <c r="F102" s="5"/>
    </row>
    <row r="103" spans="1:6" ht="12.75">
      <c r="A103" t="s">
        <v>564</v>
      </c>
      <c r="C103" s="3">
        <v>0</v>
      </c>
      <c r="D103" s="3">
        <v>0</v>
      </c>
      <c r="E103" s="3">
        <v>0</v>
      </c>
      <c r="F103" s="5"/>
    </row>
    <row r="104" spans="1:6" ht="12.75">
      <c r="A104" t="s">
        <v>565</v>
      </c>
      <c r="C104" s="3">
        <v>0</v>
      </c>
      <c r="D104" s="3">
        <v>0</v>
      </c>
      <c r="E104" s="3">
        <v>0</v>
      </c>
      <c r="F104" s="5"/>
    </row>
    <row r="105" spans="1:6" ht="12.75">
      <c r="A105" t="s">
        <v>566</v>
      </c>
      <c r="C105" s="3">
        <v>11.1</v>
      </c>
      <c r="D105" s="3">
        <v>3.5</v>
      </c>
      <c r="E105" s="3">
        <v>0</v>
      </c>
      <c r="F105" s="5"/>
    </row>
    <row r="106" spans="1:6" ht="12.75">
      <c r="A106" t="s">
        <v>566</v>
      </c>
      <c r="C106" s="3">
        <v>12.5</v>
      </c>
      <c r="D106" s="3">
        <v>1.8</v>
      </c>
      <c r="E106" s="3">
        <v>0</v>
      </c>
      <c r="F106" s="5"/>
    </row>
    <row r="107" spans="1:6" ht="12.75">
      <c r="A107" t="s">
        <v>567</v>
      </c>
      <c r="C107" s="3">
        <v>13.9</v>
      </c>
      <c r="D107" s="3">
        <v>1.1</v>
      </c>
      <c r="E107" s="3">
        <v>1.1</v>
      </c>
      <c r="F107" s="5"/>
    </row>
    <row r="108" spans="1:6" ht="12.75">
      <c r="A108" t="s">
        <v>568</v>
      </c>
      <c r="C108" s="3">
        <v>13.9</v>
      </c>
      <c r="D108" s="3">
        <v>0</v>
      </c>
      <c r="E108" s="3">
        <v>0</v>
      </c>
      <c r="F108" s="5"/>
    </row>
    <row r="109" spans="1:6" ht="12.75">
      <c r="A109" t="s">
        <v>569</v>
      </c>
      <c r="C109" s="3">
        <v>12.6</v>
      </c>
      <c r="D109" s="3">
        <v>8.5</v>
      </c>
      <c r="E109" s="3">
        <v>2.6</v>
      </c>
      <c r="F109" s="5"/>
    </row>
    <row r="110" spans="1:6" ht="12.75">
      <c r="A110" t="s">
        <v>570</v>
      </c>
      <c r="C110" s="3">
        <v>12.7</v>
      </c>
      <c r="D110" s="3">
        <v>9.6</v>
      </c>
      <c r="E110" s="3">
        <v>1.2</v>
      </c>
      <c r="F110" s="5"/>
    </row>
    <row r="111" spans="1:6" ht="12.75">
      <c r="A111" t="s">
        <v>571</v>
      </c>
      <c r="C111" s="3">
        <v>16.2</v>
      </c>
      <c r="D111" s="3">
        <v>6.7</v>
      </c>
      <c r="E111" s="3">
        <v>6.6</v>
      </c>
      <c r="F111" s="5"/>
    </row>
    <row r="112" spans="1:6" ht="12.75">
      <c r="A112" t="s">
        <v>572</v>
      </c>
      <c r="C112" s="3">
        <v>9.2</v>
      </c>
      <c r="D112" s="3">
        <v>6</v>
      </c>
      <c r="E112" s="3">
        <v>5.5</v>
      </c>
      <c r="F112" s="5"/>
    </row>
    <row r="113" spans="1:6" ht="12.75">
      <c r="A113" t="s">
        <v>573</v>
      </c>
      <c r="C113" s="3">
        <v>12.9</v>
      </c>
      <c r="D113" s="3">
        <v>7.7</v>
      </c>
      <c r="E113" s="3">
        <v>1.6</v>
      </c>
      <c r="F113" s="5"/>
    </row>
    <row r="114" spans="1:6" ht="12.75">
      <c r="A114" t="s">
        <v>574</v>
      </c>
      <c r="C114" s="3">
        <v>12.4</v>
      </c>
      <c r="D114" s="3">
        <v>1.1</v>
      </c>
      <c r="E114" s="3">
        <v>1.1</v>
      </c>
      <c r="F114" s="5"/>
    </row>
    <row r="115" spans="1:6" ht="12.75">
      <c r="A115" t="s">
        <v>575</v>
      </c>
      <c r="C115" s="3">
        <v>6.5</v>
      </c>
      <c r="D115" s="3">
        <v>2.5</v>
      </c>
      <c r="E115" s="3">
        <v>1.3</v>
      </c>
      <c r="F115" s="5"/>
    </row>
    <row r="116" spans="1:6" ht="12.75">
      <c r="A116" t="s">
        <v>576</v>
      </c>
      <c r="C116" s="3">
        <v>0</v>
      </c>
      <c r="D116" s="3">
        <v>0</v>
      </c>
      <c r="E116" s="3">
        <v>0</v>
      </c>
      <c r="F116" s="5"/>
    </row>
    <row r="117" spans="1:6" ht="12.75">
      <c r="A117" t="s">
        <v>577</v>
      </c>
      <c r="C117" s="3">
        <v>11.9</v>
      </c>
      <c r="D117" s="3">
        <v>11.9</v>
      </c>
      <c r="E117" s="3">
        <v>0</v>
      </c>
      <c r="F117" s="5"/>
    </row>
    <row r="118" spans="6:10" ht="12.75">
      <c r="F118" s="4"/>
      <c r="G118" s="4"/>
      <c r="H118" s="4"/>
      <c r="I118" s="4"/>
      <c r="J118" s="4"/>
    </row>
    <row r="119" spans="6:10" ht="12.75">
      <c r="F119" s="4"/>
      <c r="G119" s="6"/>
      <c r="H119" s="6"/>
      <c r="I119" s="6"/>
      <c r="J119" s="6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Houston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Shiv</dc:creator>
  <cp:keywords/>
  <dc:description/>
  <cp:lastModifiedBy>Shiv</cp:lastModifiedBy>
  <cp:lastPrinted>2005-09-29T19:00:26Z</cp:lastPrinted>
  <dcterms:created xsi:type="dcterms:W3CDTF">2005-09-29T15:14:13Z</dcterms:created>
  <dcterms:modified xsi:type="dcterms:W3CDTF">2006-02-07T19:58:43Z</dcterms:modified>
  <cp:category/>
  <cp:version/>
  <cp:contentType/>
  <cp:contentStatus/>
</cp:coreProperties>
</file>