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5195" windowHeight="11640" activeTab="0"/>
  </bookViews>
  <sheets>
    <sheet name="Testing Force Fields" sheetId="1" r:id="rId1"/>
  </sheets>
  <definedNames/>
  <calcPr fullCalcOnLoad="1"/>
</workbook>
</file>

<file path=xl/sharedStrings.xml><?xml version="1.0" encoding="utf-8"?>
<sst xmlns="http://schemas.openxmlformats.org/spreadsheetml/2006/main" count="1440" uniqueCount="51">
  <si>
    <t>Optimised</t>
  </si>
  <si>
    <t>Difference</t>
  </si>
  <si>
    <t>percentage</t>
  </si>
  <si>
    <t>a</t>
  </si>
  <si>
    <t>b</t>
  </si>
  <si>
    <t>c</t>
  </si>
  <si>
    <t>g</t>
  </si>
  <si>
    <t>EXEWEJ (P212121)</t>
  </si>
  <si>
    <t>EXEWAF (P21/c)</t>
  </si>
  <si>
    <t>EXEVUY (P21)</t>
  </si>
  <si>
    <t>Universal with DFT1 Charges</t>
  </si>
  <si>
    <t>Universal with DFT2 Charges</t>
  </si>
  <si>
    <t>CVFF with DFT1 Charges</t>
  </si>
  <si>
    <t>CVFF with DFT2 Charges</t>
  </si>
  <si>
    <t>PCFF with DFT1 Charges</t>
  </si>
  <si>
    <t>PCFF with DFT2 Charges</t>
  </si>
  <si>
    <t>Universal with DFT3 Charges</t>
  </si>
  <si>
    <t>CVFF with DFT3 Charges</t>
  </si>
  <si>
    <t>PCFF with DFT3 Charges</t>
  </si>
  <si>
    <t>Universal with DFT4 Charges</t>
  </si>
  <si>
    <t>CVFF with DFT4 Charges</t>
  </si>
  <si>
    <t>PCFF with DFT4 Charges</t>
  </si>
  <si>
    <t>COMPASS with Gasteiger Charges</t>
  </si>
  <si>
    <t>CVFF with Gasteiger Charges</t>
  </si>
  <si>
    <t>Dreiding with Gasteiger Charges</t>
  </si>
  <si>
    <t>PCFF with Gasteiger Charges</t>
  </si>
  <si>
    <t>Universal with Gasteiger Charges</t>
  </si>
  <si>
    <t>COMPASS with QEq Charges</t>
  </si>
  <si>
    <t>CVFF with QEq Charges</t>
  </si>
  <si>
    <t>Dreiding with QEq Charges</t>
  </si>
  <si>
    <t>PCFF with QEq Charges</t>
  </si>
  <si>
    <t>Universal with QEq Charges</t>
  </si>
  <si>
    <t>COMPASS with DFT1 Charges</t>
  </si>
  <si>
    <t>Dreiding with DFT1 Charges</t>
  </si>
  <si>
    <t>COMPASS with DFT2 Charges</t>
  </si>
  <si>
    <t>Dreiding with DFT2 Charges</t>
  </si>
  <si>
    <t>COMPASS with DFT3 Charges</t>
  </si>
  <si>
    <t>Dreiding with DFT3 Charges</t>
  </si>
  <si>
    <t>Dreiding with DFT4 Charges</t>
  </si>
  <si>
    <t>COMPASS with DFT4 Charges</t>
  </si>
  <si>
    <t>% RMS (abc)</t>
  </si>
  <si>
    <t>COMPASS with Force Field Charges</t>
  </si>
  <si>
    <t>CVFF with Force Field Charges</t>
  </si>
  <si>
    <t>PCFF with Force Field Charges</t>
  </si>
  <si>
    <t>Dreiding with Force Field Charges</t>
  </si>
  <si>
    <t>Universal with Force Field Charges</t>
  </si>
  <si>
    <t>T1</t>
  </si>
  <si>
    <t>T2</t>
  </si>
  <si>
    <t>Universal does not have force field charges.</t>
  </si>
  <si>
    <t>Dreiding does not have force field charges.</t>
  </si>
  <si>
    <t>Experimental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</si>
</sst>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name val="Symbol"/>
      <family val="1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173" fontId="0" fillId="0" borderId="0" xfId="0" applyNumberFormat="1" applyFont="1" applyFill="1" applyBorder="1" applyAlignment="1">
      <alignment horizontal="right" indent="1"/>
    </xf>
    <xf numFmtId="173" fontId="2" fillId="0" borderId="0" xfId="0" applyNumberFormat="1" applyFont="1" applyFill="1" applyBorder="1" applyAlignment="1">
      <alignment horizontal="right" indent="1"/>
    </xf>
    <xf numFmtId="173" fontId="2" fillId="0" borderId="0" xfId="0" applyNumberFormat="1" applyFont="1" applyFill="1" applyBorder="1" applyAlignment="1">
      <alignment horizontal="center"/>
    </xf>
    <xf numFmtId="173" fontId="2" fillId="0" borderId="1" xfId="0" applyNumberFormat="1" applyFont="1" applyFill="1" applyBorder="1" applyAlignment="1">
      <alignment horizontal="right" indent="1"/>
    </xf>
    <xf numFmtId="2" fontId="0" fillId="0" borderId="0" xfId="0" applyNumberFormat="1" applyFont="1" applyFill="1" applyBorder="1" applyAlignment="1">
      <alignment/>
    </xf>
    <xf numFmtId="173" fontId="0" fillId="0" borderId="2" xfId="0" applyNumberFormat="1" applyFont="1" applyFill="1" applyBorder="1" applyAlignment="1">
      <alignment/>
    </xf>
    <xf numFmtId="173" fontId="0" fillId="0" borderId="2" xfId="0" applyNumberFormat="1" applyFont="1" applyFill="1" applyBorder="1" applyAlignment="1">
      <alignment horizontal="right" indent="1"/>
    </xf>
    <xf numFmtId="173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174" fontId="2" fillId="0" borderId="0" xfId="0" applyNumberFormat="1" applyFont="1" applyFill="1" applyBorder="1" applyAlignment="1">
      <alignment horizontal="center"/>
    </xf>
    <xf numFmtId="174" fontId="2" fillId="0" borderId="0" xfId="0" applyNumberFormat="1" applyFont="1" applyFill="1" applyBorder="1" applyAlignment="1">
      <alignment horizontal="center"/>
    </xf>
    <xf numFmtId="174" fontId="3" fillId="0" borderId="0" xfId="0" applyNumberFormat="1" applyFont="1" applyFill="1" applyBorder="1" applyAlignment="1">
      <alignment horizontal="center"/>
    </xf>
    <xf numFmtId="174" fontId="0" fillId="0" borderId="0" xfId="0" applyNumberFormat="1" applyFill="1" applyBorder="1" applyAlignment="1">
      <alignment horizontal="right" indent="1"/>
    </xf>
    <xf numFmtId="174" fontId="2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 horizontal="center"/>
    </xf>
    <xf numFmtId="174" fontId="0" fillId="0" borderId="2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/>
    </xf>
    <xf numFmtId="2" fontId="2" fillId="0" borderId="1" xfId="0" applyNumberFormat="1" applyFont="1" applyFill="1" applyBorder="1" applyAlignment="1">
      <alignment horizontal="center"/>
    </xf>
    <xf numFmtId="173" fontId="2" fillId="0" borderId="1" xfId="0" applyNumberFormat="1" applyFont="1" applyFill="1" applyBorder="1" applyAlignment="1">
      <alignment horizontal="center"/>
    </xf>
    <xf numFmtId="174" fontId="2" fillId="0" borderId="0" xfId="0" applyNumberFormat="1" applyFont="1" applyFill="1" applyBorder="1" applyAlignment="1">
      <alignment/>
    </xf>
    <xf numFmtId="174" fontId="0" fillId="0" borderId="3" xfId="0" applyNumberFormat="1" applyFont="1" applyFill="1" applyBorder="1" applyAlignment="1">
      <alignment/>
    </xf>
    <xf numFmtId="174" fontId="2" fillId="0" borderId="3" xfId="0" applyNumberFormat="1" applyFont="1" applyFill="1" applyBorder="1" applyAlignment="1">
      <alignment/>
    </xf>
    <xf numFmtId="173" fontId="0" fillId="0" borderId="3" xfId="0" applyNumberFormat="1" applyFont="1" applyFill="1" applyBorder="1" applyAlignment="1">
      <alignment horizontal="right" indent="1"/>
    </xf>
    <xf numFmtId="2" fontId="2" fillId="0" borderId="0" xfId="0" applyNumberFormat="1" applyFont="1" applyFill="1" applyBorder="1" applyAlignment="1">
      <alignment horizontal="center"/>
    </xf>
    <xf numFmtId="173" fontId="3" fillId="0" borderId="0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center"/>
    </xf>
    <xf numFmtId="174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173" fontId="3" fillId="0" borderId="1" xfId="0" applyNumberFormat="1" applyFont="1" applyFill="1" applyBorder="1" applyAlignment="1">
      <alignment horizontal="center"/>
    </xf>
    <xf numFmtId="173" fontId="2" fillId="0" borderId="1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 indent="2"/>
    </xf>
    <xf numFmtId="173" fontId="0" fillId="0" borderId="0" xfId="0" applyNumberFormat="1" applyFont="1" applyFill="1" applyBorder="1" applyAlignment="1">
      <alignment horizontal="right" indent="2"/>
    </xf>
    <xf numFmtId="173" fontId="0" fillId="0" borderId="0" xfId="0" applyNumberFormat="1" applyFill="1" applyBorder="1" applyAlignment="1">
      <alignment horizontal="right" indent="1"/>
    </xf>
    <xf numFmtId="173" fontId="0" fillId="0" borderId="0" xfId="0" applyNumberFormat="1" applyFill="1" applyAlignment="1">
      <alignment horizontal="right" indent="1"/>
    </xf>
    <xf numFmtId="2" fontId="2" fillId="0" borderId="0" xfId="0" applyNumberFormat="1" applyFont="1" applyFill="1" applyBorder="1" applyAlignment="1">
      <alignment horizontal="right" indent="2"/>
    </xf>
    <xf numFmtId="173" fontId="2" fillId="0" borderId="0" xfId="0" applyNumberFormat="1" applyFont="1" applyFill="1" applyBorder="1" applyAlignment="1">
      <alignment horizontal="right" indent="2"/>
    </xf>
    <xf numFmtId="2" fontId="0" fillId="0" borderId="0" xfId="0" applyNumberFormat="1" applyFont="1" applyFill="1" applyBorder="1" applyAlignment="1">
      <alignment horizontal="right" indent="1"/>
    </xf>
    <xf numFmtId="2" fontId="4" fillId="0" borderId="0" xfId="0" applyNumberFormat="1" applyFont="1" applyFill="1" applyBorder="1" applyAlignment="1">
      <alignment horizontal="right" indent="2"/>
    </xf>
    <xf numFmtId="173" fontId="4" fillId="0" borderId="0" xfId="0" applyNumberFormat="1" applyFont="1" applyFill="1" applyBorder="1" applyAlignment="1">
      <alignment horizontal="right" indent="2"/>
    </xf>
    <xf numFmtId="174" fontId="2" fillId="0" borderId="3" xfId="0" applyNumberFormat="1" applyFont="1" applyFill="1" applyBorder="1" applyAlignment="1">
      <alignment horizontal="center"/>
    </xf>
    <xf numFmtId="2" fontId="0" fillId="0" borderId="3" xfId="0" applyNumberFormat="1" applyFill="1" applyBorder="1" applyAlignment="1">
      <alignment horizontal="right" indent="2"/>
    </xf>
    <xf numFmtId="2" fontId="2" fillId="0" borderId="2" xfId="0" applyNumberFormat="1" applyFont="1" applyFill="1" applyBorder="1" applyAlignment="1">
      <alignment horizontal="right" indent="1"/>
    </xf>
    <xf numFmtId="173" fontId="2" fillId="0" borderId="2" xfId="0" applyNumberFormat="1" applyFont="1" applyFill="1" applyBorder="1" applyAlignment="1">
      <alignment horizontal="right" indent="1"/>
    </xf>
    <xf numFmtId="2" fontId="0" fillId="0" borderId="1" xfId="0" applyNumberFormat="1" applyFill="1" applyBorder="1" applyAlignment="1">
      <alignment horizontal="right" indent="2"/>
    </xf>
    <xf numFmtId="2" fontId="2" fillId="0" borderId="0" xfId="0" applyNumberFormat="1" applyFont="1" applyFill="1" applyBorder="1" applyAlignment="1">
      <alignment horizontal="right" indent="1"/>
    </xf>
    <xf numFmtId="173" fontId="2" fillId="0" borderId="3" xfId="0" applyNumberFormat="1" applyFont="1" applyFill="1" applyBorder="1" applyAlignment="1">
      <alignment horizontal="right" indent="1"/>
    </xf>
    <xf numFmtId="173" fontId="2" fillId="0" borderId="0" xfId="0" applyNumberFormat="1" applyFont="1" applyFill="1" applyBorder="1" applyAlignment="1">
      <alignment horizontal="right" indent="1"/>
    </xf>
    <xf numFmtId="174" fontId="0" fillId="0" borderId="0" xfId="0" applyNumberFormat="1" applyFont="1" applyFill="1" applyBorder="1" applyAlignment="1">
      <alignment horizontal="center"/>
    </xf>
    <xf numFmtId="174" fontId="0" fillId="0" borderId="0" xfId="0" applyNumberFormat="1" applyFill="1" applyBorder="1" applyAlignment="1">
      <alignment horizontal="center"/>
    </xf>
    <xf numFmtId="173" fontId="2" fillId="0" borderId="1" xfId="0" applyNumberFormat="1" applyFont="1" applyFill="1" applyBorder="1" applyAlignment="1">
      <alignment horizontal="right" indent="1"/>
    </xf>
    <xf numFmtId="173" fontId="0" fillId="0" borderId="0" xfId="0" applyNumberFormat="1" applyFont="1" applyFill="1" applyBorder="1" applyAlignment="1">
      <alignment horizontal="right" indent="1"/>
    </xf>
    <xf numFmtId="174" fontId="0" fillId="0" borderId="3" xfId="0" applyNumberFormat="1" applyFont="1" applyFill="1" applyBorder="1" applyAlignment="1">
      <alignment/>
    </xf>
    <xf numFmtId="173" fontId="7" fillId="0" borderId="0" xfId="0" applyNumberFormat="1" applyFont="1" applyFill="1" applyBorder="1" applyAlignment="1">
      <alignment horizontal="right" inden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W99"/>
  <sheetViews>
    <sheetView tabSelected="1" workbookViewId="0" topLeftCell="A1">
      <selection activeCell="AA83" sqref="AA83"/>
    </sheetView>
  </sheetViews>
  <sheetFormatPr defaultColWidth="9.140625" defaultRowHeight="12.75"/>
  <cols>
    <col min="1" max="1" width="20.7109375" style="9" customWidth="1"/>
    <col min="2" max="4" width="11.7109375" style="5" customWidth="1"/>
    <col min="5" max="7" width="11.7109375" style="8" customWidth="1"/>
    <col min="8" max="9" width="9.7109375" style="1" customWidth="1"/>
    <col min="10" max="10" width="11.7109375" style="9" customWidth="1"/>
    <col min="11" max="11" width="20.7109375" style="9" customWidth="1"/>
    <col min="12" max="14" width="11.7109375" style="5" customWidth="1"/>
    <col min="15" max="17" width="11.7109375" style="8" customWidth="1"/>
    <col min="18" max="19" width="9.7109375" style="1" customWidth="1"/>
    <col min="20" max="20" width="11.7109375" style="9" customWidth="1"/>
    <col min="21" max="21" width="20.7109375" style="9" customWidth="1"/>
    <col min="22" max="24" width="11.7109375" style="5" customWidth="1"/>
    <col min="25" max="27" width="11.7109375" style="8" customWidth="1"/>
    <col min="28" max="29" width="9.7109375" style="1" customWidth="1"/>
    <col min="30" max="30" width="11.7109375" style="9" customWidth="1"/>
    <col min="31" max="31" width="20.7109375" style="9" customWidth="1"/>
    <col min="32" max="34" width="11.7109375" style="5" customWidth="1"/>
    <col min="35" max="37" width="11.7109375" style="8" customWidth="1"/>
    <col min="38" max="39" width="9.7109375" style="1" customWidth="1"/>
    <col min="40" max="40" width="11.7109375" style="9" customWidth="1"/>
    <col min="41" max="41" width="20.7109375" style="9" customWidth="1"/>
    <col min="42" max="44" width="11.7109375" style="5" customWidth="1"/>
    <col min="45" max="47" width="11.7109375" style="8" customWidth="1"/>
    <col min="48" max="49" width="9.7109375" style="1" customWidth="1"/>
    <col min="50" max="50" width="11.7109375" style="9" customWidth="1"/>
    <col min="51" max="51" width="20.7109375" style="9" customWidth="1"/>
    <col min="52" max="54" width="11.7109375" style="5" customWidth="1"/>
    <col min="55" max="57" width="11.7109375" style="8" customWidth="1"/>
    <col min="58" max="59" width="9.7109375" style="1" customWidth="1"/>
    <col min="60" max="60" width="11.7109375" style="9" customWidth="1"/>
    <col min="61" max="61" width="20.7109375" style="9" customWidth="1"/>
    <col min="62" max="64" width="11.7109375" style="5" customWidth="1"/>
    <col min="65" max="67" width="11.7109375" style="8" customWidth="1"/>
    <col min="68" max="69" width="9.7109375" style="1" customWidth="1"/>
    <col min="70" max="16384" width="11.7109375" style="9" customWidth="1"/>
  </cols>
  <sheetData>
    <row r="1" spans="1:69" ht="12.75">
      <c r="A1" s="22"/>
      <c r="B1" s="23" t="s">
        <v>41</v>
      </c>
      <c r="C1" s="23"/>
      <c r="D1" s="23"/>
      <c r="E1" s="23"/>
      <c r="F1" s="23"/>
      <c r="G1" s="23"/>
      <c r="H1" s="24"/>
      <c r="I1" s="24"/>
      <c r="K1" s="22"/>
      <c r="L1" s="23" t="s">
        <v>22</v>
      </c>
      <c r="M1" s="23"/>
      <c r="N1" s="23"/>
      <c r="O1" s="23"/>
      <c r="P1" s="23"/>
      <c r="Q1" s="23"/>
      <c r="R1" s="24"/>
      <c r="S1" s="24"/>
      <c r="U1" s="22"/>
      <c r="V1" s="23" t="s">
        <v>27</v>
      </c>
      <c r="W1" s="23"/>
      <c r="X1" s="23"/>
      <c r="Y1" s="23"/>
      <c r="Z1" s="23"/>
      <c r="AA1" s="23"/>
      <c r="AB1" s="24"/>
      <c r="AC1" s="24"/>
      <c r="AE1" s="22"/>
      <c r="AF1" s="23" t="s">
        <v>32</v>
      </c>
      <c r="AG1" s="23"/>
      <c r="AH1" s="23"/>
      <c r="AI1" s="23"/>
      <c r="AJ1" s="23"/>
      <c r="AK1" s="23"/>
      <c r="AL1" s="24"/>
      <c r="AM1" s="24"/>
      <c r="AO1" s="22"/>
      <c r="AP1" s="23" t="s">
        <v>34</v>
      </c>
      <c r="AQ1" s="23"/>
      <c r="AR1" s="23"/>
      <c r="AS1" s="23"/>
      <c r="AT1" s="23"/>
      <c r="AU1" s="23"/>
      <c r="AV1" s="24"/>
      <c r="AW1" s="24"/>
      <c r="AY1" s="22"/>
      <c r="AZ1" s="23" t="s">
        <v>36</v>
      </c>
      <c r="BA1" s="23"/>
      <c r="BB1" s="23"/>
      <c r="BC1" s="23"/>
      <c r="BD1" s="23"/>
      <c r="BE1" s="23"/>
      <c r="BF1" s="24"/>
      <c r="BG1" s="24"/>
      <c r="BI1" s="22"/>
      <c r="BJ1" s="23" t="s">
        <v>39</v>
      </c>
      <c r="BK1" s="23"/>
      <c r="BL1" s="23"/>
      <c r="BM1" s="23"/>
      <c r="BN1" s="23"/>
      <c r="BO1" s="23"/>
      <c r="BP1" s="24"/>
      <c r="BQ1" s="24"/>
    </row>
    <row r="2" spans="1:69" ht="12.75">
      <c r="A2" s="10" t="s">
        <v>7</v>
      </c>
      <c r="B2" s="25" t="s">
        <v>3</v>
      </c>
      <c r="C2" s="25" t="s">
        <v>4</v>
      </c>
      <c r="D2" s="25" t="s">
        <v>5</v>
      </c>
      <c r="E2" s="26" t="s">
        <v>3</v>
      </c>
      <c r="F2" s="26" t="s">
        <v>4</v>
      </c>
      <c r="G2" s="26" t="s">
        <v>6</v>
      </c>
      <c r="H2" s="27" t="s">
        <v>46</v>
      </c>
      <c r="I2" s="27" t="s">
        <v>47</v>
      </c>
      <c r="K2" s="10" t="s">
        <v>7</v>
      </c>
      <c r="L2" s="25" t="s">
        <v>3</v>
      </c>
      <c r="M2" s="25" t="s">
        <v>4</v>
      </c>
      <c r="N2" s="25" t="s">
        <v>5</v>
      </c>
      <c r="O2" s="26" t="s">
        <v>3</v>
      </c>
      <c r="P2" s="26" t="s">
        <v>4</v>
      </c>
      <c r="Q2" s="26" t="s">
        <v>6</v>
      </c>
      <c r="R2" s="27" t="s">
        <v>46</v>
      </c>
      <c r="S2" s="27" t="s">
        <v>47</v>
      </c>
      <c r="U2" s="10" t="s">
        <v>7</v>
      </c>
      <c r="V2" s="25" t="s">
        <v>3</v>
      </c>
      <c r="W2" s="25" t="s">
        <v>4</v>
      </c>
      <c r="X2" s="25" t="s">
        <v>5</v>
      </c>
      <c r="Y2" s="26" t="s">
        <v>3</v>
      </c>
      <c r="Z2" s="26" t="s">
        <v>4</v>
      </c>
      <c r="AA2" s="26" t="s">
        <v>6</v>
      </c>
      <c r="AB2" s="27" t="s">
        <v>46</v>
      </c>
      <c r="AC2" s="27" t="s">
        <v>47</v>
      </c>
      <c r="AE2" s="28" t="s">
        <v>7</v>
      </c>
      <c r="AF2" s="29" t="s">
        <v>3</v>
      </c>
      <c r="AG2" s="29" t="s">
        <v>4</v>
      </c>
      <c r="AH2" s="29" t="s">
        <v>5</v>
      </c>
      <c r="AI2" s="30" t="s">
        <v>3</v>
      </c>
      <c r="AJ2" s="30" t="s">
        <v>4</v>
      </c>
      <c r="AK2" s="30" t="s">
        <v>6</v>
      </c>
      <c r="AL2" s="31" t="s">
        <v>46</v>
      </c>
      <c r="AM2" s="31" t="s">
        <v>47</v>
      </c>
      <c r="AO2" s="10" t="s">
        <v>7</v>
      </c>
      <c r="AP2" s="25" t="s">
        <v>3</v>
      </c>
      <c r="AQ2" s="25" t="s">
        <v>4</v>
      </c>
      <c r="AR2" s="25" t="s">
        <v>5</v>
      </c>
      <c r="AS2" s="26" t="s">
        <v>3</v>
      </c>
      <c r="AT2" s="26" t="s">
        <v>4</v>
      </c>
      <c r="AU2" s="26" t="s">
        <v>6</v>
      </c>
      <c r="AV2" s="27" t="s">
        <v>46</v>
      </c>
      <c r="AW2" s="27" t="s">
        <v>47</v>
      </c>
      <c r="AY2" s="10" t="s">
        <v>7</v>
      </c>
      <c r="AZ2" s="25" t="s">
        <v>3</v>
      </c>
      <c r="BA2" s="25" t="s">
        <v>4</v>
      </c>
      <c r="BB2" s="25" t="s">
        <v>5</v>
      </c>
      <c r="BC2" s="26" t="s">
        <v>3</v>
      </c>
      <c r="BD2" s="26" t="s">
        <v>4</v>
      </c>
      <c r="BE2" s="26" t="s">
        <v>6</v>
      </c>
      <c r="BF2" s="27" t="s">
        <v>46</v>
      </c>
      <c r="BG2" s="27" t="s">
        <v>47</v>
      </c>
      <c r="BI2" s="10" t="s">
        <v>7</v>
      </c>
      <c r="BJ2" s="25" t="s">
        <v>3</v>
      </c>
      <c r="BK2" s="25" t="s">
        <v>4</v>
      </c>
      <c r="BL2" s="25" t="s">
        <v>5</v>
      </c>
      <c r="BM2" s="26" t="s">
        <v>3</v>
      </c>
      <c r="BN2" s="26" t="s">
        <v>4</v>
      </c>
      <c r="BO2" s="26" t="s">
        <v>6</v>
      </c>
      <c r="BP2" s="27" t="s">
        <v>46</v>
      </c>
      <c r="BQ2" s="27" t="s">
        <v>47</v>
      </c>
    </row>
    <row r="3" spans="1:69" ht="12.75">
      <c r="A3" s="10" t="s">
        <v>50</v>
      </c>
      <c r="B3" s="32">
        <v>6.909</v>
      </c>
      <c r="C3" s="32">
        <v>8.083</v>
      </c>
      <c r="D3" s="32">
        <v>9.209</v>
      </c>
      <c r="E3" s="33">
        <v>90</v>
      </c>
      <c r="F3" s="33">
        <v>90</v>
      </c>
      <c r="G3" s="33">
        <v>90</v>
      </c>
      <c r="H3" s="1">
        <v>53.001</v>
      </c>
      <c r="I3" s="1">
        <v>69.6619</v>
      </c>
      <c r="K3" s="10" t="s">
        <v>50</v>
      </c>
      <c r="L3" s="32">
        <v>6.909</v>
      </c>
      <c r="M3" s="32">
        <v>8.083</v>
      </c>
      <c r="N3" s="32">
        <v>9.209</v>
      </c>
      <c r="O3" s="33">
        <v>90</v>
      </c>
      <c r="P3" s="33">
        <v>90</v>
      </c>
      <c r="Q3" s="33">
        <v>90</v>
      </c>
      <c r="R3" s="1">
        <v>53.001</v>
      </c>
      <c r="S3" s="1">
        <v>69.6619</v>
      </c>
      <c r="U3" s="10" t="s">
        <v>50</v>
      </c>
      <c r="V3" s="32">
        <v>6.909</v>
      </c>
      <c r="W3" s="32">
        <v>8.083</v>
      </c>
      <c r="X3" s="32">
        <v>9.209</v>
      </c>
      <c r="Y3" s="33">
        <v>90</v>
      </c>
      <c r="Z3" s="33">
        <v>90</v>
      </c>
      <c r="AA3" s="33">
        <v>90</v>
      </c>
      <c r="AB3" s="1">
        <v>53.001</v>
      </c>
      <c r="AC3" s="1">
        <v>69.6619</v>
      </c>
      <c r="AE3" s="10" t="s">
        <v>50</v>
      </c>
      <c r="AF3" s="32">
        <v>6.909</v>
      </c>
      <c r="AG3" s="32">
        <v>8.083</v>
      </c>
      <c r="AH3" s="32">
        <v>9.209</v>
      </c>
      <c r="AI3" s="33">
        <v>90</v>
      </c>
      <c r="AJ3" s="33">
        <v>90</v>
      </c>
      <c r="AK3" s="33">
        <v>90</v>
      </c>
      <c r="AL3" s="1">
        <v>53.001</v>
      </c>
      <c r="AM3" s="1">
        <v>69.6619</v>
      </c>
      <c r="AO3" s="10" t="s">
        <v>50</v>
      </c>
      <c r="AP3" s="32">
        <v>6.909</v>
      </c>
      <c r="AQ3" s="32">
        <v>8.083</v>
      </c>
      <c r="AR3" s="32">
        <v>9.209</v>
      </c>
      <c r="AS3" s="33">
        <v>90</v>
      </c>
      <c r="AT3" s="33">
        <v>90</v>
      </c>
      <c r="AU3" s="33">
        <v>90</v>
      </c>
      <c r="AV3" s="1">
        <v>53.001</v>
      </c>
      <c r="AW3" s="1">
        <v>69.6619</v>
      </c>
      <c r="AY3" s="10" t="s">
        <v>50</v>
      </c>
      <c r="AZ3" s="32">
        <v>6.909</v>
      </c>
      <c r="BA3" s="32">
        <v>8.083</v>
      </c>
      <c r="BB3" s="32">
        <v>9.209</v>
      </c>
      <c r="BC3" s="33">
        <v>90</v>
      </c>
      <c r="BD3" s="33">
        <v>90</v>
      </c>
      <c r="BE3" s="33">
        <v>90</v>
      </c>
      <c r="BF3" s="1">
        <v>53.001</v>
      </c>
      <c r="BG3" s="1">
        <v>69.6619</v>
      </c>
      <c r="BI3" s="10" t="s">
        <v>50</v>
      </c>
      <c r="BJ3" s="32">
        <v>6.909</v>
      </c>
      <c r="BK3" s="32">
        <v>8.083</v>
      </c>
      <c r="BL3" s="32">
        <v>9.209</v>
      </c>
      <c r="BM3" s="33">
        <v>90</v>
      </c>
      <c r="BN3" s="33">
        <v>90</v>
      </c>
      <c r="BO3" s="33">
        <v>90</v>
      </c>
      <c r="BP3" s="1">
        <v>53.001</v>
      </c>
      <c r="BQ3" s="1">
        <v>69.6619</v>
      </c>
    </row>
    <row r="4" spans="1:69" ht="12.75">
      <c r="A4" s="10" t="s">
        <v>0</v>
      </c>
      <c r="B4" s="32">
        <v>6.753847</v>
      </c>
      <c r="C4" s="32">
        <v>7.966269</v>
      </c>
      <c r="D4" s="32">
        <v>9.320142</v>
      </c>
      <c r="E4" s="33">
        <v>90</v>
      </c>
      <c r="F4" s="33">
        <v>90</v>
      </c>
      <c r="G4" s="33">
        <v>90</v>
      </c>
      <c r="H4" s="1">
        <v>45.7427</v>
      </c>
      <c r="I4" s="1">
        <v>73.437</v>
      </c>
      <c r="K4" s="10" t="s">
        <v>0</v>
      </c>
      <c r="L4" s="32">
        <v>7.227493</v>
      </c>
      <c r="M4" s="32">
        <v>7.848927</v>
      </c>
      <c r="N4" s="32">
        <v>9.142032</v>
      </c>
      <c r="O4" s="33">
        <v>90</v>
      </c>
      <c r="P4" s="33">
        <v>90</v>
      </c>
      <c r="Q4" s="33">
        <v>90</v>
      </c>
      <c r="R4" s="1">
        <v>47.0615</v>
      </c>
      <c r="S4" s="1">
        <v>71.5596</v>
      </c>
      <c r="U4" s="10" t="s">
        <v>0</v>
      </c>
      <c r="V4" s="32">
        <v>6.571274</v>
      </c>
      <c r="W4" s="32">
        <v>7.975626</v>
      </c>
      <c r="X4" s="32">
        <v>9.148523</v>
      </c>
      <c r="Y4" s="33">
        <v>90</v>
      </c>
      <c r="Z4" s="33">
        <v>90</v>
      </c>
      <c r="AA4" s="33">
        <v>90</v>
      </c>
      <c r="AB4" s="1">
        <v>41.3946</v>
      </c>
      <c r="AC4" s="1">
        <v>66.2768</v>
      </c>
      <c r="AE4" s="10" t="s">
        <v>0</v>
      </c>
      <c r="AF4" s="32">
        <v>6.735916</v>
      </c>
      <c r="AG4" s="32">
        <v>7.972204</v>
      </c>
      <c r="AH4" s="32">
        <v>9.288214</v>
      </c>
      <c r="AI4" s="33">
        <v>90</v>
      </c>
      <c r="AJ4" s="33">
        <v>90</v>
      </c>
      <c r="AK4" s="33">
        <v>90</v>
      </c>
      <c r="AL4" s="34">
        <v>45.3031</v>
      </c>
      <c r="AM4" s="34">
        <v>72.7016</v>
      </c>
      <c r="AO4" s="10" t="s">
        <v>0</v>
      </c>
      <c r="AP4" s="32">
        <v>6.715278</v>
      </c>
      <c r="AQ4" s="32">
        <v>7.99777</v>
      </c>
      <c r="AR4" s="32">
        <v>9.310751</v>
      </c>
      <c r="AS4" s="33">
        <v>90</v>
      </c>
      <c r="AT4" s="33">
        <v>90</v>
      </c>
      <c r="AU4" s="33">
        <v>90</v>
      </c>
      <c r="AV4" s="34">
        <v>44.7713</v>
      </c>
      <c r="AW4" s="34">
        <v>74.7763</v>
      </c>
      <c r="AY4" s="10" t="s">
        <v>0</v>
      </c>
      <c r="AZ4" s="32">
        <v>6.753665</v>
      </c>
      <c r="BA4" s="32">
        <v>7.988168</v>
      </c>
      <c r="BB4" s="32">
        <v>9.33196</v>
      </c>
      <c r="BC4" s="33">
        <v>90</v>
      </c>
      <c r="BD4" s="33">
        <v>90</v>
      </c>
      <c r="BE4" s="33">
        <v>90</v>
      </c>
      <c r="BF4" s="35">
        <v>46.0482</v>
      </c>
      <c r="BG4" s="35">
        <v>73.8319</v>
      </c>
      <c r="BI4" s="10" t="s">
        <v>0</v>
      </c>
      <c r="BJ4" s="32">
        <v>6.731918</v>
      </c>
      <c r="BK4" s="32">
        <v>7.975219</v>
      </c>
      <c r="BL4" s="32">
        <v>9.350258</v>
      </c>
      <c r="BM4" s="33">
        <v>90</v>
      </c>
      <c r="BN4" s="33">
        <v>90</v>
      </c>
      <c r="BO4" s="33">
        <v>90</v>
      </c>
      <c r="BP4" s="34">
        <v>45.3509</v>
      </c>
      <c r="BQ4" s="34">
        <v>73.4741</v>
      </c>
    </row>
    <row r="5" spans="1:69" ht="12.75">
      <c r="A5" s="10" t="s">
        <v>1</v>
      </c>
      <c r="B5" s="32">
        <f aca="true" t="shared" si="0" ref="B5:G5">B4-B3</f>
        <v>-0.15515299999999943</v>
      </c>
      <c r="C5" s="32">
        <f t="shared" si="0"/>
        <v>-0.11673100000000058</v>
      </c>
      <c r="D5" s="32">
        <f t="shared" si="0"/>
        <v>0.11114200000000096</v>
      </c>
      <c r="E5" s="33">
        <f t="shared" si="0"/>
        <v>0</v>
      </c>
      <c r="F5" s="33">
        <f t="shared" si="0"/>
        <v>0</v>
      </c>
      <c r="G5" s="33">
        <f t="shared" si="0"/>
        <v>0</v>
      </c>
      <c r="H5" s="1">
        <f>H4-H3</f>
        <v>-7.258299999999998</v>
      </c>
      <c r="I5" s="1">
        <f>I4-I3</f>
        <v>3.775099999999995</v>
      </c>
      <c r="K5" s="10" t="s">
        <v>1</v>
      </c>
      <c r="L5" s="32">
        <f aca="true" t="shared" si="1" ref="L5:Q5">L4-L3</f>
        <v>0.31849300000000014</v>
      </c>
      <c r="M5" s="32">
        <f t="shared" si="1"/>
        <v>-0.23407300000000042</v>
      </c>
      <c r="N5" s="32">
        <f t="shared" si="1"/>
        <v>-0.06696799999999925</v>
      </c>
      <c r="O5" s="33">
        <f t="shared" si="1"/>
        <v>0</v>
      </c>
      <c r="P5" s="33">
        <f t="shared" si="1"/>
        <v>0</v>
      </c>
      <c r="Q5" s="33">
        <f t="shared" si="1"/>
        <v>0</v>
      </c>
      <c r="R5" s="1">
        <f>R4-R3</f>
        <v>-5.939499999999995</v>
      </c>
      <c r="S5" s="1">
        <f>S4-S3</f>
        <v>1.8977000000000004</v>
      </c>
      <c r="U5" s="10" t="s">
        <v>1</v>
      </c>
      <c r="V5" s="32">
        <f aca="true" t="shared" si="2" ref="V5:AA5">V4-V3</f>
        <v>-0.33772599999999997</v>
      </c>
      <c r="W5" s="32">
        <f t="shared" si="2"/>
        <v>-0.10737400000000008</v>
      </c>
      <c r="X5" s="32">
        <f t="shared" si="2"/>
        <v>-0.06047699999999878</v>
      </c>
      <c r="Y5" s="33">
        <f t="shared" si="2"/>
        <v>0</v>
      </c>
      <c r="Z5" s="33">
        <f t="shared" si="2"/>
        <v>0</v>
      </c>
      <c r="AA5" s="33">
        <f t="shared" si="2"/>
        <v>0</v>
      </c>
      <c r="AB5" s="1">
        <f>AB4-AB3</f>
        <v>-11.6064</v>
      </c>
      <c r="AC5" s="1">
        <f>AC4-AC3</f>
        <v>-3.3851000000000084</v>
      </c>
      <c r="AE5" s="10" t="s">
        <v>1</v>
      </c>
      <c r="AF5" s="32">
        <f aca="true" t="shared" si="3" ref="AF5:AK5">AF4-AF3</f>
        <v>-0.17308400000000024</v>
      </c>
      <c r="AG5" s="32">
        <f t="shared" si="3"/>
        <v>-0.11079600000000056</v>
      </c>
      <c r="AH5" s="32">
        <f t="shared" si="3"/>
        <v>0.07921400000000034</v>
      </c>
      <c r="AI5" s="33">
        <f t="shared" si="3"/>
        <v>0</v>
      </c>
      <c r="AJ5" s="33">
        <f t="shared" si="3"/>
        <v>0</v>
      </c>
      <c r="AK5" s="33">
        <f t="shared" si="3"/>
        <v>0</v>
      </c>
      <c r="AL5" s="1">
        <f>AL4-AL3</f>
        <v>-7.697899999999997</v>
      </c>
      <c r="AM5" s="1">
        <f>AM4-AM3</f>
        <v>3.0396999999999963</v>
      </c>
      <c r="AO5" s="10" t="s">
        <v>1</v>
      </c>
      <c r="AP5" s="32">
        <f aca="true" t="shared" si="4" ref="AP5:AU5">AP4-AP3</f>
        <v>-0.19372200000000017</v>
      </c>
      <c r="AQ5" s="32">
        <f t="shared" si="4"/>
        <v>-0.08523000000000014</v>
      </c>
      <c r="AR5" s="32">
        <f t="shared" si="4"/>
        <v>0.10175100000000015</v>
      </c>
      <c r="AS5" s="33">
        <f t="shared" si="4"/>
        <v>0</v>
      </c>
      <c r="AT5" s="33">
        <f t="shared" si="4"/>
        <v>0</v>
      </c>
      <c r="AU5" s="33">
        <f t="shared" si="4"/>
        <v>0</v>
      </c>
      <c r="AV5" s="1">
        <f>AV4-AV3</f>
        <v>-8.229700000000001</v>
      </c>
      <c r="AW5" s="1">
        <f>AW4-AW3</f>
        <v>5.114400000000003</v>
      </c>
      <c r="AY5" s="10" t="s">
        <v>1</v>
      </c>
      <c r="AZ5" s="32">
        <f aca="true" t="shared" si="5" ref="AZ5:BG5">AZ4-AZ3</f>
        <v>-0.155335</v>
      </c>
      <c r="BA5" s="32">
        <f t="shared" si="5"/>
        <v>-0.09483200000000025</v>
      </c>
      <c r="BB5" s="32">
        <f t="shared" si="5"/>
        <v>0.12296000000000085</v>
      </c>
      <c r="BC5" s="33">
        <f t="shared" si="5"/>
        <v>0</v>
      </c>
      <c r="BD5" s="33">
        <f t="shared" si="5"/>
        <v>0</v>
      </c>
      <c r="BE5" s="33">
        <f t="shared" si="5"/>
        <v>0</v>
      </c>
      <c r="BF5" s="1">
        <f t="shared" si="5"/>
        <v>-6.952799999999996</v>
      </c>
      <c r="BG5" s="1">
        <f t="shared" si="5"/>
        <v>4.170000000000002</v>
      </c>
      <c r="BI5" s="10" t="s">
        <v>1</v>
      </c>
      <c r="BJ5" s="32">
        <f aca="true" t="shared" si="6" ref="BJ5:BO5">BJ4-BJ3</f>
        <v>-0.17708199999999952</v>
      </c>
      <c r="BK5" s="32">
        <f t="shared" si="6"/>
        <v>-0.10778100000000013</v>
      </c>
      <c r="BL5" s="32">
        <f t="shared" si="6"/>
        <v>0.14125800000000055</v>
      </c>
      <c r="BM5" s="33">
        <f t="shared" si="6"/>
        <v>0</v>
      </c>
      <c r="BN5" s="33">
        <f t="shared" si="6"/>
        <v>0</v>
      </c>
      <c r="BO5" s="33">
        <f t="shared" si="6"/>
        <v>0</v>
      </c>
      <c r="BP5" s="1">
        <f>BP4-BP3</f>
        <v>-7.650099999999995</v>
      </c>
      <c r="BQ5" s="1">
        <f>BQ4-BQ3</f>
        <v>3.8122000000000043</v>
      </c>
    </row>
    <row r="6" spans="1:69" ht="12.75">
      <c r="A6" s="10" t="s">
        <v>2</v>
      </c>
      <c r="B6" s="36">
        <f aca="true" t="shared" si="7" ref="B6:G6">(B5/B3)*100</f>
        <v>-2.245665074540446</v>
      </c>
      <c r="C6" s="36">
        <f t="shared" si="7"/>
        <v>-1.4441543981195173</v>
      </c>
      <c r="D6" s="36">
        <f t="shared" si="7"/>
        <v>1.2068845694429466</v>
      </c>
      <c r="E6" s="37">
        <f t="shared" si="7"/>
        <v>0</v>
      </c>
      <c r="F6" s="37">
        <f t="shared" si="7"/>
        <v>0</v>
      </c>
      <c r="G6" s="37">
        <f t="shared" si="7"/>
        <v>0</v>
      </c>
      <c r="H6" s="2">
        <f>(H5/H3)*100</f>
        <v>-13.69464727080621</v>
      </c>
      <c r="I6" s="2">
        <f>(I5/I3)*100</f>
        <v>5.41917461338263</v>
      </c>
      <c r="K6" s="10" t="s">
        <v>2</v>
      </c>
      <c r="L6" s="36">
        <f aca="true" t="shared" si="8" ref="L6:Q6">(L5/L3)*100</f>
        <v>4.6098277608915925</v>
      </c>
      <c r="M6" s="36">
        <f t="shared" si="8"/>
        <v>-2.89586787084004</v>
      </c>
      <c r="N6" s="36">
        <f t="shared" si="8"/>
        <v>-0.7272016505592274</v>
      </c>
      <c r="O6" s="37">
        <f t="shared" si="8"/>
        <v>0</v>
      </c>
      <c r="P6" s="37">
        <f t="shared" si="8"/>
        <v>0</v>
      </c>
      <c r="Q6" s="37">
        <f t="shared" si="8"/>
        <v>0</v>
      </c>
      <c r="R6" s="2">
        <f>(R5/R3)*100</f>
        <v>-11.206392332220139</v>
      </c>
      <c r="S6" s="2">
        <f>(S5/S3)*100</f>
        <v>2.724157681602139</v>
      </c>
      <c r="U6" s="10" t="s">
        <v>2</v>
      </c>
      <c r="V6" s="36">
        <f aca="true" t="shared" si="9" ref="V6:AA6">(V5/V3)*100</f>
        <v>-4.888203792155159</v>
      </c>
      <c r="W6" s="36">
        <f t="shared" si="9"/>
        <v>-1.3283929234195235</v>
      </c>
      <c r="X6" s="36">
        <f t="shared" si="9"/>
        <v>-0.6567162558366684</v>
      </c>
      <c r="Y6" s="37">
        <f t="shared" si="9"/>
        <v>0</v>
      </c>
      <c r="Z6" s="37">
        <f t="shared" si="9"/>
        <v>0</v>
      </c>
      <c r="AA6" s="37">
        <f t="shared" si="9"/>
        <v>0</v>
      </c>
      <c r="AB6" s="2">
        <f>(AB5/AB3)*100</f>
        <v>-21.898454746136867</v>
      </c>
      <c r="AC6" s="2">
        <f>(AC5/AC3)*100</f>
        <v>-4.859327695627033</v>
      </c>
      <c r="AE6" s="10" t="s">
        <v>2</v>
      </c>
      <c r="AF6" s="36">
        <f aca="true" t="shared" si="10" ref="AF6:AK6">(AF5/AF3)*100</f>
        <v>-2.5051961210015956</v>
      </c>
      <c r="AG6" s="36">
        <f t="shared" si="10"/>
        <v>-1.370728689842887</v>
      </c>
      <c r="AH6" s="36">
        <f t="shared" si="10"/>
        <v>0.8601802584428313</v>
      </c>
      <c r="AI6" s="37">
        <f t="shared" si="10"/>
        <v>0</v>
      </c>
      <c r="AJ6" s="37">
        <f t="shared" si="10"/>
        <v>0</v>
      </c>
      <c r="AK6" s="37">
        <f t="shared" si="10"/>
        <v>0</v>
      </c>
      <c r="AL6" s="2">
        <f>(AL5/AL3)*100</f>
        <v>-14.524065583668227</v>
      </c>
      <c r="AM6" s="2">
        <f>(AM5/AM3)*100</f>
        <v>4.363504297183964</v>
      </c>
      <c r="AO6" s="10" t="s">
        <v>2</v>
      </c>
      <c r="AP6" s="36">
        <f aca="true" t="shared" si="11" ref="AP6:AU6">(AP5/AP3)*100</f>
        <v>-2.803907946157189</v>
      </c>
      <c r="AQ6" s="36">
        <f t="shared" si="11"/>
        <v>-1.054435234442659</v>
      </c>
      <c r="AR6" s="36">
        <f t="shared" si="11"/>
        <v>1.104908241937237</v>
      </c>
      <c r="AS6" s="37">
        <f t="shared" si="11"/>
        <v>0</v>
      </c>
      <c r="AT6" s="37">
        <f t="shared" si="11"/>
        <v>0</v>
      </c>
      <c r="AU6" s="37">
        <f t="shared" si="11"/>
        <v>0</v>
      </c>
      <c r="AV6" s="2">
        <f>(AV5/AV3)*100</f>
        <v>-15.52744287843626</v>
      </c>
      <c r="AW6" s="2">
        <f>(AW5/AW3)*100</f>
        <v>7.341746349152125</v>
      </c>
      <c r="AY6" s="10" t="s">
        <v>2</v>
      </c>
      <c r="AZ6" s="36">
        <f aca="true" t="shared" si="12" ref="AZ6:BE6">IF(AZ5&gt;0,(AZ5/AZ3)*100,(-AZ5/AZ3)*100)</f>
        <v>2.248299319727891</v>
      </c>
      <c r="BA6" s="36">
        <f t="shared" si="12"/>
        <v>1.1732277619695688</v>
      </c>
      <c r="BB6" s="36">
        <f t="shared" si="12"/>
        <v>1.3352155500054388</v>
      </c>
      <c r="BC6" s="37">
        <f t="shared" si="12"/>
        <v>0</v>
      </c>
      <c r="BD6" s="37">
        <f t="shared" si="12"/>
        <v>0</v>
      </c>
      <c r="BE6" s="37">
        <f t="shared" si="12"/>
        <v>0</v>
      </c>
      <c r="BF6" s="2">
        <f>(BF5/BF3)*100</f>
        <v>-13.118243052017881</v>
      </c>
      <c r="BG6" s="2">
        <f>(BG5/BG3)*100</f>
        <v>5.986055505233135</v>
      </c>
      <c r="BI6" s="10" t="s">
        <v>2</v>
      </c>
      <c r="BJ6" s="36">
        <f aca="true" t="shared" si="13" ref="BJ6:BO6">(BJ5/BJ3)*100</f>
        <v>-2.5630626718772547</v>
      </c>
      <c r="BK6" s="36">
        <f t="shared" si="13"/>
        <v>-1.33342818260547</v>
      </c>
      <c r="BL6" s="36">
        <f t="shared" si="13"/>
        <v>1.5339124769247536</v>
      </c>
      <c r="BM6" s="37">
        <f t="shared" si="13"/>
        <v>0</v>
      </c>
      <c r="BN6" s="37">
        <f t="shared" si="13"/>
        <v>0</v>
      </c>
      <c r="BO6" s="37">
        <f t="shared" si="13"/>
        <v>0</v>
      </c>
      <c r="BP6" s="2">
        <f>(BP5/BP3)*100</f>
        <v>-14.433878606064027</v>
      </c>
      <c r="BQ6" s="2">
        <f>(BQ5/BQ3)*100</f>
        <v>5.472431845815294</v>
      </c>
    </row>
    <row r="7" spans="1:67" ht="12.75">
      <c r="A7" s="14"/>
      <c r="B7" s="38"/>
      <c r="C7" s="38"/>
      <c r="D7" s="38"/>
      <c r="E7" s="1"/>
      <c r="F7" s="1"/>
      <c r="G7" s="1"/>
      <c r="K7" s="14"/>
      <c r="L7" s="38"/>
      <c r="M7" s="38"/>
      <c r="N7" s="38"/>
      <c r="O7" s="1"/>
      <c r="P7" s="1"/>
      <c r="Q7" s="1"/>
      <c r="U7" s="14"/>
      <c r="V7" s="38"/>
      <c r="W7" s="38"/>
      <c r="X7" s="38"/>
      <c r="Y7" s="1"/>
      <c r="Z7" s="1"/>
      <c r="AA7" s="1"/>
      <c r="AE7" s="14"/>
      <c r="AF7" s="38"/>
      <c r="AG7" s="38"/>
      <c r="AH7" s="38"/>
      <c r="AI7" s="1"/>
      <c r="AJ7" s="1"/>
      <c r="AK7" s="1"/>
      <c r="AO7" s="14"/>
      <c r="AP7" s="38"/>
      <c r="AQ7" s="38"/>
      <c r="AR7" s="38"/>
      <c r="AS7" s="1"/>
      <c r="AT7" s="1"/>
      <c r="AU7" s="1"/>
      <c r="AY7" s="14"/>
      <c r="AZ7" s="38"/>
      <c r="BA7" s="38"/>
      <c r="BB7" s="38"/>
      <c r="BC7" s="1"/>
      <c r="BD7" s="1"/>
      <c r="BE7" s="1"/>
      <c r="BI7" s="14"/>
      <c r="BJ7" s="38"/>
      <c r="BK7" s="38"/>
      <c r="BL7" s="38"/>
      <c r="BM7" s="1"/>
      <c r="BN7" s="1"/>
      <c r="BO7" s="1"/>
    </row>
    <row r="8" spans="1:69" ht="12.75">
      <c r="A8" s="10" t="s">
        <v>8</v>
      </c>
      <c r="B8" s="25" t="s">
        <v>3</v>
      </c>
      <c r="C8" s="25" t="s">
        <v>4</v>
      </c>
      <c r="D8" s="25" t="s">
        <v>5</v>
      </c>
      <c r="E8" s="26" t="s">
        <v>3</v>
      </c>
      <c r="F8" s="26" t="s">
        <v>4</v>
      </c>
      <c r="G8" s="26" t="s">
        <v>6</v>
      </c>
      <c r="H8" s="27" t="s">
        <v>46</v>
      </c>
      <c r="I8" s="27" t="s">
        <v>47</v>
      </c>
      <c r="K8" s="10" t="s">
        <v>8</v>
      </c>
      <c r="L8" s="25" t="s">
        <v>3</v>
      </c>
      <c r="M8" s="25" t="s">
        <v>4</v>
      </c>
      <c r="N8" s="25" t="s">
        <v>5</v>
      </c>
      <c r="O8" s="26" t="s">
        <v>3</v>
      </c>
      <c r="P8" s="26" t="s">
        <v>4</v>
      </c>
      <c r="Q8" s="26" t="s">
        <v>6</v>
      </c>
      <c r="R8" s="27" t="s">
        <v>46</v>
      </c>
      <c r="S8" s="27" t="s">
        <v>47</v>
      </c>
      <c r="U8" s="10" t="s">
        <v>8</v>
      </c>
      <c r="V8" s="25" t="s">
        <v>3</v>
      </c>
      <c r="W8" s="25" t="s">
        <v>4</v>
      </c>
      <c r="X8" s="25" t="s">
        <v>5</v>
      </c>
      <c r="Y8" s="26" t="s">
        <v>3</v>
      </c>
      <c r="Z8" s="26" t="s">
        <v>4</v>
      </c>
      <c r="AA8" s="26" t="s">
        <v>6</v>
      </c>
      <c r="AB8" s="27" t="s">
        <v>46</v>
      </c>
      <c r="AC8" s="27" t="s">
        <v>47</v>
      </c>
      <c r="AE8" s="10" t="s">
        <v>8</v>
      </c>
      <c r="AF8" s="25" t="s">
        <v>3</v>
      </c>
      <c r="AG8" s="25" t="s">
        <v>4</v>
      </c>
      <c r="AH8" s="25" t="s">
        <v>5</v>
      </c>
      <c r="AI8" s="26" t="s">
        <v>3</v>
      </c>
      <c r="AJ8" s="26" t="s">
        <v>4</v>
      </c>
      <c r="AK8" s="26" t="s">
        <v>6</v>
      </c>
      <c r="AL8" s="27" t="s">
        <v>46</v>
      </c>
      <c r="AM8" s="27" t="s">
        <v>47</v>
      </c>
      <c r="AO8" s="10" t="s">
        <v>8</v>
      </c>
      <c r="AP8" s="25" t="s">
        <v>3</v>
      </c>
      <c r="AQ8" s="25" t="s">
        <v>4</v>
      </c>
      <c r="AR8" s="25" t="s">
        <v>5</v>
      </c>
      <c r="AS8" s="26" t="s">
        <v>3</v>
      </c>
      <c r="AT8" s="26" t="s">
        <v>4</v>
      </c>
      <c r="AU8" s="26" t="s">
        <v>6</v>
      </c>
      <c r="AV8" s="27" t="s">
        <v>46</v>
      </c>
      <c r="AW8" s="27" t="s">
        <v>47</v>
      </c>
      <c r="AY8" s="10" t="s">
        <v>8</v>
      </c>
      <c r="AZ8" s="25" t="s">
        <v>3</v>
      </c>
      <c r="BA8" s="25" t="s">
        <v>4</v>
      </c>
      <c r="BB8" s="25" t="s">
        <v>5</v>
      </c>
      <c r="BC8" s="26" t="s">
        <v>3</v>
      </c>
      <c r="BD8" s="26" t="s">
        <v>4</v>
      </c>
      <c r="BE8" s="26" t="s">
        <v>6</v>
      </c>
      <c r="BF8" s="27" t="s">
        <v>46</v>
      </c>
      <c r="BG8" s="27" t="s">
        <v>47</v>
      </c>
      <c r="BI8" s="10" t="s">
        <v>8</v>
      </c>
      <c r="BJ8" s="25" t="s">
        <v>3</v>
      </c>
      <c r="BK8" s="25" t="s">
        <v>4</v>
      </c>
      <c r="BL8" s="25" t="s">
        <v>5</v>
      </c>
      <c r="BM8" s="26" t="s">
        <v>3</v>
      </c>
      <c r="BN8" s="26" t="s">
        <v>4</v>
      </c>
      <c r="BO8" s="26" t="s">
        <v>6</v>
      </c>
      <c r="BP8" s="27" t="s">
        <v>46</v>
      </c>
      <c r="BQ8" s="27" t="s">
        <v>47</v>
      </c>
    </row>
    <row r="9" spans="1:69" ht="12.75">
      <c r="A9" s="10" t="s">
        <v>50</v>
      </c>
      <c r="B9" s="32">
        <v>5.131</v>
      </c>
      <c r="C9" s="32">
        <v>8.207</v>
      </c>
      <c r="D9" s="32">
        <v>12.246</v>
      </c>
      <c r="E9" s="33">
        <v>90</v>
      </c>
      <c r="F9" s="33">
        <v>92.56</v>
      </c>
      <c r="G9" s="33">
        <v>90</v>
      </c>
      <c r="H9" s="1">
        <v>53.1267</v>
      </c>
      <c r="I9" s="1">
        <v>82.9491</v>
      </c>
      <c r="K9" s="10" t="s">
        <v>50</v>
      </c>
      <c r="L9" s="32">
        <v>5.131</v>
      </c>
      <c r="M9" s="32">
        <v>8.207</v>
      </c>
      <c r="N9" s="32">
        <v>12.246</v>
      </c>
      <c r="O9" s="33">
        <v>90</v>
      </c>
      <c r="P9" s="33">
        <v>92.56</v>
      </c>
      <c r="Q9" s="33">
        <v>90</v>
      </c>
      <c r="R9" s="1">
        <v>53.1267</v>
      </c>
      <c r="S9" s="1">
        <v>82.9491</v>
      </c>
      <c r="U9" s="10" t="s">
        <v>50</v>
      </c>
      <c r="V9" s="32">
        <v>5.131</v>
      </c>
      <c r="W9" s="32">
        <v>8.207</v>
      </c>
      <c r="X9" s="32">
        <v>12.246</v>
      </c>
      <c r="Y9" s="33">
        <v>90</v>
      </c>
      <c r="Z9" s="33">
        <v>92.56</v>
      </c>
      <c r="AA9" s="33">
        <v>90</v>
      </c>
      <c r="AB9" s="1">
        <v>53.1267</v>
      </c>
      <c r="AC9" s="1">
        <v>82.9491</v>
      </c>
      <c r="AE9" s="10" t="s">
        <v>50</v>
      </c>
      <c r="AF9" s="32">
        <v>5.131</v>
      </c>
      <c r="AG9" s="32">
        <v>8.207</v>
      </c>
      <c r="AH9" s="32">
        <v>12.246</v>
      </c>
      <c r="AI9" s="33">
        <v>90</v>
      </c>
      <c r="AJ9" s="33">
        <v>92.56</v>
      </c>
      <c r="AK9" s="33">
        <v>90</v>
      </c>
      <c r="AL9" s="1">
        <v>53.1267</v>
      </c>
      <c r="AM9" s="1">
        <v>82.9491</v>
      </c>
      <c r="AO9" s="10" t="s">
        <v>50</v>
      </c>
      <c r="AP9" s="32">
        <v>5.131</v>
      </c>
      <c r="AQ9" s="32">
        <v>8.207</v>
      </c>
      <c r="AR9" s="32">
        <v>12.246</v>
      </c>
      <c r="AS9" s="33">
        <v>90</v>
      </c>
      <c r="AT9" s="33">
        <v>92.56</v>
      </c>
      <c r="AU9" s="33">
        <v>90</v>
      </c>
      <c r="AV9" s="1">
        <v>53.1267</v>
      </c>
      <c r="AW9" s="1">
        <v>82.9491</v>
      </c>
      <c r="AY9" s="10" t="s">
        <v>50</v>
      </c>
      <c r="AZ9" s="32">
        <v>5.131</v>
      </c>
      <c r="BA9" s="32">
        <v>8.207</v>
      </c>
      <c r="BB9" s="32">
        <v>12.246</v>
      </c>
      <c r="BC9" s="33">
        <v>90</v>
      </c>
      <c r="BD9" s="33">
        <v>92.56</v>
      </c>
      <c r="BE9" s="33">
        <v>90</v>
      </c>
      <c r="BF9" s="1">
        <v>53.1267</v>
      </c>
      <c r="BG9" s="1">
        <v>82.9491</v>
      </c>
      <c r="BI9" s="10" t="s">
        <v>50</v>
      </c>
      <c r="BJ9" s="32">
        <v>5.131</v>
      </c>
      <c r="BK9" s="32">
        <v>8.207</v>
      </c>
      <c r="BL9" s="32">
        <v>12.246</v>
      </c>
      <c r="BM9" s="33">
        <v>90</v>
      </c>
      <c r="BN9" s="33">
        <v>92.56</v>
      </c>
      <c r="BO9" s="33">
        <v>90</v>
      </c>
      <c r="BP9" s="1">
        <v>53.1267</v>
      </c>
      <c r="BQ9" s="1">
        <v>82.9491</v>
      </c>
    </row>
    <row r="10" spans="1:69" ht="12.75">
      <c r="A10" s="10" t="s">
        <v>0</v>
      </c>
      <c r="B10" s="32">
        <v>5.002557</v>
      </c>
      <c r="C10" s="32">
        <v>8.226861</v>
      </c>
      <c r="D10" s="32">
        <v>12.162854</v>
      </c>
      <c r="E10" s="33">
        <v>90</v>
      </c>
      <c r="F10" s="33">
        <v>93.816</v>
      </c>
      <c r="G10" s="33">
        <v>90</v>
      </c>
      <c r="H10" s="1">
        <v>46.2299</v>
      </c>
      <c r="I10" s="1">
        <v>73.3178</v>
      </c>
      <c r="K10" s="10" t="s">
        <v>0</v>
      </c>
      <c r="L10" s="32">
        <v>4.8312</v>
      </c>
      <c r="M10" s="32">
        <v>8.570856</v>
      </c>
      <c r="N10" s="32">
        <v>12.662318</v>
      </c>
      <c r="O10" s="33">
        <v>90</v>
      </c>
      <c r="P10" s="33">
        <v>102.542</v>
      </c>
      <c r="Q10" s="33">
        <v>90</v>
      </c>
      <c r="R10" s="1">
        <v>46.5449</v>
      </c>
      <c r="S10" s="1">
        <v>69.1539</v>
      </c>
      <c r="U10" s="10" t="s">
        <v>0</v>
      </c>
      <c r="V10" s="32">
        <v>5.356151</v>
      </c>
      <c r="W10" s="32">
        <v>8.177743</v>
      </c>
      <c r="X10" s="32">
        <v>11.333129</v>
      </c>
      <c r="Y10" s="33">
        <v>90</v>
      </c>
      <c r="Z10" s="33">
        <v>89.845</v>
      </c>
      <c r="AA10" s="33">
        <v>90</v>
      </c>
      <c r="AB10" s="1">
        <v>44.796</v>
      </c>
      <c r="AC10" s="1">
        <v>56.2013</v>
      </c>
      <c r="AE10" s="10" t="s">
        <v>0</v>
      </c>
      <c r="AF10" s="32">
        <v>4.932021</v>
      </c>
      <c r="AG10" s="32">
        <v>8.30711</v>
      </c>
      <c r="AH10" s="32">
        <v>12.216615</v>
      </c>
      <c r="AI10" s="33">
        <v>90</v>
      </c>
      <c r="AJ10" s="33">
        <v>95.21571</v>
      </c>
      <c r="AK10" s="33">
        <v>90</v>
      </c>
      <c r="AL10" s="34">
        <v>47.0008</v>
      </c>
      <c r="AM10" s="34">
        <v>71.504</v>
      </c>
      <c r="AO10" s="10" t="s">
        <v>0</v>
      </c>
      <c r="AP10" s="32">
        <v>4.988147</v>
      </c>
      <c r="AQ10" s="32">
        <v>8.232023</v>
      </c>
      <c r="AR10" s="32">
        <v>12.190728</v>
      </c>
      <c r="AS10" s="33">
        <v>90</v>
      </c>
      <c r="AT10" s="33">
        <v>94.326</v>
      </c>
      <c r="AU10" s="33">
        <v>90</v>
      </c>
      <c r="AV10" s="34">
        <v>46.3885</v>
      </c>
      <c r="AW10" s="34">
        <v>73.3465</v>
      </c>
      <c r="AY10" s="10" t="s">
        <v>0</v>
      </c>
      <c r="AZ10" s="32">
        <v>4.983521</v>
      </c>
      <c r="BA10" s="32">
        <v>8.224053</v>
      </c>
      <c r="BB10" s="32">
        <v>12.284707</v>
      </c>
      <c r="BC10" s="33">
        <v>90</v>
      </c>
      <c r="BD10" s="33">
        <v>94.10664</v>
      </c>
      <c r="BE10" s="33">
        <v>90</v>
      </c>
      <c r="BF10" s="35">
        <v>47.4216</v>
      </c>
      <c r="BG10" s="35">
        <v>73.2472</v>
      </c>
      <c r="BI10" s="10" t="s">
        <v>0</v>
      </c>
      <c r="BJ10" s="32">
        <v>4.959892</v>
      </c>
      <c r="BK10" s="32">
        <v>8.25578</v>
      </c>
      <c r="BL10" s="32">
        <v>12.23981</v>
      </c>
      <c r="BM10" s="33">
        <v>90</v>
      </c>
      <c r="BN10" s="33">
        <v>94.21626</v>
      </c>
      <c r="BO10" s="33">
        <v>90</v>
      </c>
      <c r="BP10" s="34">
        <v>47.3033</v>
      </c>
      <c r="BQ10" s="34">
        <v>72.3089</v>
      </c>
    </row>
    <row r="11" spans="1:69" ht="12.75">
      <c r="A11" s="10" t="s">
        <v>1</v>
      </c>
      <c r="B11" s="32">
        <f aca="true" t="shared" si="14" ref="B11:G11">B10-B9</f>
        <v>-0.12844299999999986</v>
      </c>
      <c r="C11" s="32">
        <f t="shared" si="14"/>
        <v>0.019860999999998796</v>
      </c>
      <c r="D11" s="32">
        <f t="shared" si="14"/>
        <v>-0.08314600000000105</v>
      </c>
      <c r="E11" s="33">
        <f t="shared" si="14"/>
        <v>0</v>
      </c>
      <c r="F11" s="33">
        <f t="shared" si="14"/>
        <v>1.2560000000000002</v>
      </c>
      <c r="G11" s="33">
        <f t="shared" si="14"/>
        <v>0</v>
      </c>
      <c r="H11" s="1">
        <f>H10-H9</f>
        <v>-6.896799999999999</v>
      </c>
      <c r="I11" s="1">
        <f>I10-I9</f>
        <v>-9.631299999999996</v>
      </c>
      <c r="K11" s="10" t="s">
        <v>1</v>
      </c>
      <c r="L11" s="32">
        <f aca="true" t="shared" si="15" ref="L11:Q11">L10-L9</f>
        <v>-0.2998000000000003</v>
      </c>
      <c r="M11" s="32">
        <f t="shared" si="15"/>
        <v>0.3638559999999984</v>
      </c>
      <c r="N11" s="32">
        <f t="shared" si="15"/>
        <v>0.4163180000000004</v>
      </c>
      <c r="O11" s="33">
        <f t="shared" si="15"/>
        <v>0</v>
      </c>
      <c r="P11" s="33">
        <f t="shared" si="15"/>
        <v>9.982</v>
      </c>
      <c r="Q11" s="33">
        <f t="shared" si="15"/>
        <v>0</v>
      </c>
      <c r="R11" s="1">
        <f>R10-R9</f>
        <v>-6.581800000000001</v>
      </c>
      <c r="S11" s="1">
        <f>S10-S9</f>
        <v>-13.795200000000008</v>
      </c>
      <c r="U11" s="10" t="s">
        <v>1</v>
      </c>
      <c r="V11" s="32">
        <f aca="true" t="shared" si="16" ref="V11:AA11">V10-V9</f>
        <v>0.22515099999999943</v>
      </c>
      <c r="W11" s="32">
        <f t="shared" si="16"/>
        <v>-0.0292570000000012</v>
      </c>
      <c r="X11" s="32">
        <f t="shared" si="16"/>
        <v>-0.9128710000000009</v>
      </c>
      <c r="Y11" s="33">
        <f t="shared" si="16"/>
        <v>0</v>
      </c>
      <c r="Z11" s="33">
        <f t="shared" si="16"/>
        <v>-2.7150000000000034</v>
      </c>
      <c r="AA11" s="33">
        <f t="shared" si="16"/>
        <v>0</v>
      </c>
      <c r="AB11" s="1">
        <f>AB10-AB9</f>
        <v>-8.3307</v>
      </c>
      <c r="AC11" s="1">
        <f>AC10-AC9</f>
        <v>-26.747799999999998</v>
      </c>
      <c r="AE11" s="10" t="s">
        <v>1</v>
      </c>
      <c r="AF11" s="32">
        <f aca="true" t="shared" si="17" ref="AF11:AK11">AF10-AF9</f>
        <v>-0.19897900000000046</v>
      </c>
      <c r="AG11" s="32">
        <f t="shared" si="17"/>
        <v>0.10010999999999903</v>
      </c>
      <c r="AH11" s="32">
        <f t="shared" si="17"/>
        <v>-0.029385000000001327</v>
      </c>
      <c r="AI11" s="33">
        <f t="shared" si="17"/>
        <v>0</v>
      </c>
      <c r="AJ11" s="33">
        <f t="shared" si="17"/>
        <v>2.655709999999999</v>
      </c>
      <c r="AK11" s="33">
        <f t="shared" si="17"/>
        <v>0</v>
      </c>
      <c r="AL11" s="1">
        <f>AL10-AL9</f>
        <v>-6.1259000000000015</v>
      </c>
      <c r="AM11" s="1">
        <f>AM10-AM9</f>
        <v>-11.445099999999996</v>
      </c>
      <c r="AO11" s="10" t="s">
        <v>1</v>
      </c>
      <c r="AP11" s="32">
        <f aca="true" t="shared" si="18" ref="AP11:AU11">AP10-AP9</f>
        <v>-0.14285300000000056</v>
      </c>
      <c r="AQ11" s="32">
        <f t="shared" si="18"/>
        <v>0.02502299999999913</v>
      </c>
      <c r="AR11" s="32">
        <f t="shared" si="18"/>
        <v>-0.05527200000000043</v>
      </c>
      <c r="AS11" s="33">
        <f t="shared" si="18"/>
        <v>0</v>
      </c>
      <c r="AT11" s="33">
        <f t="shared" si="18"/>
        <v>1.7659999999999911</v>
      </c>
      <c r="AU11" s="33">
        <f t="shared" si="18"/>
        <v>0</v>
      </c>
      <c r="AV11" s="1">
        <f>AV10-AV9</f>
        <v>-6.738199999999999</v>
      </c>
      <c r="AW11" s="1">
        <f>AW10-AW9</f>
        <v>-9.602599999999995</v>
      </c>
      <c r="AY11" s="10" t="s">
        <v>1</v>
      </c>
      <c r="AZ11" s="32">
        <f aca="true" t="shared" si="19" ref="AZ11:BG11">AZ10-AZ9</f>
        <v>-0.14747900000000058</v>
      </c>
      <c r="BA11" s="32">
        <f t="shared" si="19"/>
        <v>0.017052999999998875</v>
      </c>
      <c r="BB11" s="32">
        <f t="shared" si="19"/>
        <v>0.038706999999998715</v>
      </c>
      <c r="BC11" s="33">
        <f t="shared" si="19"/>
        <v>0</v>
      </c>
      <c r="BD11" s="33">
        <f t="shared" si="19"/>
        <v>1.5466399999999965</v>
      </c>
      <c r="BE11" s="33">
        <f t="shared" si="19"/>
        <v>0</v>
      </c>
      <c r="BF11" s="1">
        <f t="shared" si="19"/>
        <v>-5.705100000000002</v>
      </c>
      <c r="BG11" s="1">
        <f t="shared" si="19"/>
        <v>-9.701899999999995</v>
      </c>
      <c r="BI11" s="10" t="s">
        <v>1</v>
      </c>
      <c r="BJ11" s="32">
        <f aca="true" t="shared" si="20" ref="BJ11:BO11">BJ10-BJ9</f>
        <v>-0.17110800000000026</v>
      </c>
      <c r="BK11" s="32">
        <f t="shared" si="20"/>
        <v>0.048779999999998935</v>
      </c>
      <c r="BL11" s="32">
        <f t="shared" si="20"/>
        <v>-0.00619000000000014</v>
      </c>
      <c r="BM11" s="33">
        <f t="shared" si="20"/>
        <v>0</v>
      </c>
      <c r="BN11" s="33">
        <f t="shared" si="20"/>
        <v>1.6562600000000032</v>
      </c>
      <c r="BO11" s="33">
        <f t="shared" si="20"/>
        <v>0</v>
      </c>
      <c r="BP11" s="1">
        <f>BP10-BP9</f>
        <v>-5.8233999999999995</v>
      </c>
      <c r="BQ11" s="1">
        <f>BQ10-BQ9</f>
        <v>-10.640200000000007</v>
      </c>
    </row>
    <row r="12" spans="1:69" ht="12.75">
      <c r="A12" s="10" t="s">
        <v>2</v>
      </c>
      <c r="B12" s="36">
        <f aca="true" t="shared" si="21" ref="B12:G12">(B11/B9)*100</f>
        <v>-2.503274215552521</v>
      </c>
      <c r="C12" s="36">
        <f t="shared" si="21"/>
        <v>0.24200073108320694</v>
      </c>
      <c r="D12" s="36">
        <f t="shared" si="21"/>
        <v>-0.6789645598562882</v>
      </c>
      <c r="E12" s="37">
        <f t="shared" si="21"/>
        <v>0</v>
      </c>
      <c r="F12" s="37">
        <f t="shared" si="21"/>
        <v>1.3569576490924808</v>
      </c>
      <c r="G12" s="37">
        <f t="shared" si="21"/>
        <v>0</v>
      </c>
      <c r="H12" s="2">
        <f>(H11/H9)*100</f>
        <v>-12.981796347222769</v>
      </c>
      <c r="I12" s="2">
        <f>(I11/I9)*100</f>
        <v>-11.6110964434816</v>
      </c>
      <c r="K12" s="10" t="s">
        <v>2</v>
      </c>
      <c r="L12" s="39">
        <f aca="true" t="shared" si="22" ref="L12:Q12">(L11/L9)*100</f>
        <v>-5.842915610992015</v>
      </c>
      <c r="M12" s="36">
        <f t="shared" si="22"/>
        <v>4.433483611551095</v>
      </c>
      <c r="N12" s="36">
        <f t="shared" si="22"/>
        <v>3.3996243671402944</v>
      </c>
      <c r="O12" s="37">
        <f t="shared" si="22"/>
        <v>0</v>
      </c>
      <c r="P12" s="40">
        <f t="shared" si="22"/>
        <v>10.784356093344856</v>
      </c>
      <c r="Q12" s="37">
        <f t="shared" si="22"/>
        <v>0</v>
      </c>
      <c r="R12" s="2">
        <f>(R11/R9)*100</f>
        <v>-12.388874144262681</v>
      </c>
      <c r="S12" s="2">
        <f>(S11/S9)*100</f>
        <v>-16.630921854486676</v>
      </c>
      <c r="U12" s="10" t="s">
        <v>2</v>
      </c>
      <c r="V12" s="36">
        <f aca="true" t="shared" si="23" ref="V12:AA12">(V11/V9)*100</f>
        <v>4.388053011108934</v>
      </c>
      <c r="W12" s="36">
        <f t="shared" si="23"/>
        <v>-0.35648836359207015</v>
      </c>
      <c r="X12" s="39">
        <f t="shared" si="23"/>
        <v>-7.454442266862656</v>
      </c>
      <c r="Y12" s="37">
        <f t="shared" si="23"/>
        <v>0</v>
      </c>
      <c r="Z12" s="37">
        <f t="shared" si="23"/>
        <v>-2.933232497839243</v>
      </c>
      <c r="AA12" s="37">
        <f t="shared" si="23"/>
        <v>0</v>
      </c>
      <c r="AB12" s="2">
        <f>(AB11/AB9)*100</f>
        <v>-15.680815860951276</v>
      </c>
      <c r="AC12" s="2">
        <f>(AC11/AC9)*100</f>
        <v>-32.246040041422994</v>
      </c>
      <c r="AE12" s="10" t="s">
        <v>2</v>
      </c>
      <c r="AF12" s="36">
        <f aca="true" t="shared" si="24" ref="AF12:AK12">(AF11/AF9)*100</f>
        <v>-3.877977002533628</v>
      </c>
      <c r="AG12" s="36">
        <f t="shared" si="24"/>
        <v>1.219812355306434</v>
      </c>
      <c r="AH12" s="36">
        <f t="shared" si="24"/>
        <v>-0.23995590396865366</v>
      </c>
      <c r="AI12" s="37">
        <f t="shared" si="24"/>
        <v>0</v>
      </c>
      <c r="AJ12" s="37">
        <f t="shared" si="24"/>
        <v>2.869176750216075</v>
      </c>
      <c r="AK12" s="37">
        <f t="shared" si="24"/>
        <v>0</v>
      </c>
      <c r="AL12" s="2">
        <f>(AL11/AL9)*100</f>
        <v>-11.530736898772183</v>
      </c>
      <c r="AM12" s="2">
        <f>(AM11/AM9)*100</f>
        <v>-13.797738613197726</v>
      </c>
      <c r="AO12" s="10" t="s">
        <v>2</v>
      </c>
      <c r="AP12" s="36">
        <f aca="true" t="shared" si="25" ref="AP12:AU12">(AP11/AP9)*100</f>
        <v>-2.784116156694612</v>
      </c>
      <c r="AQ12" s="36">
        <f t="shared" si="25"/>
        <v>0.3048982575849778</v>
      </c>
      <c r="AR12" s="36">
        <f t="shared" si="25"/>
        <v>-0.4513473787359173</v>
      </c>
      <c r="AS12" s="37">
        <f t="shared" si="25"/>
        <v>0</v>
      </c>
      <c r="AT12" s="37">
        <f t="shared" si="25"/>
        <v>1.9079515989628253</v>
      </c>
      <c r="AU12" s="37">
        <f t="shared" si="25"/>
        <v>0</v>
      </c>
      <c r="AV12" s="2">
        <f>(AV11/AV9)*100</f>
        <v>-12.683264723764132</v>
      </c>
      <c r="AW12" s="2">
        <f>(AW11/AW9)*100</f>
        <v>-11.576496911961668</v>
      </c>
      <c r="AY12" s="10" t="s">
        <v>2</v>
      </c>
      <c r="AZ12" s="36">
        <f aca="true" t="shared" si="26" ref="AZ12:BE12">IF(AZ11&gt;0,(AZ11/AZ9)*100,(-AZ11/AZ9)*100)</f>
        <v>2.8742740206587523</v>
      </c>
      <c r="BA12" s="36">
        <f t="shared" si="26"/>
        <v>0.20778603631045295</v>
      </c>
      <c r="BB12" s="36">
        <f t="shared" si="26"/>
        <v>0.31607871958189376</v>
      </c>
      <c r="BC12" s="37">
        <f t="shared" si="26"/>
        <v>0</v>
      </c>
      <c r="BD12" s="37">
        <f t="shared" si="26"/>
        <v>1.6709593777009468</v>
      </c>
      <c r="BE12" s="37">
        <f t="shared" si="26"/>
        <v>0</v>
      </c>
      <c r="BF12" s="2">
        <f>(BF11/BF9)*100</f>
        <v>-10.73866812732581</v>
      </c>
      <c r="BG12" s="2">
        <f>(BG11/BG9)*100</f>
        <v>-11.696208879903452</v>
      </c>
      <c r="BI12" s="10" t="s">
        <v>2</v>
      </c>
      <c r="BJ12" s="36">
        <f aca="true" t="shared" si="27" ref="BJ12:BO12">(BJ11/BJ9)*100</f>
        <v>-3.334788540245571</v>
      </c>
      <c r="BK12" s="36">
        <f t="shared" si="27"/>
        <v>0.5943706591933584</v>
      </c>
      <c r="BL12" s="36">
        <f t="shared" si="27"/>
        <v>-0.05054711742609946</v>
      </c>
      <c r="BM12" s="37">
        <f t="shared" si="27"/>
        <v>0</v>
      </c>
      <c r="BN12" s="37">
        <f t="shared" si="27"/>
        <v>1.7893906655142642</v>
      </c>
      <c r="BO12" s="37">
        <f t="shared" si="27"/>
        <v>0</v>
      </c>
      <c r="BP12" s="2">
        <f>(BP11/BP9)*100</f>
        <v>-10.961343354659709</v>
      </c>
      <c r="BQ12" s="2">
        <f>(BQ11/BQ9)*100</f>
        <v>-12.827384504473233</v>
      </c>
    </row>
    <row r="13" spans="1:67" ht="12.75">
      <c r="A13" s="14"/>
      <c r="B13" s="38"/>
      <c r="C13" s="38"/>
      <c r="D13" s="38"/>
      <c r="E13" s="1"/>
      <c r="F13" s="1"/>
      <c r="G13" s="1"/>
      <c r="K13" s="14"/>
      <c r="L13" s="38"/>
      <c r="M13" s="38"/>
      <c r="N13" s="38"/>
      <c r="O13" s="1"/>
      <c r="P13" s="1"/>
      <c r="Q13" s="1"/>
      <c r="U13" s="14"/>
      <c r="V13" s="38"/>
      <c r="W13" s="38"/>
      <c r="X13" s="38"/>
      <c r="Y13" s="1"/>
      <c r="Z13" s="1"/>
      <c r="AA13" s="1"/>
      <c r="AE13" s="14"/>
      <c r="AF13" s="38"/>
      <c r="AG13" s="38"/>
      <c r="AH13" s="38"/>
      <c r="AI13" s="1"/>
      <c r="AJ13" s="1"/>
      <c r="AK13" s="1"/>
      <c r="AO13" s="14"/>
      <c r="AP13" s="38"/>
      <c r="AQ13" s="38"/>
      <c r="AR13" s="38"/>
      <c r="AS13" s="1"/>
      <c r="AT13" s="1"/>
      <c r="AU13" s="1"/>
      <c r="AY13" s="14"/>
      <c r="AZ13" s="38"/>
      <c r="BA13" s="38"/>
      <c r="BB13" s="38"/>
      <c r="BC13" s="1"/>
      <c r="BD13" s="1"/>
      <c r="BE13" s="1"/>
      <c r="BI13" s="14"/>
      <c r="BJ13" s="38"/>
      <c r="BK13" s="38"/>
      <c r="BL13" s="38"/>
      <c r="BM13" s="1"/>
      <c r="BN13" s="1"/>
      <c r="BO13" s="1"/>
    </row>
    <row r="14" spans="1:69" ht="12.75">
      <c r="A14" s="10" t="s">
        <v>9</v>
      </c>
      <c r="B14" s="25" t="s">
        <v>3</v>
      </c>
      <c r="C14" s="25" t="s">
        <v>4</v>
      </c>
      <c r="D14" s="25" t="s">
        <v>5</v>
      </c>
      <c r="E14" s="26" t="s">
        <v>3</v>
      </c>
      <c r="F14" s="26" t="s">
        <v>4</v>
      </c>
      <c r="G14" s="26" t="s">
        <v>6</v>
      </c>
      <c r="H14" s="27" t="s">
        <v>46</v>
      </c>
      <c r="I14" s="27" t="s">
        <v>47</v>
      </c>
      <c r="K14" s="10" t="s">
        <v>9</v>
      </c>
      <c r="L14" s="25" t="s">
        <v>3</v>
      </c>
      <c r="M14" s="25" t="s">
        <v>4</v>
      </c>
      <c r="N14" s="25" t="s">
        <v>5</v>
      </c>
      <c r="O14" s="26" t="s">
        <v>3</v>
      </c>
      <c r="P14" s="26" t="s">
        <v>4</v>
      </c>
      <c r="Q14" s="26" t="s">
        <v>6</v>
      </c>
      <c r="R14" s="27" t="s">
        <v>46</v>
      </c>
      <c r="S14" s="27" t="s">
        <v>47</v>
      </c>
      <c r="U14" s="10" t="s">
        <v>9</v>
      </c>
      <c r="V14" s="25" t="s">
        <v>3</v>
      </c>
      <c r="W14" s="25" t="s">
        <v>4</v>
      </c>
      <c r="X14" s="25" t="s">
        <v>5</v>
      </c>
      <c r="Y14" s="26" t="s">
        <v>3</v>
      </c>
      <c r="Z14" s="26" t="s">
        <v>4</v>
      </c>
      <c r="AA14" s="26" t="s">
        <v>6</v>
      </c>
      <c r="AB14" s="27" t="s">
        <v>46</v>
      </c>
      <c r="AC14" s="27" t="s">
        <v>47</v>
      </c>
      <c r="AE14" s="10" t="s">
        <v>9</v>
      </c>
      <c r="AF14" s="25" t="s">
        <v>3</v>
      </c>
      <c r="AG14" s="25" t="s">
        <v>4</v>
      </c>
      <c r="AH14" s="25" t="s">
        <v>5</v>
      </c>
      <c r="AI14" s="26" t="s">
        <v>3</v>
      </c>
      <c r="AJ14" s="26" t="s">
        <v>4</v>
      </c>
      <c r="AK14" s="26" t="s">
        <v>6</v>
      </c>
      <c r="AL14" s="27" t="s">
        <v>46</v>
      </c>
      <c r="AM14" s="27" t="s">
        <v>47</v>
      </c>
      <c r="AO14" s="10" t="s">
        <v>9</v>
      </c>
      <c r="AP14" s="25" t="s">
        <v>3</v>
      </c>
      <c r="AQ14" s="25" t="s">
        <v>4</v>
      </c>
      <c r="AR14" s="25" t="s">
        <v>5</v>
      </c>
      <c r="AS14" s="26" t="s">
        <v>3</v>
      </c>
      <c r="AT14" s="26" t="s">
        <v>4</v>
      </c>
      <c r="AU14" s="26" t="s">
        <v>6</v>
      </c>
      <c r="AV14" s="27" t="s">
        <v>46</v>
      </c>
      <c r="AW14" s="27" t="s">
        <v>47</v>
      </c>
      <c r="AY14" s="10" t="s">
        <v>9</v>
      </c>
      <c r="AZ14" s="25" t="s">
        <v>3</v>
      </c>
      <c r="BA14" s="25" t="s">
        <v>4</v>
      </c>
      <c r="BB14" s="25" t="s">
        <v>5</v>
      </c>
      <c r="BC14" s="26" t="s">
        <v>3</v>
      </c>
      <c r="BD14" s="26" t="s">
        <v>4</v>
      </c>
      <c r="BE14" s="26" t="s">
        <v>6</v>
      </c>
      <c r="BF14" s="27" t="s">
        <v>46</v>
      </c>
      <c r="BG14" s="27" t="s">
        <v>47</v>
      </c>
      <c r="BI14" s="10" t="s">
        <v>9</v>
      </c>
      <c r="BJ14" s="25" t="s">
        <v>3</v>
      </c>
      <c r="BK14" s="25" t="s">
        <v>4</v>
      </c>
      <c r="BL14" s="25" t="s">
        <v>5</v>
      </c>
      <c r="BM14" s="26" t="s">
        <v>3</v>
      </c>
      <c r="BN14" s="26" t="s">
        <v>4</v>
      </c>
      <c r="BO14" s="26" t="s">
        <v>6</v>
      </c>
      <c r="BP14" s="27" t="s">
        <v>46</v>
      </c>
      <c r="BQ14" s="27" t="s">
        <v>47</v>
      </c>
    </row>
    <row r="15" spans="1:69" ht="12.75">
      <c r="A15" s="10" t="s">
        <v>50</v>
      </c>
      <c r="B15" s="32">
        <v>5.566</v>
      </c>
      <c r="C15" s="32">
        <v>7.9002</v>
      </c>
      <c r="D15" s="32">
        <v>6.2428</v>
      </c>
      <c r="E15" s="33">
        <v>90</v>
      </c>
      <c r="F15" s="33">
        <v>104.98</v>
      </c>
      <c r="G15" s="33">
        <v>90</v>
      </c>
      <c r="H15" s="1">
        <v>53.3379</v>
      </c>
      <c r="I15" s="1">
        <v>-87.5541</v>
      </c>
      <c r="K15" s="10" t="s">
        <v>50</v>
      </c>
      <c r="L15" s="32">
        <v>5.566</v>
      </c>
      <c r="M15" s="32">
        <v>7.9002</v>
      </c>
      <c r="N15" s="32">
        <v>6.2428</v>
      </c>
      <c r="O15" s="33">
        <v>90</v>
      </c>
      <c r="P15" s="33">
        <v>104.98</v>
      </c>
      <c r="Q15" s="33">
        <v>90</v>
      </c>
      <c r="R15" s="1">
        <v>53.3379</v>
      </c>
      <c r="S15" s="1">
        <v>-87.5541</v>
      </c>
      <c r="U15" s="10" t="s">
        <v>50</v>
      </c>
      <c r="V15" s="32">
        <v>5.566</v>
      </c>
      <c r="W15" s="32">
        <v>7.9002</v>
      </c>
      <c r="X15" s="32">
        <v>6.2428</v>
      </c>
      <c r="Y15" s="33">
        <v>90</v>
      </c>
      <c r="Z15" s="33">
        <v>104.98</v>
      </c>
      <c r="AA15" s="33">
        <v>90</v>
      </c>
      <c r="AB15" s="1">
        <v>53.3379</v>
      </c>
      <c r="AC15" s="1">
        <v>-87.5541</v>
      </c>
      <c r="AE15" s="10" t="s">
        <v>50</v>
      </c>
      <c r="AF15" s="32">
        <v>5.566</v>
      </c>
      <c r="AG15" s="32">
        <v>7.9002</v>
      </c>
      <c r="AH15" s="32">
        <v>6.2428</v>
      </c>
      <c r="AI15" s="33">
        <v>90</v>
      </c>
      <c r="AJ15" s="33">
        <v>104.98</v>
      </c>
      <c r="AK15" s="33">
        <v>90</v>
      </c>
      <c r="AL15" s="1">
        <v>53.3379</v>
      </c>
      <c r="AM15" s="1">
        <v>-87.5541</v>
      </c>
      <c r="AO15" s="10" t="s">
        <v>50</v>
      </c>
      <c r="AP15" s="32">
        <v>5.566</v>
      </c>
      <c r="AQ15" s="32">
        <v>7.9002</v>
      </c>
      <c r="AR15" s="32">
        <v>6.2428</v>
      </c>
      <c r="AS15" s="33">
        <v>90</v>
      </c>
      <c r="AT15" s="33">
        <v>104.98</v>
      </c>
      <c r="AU15" s="33">
        <v>90</v>
      </c>
      <c r="AV15" s="1">
        <v>53.3379</v>
      </c>
      <c r="AW15" s="1">
        <v>-87.5541</v>
      </c>
      <c r="AY15" s="10" t="s">
        <v>50</v>
      </c>
      <c r="AZ15" s="32">
        <v>5.566</v>
      </c>
      <c r="BA15" s="32">
        <v>7.9002</v>
      </c>
      <c r="BB15" s="32">
        <v>6.2428</v>
      </c>
      <c r="BC15" s="33">
        <v>90</v>
      </c>
      <c r="BD15" s="33">
        <v>104.98</v>
      </c>
      <c r="BE15" s="33">
        <v>90</v>
      </c>
      <c r="BF15" s="1">
        <v>53.3379</v>
      </c>
      <c r="BG15" s="1">
        <v>-87.5541</v>
      </c>
      <c r="BI15" s="10" t="s">
        <v>50</v>
      </c>
      <c r="BJ15" s="32">
        <v>5.566</v>
      </c>
      <c r="BK15" s="32">
        <v>7.9002</v>
      </c>
      <c r="BL15" s="32">
        <v>6.2428</v>
      </c>
      <c r="BM15" s="33">
        <v>90</v>
      </c>
      <c r="BN15" s="33">
        <v>104.98</v>
      </c>
      <c r="BO15" s="33">
        <v>90</v>
      </c>
      <c r="BP15" s="1">
        <v>53.3379</v>
      </c>
      <c r="BQ15" s="1">
        <v>-87.5541</v>
      </c>
    </row>
    <row r="16" spans="1:69" ht="12.75">
      <c r="A16" s="10" t="s">
        <v>0</v>
      </c>
      <c r="B16" s="32">
        <v>5.480659</v>
      </c>
      <c r="C16" s="32">
        <v>7.854496</v>
      </c>
      <c r="D16" s="32">
        <v>5.881631</v>
      </c>
      <c r="E16" s="33">
        <v>90</v>
      </c>
      <c r="F16" s="33">
        <v>105.584</v>
      </c>
      <c r="G16" s="33">
        <v>90</v>
      </c>
      <c r="H16" s="1">
        <v>51.1547</v>
      </c>
      <c r="I16" s="1">
        <v>-80.2787</v>
      </c>
      <c r="K16" s="10" t="s">
        <v>0</v>
      </c>
      <c r="L16" s="32">
        <v>5.994763</v>
      </c>
      <c r="M16" s="32">
        <v>7.70397</v>
      </c>
      <c r="N16" s="32">
        <v>5.652338</v>
      </c>
      <c r="O16" s="33">
        <v>90</v>
      </c>
      <c r="P16" s="33">
        <v>105.308</v>
      </c>
      <c r="Q16" s="33">
        <v>90</v>
      </c>
      <c r="R16" s="1">
        <v>58.2705</v>
      </c>
      <c r="S16" s="1">
        <v>-70.3172</v>
      </c>
      <c r="U16" s="10" t="s">
        <v>0</v>
      </c>
      <c r="V16" s="32">
        <v>5.654738</v>
      </c>
      <c r="W16" s="32">
        <v>7.59076</v>
      </c>
      <c r="X16" s="32">
        <v>5.725549</v>
      </c>
      <c r="Y16" s="33">
        <v>90</v>
      </c>
      <c r="Z16" s="33">
        <v>106.558</v>
      </c>
      <c r="AA16" s="33">
        <v>90</v>
      </c>
      <c r="AB16" s="1">
        <v>53.4357</v>
      </c>
      <c r="AC16" s="1">
        <v>-75.4111</v>
      </c>
      <c r="AE16" s="10" t="s">
        <v>0</v>
      </c>
      <c r="AF16" s="32">
        <v>5.484007</v>
      </c>
      <c r="AG16" s="32">
        <v>7.866646</v>
      </c>
      <c r="AH16" s="32">
        <v>5.901348</v>
      </c>
      <c r="AI16" s="33">
        <v>90</v>
      </c>
      <c r="AJ16" s="33">
        <v>106.89448</v>
      </c>
      <c r="AK16" s="33">
        <v>90</v>
      </c>
      <c r="AL16" s="34">
        <v>50.176</v>
      </c>
      <c r="AM16" s="34">
        <v>-83.0678</v>
      </c>
      <c r="AO16" s="10" t="s">
        <v>0</v>
      </c>
      <c r="AP16" s="32">
        <v>5.416961</v>
      </c>
      <c r="AQ16" s="32">
        <v>7.877057</v>
      </c>
      <c r="AR16" s="32">
        <v>5.885795</v>
      </c>
      <c r="AS16" s="33">
        <v>90</v>
      </c>
      <c r="AT16" s="33">
        <v>105.469</v>
      </c>
      <c r="AU16" s="33">
        <v>90</v>
      </c>
      <c r="AV16" s="34">
        <v>50.4269</v>
      </c>
      <c r="AW16" s="34">
        <v>-80.1665</v>
      </c>
      <c r="AY16" s="10" t="s">
        <v>0</v>
      </c>
      <c r="AZ16" s="32">
        <v>5.443323</v>
      </c>
      <c r="BA16" s="32">
        <v>7.875892</v>
      </c>
      <c r="BB16" s="32">
        <v>5.888103</v>
      </c>
      <c r="BC16" s="33">
        <v>90</v>
      </c>
      <c r="BD16" s="33">
        <v>105.27862</v>
      </c>
      <c r="BE16" s="33">
        <v>90</v>
      </c>
      <c r="BF16" s="35">
        <v>51.0776</v>
      </c>
      <c r="BG16" s="35">
        <v>-79.1241</v>
      </c>
      <c r="BI16" s="10" t="s">
        <v>0</v>
      </c>
      <c r="BJ16" s="32">
        <v>5.540322</v>
      </c>
      <c r="BK16" s="32">
        <v>7.836611</v>
      </c>
      <c r="BL16" s="32">
        <v>5.812578</v>
      </c>
      <c r="BM16" s="33">
        <v>90</v>
      </c>
      <c r="BN16" s="33">
        <v>105.11561</v>
      </c>
      <c r="BO16" s="33">
        <v>90</v>
      </c>
      <c r="BP16" s="34">
        <v>51.8649</v>
      </c>
      <c r="BQ16" s="34">
        <v>-77.5123</v>
      </c>
    </row>
    <row r="17" spans="1:69" ht="12.75">
      <c r="A17" s="10" t="s">
        <v>1</v>
      </c>
      <c r="B17" s="32">
        <f aca="true" t="shared" si="28" ref="B17:G17">B16-B15</f>
        <v>-0.08534099999999967</v>
      </c>
      <c r="C17" s="32">
        <f t="shared" si="28"/>
        <v>-0.045703999999999745</v>
      </c>
      <c r="D17" s="32">
        <f t="shared" si="28"/>
        <v>-0.3611690000000003</v>
      </c>
      <c r="E17" s="33">
        <f t="shared" si="28"/>
        <v>0</v>
      </c>
      <c r="F17" s="33">
        <f t="shared" si="28"/>
        <v>0.6039999999999992</v>
      </c>
      <c r="G17" s="33">
        <f t="shared" si="28"/>
        <v>0</v>
      </c>
      <c r="H17" s="1">
        <f>H16-H15</f>
        <v>-2.1831999999999994</v>
      </c>
      <c r="I17" s="1">
        <f>I16-I15</f>
        <v>7.275400000000005</v>
      </c>
      <c r="K17" s="10" t="s">
        <v>1</v>
      </c>
      <c r="L17" s="32">
        <f aca="true" t="shared" si="29" ref="L17:Q17">L16-L15</f>
        <v>0.428763</v>
      </c>
      <c r="M17" s="32">
        <f t="shared" si="29"/>
        <v>-0.1962299999999999</v>
      </c>
      <c r="N17" s="32">
        <f t="shared" si="29"/>
        <v>-0.5904619999999996</v>
      </c>
      <c r="O17" s="33">
        <f t="shared" si="29"/>
        <v>0</v>
      </c>
      <c r="P17" s="33">
        <f t="shared" si="29"/>
        <v>0.32800000000000296</v>
      </c>
      <c r="Q17" s="33">
        <f t="shared" si="29"/>
        <v>0</v>
      </c>
      <c r="R17" s="1">
        <f>R16-R15</f>
        <v>4.932600000000001</v>
      </c>
      <c r="S17" s="1">
        <f>S16-S15</f>
        <v>17.236900000000006</v>
      </c>
      <c r="U17" s="10" t="s">
        <v>1</v>
      </c>
      <c r="V17" s="32">
        <f aca="true" t="shared" si="30" ref="V17:AA17">V16-V15</f>
        <v>0.0887380000000002</v>
      </c>
      <c r="W17" s="32">
        <f t="shared" si="30"/>
        <v>-0.3094399999999995</v>
      </c>
      <c r="X17" s="32">
        <f t="shared" si="30"/>
        <v>-0.5172509999999999</v>
      </c>
      <c r="Y17" s="33">
        <f t="shared" si="30"/>
        <v>0</v>
      </c>
      <c r="Z17" s="33">
        <f t="shared" si="30"/>
        <v>1.578000000000003</v>
      </c>
      <c r="AA17" s="33">
        <f t="shared" si="30"/>
        <v>0</v>
      </c>
      <c r="AB17" s="1">
        <f>AB16-AB15</f>
        <v>0.09779999999999944</v>
      </c>
      <c r="AC17" s="1">
        <f>AC16-AC15</f>
        <v>12.143</v>
      </c>
      <c r="AE17" s="10" t="s">
        <v>1</v>
      </c>
      <c r="AF17" s="32">
        <f aca="true" t="shared" si="31" ref="AF17:AK17">AF16-AF15</f>
        <v>-0.08199299999999976</v>
      </c>
      <c r="AG17" s="32">
        <f t="shared" si="31"/>
        <v>-0.03355399999999964</v>
      </c>
      <c r="AH17" s="32">
        <f t="shared" si="31"/>
        <v>-0.3414520000000003</v>
      </c>
      <c r="AI17" s="33">
        <f t="shared" si="31"/>
        <v>0</v>
      </c>
      <c r="AJ17" s="33">
        <f t="shared" si="31"/>
        <v>1.9144799999999975</v>
      </c>
      <c r="AK17" s="33">
        <f t="shared" si="31"/>
        <v>0</v>
      </c>
      <c r="AL17" s="1">
        <f>AL16-AL15</f>
        <v>-3.1618999999999957</v>
      </c>
      <c r="AM17" s="1">
        <f>AM16-AM15</f>
        <v>4.4863</v>
      </c>
      <c r="AO17" s="10" t="s">
        <v>1</v>
      </c>
      <c r="AP17" s="32">
        <f aca="true" t="shared" si="32" ref="AP17:AU17">AP16-AP15</f>
        <v>-0.14903900000000014</v>
      </c>
      <c r="AQ17" s="32">
        <f t="shared" si="32"/>
        <v>-0.023143000000000136</v>
      </c>
      <c r="AR17" s="32">
        <f t="shared" si="32"/>
        <v>-0.357005</v>
      </c>
      <c r="AS17" s="33">
        <f t="shared" si="32"/>
        <v>0</v>
      </c>
      <c r="AT17" s="33">
        <f t="shared" si="32"/>
        <v>0.4889999999999901</v>
      </c>
      <c r="AU17" s="33">
        <f t="shared" si="32"/>
        <v>0</v>
      </c>
      <c r="AV17" s="1">
        <f>AV16-AV15</f>
        <v>-2.9109999999999943</v>
      </c>
      <c r="AW17" s="1">
        <f>AW16-AW15</f>
        <v>7.387600000000006</v>
      </c>
      <c r="AY17" s="10" t="s">
        <v>1</v>
      </c>
      <c r="AZ17" s="32">
        <f aca="true" t="shared" si="33" ref="AZ17:BG17">AZ16-AZ15</f>
        <v>-0.12267699999999948</v>
      </c>
      <c r="BA17" s="32">
        <f t="shared" si="33"/>
        <v>-0.024307999999999552</v>
      </c>
      <c r="BB17" s="32">
        <f t="shared" si="33"/>
        <v>-0.3546969999999998</v>
      </c>
      <c r="BC17" s="33">
        <f t="shared" si="33"/>
        <v>0</v>
      </c>
      <c r="BD17" s="33">
        <f t="shared" si="33"/>
        <v>0.29861999999999966</v>
      </c>
      <c r="BE17" s="33">
        <f t="shared" si="33"/>
        <v>0</v>
      </c>
      <c r="BF17" s="1">
        <f t="shared" si="33"/>
        <v>-2.260300000000001</v>
      </c>
      <c r="BG17" s="1">
        <f t="shared" si="33"/>
        <v>8.430000000000007</v>
      </c>
      <c r="BI17" s="10" t="s">
        <v>1</v>
      </c>
      <c r="BJ17" s="32">
        <f aca="true" t="shared" si="34" ref="BJ17:BO17">BJ16-BJ15</f>
        <v>-0.02567800000000009</v>
      </c>
      <c r="BK17" s="32">
        <f t="shared" si="34"/>
        <v>-0.06358899999999945</v>
      </c>
      <c r="BL17" s="32">
        <f t="shared" si="34"/>
        <v>-0.43022199999999966</v>
      </c>
      <c r="BM17" s="33">
        <f t="shared" si="34"/>
        <v>0</v>
      </c>
      <c r="BN17" s="33">
        <f t="shared" si="34"/>
        <v>0.1356099999999998</v>
      </c>
      <c r="BO17" s="33">
        <f t="shared" si="34"/>
        <v>0</v>
      </c>
      <c r="BP17" s="1">
        <f>BP16-BP15</f>
        <v>-1.472999999999999</v>
      </c>
      <c r="BQ17" s="1">
        <f>BQ16-BQ15</f>
        <v>10.04180000000001</v>
      </c>
    </row>
    <row r="18" spans="1:69" ht="12.75">
      <c r="A18" s="10" t="s">
        <v>2</v>
      </c>
      <c r="B18" s="36">
        <f aca="true" t="shared" si="35" ref="B18:G18">(B17/B15)*100</f>
        <v>-1.5332554796981614</v>
      </c>
      <c r="C18" s="36">
        <f t="shared" si="35"/>
        <v>-0.578516999569628</v>
      </c>
      <c r="D18" s="39">
        <f t="shared" si="35"/>
        <v>-5.785368744794008</v>
      </c>
      <c r="E18" s="37">
        <f t="shared" si="35"/>
        <v>0</v>
      </c>
      <c r="F18" s="37">
        <f t="shared" si="35"/>
        <v>0.5753476852733846</v>
      </c>
      <c r="G18" s="37">
        <f t="shared" si="35"/>
        <v>0</v>
      </c>
      <c r="H18" s="2">
        <f>(H17/H15)*100</f>
        <v>-4.093149524072</v>
      </c>
      <c r="I18" s="2">
        <f>(I17/I15)*100</f>
        <v>-8.309605146989124</v>
      </c>
      <c r="K18" s="10" t="s">
        <v>2</v>
      </c>
      <c r="L18" s="39">
        <f aca="true" t="shared" si="36" ref="L18:Q18">(L17/L15)*100</f>
        <v>7.703251886453468</v>
      </c>
      <c r="M18" s="36">
        <f t="shared" si="36"/>
        <v>-2.483861168071693</v>
      </c>
      <c r="N18" s="39">
        <f t="shared" si="36"/>
        <v>-9.458287947715762</v>
      </c>
      <c r="O18" s="37">
        <f t="shared" si="36"/>
        <v>0</v>
      </c>
      <c r="P18" s="37">
        <f t="shared" si="36"/>
        <v>0.3124404648504505</v>
      </c>
      <c r="Q18" s="37">
        <f t="shared" si="36"/>
        <v>0</v>
      </c>
      <c r="R18" s="2">
        <f>(R17/R15)*100</f>
        <v>9.247833154286166</v>
      </c>
      <c r="S18" s="2">
        <f>(S17/S15)*100</f>
        <v>-19.687142007056213</v>
      </c>
      <c r="U18" s="10" t="s">
        <v>2</v>
      </c>
      <c r="V18" s="36">
        <f aca="true" t="shared" si="37" ref="V18:AA18">(V17/V15)*100</f>
        <v>1.594286740927061</v>
      </c>
      <c r="W18" s="36">
        <f t="shared" si="37"/>
        <v>-3.916862864231279</v>
      </c>
      <c r="X18" s="39">
        <f t="shared" si="37"/>
        <v>-8.2855609662331</v>
      </c>
      <c r="Y18" s="37">
        <f t="shared" si="37"/>
        <v>0</v>
      </c>
      <c r="Z18" s="37">
        <f t="shared" si="37"/>
        <v>1.503143455896364</v>
      </c>
      <c r="AA18" s="37">
        <f t="shared" si="37"/>
        <v>0</v>
      </c>
      <c r="AB18" s="2">
        <f>(AB17/AB15)*100</f>
        <v>0.18335929985994845</v>
      </c>
      <c r="AC18" s="2">
        <f>(AC17/AC15)*100</f>
        <v>-13.869139195080527</v>
      </c>
      <c r="AE18" s="10" t="s">
        <v>2</v>
      </c>
      <c r="AF18" s="36">
        <f aca="true" t="shared" si="38" ref="AF18:AK18">(AF17/AF15)*100</f>
        <v>-1.4731045634207647</v>
      </c>
      <c r="AG18" s="36">
        <f t="shared" si="38"/>
        <v>-0.4247234247234202</v>
      </c>
      <c r="AH18" s="39">
        <f t="shared" si="38"/>
        <v>-5.469532901902998</v>
      </c>
      <c r="AI18" s="37">
        <f t="shared" si="38"/>
        <v>0</v>
      </c>
      <c r="AJ18" s="37">
        <f t="shared" si="38"/>
        <v>1.8236616498380618</v>
      </c>
      <c r="AK18" s="37">
        <f t="shared" si="38"/>
        <v>0</v>
      </c>
      <c r="AL18" s="2">
        <f>(AL17/AL15)*100</f>
        <v>-5.928054910298298</v>
      </c>
      <c r="AM18" s="2">
        <f>(AM17/AM15)*100</f>
        <v>-5.124031884286401</v>
      </c>
      <c r="AO18" s="10" t="s">
        <v>2</v>
      </c>
      <c r="AP18" s="36">
        <f aca="true" t="shared" si="39" ref="AP18:AU18">(AP17/AP15)*100</f>
        <v>-2.677667984189726</v>
      </c>
      <c r="AQ18" s="36">
        <f t="shared" si="39"/>
        <v>-0.2929419508366894</v>
      </c>
      <c r="AR18" s="39">
        <f t="shared" si="39"/>
        <v>-5.718667905427052</v>
      </c>
      <c r="AS18" s="37">
        <f t="shared" si="39"/>
        <v>0</v>
      </c>
      <c r="AT18" s="37">
        <f t="shared" si="39"/>
        <v>0.4658030100971519</v>
      </c>
      <c r="AU18" s="37">
        <f t="shared" si="39"/>
        <v>0</v>
      </c>
      <c r="AV18" s="2">
        <f>(AV17/AV15)*100</f>
        <v>-5.45765768806045</v>
      </c>
      <c r="AW18" s="2">
        <f>(AW17/AW15)*100</f>
        <v>-8.437754485512393</v>
      </c>
      <c r="AY18" s="10" t="s">
        <v>2</v>
      </c>
      <c r="AZ18" s="36">
        <f aca="true" t="shared" si="40" ref="AZ18:BE18">IF(AZ17&gt;0,(AZ17/AZ15)*100,(-AZ17/AZ15)*100)</f>
        <v>2.20404240028745</v>
      </c>
      <c r="BA18" s="36">
        <f t="shared" si="40"/>
        <v>0.3076884129515652</v>
      </c>
      <c r="BB18" s="39">
        <f t="shared" si="40"/>
        <v>5.681697315307231</v>
      </c>
      <c r="BC18" s="37">
        <f t="shared" si="40"/>
        <v>0</v>
      </c>
      <c r="BD18" s="37">
        <f t="shared" si="40"/>
        <v>0.2844541817489042</v>
      </c>
      <c r="BE18" s="37">
        <f t="shared" si="40"/>
        <v>0</v>
      </c>
      <c r="BF18" s="2">
        <f>(BF17/BF15)*100</f>
        <v>-4.23769964696773</v>
      </c>
      <c r="BG18" s="2">
        <f>(BG17/BG15)*100</f>
        <v>-9.628332653753514</v>
      </c>
      <c r="BI18" s="10" t="s">
        <v>2</v>
      </c>
      <c r="BJ18" s="36">
        <f aca="true" t="shared" si="41" ref="BJ18:BO18">(BJ17/BJ15)*100</f>
        <v>-0.4613366870283883</v>
      </c>
      <c r="BK18" s="36">
        <f t="shared" si="41"/>
        <v>-0.8049036733247189</v>
      </c>
      <c r="BL18" s="39">
        <f t="shared" si="41"/>
        <v>-6.891490997629264</v>
      </c>
      <c r="BM18" s="37">
        <f t="shared" si="41"/>
        <v>0</v>
      </c>
      <c r="BN18" s="37">
        <f t="shared" si="41"/>
        <v>0.12917698609258887</v>
      </c>
      <c r="BO18" s="37">
        <f t="shared" si="41"/>
        <v>0</v>
      </c>
      <c r="BP18" s="2">
        <f>(BP17/BP15)*100</f>
        <v>-2.7616385347004644</v>
      </c>
      <c r="BQ18" s="2">
        <f>(BQ17/BQ15)*100</f>
        <v>-11.469251582735712</v>
      </c>
    </row>
    <row r="19" spans="1:69" ht="12.75">
      <c r="A19" s="41" t="s">
        <v>40</v>
      </c>
      <c r="B19" s="42">
        <f>SQRT(SUMSQ(B6:D6,B12:D12,B18:D18)/9)</f>
        <v>2.392747113449049</v>
      </c>
      <c r="C19" s="43"/>
      <c r="D19" s="43"/>
      <c r="E19" s="44"/>
      <c r="F19" s="44"/>
      <c r="G19" s="44"/>
      <c r="H19" s="44"/>
      <c r="I19" s="44"/>
      <c r="K19" s="41" t="s">
        <v>40</v>
      </c>
      <c r="L19" s="42">
        <f>SQRT(SUMSQ(L6:N6,L12:N12,L18:N18)/9)</f>
        <v>5.275595146943197</v>
      </c>
      <c r="M19" s="43"/>
      <c r="N19" s="43"/>
      <c r="O19" s="44"/>
      <c r="P19" s="44"/>
      <c r="Q19" s="44"/>
      <c r="R19" s="44"/>
      <c r="S19" s="44"/>
      <c r="U19" s="41" t="s">
        <v>40</v>
      </c>
      <c r="V19" s="42">
        <f>SQRT(SUMSQ(V6:X6,V12:X12,V18:X18)/9)</f>
        <v>4.565271422375599</v>
      </c>
      <c r="W19" s="43"/>
      <c r="X19" s="43"/>
      <c r="Y19" s="44"/>
      <c r="Z19" s="44"/>
      <c r="AA19" s="44"/>
      <c r="AB19" s="44"/>
      <c r="AC19" s="44"/>
      <c r="AE19" s="41" t="s">
        <v>40</v>
      </c>
      <c r="AF19" s="42">
        <f>SQRT(SUMSQ(AF6:AH6,AF12:AH12,AF18:AH18)/9)</f>
        <v>2.533010038150072</v>
      </c>
      <c r="AG19" s="43"/>
      <c r="AH19" s="43"/>
      <c r="AI19" s="44"/>
      <c r="AJ19" s="44"/>
      <c r="AK19" s="44"/>
      <c r="AL19" s="44"/>
      <c r="AM19" s="44"/>
      <c r="AO19" s="41" t="s">
        <v>40</v>
      </c>
      <c r="AP19" s="42">
        <f>SQRT(SUMSQ(AP6:AR6,AP12:AR12,AP18:AR18)/9)</f>
        <v>2.542995155928288</v>
      </c>
      <c r="AQ19" s="43"/>
      <c r="AR19" s="43"/>
      <c r="AS19" s="44"/>
      <c r="AT19" s="44"/>
      <c r="AU19" s="44"/>
      <c r="AV19" s="44"/>
      <c r="AW19" s="44"/>
      <c r="AY19" s="41" t="s">
        <v>40</v>
      </c>
      <c r="AZ19" s="45">
        <f>SQRT(SUMSQ(AZ6:BB6,AZ12:BB12,AZ18:BB18)/9)</f>
        <v>2.4461490179398364</v>
      </c>
      <c r="BA19" s="46"/>
      <c r="BB19" s="46"/>
      <c r="BC19" s="2"/>
      <c r="BD19" s="2"/>
      <c r="BE19" s="2"/>
      <c r="BF19" s="2"/>
      <c r="BG19" s="2"/>
      <c r="BI19" s="41" t="s">
        <v>40</v>
      </c>
      <c r="BJ19" s="42">
        <f>SQRT(SUMSQ(BJ6:BL6,BJ12:BL12,BJ18:BL18)/9)</f>
        <v>2.7994087510139405</v>
      </c>
      <c r="BK19" s="43"/>
      <c r="BL19" s="43"/>
      <c r="BM19" s="44"/>
      <c r="BN19" s="44"/>
      <c r="BO19" s="44"/>
      <c r="BP19" s="44"/>
      <c r="BQ19" s="44"/>
    </row>
    <row r="20" spans="1:69" ht="12.75">
      <c r="A20" s="10"/>
      <c r="B20" s="17"/>
      <c r="C20" s="17"/>
      <c r="D20" s="17"/>
      <c r="E20" s="3"/>
      <c r="F20" s="3"/>
      <c r="G20" s="3"/>
      <c r="H20" s="2"/>
      <c r="I20" s="2"/>
      <c r="K20" s="10"/>
      <c r="L20" s="17"/>
      <c r="M20" s="17"/>
      <c r="N20" s="17"/>
      <c r="O20" s="3"/>
      <c r="P20" s="3"/>
      <c r="Q20" s="3"/>
      <c r="R20" s="2"/>
      <c r="S20" s="2"/>
      <c r="U20" s="10"/>
      <c r="V20" s="17"/>
      <c r="W20" s="17"/>
      <c r="X20" s="17"/>
      <c r="Y20" s="3"/>
      <c r="Z20" s="3"/>
      <c r="AA20" s="3"/>
      <c r="AB20" s="2"/>
      <c r="AC20" s="2"/>
      <c r="AE20" s="10"/>
      <c r="AF20" s="17"/>
      <c r="AG20" s="17"/>
      <c r="AH20" s="17"/>
      <c r="AI20" s="3"/>
      <c r="AJ20" s="3"/>
      <c r="AK20" s="3"/>
      <c r="AL20" s="2"/>
      <c r="AM20" s="2"/>
      <c r="AO20" s="10"/>
      <c r="AP20" s="17"/>
      <c r="AQ20" s="17"/>
      <c r="AR20" s="17"/>
      <c r="AS20" s="3"/>
      <c r="AT20" s="3"/>
      <c r="AU20" s="3"/>
      <c r="AV20" s="2"/>
      <c r="AW20" s="2"/>
      <c r="AY20" s="10"/>
      <c r="AZ20" s="19"/>
      <c r="BA20" s="19"/>
      <c r="BB20" s="19"/>
      <c r="BC20" s="20"/>
      <c r="BD20" s="20"/>
      <c r="BE20" s="20"/>
      <c r="BF20" s="4"/>
      <c r="BG20" s="4"/>
      <c r="BI20" s="10"/>
      <c r="BJ20" s="17"/>
      <c r="BK20" s="17"/>
      <c r="BL20" s="17"/>
      <c r="BM20" s="3"/>
      <c r="BN20" s="3"/>
      <c r="BO20" s="3"/>
      <c r="BP20" s="2"/>
      <c r="BQ20" s="2"/>
    </row>
    <row r="21" spans="1:69" ht="12.75">
      <c r="A21" s="22"/>
      <c r="B21" s="23" t="s">
        <v>42</v>
      </c>
      <c r="C21" s="23"/>
      <c r="D21" s="23"/>
      <c r="E21" s="23"/>
      <c r="F21" s="23"/>
      <c r="G21" s="23"/>
      <c r="H21" s="47"/>
      <c r="I21" s="47"/>
      <c r="K21" s="22"/>
      <c r="L21" s="23" t="s">
        <v>23</v>
      </c>
      <c r="M21" s="23"/>
      <c r="N21" s="23"/>
      <c r="O21" s="23"/>
      <c r="P21" s="23"/>
      <c r="Q21" s="23"/>
      <c r="R21" s="47"/>
      <c r="S21" s="47"/>
      <c r="U21" s="22"/>
      <c r="V21" s="23" t="s">
        <v>28</v>
      </c>
      <c r="W21" s="23"/>
      <c r="X21" s="23"/>
      <c r="Y21" s="23"/>
      <c r="Z21" s="23"/>
      <c r="AA21" s="23"/>
      <c r="AB21" s="47"/>
      <c r="AC21" s="47"/>
      <c r="AE21" s="22"/>
      <c r="AF21" s="23" t="s">
        <v>12</v>
      </c>
      <c r="AG21" s="23"/>
      <c r="AH21" s="23"/>
      <c r="AI21" s="23"/>
      <c r="AJ21" s="23"/>
      <c r="AK21" s="23"/>
      <c r="AL21" s="47"/>
      <c r="AM21" s="47"/>
      <c r="AO21" s="22"/>
      <c r="AP21" s="23" t="s">
        <v>13</v>
      </c>
      <c r="AQ21" s="23"/>
      <c r="AR21" s="23"/>
      <c r="AS21" s="23"/>
      <c r="AT21" s="23"/>
      <c r="AU21" s="23"/>
      <c r="AV21" s="47"/>
      <c r="AW21" s="47"/>
      <c r="AY21" s="22"/>
      <c r="AZ21" s="23" t="s">
        <v>17</v>
      </c>
      <c r="BA21" s="23"/>
      <c r="BB21" s="23"/>
      <c r="BC21" s="23"/>
      <c r="BD21" s="23"/>
      <c r="BE21" s="23"/>
      <c r="BF21" s="47"/>
      <c r="BG21" s="47"/>
      <c r="BI21" s="22"/>
      <c r="BJ21" s="23" t="s">
        <v>20</v>
      </c>
      <c r="BK21" s="23"/>
      <c r="BL21" s="23"/>
      <c r="BM21" s="23"/>
      <c r="BN21" s="23"/>
      <c r="BO21" s="23"/>
      <c r="BP21" s="47"/>
      <c r="BQ21" s="47"/>
    </row>
    <row r="22" spans="1:69" ht="12.75">
      <c r="A22" s="10" t="s">
        <v>7</v>
      </c>
      <c r="B22" s="25" t="s">
        <v>3</v>
      </c>
      <c r="C22" s="25" t="s">
        <v>4</v>
      </c>
      <c r="D22" s="25" t="s">
        <v>5</v>
      </c>
      <c r="E22" s="26" t="s">
        <v>3</v>
      </c>
      <c r="F22" s="26" t="s">
        <v>4</v>
      </c>
      <c r="G22" s="26" t="s">
        <v>6</v>
      </c>
      <c r="H22" s="27" t="s">
        <v>46</v>
      </c>
      <c r="I22" s="27" t="s">
        <v>47</v>
      </c>
      <c r="K22" s="10" t="s">
        <v>7</v>
      </c>
      <c r="L22" s="25" t="s">
        <v>3</v>
      </c>
      <c r="M22" s="25" t="s">
        <v>4</v>
      </c>
      <c r="N22" s="25" t="s">
        <v>5</v>
      </c>
      <c r="O22" s="26" t="s">
        <v>3</v>
      </c>
      <c r="P22" s="26" t="s">
        <v>4</v>
      </c>
      <c r="Q22" s="26" t="s">
        <v>6</v>
      </c>
      <c r="R22" s="27" t="s">
        <v>46</v>
      </c>
      <c r="S22" s="27" t="s">
        <v>47</v>
      </c>
      <c r="U22" s="10" t="s">
        <v>7</v>
      </c>
      <c r="V22" s="25" t="s">
        <v>3</v>
      </c>
      <c r="W22" s="25" t="s">
        <v>4</v>
      </c>
      <c r="X22" s="25" t="s">
        <v>5</v>
      </c>
      <c r="Y22" s="26" t="s">
        <v>3</v>
      </c>
      <c r="Z22" s="26" t="s">
        <v>4</v>
      </c>
      <c r="AA22" s="26" t="s">
        <v>6</v>
      </c>
      <c r="AB22" s="27" t="s">
        <v>46</v>
      </c>
      <c r="AC22" s="27" t="s">
        <v>47</v>
      </c>
      <c r="AE22" s="10" t="s">
        <v>7</v>
      </c>
      <c r="AF22" s="25" t="s">
        <v>3</v>
      </c>
      <c r="AG22" s="25" t="s">
        <v>4</v>
      </c>
      <c r="AH22" s="25" t="s">
        <v>5</v>
      </c>
      <c r="AI22" s="26" t="s">
        <v>3</v>
      </c>
      <c r="AJ22" s="26" t="s">
        <v>4</v>
      </c>
      <c r="AK22" s="26" t="s">
        <v>6</v>
      </c>
      <c r="AL22" s="27" t="s">
        <v>46</v>
      </c>
      <c r="AM22" s="27" t="s">
        <v>47</v>
      </c>
      <c r="AO22" s="10" t="s">
        <v>7</v>
      </c>
      <c r="AP22" s="25" t="s">
        <v>3</v>
      </c>
      <c r="AQ22" s="25" t="s">
        <v>4</v>
      </c>
      <c r="AR22" s="25" t="s">
        <v>5</v>
      </c>
      <c r="AS22" s="26" t="s">
        <v>3</v>
      </c>
      <c r="AT22" s="26" t="s">
        <v>4</v>
      </c>
      <c r="AU22" s="26" t="s">
        <v>6</v>
      </c>
      <c r="AV22" s="27" t="s">
        <v>46</v>
      </c>
      <c r="AW22" s="27" t="s">
        <v>47</v>
      </c>
      <c r="AY22" s="10" t="s">
        <v>7</v>
      </c>
      <c r="AZ22" s="25" t="s">
        <v>3</v>
      </c>
      <c r="BA22" s="25" t="s">
        <v>4</v>
      </c>
      <c r="BB22" s="25" t="s">
        <v>5</v>
      </c>
      <c r="BC22" s="26" t="s">
        <v>3</v>
      </c>
      <c r="BD22" s="30" t="s">
        <v>4</v>
      </c>
      <c r="BE22" s="30" t="s">
        <v>6</v>
      </c>
      <c r="BF22" s="31" t="s">
        <v>46</v>
      </c>
      <c r="BG22" s="31" t="s">
        <v>47</v>
      </c>
      <c r="BI22" s="10" t="s">
        <v>7</v>
      </c>
      <c r="BJ22" s="25" t="s">
        <v>3</v>
      </c>
      <c r="BK22" s="25" t="s">
        <v>4</v>
      </c>
      <c r="BL22" s="25" t="s">
        <v>5</v>
      </c>
      <c r="BM22" s="26" t="s">
        <v>3</v>
      </c>
      <c r="BN22" s="26" t="s">
        <v>4</v>
      </c>
      <c r="BO22" s="26" t="s">
        <v>6</v>
      </c>
      <c r="BP22" s="27" t="s">
        <v>46</v>
      </c>
      <c r="BQ22" s="27" t="s">
        <v>47</v>
      </c>
    </row>
    <row r="23" spans="1:69" ht="12.75">
      <c r="A23" s="10" t="s">
        <v>50</v>
      </c>
      <c r="B23" s="32">
        <v>6.909</v>
      </c>
      <c r="C23" s="32">
        <v>8.083</v>
      </c>
      <c r="D23" s="32">
        <v>9.209</v>
      </c>
      <c r="E23" s="33">
        <v>90</v>
      </c>
      <c r="F23" s="33">
        <v>90</v>
      </c>
      <c r="G23" s="33">
        <v>90</v>
      </c>
      <c r="H23" s="1">
        <v>53.001</v>
      </c>
      <c r="I23" s="1">
        <v>69.6619</v>
      </c>
      <c r="K23" s="10" t="s">
        <v>50</v>
      </c>
      <c r="L23" s="32">
        <v>6.909</v>
      </c>
      <c r="M23" s="32">
        <v>8.083</v>
      </c>
      <c r="N23" s="32">
        <v>9.209</v>
      </c>
      <c r="O23" s="33">
        <v>90</v>
      </c>
      <c r="P23" s="33">
        <v>90</v>
      </c>
      <c r="Q23" s="33">
        <v>90</v>
      </c>
      <c r="R23" s="1">
        <v>53.001</v>
      </c>
      <c r="S23" s="1">
        <v>69.6619</v>
      </c>
      <c r="U23" s="10" t="s">
        <v>50</v>
      </c>
      <c r="V23" s="32">
        <v>6.909</v>
      </c>
      <c r="W23" s="32">
        <v>8.083</v>
      </c>
      <c r="X23" s="32">
        <v>9.209</v>
      </c>
      <c r="Y23" s="33">
        <v>90</v>
      </c>
      <c r="Z23" s="33">
        <v>90</v>
      </c>
      <c r="AA23" s="33">
        <v>90</v>
      </c>
      <c r="AB23" s="1">
        <v>53.001</v>
      </c>
      <c r="AC23" s="1">
        <v>69.6619</v>
      </c>
      <c r="AE23" s="10" t="s">
        <v>50</v>
      </c>
      <c r="AF23" s="32">
        <v>6.909</v>
      </c>
      <c r="AG23" s="32">
        <v>8.083</v>
      </c>
      <c r="AH23" s="32">
        <v>9.209</v>
      </c>
      <c r="AI23" s="33">
        <v>90</v>
      </c>
      <c r="AJ23" s="33">
        <v>90</v>
      </c>
      <c r="AK23" s="33">
        <v>90</v>
      </c>
      <c r="AL23" s="1">
        <v>53.001</v>
      </c>
      <c r="AM23" s="1">
        <v>69.6619</v>
      </c>
      <c r="AO23" s="10" t="s">
        <v>50</v>
      </c>
      <c r="AP23" s="32">
        <v>6.909</v>
      </c>
      <c r="AQ23" s="32">
        <v>8.083</v>
      </c>
      <c r="AR23" s="32">
        <v>9.209</v>
      </c>
      <c r="AS23" s="33">
        <v>90</v>
      </c>
      <c r="AT23" s="33">
        <v>90</v>
      </c>
      <c r="AU23" s="33">
        <v>90</v>
      </c>
      <c r="AV23" s="1">
        <v>53.001</v>
      </c>
      <c r="AW23" s="1">
        <v>69.6619</v>
      </c>
      <c r="AY23" s="10" t="s">
        <v>50</v>
      </c>
      <c r="AZ23" s="32">
        <v>6.909</v>
      </c>
      <c r="BA23" s="32">
        <v>8.083</v>
      </c>
      <c r="BB23" s="32">
        <v>9.209</v>
      </c>
      <c r="BC23" s="33">
        <v>90</v>
      </c>
      <c r="BD23" s="33">
        <v>90</v>
      </c>
      <c r="BE23" s="33">
        <v>90</v>
      </c>
      <c r="BF23" s="1">
        <v>53.001</v>
      </c>
      <c r="BG23" s="1">
        <v>69.6619</v>
      </c>
      <c r="BI23" s="10" t="s">
        <v>50</v>
      </c>
      <c r="BJ23" s="32">
        <v>6.909</v>
      </c>
      <c r="BK23" s="32">
        <v>8.083</v>
      </c>
      <c r="BL23" s="32">
        <v>9.209</v>
      </c>
      <c r="BM23" s="33">
        <v>90</v>
      </c>
      <c r="BN23" s="33">
        <v>90</v>
      </c>
      <c r="BO23" s="33">
        <v>90</v>
      </c>
      <c r="BP23" s="1">
        <v>53.001</v>
      </c>
      <c r="BQ23" s="1">
        <v>69.6619</v>
      </c>
    </row>
    <row r="24" spans="1:69" ht="12.75">
      <c r="A24" s="10" t="s">
        <v>0</v>
      </c>
      <c r="B24" s="32">
        <v>7.017123</v>
      </c>
      <c r="C24" s="32">
        <v>7.860532</v>
      </c>
      <c r="D24" s="32">
        <v>9.224823</v>
      </c>
      <c r="E24" s="33">
        <v>90</v>
      </c>
      <c r="F24" s="33">
        <v>90</v>
      </c>
      <c r="G24" s="33">
        <v>90</v>
      </c>
      <c r="H24" s="1">
        <v>51.7418</v>
      </c>
      <c r="I24" s="1">
        <v>52.331</v>
      </c>
      <c r="K24" s="10" t="s">
        <v>0</v>
      </c>
      <c r="L24" s="32">
        <v>7.676221</v>
      </c>
      <c r="M24" s="32">
        <v>7.85837</v>
      </c>
      <c r="N24" s="32">
        <v>8.568085</v>
      </c>
      <c r="O24" s="33">
        <v>90</v>
      </c>
      <c r="P24" s="33">
        <v>90</v>
      </c>
      <c r="Q24" s="33">
        <v>90</v>
      </c>
      <c r="R24" s="1">
        <v>53.621</v>
      </c>
      <c r="S24" s="1">
        <v>56.2848</v>
      </c>
      <c r="U24" s="10" t="s">
        <v>0</v>
      </c>
      <c r="V24" s="32">
        <v>6.90114</v>
      </c>
      <c r="W24" s="32">
        <v>7.835256</v>
      </c>
      <c r="X24" s="32">
        <v>9.033245</v>
      </c>
      <c r="Y24" s="33">
        <v>90</v>
      </c>
      <c r="Z24" s="33">
        <v>90</v>
      </c>
      <c r="AA24" s="33">
        <v>90</v>
      </c>
      <c r="AB24" s="1">
        <v>47.1173</v>
      </c>
      <c r="AC24" s="1">
        <v>53.4453</v>
      </c>
      <c r="AE24" s="10" t="s">
        <v>0</v>
      </c>
      <c r="AF24" s="32">
        <v>6.956383</v>
      </c>
      <c r="AG24" s="32">
        <v>7.912348</v>
      </c>
      <c r="AH24" s="32">
        <v>9.109421</v>
      </c>
      <c r="AI24" s="33">
        <v>90</v>
      </c>
      <c r="AJ24" s="33">
        <v>90</v>
      </c>
      <c r="AK24" s="33">
        <v>90</v>
      </c>
      <c r="AL24" s="34">
        <v>48.5217</v>
      </c>
      <c r="AM24" s="34">
        <v>57.9598</v>
      </c>
      <c r="AO24" s="10" t="s">
        <v>0</v>
      </c>
      <c r="AP24" s="32">
        <v>6.977769</v>
      </c>
      <c r="AQ24" s="32">
        <v>7.914934</v>
      </c>
      <c r="AR24" s="32">
        <v>9.107353</v>
      </c>
      <c r="AS24" s="33">
        <v>90</v>
      </c>
      <c r="AT24" s="33">
        <v>90</v>
      </c>
      <c r="AU24" s="33">
        <v>90</v>
      </c>
      <c r="AV24" s="34">
        <v>48.5927</v>
      </c>
      <c r="AW24" s="34">
        <v>58.7114</v>
      </c>
      <c r="AY24" s="10" t="s">
        <v>0</v>
      </c>
      <c r="AZ24" s="32">
        <v>7.001807</v>
      </c>
      <c r="BA24" s="32">
        <v>7.891922</v>
      </c>
      <c r="BB24" s="32">
        <v>9.148596</v>
      </c>
      <c r="BC24" s="33">
        <v>90</v>
      </c>
      <c r="BD24" s="33">
        <v>90</v>
      </c>
      <c r="BE24" s="33">
        <v>90</v>
      </c>
      <c r="BF24" s="34">
        <v>49.8029</v>
      </c>
      <c r="BG24" s="34">
        <v>57.4717</v>
      </c>
      <c r="BI24" s="10" t="s">
        <v>0</v>
      </c>
      <c r="BJ24" s="32">
        <v>6.952118</v>
      </c>
      <c r="BK24" s="32">
        <v>7.877304</v>
      </c>
      <c r="BL24" s="32">
        <v>9.192396</v>
      </c>
      <c r="BM24" s="33">
        <v>90</v>
      </c>
      <c r="BN24" s="33">
        <v>90</v>
      </c>
      <c r="BO24" s="33">
        <v>90</v>
      </c>
      <c r="BP24" s="34">
        <v>49.5877</v>
      </c>
      <c r="BQ24" s="34">
        <v>56.6522</v>
      </c>
    </row>
    <row r="25" spans="1:69" ht="12.75">
      <c r="A25" s="10" t="s">
        <v>1</v>
      </c>
      <c r="B25" s="32">
        <f aca="true" t="shared" si="42" ref="B25:G25">B24-B23</f>
        <v>0.10812299999999997</v>
      </c>
      <c r="C25" s="32">
        <f t="shared" si="42"/>
        <v>-0.2224680000000001</v>
      </c>
      <c r="D25" s="32">
        <f t="shared" si="42"/>
        <v>0.01582300000000103</v>
      </c>
      <c r="E25" s="33">
        <f t="shared" si="42"/>
        <v>0</v>
      </c>
      <c r="F25" s="33">
        <f t="shared" si="42"/>
        <v>0</v>
      </c>
      <c r="G25" s="33">
        <f t="shared" si="42"/>
        <v>0</v>
      </c>
      <c r="H25" s="1">
        <f>H24-H23</f>
        <v>-1.2591999999999999</v>
      </c>
      <c r="I25" s="1">
        <f>I24-I23</f>
        <v>-17.3309</v>
      </c>
      <c r="K25" s="10" t="s">
        <v>1</v>
      </c>
      <c r="L25" s="32">
        <f aca="true" t="shared" si="43" ref="L25:Q25">L24-L23</f>
        <v>0.7672210000000002</v>
      </c>
      <c r="M25" s="32">
        <f t="shared" si="43"/>
        <v>-0.22463000000000033</v>
      </c>
      <c r="N25" s="32">
        <f t="shared" si="43"/>
        <v>-0.6409149999999997</v>
      </c>
      <c r="O25" s="33">
        <f t="shared" si="43"/>
        <v>0</v>
      </c>
      <c r="P25" s="33">
        <f t="shared" si="43"/>
        <v>0</v>
      </c>
      <c r="Q25" s="33">
        <f t="shared" si="43"/>
        <v>0</v>
      </c>
      <c r="R25" s="1">
        <f>R24-R23</f>
        <v>0.6200000000000045</v>
      </c>
      <c r="S25" s="1">
        <f>S24-S23</f>
        <v>-13.377100000000006</v>
      </c>
      <c r="U25" s="10" t="s">
        <v>1</v>
      </c>
      <c r="V25" s="32">
        <f aca="true" t="shared" si="44" ref="V25:AA25">V24-V23</f>
        <v>-0.007859999999999978</v>
      </c>
      <c r="W25" s="32">
        <f t="shared" si="44"/>
        <v>-0.24774399999999996</v>
      </c>
      <c r="X25" s="32">
        <f t="shared" si="44"/>
        <v>-0.17575499999999877</v>
      </c>
      <c r="Y25" s="33">
        <f t="shared" si="44"/>
        <v>0</v>
      </c>
      <c r="Z25" s="33">
        <f t="shared" si="44"/>
        <v>0</v>
      </c>
      <c r="AA25" s="33">
        <f t="shared" si="44"/>
        <v>0</v>
      </c>
      <c r="AB25" s="1">
        <f>AB24-AB23</f>
        <v>-5.8836999999999975</v>
      </c>
      <c r="AC25" s="1">
        <f>AC24-AC23</f>
        <v>-16.2166</v>
      </c>
      <c r="AE25" s="10" t="s">
        <v>1</v>
      </c>
      <c r="AF25" s="32">
        <f aca="true" t="shared" si="45" ref="AF25:AK25">AF24-AF23</f>
        <v>0.04738299999999995</v>
      </c>
      <c r="AG25" s="32">
        <f t="shared" si="45"/>
        <v>-0.17065200000000047</v>
      </c>
      <c r="AH25" s="32">
        <f t="shared" si="45"/>
        <v>-0.0995790000000003</v>
      </c>
      <c r="AI25" s="33">
        <f t="shared" si="45"/>
        <v>0</v>
      </c>
      <c r="AJ25" s="33">
        <f t="shared" si="45"/>
        <v>0</v>
      </c>
      <c r="AK25" s="33">
        <f t="shared" si="45"/>
        <v>0</v>
      </c>
      <c r="AL25" s="1">
        <f>AL24-AL23</f>
        <v>-4.479299999999995</v>
      </c>
      <c r="AM25" s="1">
        <f>AM24-AM23</f>
        <v>-11.702100000000002</v>
      </c>
      <c r="AO25" s="10" t="s">
        <v>1</v>
      </c>
      <c r="AP25" s="32">
        <f aca="true" t="shared" si="46" ref="AP25:AU25">AP24-AP23</f>
        <v>0.06876900000000052</v>
      </c>
      <c r="AQ25" s="32">
        <f t="shared" si="46"/>
        <v>-0.1680660000000005</v>
      </c>
      <c r="AR25" s="32">
        <f t="shared" si="46"/>
        <v>-0.10164699999999982</v>
      </c>
      <c r="AS25" s="33">
        <f t="shared" si="46"/>
        <v>0</v>
      </c>
      <c r="AT25" s="33">
        <f t="shared" si="46"/>
        <v>0</v>
      </c>
      <c r="AU25" s="33">
        <f t="shared" si="46"/>
        <v>0</v>
      </c>
      <c r="AV25" s="1">
        <f>AV24-AV23</f>
        <v>-4.408299999999997</v>
      </c>
      <c r="AW25" s="1">
        <f>AW24-AW23</f>
        <v>-10.950500000000005</v>
      </c>
      <c r="AY25" s="10" t="s">
        <v>1</v>
      </c>
      <c r="AZ25" s="32">
        <f aca="true" t="shared" si="47" ref="AZ25:BG25">AZ24-AZ23</f>
        <v>0.09280700000000053</v>
      </c>
      <c r="BA25" s="32">
        <f t="shared" si="47"/>
        <v>-0.19107800000000008</v>
      </c>
      <c r="BB25" s="32">
        <f t="shared" si="47"/>
        <v>-0.060404000000000124</v>
      </c>
      <c r="BC25" s="33">
        <f t="shared" si="47"/>
        <v>0</v>
      </c>
      <c r="BD25" s="33">
        <f t="shared" si="47"/>
        <v>0</v>
      </c>
      <c r="BE25" s="33">
        <f t="shared" si="47"/>
        <v>0</v>
      </c>
      <c r="BF25" s="1">
        <f t="shared" si="47"/>
        <v>-3.1980999999999966</v>
      </c>
      <c r="BG25" s="1">
        <f t="shared" si="47"/>
        <v>-12.190200000000004</v>
      </c>
      <c r="BI25" s="10" t="s">
        <v>1</v>
      </c>
      <c r="BJ25" s="32">
        <f aca="true" t="shared" si="48" ref="BJ25:BO25">BJ24-BJ23</f>
        <v>0.04311799999999977</v>
      </c>
      <c r="BK25" s="32">
        <f t="shared" si="48"/>
        <v>-0.20569600000000055</v>
      </c>
      <c r="BL25" s="32">
        <f t="shared" si="48"/>
        <v>-0.016603999999999175</v>
      </c>
      <c r="BM25" s="33">
        <f t="shared" si="48"/>
        <v>0</v>
      </c>
      <c r="BN25" s="33">
        <f t="shared" si="48"/>
        <v>0</v>
      </c>
      <c r="BO25" s="33">
        <f t="shared" si="48"/>
        <v>0</v>
      </c>
      <c r="BP25" s="1">
        <f>BP24-BP23</f>
        <v>-3.4132999999999996</v>
      </c>
      <c r="BQ25" s="1">
        <f>BQ24-BQ23</f>
        <v>-13.009700000000002</v>
      </c>
    </row>
    <row r="26" spans="1:69" ht="12.75">
      <c r="A26" s="10" t="s">
        <v>2</v>
      </c>
      <c r="B26" s="36">
        <f aca="true" t="shared" si="49" ref="B26:G26">(B25/B23)*100</f>
        <v>1.5649587494572292</v>
      </c>
      <c r="C26" s="36">
        <f t="shared" si="49"/>
        <v>-2.752294939997527</v>
      </c>
      <c r="D26" s="36">
        <f t="shared" si="49"/>
        <v>0.1718210446302642</v>
      </c>
      <c r="E26" s="37">
        <f t="shared" si="49"/>
        <v>0</v>
      </c>
      <c r="F26" s="37">
        <f t="shared" si="49"/>
        <v>0</v>
      </c>
      <c r="G26" s="37">
        <f t="shared" si="49"/>
        <v>0</v>
      </c>
      <c r="H26" s="2">
        <f>(H25/H23)*100</f>
        <v>-2.3758042301088658</v>
      </c>
      <c r="I26" s="2">
        <f>(I25/I23)*100</f>
        <v>-24.878592171617484</v>
      </c>
      <c r="K26" s="10" t="s">
        <v>2</v>
      </c>
      <c r="L26" s="39">
        <f aca="true" t="shared" si="50" ref="L26:Q26">(L25/L23)*100</f>
        <v>11.104660587639312</v>
      </c>
      <c r="M26" s="36">
        <f t="shared" si="50"/>
        <v>-2.779042434739581</v>
      </c>
      <c r="N26" s="39">
        <f t="shared" si="50"/>
        <v>-6.9596590292105525</v>
      </c>
      <c r="O26" s="37">
        <f t="shared" si="50"/>
        <v>0</v>
      </c>
      <c r="P26" s="37">
        <f t="shared" si="50"/>
        <v>0</v>
      </c>
      <c r="Q26" s="37">
        <f t="shared" si="50"/>
        <v>0</v>
      </c>
      <c r="R26" s="2">
        <f>(R25/R23)*100</f>
        <v>1.1697892492594566</v>
      </c>
      <c r="S26" s="2">
        <f>(S25/S23)*100</f>
        <v>-19.202892829509395</v>
      </c>
      <c r="U26" s="10" t="s">
        <v>2</v>
      </c>
      <c r="V26" s="36">
        <f aca="true" t="shared" si="51" ref="V26:AA26">(V25/V23)*100</f>
        <v>-0.11376465479808913</v>
      </c>
      <c r="W26" s="36">
        <f t="shared" si="51"/>
        <v>-3.065000618582209</v>
      </c>
      <c r="X26" s="36">
        <f t="shared" si="51"/>
        <v>-1.9085134107937756</v>
      </c>
      <c r="Y26" s="37">
        <f t="shared" si="51"/>
        <v>0</v>
      </c>
      <c r="Z26" s="37">
        <f t="shared" si="51"/>
        <v>0</v>
      </c>
      <c r="AA26" s="37">
        <f t="shared" si="51"/>
        <v>0</v>
      </c>
      <c r="AB26" s="2">
        <f>(AB25/AB23)*100</f>
        <v>-11.101111299786792</v>
      </c>
      <c r="AC26" s="2">
        <f>(AC25/AC23)*100</f>
        <v>-23.279009042245473</v>
      </c>
      <c r="AE26" s="10" t="s">
        <v>2</v>
      </c>
      <c r="AF26" s="36">
        <f aca="true" t="shared" si="52" ref="AF26:AK26">(AF25/AF23)*100</f>
        <v>0.6858156028368788</v>
      </c>
      <c r="AG26" s="36">
        <f t="shared" si="52"/>
        <v>-2.111245824570091</v>
      </c>
      <c r="AH26" s="36">
        <f t="shared" si="52"/>
        <v>-1.0813226191768954</v>
      </c>
      <c r="AI26" s="37">
        <f t="shared" si="52"/>
        <v>0</v>
      </c>
      <c r="AJ26" s="37">
        <f t="shared" si="52"/>
        <v>0</v>
      </c>
      <c r="AK26" s="37">
        <f t="shared" si="52"/>
        <v>0</v>
      </c>
      <c r="AL26" s="2">
        <f>(AL25/AL23)*100</f>
        <v>-8.451349974528775</v>
      </c>
      <c r="AM26" s="2">
        <f>(AM25/AM23)*100</f>
        <v>-16.79842209299488</v>
      </c>
      <c r="AO26" s="10" t="s">
        <v>2</v>
      </c>
      <c r="AP26" s="36">
        <f aca="true" t="shared" si="53" ref="AP26:AU26">(AP25/AP23)*100</f>
        <v>0.9953538862353528</v>
      </c>
      <c r="AQ26" s="36">
        <f t="shared" si="53"/>
        <v>-2.079252752690839</v>
      </c>
      <c r="AR26" s="36">
        <f t="shared" si="53"/>
        <v>-1.1037789119339758</v>
      </c>
      <c r="AS26" s="37">
        <f t="shared" si="53"/>
        <v>0</v>
      </c>
      <c r="AT26" s="37">
        <f t="shared" si="53"/>
        <v>0</v>
      </c>
      <c r="AU26" s="37">
        <f t="shared" si="53"/>
        <v>0</v>
      </c>
      <c r="AV26" s="2">
        <f>(AV25/AV23)*100</f>
        <v>-8.317390237920035</v>
      </c>
      <c r="AW26" s="2">
        <f>(AW25/AW23)*100</f>
        <v>-15.7194965971356</v>
      </c>
      <c r="AY26" s="10" t="s">
        <v>2</v>
      </c>
      <c r="AZ26" s="36">
        <f aca="true" t="shared" si="54" ref="AZ26:BG26">(AZ25/AZ23)*100</f>
        <v>1.3432768852221817</v>
      </c>
      <c r="BA26" s="36">
        <f t="shared" si="54"/>
        <v>-2.3639490288259317</v>
      </c>
      <c r="BB26" s="36">
        <f t="shared" si="54"/>
        <v>-0.6559235530459346</v>
      </c>
      <c r="BC26" s="37">
        <f t="shared" si="54"/>
        <v>0</v>
      </c>
      <c r="BD26" s="37">
        <f t="shared" si="54"/>
        <v>0</v>
      </c>
      <c r="BE26" s="37">
        <f t="shared" si="54"/>
        <v>0</v>
      </c>
      <c r="BF26" s="2">
        <f t="shared" si="54"/>
        <v>-6.0340370936397365</v>
      </c>
      <c r="BG26" s="2">
        <f t="shared" si="54"/>
        <v>-17.4990920431398</v>
      </c>
      <c r="BI26" s="10" t="s">
        <v>2</v>
      </c>
      <c r="BJ26" s="36">
        <f aca="true" t="shared" si="55" ref="BJ26:BO26">(BJ25/BJ23)*100</f>
        <v>0.6240845274279891</v>
      </c>
      <c r="BK26" s="36">
        <f t="shared" si="55"/>
        <v>-2.5447977236174752</v>
      </c>
      <c r="BL26" s="36">
        <f t="shared" si="55"/>
        <v>-0.18030187859701569</v>
      </c>
      <c r="BM26" s="37">
        <f t="shared" si="55"/>
        <v>0</v>
      </c>
      <c r="BN26" s="37">
        <f t="shared" si="55"/>
        <v>0</v>
      </c>
      <c r="BO26" s="37">
        <f t="shared" si="55"/>
        <v>0</v>
      </c>
      <c r="BP26" s="2">
        <f>(BP25/BP23)*100</f>
        <v>-6.440067168543989</v>
      </c>
      <c r="BQ26" s="2">
        <f>(BQ25/BQ23)*100</f>
        <v>-18.675488322885254</v>
      </c>
    </row>
    <row r="27" spans="1:67" ht="12.75">
      <c r="A27" s="14"/>
      <c r="B27" s="38"/>
      <c r="C27" s="38"/>
      <c r="D27" s="38"/>
      <c r="E27" s="1"/>
      <c r="F27" s="1"/>
      <c r="G27" s="1"/>
      <c r="K27" s="14"/>
      <c r="L27" s="38"/>
      <c r="M27" s="38"/>
      <c r="N27" s="38"/>
      <c r="O27" s="1"/>
      <c r="P27" s="1"/>
      <c r="Q27" s="1"/>
      <c r="U27" s="14"/>
      <c r="V27" s="38"/>
      <c r="W27" s="38"/>
      <c r="X27" s="38"/>
      <c r="Y27" s="1"/>
      <c r="Z27" s="1"/>
      <c r="AA27" s="1"/>
      <c r="AE27" s="14"/>
      <c r="AF27" s="38"/>
      <c r="AG27" s="38"/>
      <c r="AH27" s="38"/>
      <c r="AI27" s="1"/>
      <c r="AJ27" s="1"/>
      <c r="AK27" s="1"/>
      <c r="AO27" s="14"/>
      <c r="AP27" s="38"/>
      <c r="AQ27" s="38"/>
      <c r="AR27" s="38"/>
      <c r="AS27" s="1"/>
      <c r="AT27" s="1"/>
      <c r="AU27" s="1"/>
      <c r="AY27" s="14"/>
      <c r="AZ27" s="38"/>
      <c r="BA27" s="38"/>
      <c r="BB27" s="38"/>
      <c r="BC27" s="1"/>
      <c r="BD27" s="1"/>
      <c r="BE27" s="1"/>
      <c r="BI27" s="14"/>
      <c r="BJ27" s="38"/>
      <c r="BK27" s="38"/>
      <c r="BL27" s="38"/>
      <c r="BM27" s="1"/>
      <c r="BN27" s="1"/>
      <c r="BO27" s="1"/>
    </row>
    <row r="28" spans="1:69" ht="12.75">
      <c r="A28" s="10" t="s">
        <v>8</v>
      </c>
      <c r="B28" s="25" t="s">
        <v>3</v>
      </c>
      <c r="C28" s="25" t="s">
        <v>4</v>
      </c>
      <c r="D28" s="25" t="s">
        <v>5</v>
      </c>
      <c r="E28" s="26" t="s">
        <v>3</v>
      </c>
      <c r="F28" s="26" t="s">
        <v>4</v>
      </c>
      <c r="G28" s="26" t="s">
        <v>6</v>
      </c>
      <c r="H28" s="48" t="s">
        <v>46</v>
      </c>
      <c r="I28" s="48" t="s">
        <v>47</v>
      </c>
      <c r="K28" s="10" t="s">
        <v>8</v>
      </c>
      <c r="L28" s="25" t="s">
        <v>3</v>
      </c>
      <c r="M28" s="25" t="s">
        <v>4</v>
      </c>
      <c r="N28" s="25" t="s">
        <v>5</v>
      </c>
      <c r="O28" s="26" t="s">
        <v>3</v>
      </c>
      <c r="P28" s="26" t="s">
        <v>4</v>
      </c>
      <c r="Q28" s="26" t="s">
        <v>6</v>
      </c>
      <c r="R28" s="27" t="s">
        <v>46</v>
      </c>
      <c r="S28" s="27" t="s">
        <v>47</v>
      </c>
      <c r="U28" s="10" t="s">
        <v>8</v>
      </c>
      <c r="V28" s="25" t="s">
        <v>3</v>
      </c>
      <c r="W28" s="25" t="s">
        <v>4</v>
      </c>
      <c r="X28" s="25" t="s">
        <v>5</v>
      </c>
      <c r="Y28" s="26" t="s">
        <v>3</v>
      </c>
      <c r="Z28" s="26" t="s">
        <v>4</v>
      </c>
      <c r="AA28" s="26" t="s">
        <v>6</v>
      </c>
      <c r="AB28" s="27" t="s">
        <v>46</v>
      </c>
      <c r="AC28" s="27" t="s">
        <v>47</v>
      </c>
      <c r="AE28" s="10" t="s">
        <v>8</v>
      </c>
      <c r="AF28" s="25" t="s">
        <v>3</v>
      </c>
      <c r="AG28" s="25" t="s">
        <v>4</v>
      </c>
      <c r="AH28" s="25" t="s">
        <v>5</v>
      </c>
      <c r="AI28" s="26" t="s">
        <v>3</v>
      </c>
      <c r="AJ28" s="26" t="s">
        <v>4</v>
      </c>
      <c r="AK28" s="26" t="s">
        <v>6</v>
      </c>
      <c r="AL28" s="27" t="s">
        <v>46</v>
      </c>
      <c r="AM28" s="27" t="s">
        <v>47</v>
      </c>
      <c r="AO28" s="10" t="s">
        <v>8</v>
      </c>
      <c r="AP28" s="25" t="s">
        <v>3</v>
      </c>
      <c r="AQ28" s="25" t="s">
        <v>4</v>
      </c>
      <c r="AR28" s="25" t="s">
        <v>5</v>
      </c>
      <c r="AS28" s="26" t="s">
        <v>3</v>
      </c>
      <c r="AT28" s="26" t="s">
        <v>4</v>
      </c>
      <c r="AU28" s="26" t="s">
        <v>6</v>
      </c>
      <c r="AV28" s="27" t="s">
        <v>46</v>
      </c>
      <c r="AW28" s="27" t="s">
        <v>47</v>
      </c>
      <c r="AY28" s="10" t="s">
        <v>8</v>
      </c>
      <c r="AZ28" s="25" t="s">
        <v>3</v>
      </c>
      <c r="BA28" s="25" t="s">
        <v>4</v>
      </c>
      <c r="BB28" s="25" t="s">
        <v>5</v>
      </c>
      <c r="BC28" s="26" t="s">
        <v>3</v>
      </c>
      <c r="BD28" s="26" t="s">
        <v>4</v>
      </c>
      <c r="BE28" s="26" t="s">
        <v>6</v>
      </c>
      <c r="BF28" s="27" t="s">
        <v>46</v>
      </c>
      <c r="BG28" s="27" t="s">
        <v>47</v>
      </c>
      <c r="BI28" s="10" t="s">
        <v>8</v>
      </c>
      <c r="BJ28" s="25" t="s">
        <v>3</v>
      </c>
      <c r="BK28" s="25" t="s">
        <v>4</v>
      </c>
      <c r="BL28" s="25" t="s">
        <v>5</v>
      </c>
      <c r="BM28" s="26" t="s">
        <v>3</v>
      </c>
      <c r="BN28" s="26" t="s">
        <v>4</v>
      </c>
      <c r="BO28" s="26" t="s">
        <v>6</v>
      </c>
      <c r="BP28" s="27" t="s">
        <v>46</v>
      </c>
      <c r="BQ28" s="27" t="s">
        <v>47</v>
      </c>
    </row>
    <row r="29" spans="1:69" ht="12.75">
      <c r="A29" s="10" t="s">
        <v>50</v>
      </c>
      <c r="B29" s="32">
        <v>5.131</v>
      </c>
      <c r="C29" s="32">
        <v>8.207</v>
      </c>
      <c r="D29" s="32">
        <v>12.246</v>
      </c>
      <c r="E29" s="33">
        <v>90</v>
      </c>
      <c r="F29" s="33">
        <v>92.56</v>
      </c>
      <c r="G29" s="33">
        <v>90</v>
      </c>
      <c r="H29" s="1">
        <v>53.1267</v>
      </c>
      <c r="I29" s="1">
        <v>82.9491</v>
      </c>
      <c r="K29" s="10" t="s">
        <v>50</v>
      </c>
      <c r="L29" s="32">
        <v>5.131</v>
      </c>
      <c r="M29" s="32">
        <v>8.207</v>
      </c>
      <c r="N29" s="32">
        <v>12.246</v>
      </c>
      <c r="O29" s="33">
        <v>90</v>
      </c>
      <c r="P29" s="33">
        <v>92.56</v>
      </c>
      <c r="Q29" s="33">
        <v>90</v>
      </c>
      <c r="R29" s="1">
        <v>53.1267</v>
      </c>
      <c r="S29" s="1">
        <v>82.9491</v>
      </c>
      <c r="U29" s="10" t="s">
        <v>50</v>
      </c>
      <c r="V29" s="32">
        <v>5.131</v>
      </c>
      <c r="W29" s="32">
        <v>8.207</v>
      </c>
      <c r="X29" s="32">
        <v>12.246</v>
      </c>
      <c r="Y29" s="33">
        <v>90</v>
      </c>
      <c r="Z29" s="33">
        <v>92.56</v>
      </c>
      <c r="AA29" s="33">
        <v>90</v>
      </c>
      <c r="AB29" s="1">
        <v>53.1267</v>
      </c>
      <c r="AC29" s="1">
        <v>82.9491</v>
      </c>
      <c r="AE29" s="10" t="s">
        <v>50</v>
      </c>
      <c r="AF29" s="32">
        <v>5.131</v>
      </c>
      <c r="AG29" s="32">
        <v>8.207</v>
      </c>
      <c r="AH29" s="32">
        <v>12.246</v>
      </c>
      <c r="AI29" s="33">
        <v>90</v>
      </c>
      <c r="AJ29" s="33">
        <v>92.56</v>
      </c>
      <c r="AK29" s="33">
        <v>90</v>
      </c>
      <c r="AL29" s="1">
        <v>53.1267</v>
      </c>
      <c r="AM29" s="1">
        <v>82.9491</v>
      </c>
      <c r="AO29" s="10" t="s">
        <v>50</v>
      </c>
      <c r="AP29" s="32">
        <v>5.131</v>
      </c>
      <c r="AQ29" s="32">
        <v>8.207</v>
      </c>
      <c r="AR29" s="32">
        <v>12.246</v>
      </c>
      <c r="AS29" s="33">
        <v>90</v>
      </c>
      <c r="AT29" s="33">
        <v>92.56</v>
      </c>
      <c r="AU29" s="33">
        <v>90</v>
      </c>
      <c r="AV29" s="1">
        <v>53.1267</v>
      </c>
      <c r="AW29" s="1">
        <v>82.9491</v>
      </c>
      <c r="AY29" s="10" t="s">
        <v>50</v>
      </c>
      <c r="AZ29" s="32">
        <v>5.131</v>
      </c>
      <c r="BA29" s="32">
        <v>8.207</v>
      </c>
      <c r="BB29" s="32">
        <v>12.246</v>
      </c>
      <c r="BC29" s="33">
        <v>90</v>
      </c>
      <c r="BD29" s="33">
        <v>92.56</v>
      </c>
      <c r="BE29" s="33">
        <v>90</v>
      </c>
      <c r="BF29" s="1">
        <v>53.1267</v>
      </c>
      <c r="BG29" s="1">
        <v>82.9491</v>
      </c>
      <c r="BI29" s="10" t="s">
        <v>50</v>
      </c>
      <c r="BJ29" s="32">
        <v>5.131</v>
      </c>
      <c r="BK29" s="32">
        <v>8.207</v>
      </c>
      <c r="BL29" s="32">
        <v>12.246</v>
      </c>
      <c r="BM29" s="33">
        <v>90</v>
      </c>
      <c r="BN29" s="33">
        <v>92.56</v>
      </c>
      <c r="BO29" s="33">
        <v>90</v>
      </c>
      <c r="BP29" s="1">
        <v>53.1267</v>
      </c>
      <c r="BQ29" s="1">
        <v>82.9491</v>
      </c>
    </row>
    <row r="30" spans="1:69" ht="12.75">
      <c r="A30" s="10" t="s">
        <v>0</v>
      </c>
      <c r="B30" s="32">
        <v>5.314887</v>
      </c>
      <c r="C30" s="32">
        <v>7.965742</v>
      </c>
      <c r="D30" s="32">
        <v>12.092091</v>
      </c>
      <c r="E30" s="33">
        <v>90</v>
      </c>
      <c r="F30" s="33">
        <v>86.152</v>
      </c>
      <c r="G30" s="33">
        <v>90</v>
      </c>
      <c r="H30" s="1">
        <v>55.2634</v>
      </c>
      <c r="I30" s="1">
        <v>62.9229</v>
      </c>
      <c r="K30" s="10" t="s">
        <v>0</v>
      </c>
      <c r="L30" s="32">
        <v>5.426653</v>
      </c>
      <c r="M30" s="32">
        <v>7.915791</v>
      </c>
      <c r="N30" s="32">
        <v>12.203121</v>
      </c>
      <c r="O30" s="33">
        <v>90</v>
      </c>
      <c r="P30" s="33">
        <v>84.567</v>
      </c>
      <c r="Q30" s="33">
        <v>90</v>
      </c>
      <c r="R30" s="1">
        <v>54.3418</v>
      </c>
      <c r="S30" s="1">
        <v>56.4843</v>
      </c>
      <c r="U30" s="10" t="s">
        <v>0</v>
      </c>
      <c r="V30" s="32">
        <v>5.313919</v>
      </c>
      <c r="W30" s="32">
        <v>8.180036</v>
      </c>
      <c r="X30" s="32">
        <v>11.556382</v>
      </c>
      <c r="Y30" s="33">
        <v>90</v>
      </c>
      <c r="Z30" s="33">
        <v>92.36</v>
      </c>
      <c r="AA30" s="33">
        <v>90</v>
      </c>
      <c r="AB30" s="1">
        <v>47.2144</v>
      </c>
      <c r="AC30" s="1">
        <v>57.1851</v>
      </c>
      <c r="AE30" s="10" t="s">
        <v>0</v>
      </c>
      <c r="AF30" s="32">
        <v>5.235771</v>
      </c>
      <c r="AG30" s="32">
        <v>8.08695</v>
      </c>
      <c r="AH30" s="32">
        <v>11.932658</v>
      </c>
      <c r="AI30" s="33">
        <v>90</v>
      </c>
      <c r="AJ30" s="33">
        <v>89.81977</v>
      </c>
      <c r="AK30" s="33">
        <v>90</v>
      </c>
      <c r="AL30" s="34">
        <v>53.0675</v>
      </c>
      <c r="AM30" s="34">
        <v>68.9313</v>
      </c>
      <c r="AO30" s="10" t="s">
        <v>0</v>
      </c>
      <c r="AP30" s="32">
        <v>5.262168</v>
      </c>
      <c r="AQ30" s="32">
        <v>8.056425</v>
      </c>
      <c r="AR30" s="32">
        <v>11.928167</v>
      </c>
      <c r="AS30" s="33">
        <v>90</v>
      </c>
      <c r="AT30" s="33">
        <v>89.43306</v>
      </c>
      <c r="AU30" s="33">
        <v>90</v>
      </c>
      <c r="AV30" s="34">
        <v>53.0936</v>
      </c>
      <c r="AW30" s="34">
        <v>69.7737</v>
      </c>
      <c r="AY30" s="10" t="s">
        <v>0</v>
      </c>
      <c r="AZ30" s="32">
        <v>5.241139</v>
      </c>
      <c r="BA30" s="32">
        <v>8.060832</v>
      </c>
      <c r="BB30" s="32">
        <v>12.035959</v>
      </c>
      <c r="BC30" s="33">
        <v>90</v>
      </c>
      <c r="BD30" s="33">
        <v>88.72776</v>
      </c>
      <c r="BE30" s="33">
        <v>90</v>
      </c>
      <c r="BF30" s="34">
        <v>54.4114</v>
      </c>
      <c r="BG30" s="34">
        <v>68.5571</v>
      </c>
      <c r="BI30" s="10" t="s">
        <v>0</v>
      </c>
      <c r="BJ30" s="32">
        <v>5.221456</v>
      </c>
      <c r="BK30" s="32">
        <v>8.066641</v>
      </c>
      <c r="BL30" s="32">
        <v>12.030575</v>
      </c>
      <c r="BM30" s="33">
        <v>90</v>
      </c>
      <c r="BN30" s="33">
        <v>88.72204</v>
      </c>
      <c r="BO30" s="33">
        <v>90</v>
      </c>
      <c r="BP30" s="34">
        <v>54.3166</v>
      </c>
      <c r="BQ30" s="34">
        <v>67.2533</v>
      </c>
    </row>
    <row r="31" spans="1:69" ht="12.75">
      <c r="A31" s="10" t="s">
        <v>1</v>
      </c>
      <c r="B31" s="32">
        <f aca="true" t="shared" si="56" ref="B31:G31">B30-B29</f>
        <v>0.18388699999999947</v>
      </c>
      <c r="C31" s="32">
        <f t="shared" si="56"/>
        <v>-0.24125800000000108</v>
      </c>
      <c r="D31" s="32">
        <f t="shared" si="56"/>
        <v>-0.15390900000000052</v>
      </c>
      <c r="E31" s="33">
        <f t="shared" si="56"/>
        <v>0</v>
      </c>
      <c r="F31" s="33">
        <f t="shared" si="56"/>
        <v>-6.408000000000001</v>
      </c>
      <c r="G31" s="33">
        <f t="shared" si="56"/>
        <v>0</v>
      </c>
      <c r="H31" s="1">
        <f>H30-H29</f>
        <v>2.1366999999999976</v>
      </c>
      <c r="I31" s="1">
        <f>I30-I29</f>
        <v>-20.026200000000003</v>
      </c>
      <c r="K31" s="10" t="s">
        <v>1</v>
      </c>
      <c r="L31" s="32">
        <f aca="true" t="shared" si="57" ref="L31:Q31">L30-L29</f>
        <v>0.2956529999999997</v>
      </c>
      <c r="M31" s="32">
        <f t="shared" si="57"/>
        <v>-0.29120900000000116</v>
      </c>
      <c r="N31" s="32">
        <f t="shared" si="57"/>
        <v>-0.042879000000001</v>
      </c>
      <c r="O31" s="33">
        <f t="shared" si="57"/>
        <v>0</v>
      </c>
      <c r="P31" s="33">
        <f t="shared" si="57"/>
        <v>-7.993000000000009</v>
      </c>
      <c r="Q31" s="33">
        <f t="shared" si="57"/>
        <v>0</v>
      </c>
      <c r="R31" s="1">
        <f>R30-R29</f>
        <v>1.2150999999999996</v>
      </c>
      <c r="S31" s="1">
        <f>S30-S29</f>
        <v>-26.464800000000004</v>
      </c>
      <c r="U31" s="10" t="s">
        <v>1</v>
      </c>
      <c r="V31" s="32">
        <f aca="true" t="shared" si="58" ref="V31:AA31">V30-V29</f>
        <v>0.18291900000000005</v>
      </c>
      <c r="W31" s="32">
        <f t="shared" si="58"/>
        <v>-0.02696400000000132</v>
      </c>
      <c r="X31" s="32">
        <f t="shared" si="58"/>
        <v>-0.6896180000000012</v>
      </c>
      <c r="Y31" s="33">
        <f t="shared" si="58"/>
        <v>0</v>
      </c>
      <c r="Z31" s="33">
        <f t="shared" si="58"/>
        <v>-0.20000000000000284</v>
      </c>
      <c r="AA31" s="33">
        <f t="shared" si="58"/>
        <v>0</v>
      </c>
      <c r="AB31" s="1">
        <f>AB30-AB29</f>
        <v>-5.912300000000002</v>
      </c>
      <c r="AC31" s="1">
        <f>AC30-AC29</f>
        <v>-25.764000000000003</v>
      </c>
      <c r="AE31" s="10" t="s">
        <v>1</v>
      </c>
      <c r="AF31" s="32">
        <f aca="true" t="shared" si="59" ref="AF31:AK31">AF30-AF29</f>
        <v>0.1047709999999995</v>
      </c>
      <c r="AG31" s="32">
        <f t="shared" si="59"/>
        <v>-0.12005000000000088</v>
      </c>
      <c r="AH31" s="32">
        <f t="shared" si="59"/>
        <v>-0.31334200000000045</v>
      </c>
      <c r="AI31" s="33">
        <f t="shared" si="59"/>
        <v>0</v>
      </c>
      <c r="AJ31" s="33">
        <f t="shared" si="59"/>
        <v>-2.740229999999997</v>
      </c>
      <c r="AK31" s="33">
        <f t="shared" si="59"/>
        <v>0</v>
      </c>
      <c r="AL31" s="1">
        <f>AL30-AL29</f>
        <v>-0.05919999999999703</v>
      </c>
      <c r="AM31" s="1">
        <f>AM30-AM29</f>
        <v>-14.017800000000008</v>
      </c>
      <c r="AO31" s="10" t="s">
        <v>1</v>
      </c>
      <c r="AP31" s="32">
        <f aca="true" t="shared" si="60" ref="AP31:AU31">AP30-AP29</f>
        <v>0.13116799999999973</v>
      </c>
      <c r="AQ31" s="32">
        <f t="shared" si="60"/>
        <v>-0.1505749999999999</v>
      </c>
      <c r="AR31" s="32">
        <f t="shared" si="60"/>
        <v>-0.31783300000000025</v>
      </c>
      <c r="AS31" s="33">
        <f t="shared" si="60"/>
        <v>0</v>
      </c>
      <c r="AT31" s="33">
        <f t="shared" si="60"/>
        <v>-3.1269400000000047</v>
      </c>
      <c r="AU31" s="33">
        <f t="shared" si="60"/>
        <v>0</v>
      </c>
      <c r="AV31" s="1">
        <f>AV30-AV29</f>
        <v>-0.033099999999997465</v>
      </c>
      <c r="AW31" s="1">
        <f>AW30-AW29</f>
        <v>-13.175399999999996</v>
      </c>
      <c r="AY31" s="10" t="s">
        <v>1</v>
      </c>
      <c r="AZ31" s="32">
        <f aca="true" t="shared" si="61" ref="AZ31:BG31">AZ30-AZ29</f>
        <v>0.11013900000000021</v>
      </c>
      <c r="BA31" s="32">
        <f t="shared" si="61"/>
        <v>-0.14616800000000119</v>
      </c>
      <c r="BB31" s="32">
        <f t="shared" si="61"/>
        <v>-0.21004100000000037</v>
      </c>
      <c r="BC31" s="33">
        <f t="shared" si="61"/>
        <v>0</v>
      </c>
      <c r="BD31" s="33">
        <f t="shared" si="61"/>
        <v>-3.8322399999999988</v>
      </c>
      <c r="BE31" s="33">
        <f t="shared" si="61"/>
        <v>0</v>
      </c>
      <c r="BF31" s="1">
        <f t="shared" si="61"/>
        <v>1.2847000000000008</v>
      </c>
      <c r="BG31" s="1">
        <f t="shared" si="61"/>
        <v>-14.391999999999996</v>
      </c>
      <c r="BI31" s="10" t="s">
        <v>1</v>
      </c>
      <c r="BJ31" s="32">
        <f aca="true" t="shared" si="62" ref="BJ31:BO31">BJ30-BJ29</f>
        <v>0.09045599999999965</v>
      </c>
      <c r="BK31" s="32">
        <f t="shared" si="62"/>
        <v>-0.14035900000000012</v>
      </c>
      <c r="BL31" s="32">
        <f t="shared" si="62"/>
        <v>-0.21542499999999976</v>
      </c>
      <c r="BM31" s="33">
        <f t="shared" si="62"/>
        <v>0</v>
      </c>
      <c r="BN31" s="33">
        <f t="shared" si="62"/>
        <v>-3.8379599999999954</v>
      </c>
      <c r="BO31" s="33">
        <f t="shared" si="62"/>
        <v>0</v>
      </c>
      <c r="BP31" s="1">
        <f>BP30-BP29</f>
        <v>1.1899000000000015</v>
      </c>
      <c r="BQ31" s="1">
        <f>BQ30-BQ29</f>
        <v>-15.695800000000006</v>
      </c>
    </row>
    <row r="32" spans="1:69" ht="12.75">
      <c r="A32" s="10" t="s">
        <v>2</v>
      </c>
      <c r="B32" s="36">
        <f aca="true" t="shared" si="63" ref="B32:G32">(B31/B29)*100</f>
        <v>3.5838433053985472</v>
      </c>
      <c r="C32" s="36">
        <f t="shared" si="63"/>
        <v>-2.9396612647739864</v>
      </c>
      <c r="D32" s="36">
        <f t="shared" si="63"/>
        <v>-1.2568103870651683</v>
      </c>
      <c r="E32" s="37">
        <f t="shared" si="63"/>
        <v>0</v>
      </c>
      <c r="F32" s="40">
        <f t="shared" si="63"/>
        <v>-6.923076923076925</v>
      </c>
      <c r="G32" s="37">
        <f t="shared" si="63"/>
        <v>0</v>
      </c>
      <c r="H32" s="2">
        <f>(H31/H29)*100</f>
        <v>4.021894828777239</v>
      </c>
      <c r="I32" s="2">
        <f>(I31/I29)*100</f>
        <v>-24.142757425939525</v>
      </c>
      <c r="K32" s="10" t="s">
        <v>2</v>
      </c>
      <c r="L32" s="39">
        <f aca="true" t="shared" si="64" ref="L32:Q32">(L31/L29)*100</f>
        <v>5.762093159228215</v>
      </c>
      <c r="M32" s="36">
        <f t="shared" si="64"/>
        <v>-3.5483002315097005</v>
      </c>
      <c r="N32" s="36">
        <f t="shared" si="64"/>
        <v>-0.35014698677119876</v>
      </c>
      <c r="O32" s="37">
        <f t="shared" si="64"/>
        <v>0</v>
      </c>
      <c r="P32" s="40">
        <f t="shared" si="64"/>
        <v>-8.635479688850484</v>
      </c>
      <c r="Q32" s="37">
        <f t="shared" si="64"/>
        <v>0</v>
      </c>
      <c r="R32" s="2">
        <f>(R31/R29)*100</f>
        <v>2.2871738692597123</v>
      </c>
      <c r="S32" s="2">
        <f>(S31/S29)*100</f>
        <v>-31.904866960581856</v>
      </c>
      <c r="U32" s="10" t="s">
        <v>2</v>
      </c>
      <c r="V32" s="36">
        <f aca="true" t="shared" si="65" ref="V32:AA32">(V31/V29)*100</f>
        <v>3.564977587214969</v>
      </c>
      <c r="W32" s="36">
        <f t="shared" si="65"/>
        <v>-0.3285487998050605</v>
      </c>
      <c r="X32" s="39">
        <f t="shared" si="65"/>
        <v>-5.631373509717468</v>
      </c>
      <c r="Y32" s="37">
        <f t="shared" si="65"/>
        <v>0</v>
      </c>
      <c r="Z32" s="37">
        <f t="shared" si="65"/>
        <v>-0.21607605877269104</v>
      </c>
      <c r="AA32" s="37">
        <f t="shared" si="65"/>
        <v>0</v>
      </c>
      <c r="AB32" s="2">
        <f>(AB31/AB29)*100</f>
        <v>-11.128679176384008</v>
      </c>
      <c r="AC32" s="2">
        <f>(AC31/AC29)*100</f>
        <v>-31.060011501028946</v>
      </c>
      <c r="AE32" s="10" t="s">
        <v>2</v>
      </c>
      <c r="AF32" s="36">
        <f aca="true" t="shared" si="66" ref="AF32:AK32">(AF31/AF29)*100</f>
        <v>2.041921652699269</v>
      </c>
      <c r="AG32" s="36">
        <f t="shared" si="66"/>
        <v>-1.4627756792981708</v>
      </c>
      <c r="AH32" s="36">
        <f t="shared" si="66"/>
        <v>-2.558729381022378</v>
      </c>
      <c r="AI32" s="37">
        <f t="shared" si="66"/>
        <v>0</v>
      </c>
      <c r="AJ32" s="37">
        <f t="shared" si="66"/>
        <v>-2.9604904926534106</v>
      </c>
      <c r="AK32" s="37">
        <f t="shared" si="66"/>
        <v>0</v>
      </c>
      <c r="AL32" s="2">
        <f>(AL31/AL29)*100</f>
        <v>-0.1114317283023358</v>
      </c>
      <c r="AM32" s="2">
        <f>(AM31/AM29)*100</f>
        <v>-16.89927919651932</v>
      </c>
      <c r="AO32" s="10" t="s">
        <v>2</v>
      </c>
      <c r="AP32" s="36">
        <f aca="true" t="shared" si="67" ref="AP32:AU32">(AP31/AP29)*100</f>
        <v>2.5563827713895875</v>
      </c>
      <c r="AQ32" s="36">
        <f t="shared" si="67"/>
        <v>-1.8347142683075408</v>
      </c>
      <c r="AR32" s="36">
        <f t="shared" si="67"/>
        <v>-2.5954025804344294</v>
      </c>
      <c r="AS32" s="37">
        <f t="shared" si="67"/>
        <v>0</v>
      </c>
      <c r="AT32" s="37">
        <f t="shared" si="67"/>
        <v>-3.37828435609335</v>
      </c>
      <c r="AU32" s="37">
        <f t="shared" si="67"/>
        <v>0</v>
      </c>
      <c r="AV32" s="2">
        <f>(AV31/AV29)*100</f>
        <v>-0.06230388862850029</v>
      </c>
      <c r="AW32" s="2">
        <f>(AW31/AW29)*100</f>
        <v>-15.883716640686874</v>
      </c>
      <c r="AY32" s="10" t="s">
        <v>2</v>
      </c>
      <c r="AZ32" s="36">
        <f aca="true" t="shared" si="68" ref="AZ32:BG32">(AZ31/AZ29)*100</f>
        <v>2.146540635353736</v>
      </c>
      <c r="BA32" s="36">
        <f t="shared" si="68"/>
        <v>-1.7810162056780938</v>
      </c>
      <c r="BB32" s="36">
        <f t="shared" si="68"/>
        <v>-1.715180467091298</v>
      </c>
      <c r="BC32" s="37">
        <f t="shared" si="68"/>
        <v>0</v>
      </c>
      <c r="BD32" s="37">
        <f t="shared" si="68"/>
        <v>-4.140276577355228</v>
      </c>
      <c r="BE32" s="37">
        <f t="shared" si="68"/>
        <v>0</v>
      </c>
      <c r="BF32" s="2">
        <f t="shared" si="68"/>
        <v>2.418181441723278</v>
      </c>
      <c r="BG32" s="2">
        <f t="shared" si="68"/>
        <v>-17.350399220726924</v>
      </c>
      <c r="BI32" s="10" t="s">
        <v>2</v>
      </c>
      <c r="BJ32" s="36">
        <f aca="true" t="shared" si="69" ref="BJ32:BO32">(BJ31/BJ29)*100</f>
        <v>1.7629312024946335</v>
      </c>
      <c r="BK32" s="36">
        <f t="shared" si="69"/>
        <v>-1.7102351651029621</v>
      </c>
      <c r="BL32" s="36">
        <f t="shared" si="69"/>
        <v>-1.759145843540746</v>
      </c>
      <c r="BM32" s="37">
        <f t="shared" si="69"/>
        <v>0</v>
      </c>
      <c r="BN32" s="37">
        <f t="shared" si="69"/>
        <v>-4.146456352636123</v>
      </c>
      <c r="BO32" s="37">
        <f t="shared" si="69"/>
        <v>0</v>
      </c>
      <c r="BP32" s="2">
        <f>(BP31/BP29)*100</f>
        <v>2.2397400930229088</v>
      </c>
      <c r="BQ32" s="2">
        <f>(BQ31/BQ29)*100</f>
        <v>-18.92220650977528</v>
      </c>
    </row>
    <row r="33" spans="1:67" ht="12.75">
      <c r="A33" s="14"/>
      <c r="B33" s="38"/>
      <c r="C33" s="38"/>
      <c r="D33" s="38"/>
      <c r="E33" s="1"/>
      <c r="F33" s="1"/>
      <c r="G33" s="1"/>
      <c r="K33" s="14"/>
      <c r="L33" s="38"/>
      <c r="M33" s="38"/>
      <c r="N33" s="38"/>
      <c r="O33" s="1"/>
      <c r="P33" s="1"/>
      <c r="Q33" s="1"/>
      <c r="U33" s="14"/>
      <c r="V33" s="38"/>
      <c r="W33" s="38"/>
      <c r="X33" s="38"/>
      <c r="Y33" s="1"/>
      <c r="Z33" s="1"/>
      <c r="AA33" s="1"/>
      <c r="AE33" s="14"/>
      <c r="AF33" s="38"/>
      <c r="AG33" s="38"/>
      <c r="AH33" s="38"/>
      <c r="AI33" s="1"/>
      <c r="AJ33" s="1"/>
      <c r="AK33" s="1"/>
      <c r="AO33" s="14"/>
      <c r="AP33" s="38"/>
      <c r="AQ33" s="38"/>
      <c r="AR33" s="38"/>
      <c r="AS33" s="1"/>
      <c r="AT33" s="1"/>
      <c r="AU33" s="1"/>
      <c r="AY33" s="14"/>
      <c r="AZ33" s="38"/>
      <c r="BA33" s="38"/>
      <c r="BB33" s="38"/>
      <c r="BC33" s="1"/>
      <c r="BD33" s="1"/>
      <c r="BE33" s="1"/>
      <c r="BI33" s="14"/>
      <c r="BJ33" s="38"/>
      <c r="BK33" s="38"/>
      <c r="BL33" s="38"/>
      <c r="BM33" s="1"/>
      <c r="BN33" s="1"/>
      <c r="BO33" s="1"/>
    </row>
    <row r="34" spans="1:69" ht="12.75">
      <c r="A34" s="10" t="s">
        <v>9</v>
      </c>
      <c r="B34" s="25" t="s">
        <v>3</v>
      </c>
      <c r="C34" s="25" t="s">
        <v>4</v>
      </c>
      <c r="D34" s="25" t="s">
        <v>5</v>
      </c>
      <c r="E34" s="26" t="s">
        <v>3</v>
      </c>
      <c r="F34" s="26" t="s">
        <v>4</v>
      </c>
      <c r="G34" s="26" t="s">
        <v>6</v>
      </c>
      <c r="H34" s="48" t="s">
        <v>46</v>
      </c>
      <c r="I34" s="48" t="s">
        <v>47</v>
      </c>
      <c r="K34" s="10" t="s">
        <v>9</v>
      </c>
      <c r="L34" s="25" t="s">
        <v>3</v>
      </c>
      <c r="M34" s="25" t="s">
        <v>4</v>
      </c>
      <c r="N34" s="25" t="s">
        <v>5</v>
      </c>
      <c r="O34" s="26" t="s">
        <v>3</v>
      </c>
      <c r="P34" s="26" t="s">
        <v>4</v>
      </c>
      <c r="Q34" s="26" t="s">
        <v>6</v>
      </c>
      <c r="R34" s="27" t="s">
        <v>46</v>
      </c>
      <c r="S34" s="27" t="s">
        <v>47</v>
      </c>
      <c r="U34" s="10" t="s">
        <v>9</v>
      </c>
      <c r="V34" s="25" t="s">
        <v>3</v>
      </c>
      <c r="W34" s="25" t="s">
        <v>4</v>
      </c>
      <c r="X34" s="25" t="s">
        <v>5</v>
      </c>
      <c r="Y34" s="26" t="s">
        <v>3</v>
      </c>
      <c r="Z34" s="26" t="s">
        <v>4</v>
      </c>
      <c r="AA34" s="26" t="s">
        <v>6</v>
      </c>
      <c r="AB34" s="27" t="s">
        <v>46</v>
      </c>
      <c r="AC34" s="27" t="s">
        <v>47</v>
      </c>
      <c r="AE34" s="10" t="s">
        <v>9</v>
      </c>
      <c r="AF34" s="25" t="s">
        <v>3</v>
      </c>
      <c r="AG34" s="25" t="s">
        <v>4</v>
      </c>
      <c r="AH34" s="25" t="s">
        <v>5</v>
      </c>
      <c r="AI34" s="26" t="s">
        <v>3</v>
      </c>
      <c r="AJ34" s="26" t="s">
        <v>4</v>
      </c>
      <c r="AK34" s="26" t="s">
        <v>6</v>
      </c>
      <c r="AL34" s="27" t="s">
        <v>46</v>
      </c>
      <c r="AM34" s="27" t="s">
        <v>47</v>
      </c>
      <c r="AO34" s="10" t="s">
        <v>9</v>
      </c>
      <c r="AP34" s="25" t="s">
        <v>3</v>
      </c>
      <c r="AQ34" s="25" t="s">
        <v>4</v>
      </c>
      <c r="AR34" s="25" t="s">
        <v>5</v>
      </c>
      <c r="AS34" s="26" t="s">
        <v>3</v>
      </c>
      <c r="AT34" s="26" t="s">
        <v>4</v>
      </c>
      <c r="AU34" s="26" t="s">
        <v>6</v>
      </c>
      <c r="AV34" s="27" t="s">
        <v>46</v>
      </c>
      <c r="AW34" s="27" t="s">
        <v>47</v>
      </c>
      <c r="AY34" s="10" t="s">
        <v>9</v>
      </c>
      <c r="AZ34" s="25" t="s">
        <v>3</v>
      </c>
      <c r="BA34" s="25" t="s">
        <v>4</v>
      </c>
      <c r="BB34" s="25" t="s">
        <v>5</v>
      </c>
      <c r="BC34" s="26" t="s">
        <v>3</v>
      </c>
      <c r="BD34" s="26" t="s">
        <v>4</v>
      </c>
      <c r="BE34" s="26" t="s">
        <v>6</v>
      </c>
      <c r="BF34" s="27" t="s">
        <v>46</v>
      </c>
      <c r="BG34" s="27" t="s">
        <v>47</v>
      </c>
      <c r="BI34" s="10" t="s">
        <v>9</v>
      </c>
      <c r="BJ34" s="25" t="s">
        <v>3</v>
      </c>
      <c r="BK34" s="25" t="s">
        <v>4</v>
      </c>
      <c r="BL34" s="25" t="s">
        <v>5</v>
      </c>
      <c r="BM34" s="26" t="s">
        <v>3</v>
      </c>
      <c r="BN34" s="26" t="s">
        <v>4</v>
      </c>
      <c r="BO34" s="26" t="s">
        <v>6</v>
      </c>
      <c r="BP34" s="27" t="s">
        <v>46</v>
      </c>
      <c r="BQ34" s="27" t="s">
        <v>47</v>
      </c>
    </row>
    <row r="35" spans="1:69" ht="12.75">
      <c r="A35" s="10" t="s">
        <v>50</v>
      </c>
      <c r="B35" s="32">
        <v>5.566</v>
      </c>
      <c r="C35" s="32">
        <v>7.9002</v>
      </c>
      <c r="D35" s="32">
        <v>6.2428</v>
      </c>
      <c r="E35" s="33">
        <v>90</v>
      </c>
      <c r="F35" s="33">
        <v>104.98</v>
      </c>
      <c r="G35" s="33">
        <v>90</v>
      </c>
      <c r="H35" s="1">
        <v>53.3379</v>
      </c>
      <c r="I35" s="1">
        <v>-87.5541</v>
      </c>
      <c r="K35" s="10" t="s">
        <v>50</v>
      </c>
      <c r="L35" s="32">
        <v>5.566</v>
      </c>
      <c r="M35" s="32">
        <v>7.9002</v>
      </c>
      <c r="N35" s="32">
        <v>6.2428</v>
      </c>
      <c r="O35" s="33">
        <v>90</v>
      </c>
      <c r="P35" s="33">
        <v>104.98</v>
      </c>
      <c r="Q35" s="33">
        <v>90</v>
      </c>
      <c r="R35" s="1">
        <v>53.3379</v>
      </c>
      <c r="S35" s="1">
        <v>-87.5541</v>
      </c>
      <c r="U35" s="10" t="s">
        <v>50</v>
      </c>
      <c r="V35" s="32">
        <v>5.566</v>
      </c>
      <c r="W35" s="32">
        <v>7.9002</v>
      </c>
      <c r="X35" s="32">
        <v>6.2428</v>
      </c>
      <c r="Y35" s="33">
        <v>90</v>
      </c>
      <c r="Z35" s="33">
        <v>104.98</v>
      </c>
      <c r="AA35" s="33">
        <v>90</v>
      </c>
      <c r="AB35" s="1">
        <v>53.3379</v>
      </c>
      <c r="AC35" s="1">
        <v>-87.5541</v>
      </c>
      <c r="AE35" s="10" t="s">
        <v>50</v>
      </c>
      <c r="AF35" s="32">
        <v>5.566</v>
      </c>
      <c r="AG35" s="32">
        <v>7.9002</v>
      </c>
      <c r="AH35" s="32">
        <v>6.2428</v>
      </c>
      <c r="AI35" s="33">
        <v>90</v>
      </c>
      <c r="AJ35" s="33">
        <v>104.98</v>
      </c>
      <c r="AK35" s="33">
        <v>90</v>
      </c>
      <c r="AL35" s="1">
        <v>53.3379</v>
      </c>
      <c r="AM35" s="1">
        <v>-87.5541</v>
      </c>
      <c r="AO35" s="10" t="s">
        <v>50</v>
      </c>
      <c r="AP35" s="32">
        <v>5.566</v>
      </c>
      <c r="AQ35" s="32">
        <v>7.9002</v>
      </c>
      <c r="AR35" s="32">
        <v>6.2428</v>
      </c>
      <c r="AS35" s="33">
        <v>90</v>
      </c>
      <c r="AT35" s="33">
        <v>104.98</v>
      </c>
      <c r="AU35" s="33">
        <v>90</v>
      </c>
      <c r="AV35" s="1">
        <v>53.3379</v>
      </c>
      <c r="AW35" s="1">
        <v>-87.5541</v>
      </c>
      <c r="AY35" s="10" t="s">
        <v>50</v>
      </c>
      <c r="AZ35" s="32">
        <v>5.566</v>
      </c>
      <c r="BA35" s="32">
        <v>7.9002</v>
      </c>
      <c r="BB35" s="32">
        <v>6.2428</v>
      </c>
      <c r="BC35" s="33">
        <v>90</v>
      </c>
      <c r="BD35" s="33">
        <v>104.98</v>
      </c>
      <c r="BE35" s="33">
        <v>90</v>
      </c>
      <c r="BF35" s="1">
        <v>53.3379</v>
      </c>
      <c r="BG35" s="1">
        <v>-87.5541</v>
      </c>
      <c r="BI35" s="10" t="s">
        <v>50</v>
      </c>
      <c r="BJ35" s="32">
        <v>5.566</v>
      </c>
      <c r="BK35" s="32">
        <v>7.9002</v>
      </c>
      <c r="BL35" s="32">
        <v>6.2428</v>
      </c>
      <c r="BM35" s="33">
        <v>90</v>
      </c>
      <c r="BN35" s="33">
        <v>104.98</v>
      </c>
      <c r="BO35" s="33">
        <v>90</v>
      </c>
      <c r="BP35" s="1">
        <v>53.3379</v>
      </c>
      <c r="BQ35" s="1">
        <v>-87.5541</v>
      </c>
    </row>
    <row r="36" spans="1:69" ht="12.75">
      <c r="A36" s="10" t="s">
        <v>0</v>
      </c>
      <c r="B36" s="32">
        <v>5.285822</v>
      </c>
      <c r="C36" s="32">
        <v>7.961541</v>
      </c>
      <c r="D36" s="32">
        <v>6.306914</v>
      </c>
      <c r="E36" s="33">
        <v>90</v>
      </c>
      <c r="F36" s="33">
        <v>100.938</v>
      </c>
      <c r="G36" s="33">
        <v>90</v>
      </c>
      <c r="H36" s="1">
        <v>57.1495</v>
      </c>
      <c r="I36" s="1">
        <v>-87.764</v>
      </c>
      <c r="K36" s="10" t="s">
        <v>0</v>
      </c>
      <c r="L36" s="32">
        <v>5.221373</v>
      </c>
      <c r="M36" s="32">
        <v>7.909235</v>
      </c>
      <c r="N36" s="32">
        <v>6.425627</v>
      </c>
      <c r="O36" s="33">
        <v>90</v>
      </c>
      <c r="P36" s="33">
        <v>101.293</v>
      </c>
      <c r="Q36" s="33">
        <v>90</v>
      </c>
      <c r="R36" s="1">
        <v>57.6757</v>
      </c>
      <c r="S36" s="1">
        <v>-78.8746</v>
      </c>
      <c r="U36" s="10" t="s">
        <v>0</v>
      </c>
      <c r="V36" s="32">
        <v>5.403447</v>
      </c>
      <c r="W36" s="32">
        <v>7.750785</v>
      </c>
      <c r="X36" s="32">
        <v>6.152314</v>
      </c>
      <c r="Y36" s="33">
        <v>90</v>
      </c>
      <c r="Z36" s="33">
        <v>103.735</v>
      </c>
      <c r="AA36" s="33">
        <v>90</v>
      </c>
      <c r="AB36" s="1">
        <v>55.1482</v>
      </c>
      <c r="AC36" s="1">
        <v>-86.3831</v>
      </c>
      <c r="AE36" s="10" t="s">
        <v>0</v>
      </c>
      <c r="AF36" s="32">
        <v>5.28636</v>
      </c>
      <c r="AG36" s="32">
        <v>7.830118</v>
      </c>
      <c r="AH36" s="32">
        <v>6.440235</v>
      </c>
      <c r="AI36" s="33">
        <v>90</v>
      </c>
      <c r="AJ36" s="33">
        <v>105.72378</v>
      </c>
      <c r="AK36" s="33">
        <v>90</v>
      </c>
      <c r="AL36" s="54">
        <v>51.902</v>
      </c>
      <c r="AM36" s="54">
        <v>-95.4786</v>
      </c>
      <c r="AO36" s="10" t="s">
        <v>0</v>
      </c>
      <c r="AP36" s="32">
        <v>5.249121</v>
      </c>
      <c r="AQ36" s="32">
        <v>7.831035</v>
      </c>
      <c r="AR36" s="32">
        <v>6.418949</v>
      </c>
      <c r="AS36" s="33">
        <v>90</v>
      </c>
      <c r="AT36" s="33">
        <v>104.71102</v>
      </c>
      <c r="AU36" s="33">
        <v>90</v>
      </c>
      <c r="AV36" s="34">
        <v>52.0614</v>
      </c>
      <c r="AW36" s="34">
        <v>-93.279</v>
      </c>
      <c r="AY36" s="10" t="s">
        <v>0</v>
      </c>
      <c r="AZ36" s="32">
        <v>5.249479</v>
      </c>
      <c r="BA36" s="32">
        <v>7.864076</v>
      </c>
      <c r="BB36" s="32">
        <v>6.398048</v>
      </c>
      <c r="BC36" s="33">
        <v>90</v>
      </c>
      <c r="BD36" s="33">
        <v>103.69276</v>
      </c>
      <c r="BE36" s="33">
        <v>90</v>
      </c>
      <c r="BF36" s="34">
        <v>53.7888</v>
      </c>
      <c r="BG36" s="34">
        <v>-92.1135</v>
      </c>
      <c r="BI36" s="10" t="s">
        <v>0</v>
      </c>
      <c r="BJ36" s="32">
        <v>5.265607</v>
      </c>
      <c r="BK36" s="32">
        <v>7.858227</v>
      </c>
      <c r="BL36" s="32">
        <v>6.374993</v>
      </c>
      <c r="BM36" s="33">
        <v>90</v>
      </c>
      <c r="BN36" s="33">
        <v>103.39175</v>
      </c>
      <c r="BO36" s="33">
        <v>90</v>
      </c>
      <c r="BP36" s="34">
        <v>53.8815</v>
      </c>
      <c r="BQ36" s="34">
        <v>-91.102</v>
      </c>
    </row>
    <row r="37" spans="1:69" ht="12.75">
      <c r="A37" s="10" t="s">
        <v>1</v>
      </c>
      <c r="B37" s="32">
        <f aca="true" t="shared" si="70" ref="B37:G37">B36-B35</f>
        <v>-0.28017800000000026</v>
      </c>
      <c r="C37" s="32">
        <f t="shared" si="70"/>
        <v>0.061341000000000534</v>
      </c>
      <c r="D37" s="32">
        <f t="shared" si="70"/>
        <v>0.064114</v>
      </c>
      <c r="E37" s="33">
        <f t="shared" si="70"/>
        <v>0</v>
      </c>
      <c r="F37" s="33">
        <f t="shared" si="70"/>
        <v>-4.042000000000002</v>
      </c>
      <c r="G37" s="33">
        <f t="shared" si="70"/>
        <v>0</v>
      </c>
      <c r="H37" s="1">
        <f>H36-H35</f>
        <v>3.8116000000000057</v>
      </c>
      <c r="I37" s="1">
        <f>I36-I35</f>
        <v>-0.20989999999999043</v>
      </c>
      <c r="K37" s="10" t="s">
        <v>1</v>
      </c>
      <c r="L37" s="32">
        <f aca="true" t="shared" si="71" ref="L37:Q37">L36-L35</f>
        <v>-0.344627</v>
      </c>
      <c r="M37" s="32">
        <f t="shared" si="71"/>
        <v>0.009034999999999904</v>
      </c>
      <c r="N37" s="32">
        <f t="shared" si="71"/>
        <v>0.18282700000000052</v>
      </c>
      <c r="O37" s="33">
        <f t="shared" si="71"/>
        <v>0</v>
      </c>
      <c r="P37" s="33">
        <f t="shared" si="71"/>
        <v>-3.6869999999999976</v>
      </c>
      <c r="Q37" s="33">
        <f t="shared" si="71"/>
        <v>0</v>
      </c>
      <c r="R37" s="1">
        <f>R36-R35</f>
        <v>4.337800000000001</v>
      </c>
      <c r="S37" s="1">
        <f>S36-S35</f>
        <v>8.679500000000004</v>
      </c>
      <c r="U37" s="10" t="s">
        <v>1</v>
      </c>
      <c r="V37" s="32">
        <f aca="true" t="shared" si="72" ref="V37:AA37">V36-V35</f>
        <v>-0.16255299999999995</v>
      </c>
      <c r="W37" s="32">
        <f t="shared" si="72"/>
        <v>-0.1494150000000003</v>
      </c>
      <c r="X37" s="32">
        <f t="shared" si="72"/>
        <v>-0.09048600000000029</v>
      </c>
      <c r="Y37" s="33">
        <f t="shared" si="72"/>
        <v>0</v>
      </c>
      <c r="Z37" s="33">
        <f t="shared" si="72"/>
        <v>-1.2450000000000045</v>
      </c>
      <c r="AA37" s="33">
        <f t="shared" si="72"/>
        <v>0</v>
      </c>
      <c r="AB37" s="1">
        <f>AB36-AB35</f>
        <v>1.8103000000000051</v>
      </c>
      <c r="AC37" s="1">
        <f>AC36-AC35</f>
        <v>1.1710000000000065</v>
      </c>
      <c r="AE37" s="10" t="s">
        <v>1</v>
      </c>
      <c r="AF37" s="32">
        <f aca="true" t="shared" si="73" ref="AF37:AK37">AF36-AF35</f>
        <v>-0.27963999999999967</v>
      </c>
      <c r="AG37" s="32">
        <f t="shared" si="73"/>
        <v>-0.0700820000000002</v>
      </c>
      <c r="AH37" s="32">
        <f t="shared" si="73"/>
        <v>0.19743500000000047</v>
      </c>
      <c r="AI37" s="33">
        <f t="shared" si="73"/>
        <v>0</v>
      </c>
      <c r="AJ37" s="33">
        <f t="shared" si="73"/>
        <v>0.743780000000001</v>
      </c>
      <c r="AK37" s="33">
        <f t="shared" si="73"/>
        <v>0</v>
      </c>
      <c r="AL37" s="1">
        <f>AL36-AL35</f>
        <v>-1.4358999999999966</v>
      </c>
      <c r="AM37" s="1">
        <f>AM36-AM35</f>
        <v>-7.924499999999995</v>
      </c>
      <c r="AO37" s="10" t="s">
        <v>1</v>
      </c>
      <c r="AP37" s="32">
        <f aca="true" t="shared" si="74" ref="AP37:AU37">AP36-AP35</f>
        <v>-0.31687900000000013</v>
      </c>
      <c r="AQ37" s="32">
        <f t="shared" si="74"/>
        <v>-0.06916499999999992</v>
      </c>
      <c r="AR37" s="32">
        <f t="shared" si="74"/>
        <v>0.17614899999999967</v>
      </c>
      <c r="AS37" s="33">
        <f t="shared" si="74"/>
        <v>0</v>
      </c>
      <c r="AT37" s="33">
        <f t="shared" si="74"/>
        <v>-0.2689799999999991</v>
      </c>
      <c r="AU37" s="33">
        <f t="shared" si="74"/>
        <v>0</v>
      </c>
      <c r="AV37" s="1">
        <f>AV36-AV35</f>
        <v>-1.2764999999999986</v>
      </c>
      <c r="AW37" s="1">
        <f>AW36-AW35</f>
        <v>-5.724899999999991</v>
      </c>
      <c r="AY37" s="10" t="s">
        <v>1</v>
      </c>
      <c r="AZ37" s="32">
        <f aca="true" t="shared" si="75" ref="AZ37:BG37">AZ36-AZ35</f>
        <v>-0.31652099999999983</v>
      </c>
      <c r="BA37" s="32">
        <f t="shared" si="75"/>
        <v>-0.036124000000000045</v>
      </c>
      <c r="BB37" s="32">
        <f t="shared" si="75"/>
        <v>0.15524800000000027</v>
      </c>
      <c r="BC37" s="33">
        <f t="shared" si="75"/>
        <v>0</v>
      </c>
      <c r="BD37" s="33">
        <f t="shared" si="75"/>
        <v>-1.287239999999997</v>
      </c>
      <c r="BE37" s="33">
        <f t="shared" si="75"/>
        <v>0</v>
      </c>
      <c r="BF37" s="1">
        <f t="shared" si="75"/>
        <v>0.4509000000000043</v>
      </c>
      <c r="BG37" s="1">
        <f t="shared" si="75"/>
        <v>-4.559399999999997</v>
      </c>
      <c r="BI37" s="10" t="s">
        <v>1</v>
      </c>
      <c r="BJ37" s="32">
        <f aca="true" t="shared" si="76" ref="BJ37:BO37">BJ36-BJ35</f>
        <v>-0.3003929999999997</v>
      </c>
      <c r="BK37" s="32">
        <f t="shared" si="76"/>
        <v>-0.041972999999999594</v>
      </c>
      <c r="BL37" s="32">
        <f t="shared" si="76"/>
        <v>0.132193</v>
      </c>
      <c r="BM37" s="33">
        <f t="shared" si="76"/>
        <v>0</v>
      </c>
      <c r="BN37" s="33">
        <f t="shared" si="76"/>
        <v>-1.5882500000000022</v>
      </c>
      <c r="BO37" s="33">
        <f t="shared" si="76"/>
        <v>0</v>
      </c>
      <c r="BP37" s="1">
        <f>BP36-BP35</f>
        <v>0.543600000000005</v>
      </c>
      <c r="BQ37" s="1">
        <f>BQ36-BQ35</f>
        <v>-3.5478999999999985</v>
      </c>
    </row>
    <row r="38" spans="1:69" ht="12.75">
      <c r="A38" s="10" t="s">
        <v>2</v>
      </c>
      <c r="B38" s="39">
        <f aca="true" t="shared" si="77" ref="B38:G38">(B37/B35)*100</f>
        <v>-5.033740567732668</v>
      </c>
      <c r="C38" s="36">
        <f t="shared" si="77"/>
        <v>0.7764486975013358</v>
      </c>
      <c r="D38" s="36">
        <f t="shared" si="77"/>
        <v>1.0270071121932467</v>
      </c>
      <c r="E38" s="37">
        <f t="shared" si="77"/>
        <v>0</v>
      </c>
      <c r="F38" s="37">
        <f t="shared" si="77"/>
        <v>-3.8502571918460675</v>
      </c>
      <c r="G38" s="37">
        <f t="shared" si="77"/>
        <v>0</v>
      </c>
      <c r="H38" s="2">
        <f>(H37/H35)*100</f>
        <v>7.146138111924177</v>
      </c>
      <c r="I38" s="2">
        <f>(I37/I35)*100</f>
        <v>0.23973748802168077</v>
      </c>
      <c r="K38" s="10" t="s">
        <v>2</v>
      </c>
      <c r="L38" s="39">
        <f aca="true" t="shared" si="78" ref="L38:Q38">(L37/L35)*100</f>
        <v>-6.191645706072584</v>
      </c>
      <c r="M38" s="36">
        <f t="shared" si="78"/>
        <v>0.11436419331156052</v>
      </c>
      <c r="N38" s="36">
        <f t="shared" si="78"/>
        <v>2.9286057538284185</v>
      </c>
      <c r="O38" s="37">
        <f t="shared" si="78"/>
        <v>0</v>
      </c>
      <c r="P38" s="37">
        <f t="shared" si="78"/>
        <v>-3.512097542389024</v>
      </c>
      <c r="Q38" s="37">
        <f t="shared" si="78"/>
        <v>0</v>
      </c>
      <c r="R38" s="2">
        <f>(R37/R35)*100</f>
        <v>8.132678639391505</v>
      </c>
      <c r="S38" s="2">
        <f>(S37/S35)*100</f>
        <v>-9.913299320077535</v>
      </c>
      <c r="U38" s="10" t="s">
        <v>2</v>
      </c>
      <c r="V38" s="36">
        <f aca="true" t="shared" si="79" ref="V38:AA38">(V37/V35)*100</f>
        <v>-2.9204635285662945</v>
      </c>
      <c r="W38" s="36">
        <f t="shared" si="79"/>
        <v>-1.8912812333865003</v>
      </c>
      <c r="X38" s="36">
        <f t="shared" si="79"/>
        <v>-1.4494457615172727</v>
      </c>
      <c r="Y38" s="37">
        <f t="shared" si="79"/>
        <v>0</v>
      </c>
      <c r="Z38" s="37">
        <f t="shared" si="79"/>
        <v>-1.185940179081734</v>
      </c>
      <c r="AA38" s="37">
        <f t="shared" si="79"/>
        <v>0</v>
      </c>
      <c r="AB38" s="2">
        <f>(AB37/AB35)*100</f>
        <v>3.394021886875946</v>
      </c>
      <c r="AC38" s="2">
        <f>(AC37/AC35)*100</f>
        <v>-1.3374587826269773</v>
      </c>
      <c r="AE38" s="10" t="s">
        <v>2</v>
      </c>
      <c r="AF38" s="39">
        <f aca="true" t="shared" si="80" ref="AF38:AK38">(AF37/AF35)*100</f>
        <v>-5.024074739489754</v>
      </c>
      <c r="AG38" s="36">
        <f t="shared" si="80"/>
        <v>-0.8870914660388369</v>
      </c>
      <c r="AH38" s="36">
        <f t="shared" si="80"/>
        <v>3.162603319023523</v>
      </c>
      <c r="AI38" s="37">
        <f t="shared" si="80"/>
        <v>0</v>
      </c>
      <c r="AJ38" s="37">
        <f t="shared" si="80"/>
        <v>0.7084968565441045</v>
      </c>
      <c r="AK38" s="37">
        <f t="shared" si="80"/>
        <v>0</v>
      </c>
      <c r="AL38" s="2">
        <f>(AL37/AL35)*100</f>
        <v>-2.692081990479559</v>
      </c>
      <c r="AM38" s="2">
        <f>(AM37/AM35)*100</f>
        <v>9.050975339818459</v>
      </c>
      <c r="AO38" s="10" t="s">
        <v>2</v>
      </c>
      <c r="AP38" s="39">
        <f aca="true" t="shared" si="81" ref="AP38:AU38">(AP37/AP35)*100</f>
        <v>-5.693118936399571</v>
      </c>
      <c r="AQ38" s="36">
        <f t="shared" si="81"/>
        <v>-0.8754841649578482</v>
      </c>
      <c r="AR38" s="36">
        <f t="shared" si="81"/>
        <v>2.8216345229704567</v>
      </c>
      <c r="AS38" s="37">
        <f t="shared" si="81"/>
        <v>0</v>
      </c>
      <c r="AT38" s="37">
        <f t="shared" si="81"/>
        <v>-0.256220232425223</v>
      </c>
      <c r="AU38" s="37">
        <f t="shared" si="81"/>
        <v>0</v>
      </c>
      <c r="AV38" s="2">
        <f>(AV37/AV35)*100</f>
        <v>-2.3932325794603813</v>
      </c>
      <c r="AW38" s="2">
        <f>(AW37/AW35)*100</f>
        <v>6.538700072298146</v>
      </c>
      <c r="AY38" s="10" t="s">
        <v>2</v>
      </c>
      <c r="AZ38" s="39">
        <f aca="true" t="shared" si="82" ref="AZ38:BG38">(AZ37/AZ35)*100</f>
        <v>-5.686687028386631</v>
      </c>
      <c r="BA38" s="36">
        <f t="shared" si="82"/>
        <v>-0.45725424672793147</v>
      </c>
      <c r="BB38" s="36">
        <f t="shared" si="82"/>
        <v>2.4868328314218027</v>
      </c>
      <c r="BC38" s="37">
        <f t="shared" si="82"/>
        <v>0</v>
      </c>
      <c r="BD38" s="37">
        <f t="shared" si="82"/>
        <v>-1.2261764145551504</v>
      </c>
      <c r="BE38" s="37">
        <f t="shared" si="82"/>
        <v>0</v>
      </c>
      <c r="BF38" s="2">
        <f t="shared" si="82"/>
        <v>0.8453651156119839</v>
      </c>
      <c r="BG38" s="2">
        <f t="shared" si="82"/>
        <v>5.20752311999095</v>
      </c>
      <c r="BI38" s="10" t="s">
        <v>2</v>
      </c>
      <c r="BJ38" s="39">
        <f aca="true" t="shared" si="83" ref="BJ38:BO38">(BJ37/BJ35)*100</f>
        <v>-5.396927775781525</v>
      </c>
      <c r="BK38" s="36">
        <f t="shared" si="83"/>
        <v>-0.5312903470798156</v>
      </c>
      <c r="BL38" s="36">
        <f t="shared" si="83"/>
        <v>2.117527391555072</v>
      </c>
      <c r="BM38" s="37">
        <f t="shared" si="83"/>
        <v>0</v>
      </c>
      <c r="BN38" s="37">
        <f t="shared" si="83"/>
        <v>-1.5129072204229397</v>
      </c>
      <c r="BO38" s="37">
        <f t="shared" si="83"/>
        <v>0</v>
      </c>
      <c r="BP38" s="2">
        <f>(BP37/BP35)*100</f>
        <v>1.0191627341908942</v>
      </c>
      <c r="BQ38" s="2">
        <f>(BQ37/BQ35)*100</f>
        <v>4.052237416637254</v>
      </c>
    </row>
    <row r="39" spans="1:69" ht="12.75">
      <c r="A39" s="41" t="s">
        <v>40</v>
      </c>
      <c r="B39" s="42">
        <f>SQRT(SUMSQ(B26:D26,B32:D32,B38:D38)/9)</f>
        <v>2.5844625408497235</v>
      </c>
      <c r="C39" s="43"/>
      <c r="D39" s="43"/>
      <c r="E39" s="44"/>
      <c r="F39" s="44"/>
      <c r="G39" s="44"/>
      <c r="H39" s="44"/>
      <c r="I39" s="44"/>
      <c r="K39" s="41" t="s">
        <v>40</v>
      </c>
      <c r="L39" s="42">
        <f>SQRT(SUMSQ(L26:N26,L32:N32,L38:N38)/9)</f>
        <v>5.500651070798824</v>
      </c>
      <c r="M39" s="43"/>
      <c r="N39" s="43"/>
      <c r="O39" s="44"/>
      <c r="P39" s="44"/>
      <c r="Q39" s="44"/>
      <c r="R39" s="44"/>
      <c r="S39" s="44"/>
      <c r="U39" s="41" t="s">
        <v>40</v>
      </c>
      <c r="V39" s="42">
        <f>SQRT(SUMSQ(V26:X26,V32:X32,V38:X38)/9)</f>
        <v>2.8242190009106474</v>
      </c>
      <c r="W39" s="43"/>
      <c r="X39" s="43"/>
      <c r="Y39" s="44"/>
      <c r="Z39" s="44"/>
      <c r="AA39" s="44"/>
      <c r="AB39" s="44"/>
      <c r="AC39" s="44"/>
      <c r="AE39" s="41" t="s">
        <v>40</v>
      </c>
      <c r="AF39" s="42">
        <f>SQRT(SUMSQ(AF26:AH26,AF32:AH32,AF38:AH38)/9)</f>
        <v>2.4716960294775285</v>
      </c>
      <c r="AG39" s="43"/>
      <c r="AH39" s="43"/>
      <c r="AI39" s="44"/>
      <c r="AJ39" s="44"/>
      <c r="AK39" s="44"/>
      <c r="AL39" s="44"/>
      <c r="AM39" s="44"/>
      <c r="AO39" s="41" t="s">
        <v>40</v>
      </c>
      <c r="AP39" s="42">
        <f>SQRT(SUMSQ(AP26:AR26,AP32:AR32,AP38:AR38)/9)</f>
        <v>2.6731053572341024</v>
      </c>
      <c r="AQ39" s="43"/>
      <c r="AR39" s="43"/>
      <c r="AS39" s="44"/>
      <c r="AT39" s="44"/>
      <c r="AU39" s="44"/>
      <c r="AV39" s="44"/>
      <c r="AW39" s="44"/>
      <c r="AY39" s="41" t="s">
        <v>40</v>
      </c>
      <c r="AZ39" s="42">
        <f>SQRT(SUMSQ(AZ26:BB26,AZ32:BB32,AZ38:BB38)/9)</f>
        <v>2.5227016229059953</v>
      </c>
      <c r="BA39" s="43"/>
      <c r="BB39" s="43"/>
      <c r="BC39" s="44"/>
      <c r="BD39" s="44"/>
      <c r="BE39" s="44"/>
      <c r="BF39" s="44"/>
      <c r="BG39" s="44"/>
      <c r="BI39" s="41" t="s">
        <v>40</v>
      </c>
      <c r="BJ39" s="42">
        <f>SQRT(SUMSQ(BJ26:BL26,BJ32:BL32,BJ38:BL38)/9)</f>
        <v>2.355099235143188</v>
      </c>
      <c r="BK39" s="43"/>
      <c r="BL39" s="43"/>
      <c r="BM39" s="44"/>
      <c r="BN39" s="44"/>
      <c r="BO39" s="44"/>
      <c r="BP39" s="44"/>
      <c r="BQ39" s="44"/>
    </row>
    <row r="40" spans="1:69" ht="12.75">
      <c r="A40" s="10"/>
      <c r="B40" s="17"/>
      <c r="C40" s="17"/>
      <c r="D40" s="17"/>
      <c r="E40" s="3"/>
      <c r="F40" s="3"/>
      <c r="G40" s="3"/>
      <c r="H40" s="2"/>
      <c r="I40" s="2"/>
      <c r="K40" s="10"/>
      <c r="L40" s="17"/>
      <c r="M40" s="17"/>
      <c r="N40" s="17"/>
      <c r="O40" s="3"/>
      <c r="P40" s="3"/>
      <c r="Q40" s="3"/>
      <c r="R40" s="2"/>
      <c r="S40" s="2"/>
      <c r="U40" s="10"/>
      <c r="V40" s="17"/>
      <c r="W40" s="17"/>
      <c r="X40" s="17"/>
      <c r="Y40" s="3"/>
      <c r="Z40" s="3"/>
      <c r="AA40" s="3"/>
      <c r="AB40" s="2"/>
      <c r="AC40" s="2"/>
      <c r="AE40" s="10"/>
      <c r="AF40" s="17"/>
      <c r="AG40" s="17"/>
      <c r="AH40" s="17"/>
      <c r="AI40" s="3"/>
      <c r="AJ40" s="3"/>
      <c r="AK40" s="3"/>
      <c r="AL40" s="2"/>
      <c r="AM40" s="2"/>
      <c r="AO40" s="10"/>
      <c r="AP40" s="17"/>
      <c r="AQ40" s="17"/>
      <c r="AR40" s="17"/>
      <c r="AS40" s="3"/>
      <c r="AT40" s="3"/>
      <c r="AU40" s="3"/>
      <c r="AV40" s="2"/>
      <c r="AW40" s="2"/>
      <c r="AY40" s="10"/>
      <c r="AZ40" s="17"/>
      <c r="BA40" s="17"/>
      <c r="BB40" s="17"/>
      <c r="BC40" s="3"/>
      <c r="BD40" s="3"/>
      <c r="BE40" s="3"/>
      <c r="BF40" s="2"/>
      <c r="BG40" s="2"/>
      <c r="BI40" s="10"/>
      <c r="BJ40" s="17"/>
      <c r="BK40" s="17"/>
      <c r="BL40" s="17"/>
      <c r="BM40" s="3"/>
      <c r="BN40" s="3"/>
      <c r="BO40" s="3"/>
      <c r="BP40" s="2"/>
      <c r="BQ40" s="2"/>
    </row>
    <row r="41" spans="1:127" ht="12.75">
      <c r="A41" s="22"/>
      <c r="B41" s="23" t="s">
        <v>44</v>
      </c>
      <c r="C41" s="23"/>
      <c r="D41" s="23"/>
      <c r="E41" s="23"/>
      <c r="F41" s="23"/>
      <c r="G41" s="23"/>
      <c r="H41" s="47"/>
      <c r="I41" s="47"/>
      <c r="K41" s="22"/>
      <c r="L41" s="23" t="s">
        <v>24</v>
      </c>
      <c r="M41" s="23"/>
      <c r="N41" s="23"/>
      <c r="O41" s="23"/>
      <c r="P41" s="23"/>
      <c r="Q41" s="23"/>
      <c r="R41" s="47"/>
      <c r="S41" s="47"/>
      <c r="U41" s="22"/>
      <c r="V41" s="23" t="s">
        <v>29</v>
      </c>
      <c r="W41" s="23"/>
      <c r="X41" s="23"/>
      <c r="Y41" s="23"/>
      <c r="Z41" s="23"/>
      <c r="AA41" s="23"/>
      <c r="AB41" s="47"/>
      <c r="AC41" s="47"/>
      <c r="AE41" s="22"/>
      <c r="AF41" s="23" t="s">
        <v>33</v>
      </c>
      <c r="AG41" s="23"/>
      <c r="AH41" s="23"/>
      <c r="AI41" s="23"/>
      <c r="AJ41" s="23"/>
      <c r="AK41" s="23"/>
      <c r="AL41" s="47"/>
      <c r="AM41" s="47"/>
      <c r="AO41" s="22"/>
      <c r="AP41" s="23" t="s">
        <v>35</v>
      </c>
      <c r="AQ41" s="23"/>
      <c r="AR41" s="23"/>
      <c r="AS41" s="23"/>
      <c r="AT41" s="23"/>
      <c r="AU41" s="23"/>
      <c r="AV41" s="47"/>
      <c r="AW41" s="47"/>
      <c r="AY41" s="22"/>
      <c r="AZ41" s="23" t="s">
        <v>37</v>
      </c>
      <c r="BA41" s="23"/>
      <c r="BB41" s="23"/>
      <c r="BC41" s="23"/>
      <c r="BD41" s="23"/>
      <c r="BE41" s="23"/>
      <c r="BF41" s="47"/>
      <c r="BG41" s="47"/>
      <c r="BI41" s="22"/>
      <c r="BJ41" s="23" t="s">
        <v>38</v>
      </c>
      <c r="BK41" s="23"/>
      <c r="BL41" s="23"/>
      <c r="BM41" s="23"/>
      <c r="BN41" s="23"/>
      <c r="BO41" s="23"/>
      <c r="BP41" s="47"/>
      <c r="BQ41" s="47"/>
      <c r="BV41" s="21"/>
      <c r="BW41" s="21"/>
      <c r="BX41" s="21"/>
      <c r="BY41" s="21"/>
      <c r="BZ41" s="21"/>
      <c r="CA41" s="21"/>
      <c r="CD41" s="21"/>
      <c r="CE41" s="21"/>
      <c r="CF41" s="21"/>
      <c r="CG41" s="21"/>
      <c r="CH41" s="21"/>
      <c r="CI41" s="21"/>
      <c r="CL41" s="21"/>
      <c r="CM41" s="21"/>
      <c r="CN41" s="21"/>
      <c r="CO41" s="21"/>
      <c r="CP41" s="21"/>
      <c r="CQ41" s="21"/>
      <c r="CT41" s="21"/>
      <c r="CU41" s="21"/>
      <c r="CV41" s="21"/>
      <c r="CW41" s="21"/>
      <c r="CX41" s="21"/>
      <c r="CY41" s="21"/>
      <c r="DB41" s="21"/>
      <c r="DC41" s="21"/>
      <c r="DD41" s="21"/>
      <c r="DE41" s="21"/>
      <c r="DF41" s="21"/>
      <c r="DG41" s="21"/>
      <c r="DJ41" s="21"/>
      <c r="DK41" s="21"/>
      <c r="DL41" s="21"/>
      <c r="DM41" s="21"/>
      <c r="DN41" s="21"/>
      <c r="DO41" s="21"/>
      <c r="DR41" s="21"/>
      <c r="DS41" s="21"/>
      <c r="DT41" s="21"/>
      <c r="DU41" s="21"/>
      <c r="DV41" s="21"/>
      <c r="DW41" s="21"/>
    </row>
    <row r="42" spans="1:127" ht="12.75">
      <c r="A42" s="10" t="s">
        <v>7</v>
      </c>
      <c r="B42" s="25" t="s">
        <v>3</v>
      </c>
      <c r="C42" s="25" t="s">
        <v>4</v>
      </c>
      <c r="D42" s="25" t="s">
        <v>5</v>
      </c>
      <c r="E42" s="26" t="s">
        <v>3</v>
      </c>
      <c r="F42" s="26" t="s">
        <v>4</v>
      </c>
      <c r="G42" s="26" t="s">
        <v>6</v>
      </c>
      <c r="H42" s="27" t="s">
        <v>46</v>
      </c>
      <c r="I42" s="27" t="s">
        <v>47</v>
      </c>
      <c r="K42" s="10" t="s">
        <v>7</v>
      </c>
      <c r="L42" s="25" t="s">
        <v>3</v>
      </c>
      <c r="M42" s="25" t="s">
        <v>4</v>
      </c>
      <c r="N42" s="25" t="s">
        <v>5</v>
      </c>
      <c r="O42" s="26" t="s">
        <v>3</v>
      </c>
      <c r="P42" s="26" t="s">
        <v>4</v>
      </c>
      <c r="Q42" s="26" t="s">
        <v>6</v>
      </c>
      <c r="R42" s="27" t="s">
        <v>46</v>
      </c>
      <c r="S42" s="27" t="s">
        <v>47</v>
      </c>
      <c r="U42" s="10" t="s">
        <v>7</v>
      </c>
      <c r="V42" s="25" t="s">
        <v>3</v>
      </c>
      <c r="W42" s="25" t="s">
        <v>4</v>
      </c>
      <c r="X42" s="25" t="s">
        <v>5</v>
      </c>
      <c r="Y42" s="26" t="s">
        <v>3</v>
      </c>
      <c r="Z42" s="26" t="s">
        <v>4</v>
      </c>
      <c r="AA42" s="26" t="s">
        <v>6</v>
      </c>
      <c r="AB42" s="27" t="s">
        <v>46</v>
      </c>
      <c r="AC42" s="27" t="s">
        <v>47</v>
      </c>
      <c r="AE42" s="10" t="s">
        <v>7</v>
      </c>
      <c r="AF42" s="25" t="s">
        <v>3</v>
      </c>
      <c r="AG42" s="25" t="s">
        <v>4</v>
      </c>
      <c r="AH42" s="25" t="s">
        <v>5</v>
      </c>
      <c r="AI42" s="26" t="s">
        <v>3</v>
      </c>
      <c r="AJ42" s="26" t="s">
        <v>4</v>
      </c>
      <c r="AK42" s="26" t="s">
        <v>6</v>
      </c>
      <c r="AL42" s="27" t="s">
        <v>46</v>
      </c>
      <c r="AM42" s="27" t="s">
        <v>47</v>
      </c>
      <c r="AO42" s="10" t="s">
        <v>7</v>
      </c>
      <c r="AP42" s="25" t="s">
        <v>3</v>
      </c>
      <c r="AQ42" s="25" t="s">
        <v>4</v>
      </c>
      <c r="AR42" s="25" t="s">
        <v>5</v>
      </c>
      <c r="AS42" s="26" t="s">
        <v>3</v>
      </c>
      <c r="AT42" s="26" t="s">
        <v>4</v>
      </c>
      <c r="AU42" s="26" t="s">
        <v>6</v>
      </c>
      <c r="AV42" s="27" t="s">
        <v>46</v>
      </c>
      <c r="AW42" s="27" t="s">
        <v>47</v>
      </c>
      <c r="AY42" s="10" t="s">
        <v>7</v>
      </c>
      <c r="AZ42" s="25" t="s">
        <v>3</v>
      </c>
      <c r="BA42" s="25" t="s">
        <v>4</v>
      </c>
      <c r="BB42" s="29" t="s">
        <v>5</v>
      </c>
      <c r="BC42" s="30" t="s">
        <v>3</v>
      </c>
      <c r="BD42" s="30" t="s">
        <v>4</v>
      </c>
      <c r="BE42" s="30" t="s">
        <v>6</v>
      </c>
      <c r="BF42" s="31" t="s">
        <v>46</v>
      </c>
      <c r="BG42" s="31" t="s">
        <v>47</v>
      </c>
      <c r="BI42" s="10" t="s">
        <v>7</v>
      </c>
      <c r="BJ42" s="25" t="s">
        <v>3</v>
      </c>
      <c r="BK42" s="25" t="s">
        <v>4</v>
      </c>
      <c r="BL42" s="25" t="s">
        <v>5</v>
      </c>
      <c r="BM42" s="26" t="s">
        <v>3</v>
      </c>
      <c r="BN42" s="26" t="s">
        <v>4</v>
      </c>
      <c r="BO42" s="26" t="s">
        <v>6</v>
      </c>
      <c r="BP42" s="27" t="s">
        <v>46</v>
      </c>
      <c r="BQ42" s="27" t="s">
        <v>47</v>
      </c>
      <c r="BU42" s="10"/>
      <c r="BV42" s="11"/>
      <c r="BW42" s="11"/>
      <c r="BX42" s="11"/>
      <c r="BY42" s="12"/>
      <c r="BZ42" s="12"/>
      <c r="CA42" s="12"/>
      <c r="CC42" s="10"/>
      <c r="CD42" s="11"/>
      <c r="CE42" s="11"/>
      <c r="CF42" s="11"/>
      <c r="CG42" s="12"/>
      <c r="CH42" s="12"/>
      <c r="CI42" s="12"/>
      <c r="CK42" s="10"/>
      <c r="CL42" s="11"/>
      <c r="CM42" s="11"/>
      <c r="CN42" s="11"/>
      <c r="CO42" s="12"/>
      <c r="CP42" s="12"/>
      <c r="CQ42" s="12"/>
      <c r="CS42" s="10"/>
      <c r="CT42" s="11"/>
      <c r="CU42" s="11"/>
      <c r="CV42" s="11"/>
      <c r="CW42" s="12"/>
      <c r="CX42" s="12"/>
      <c r="CY42" s="12"/>
      <c r="DA42" s="10"/>
      <c r="DB42" s="11"/>
      <c r="DC42" s="11"/>
      <c r="DD42" s="11"/>
      <c r="DE42" s="12"/>
      <c r="DF42" s="12"/>
      <c r="DG42" s="12"/>
      <c r="DI42" s="10"/>
      <c r="DJ42" s="11"/>
      <c r="DK42" s="11"/>
      <c r="DL42" s="11"/>
      <c r="DM42" s="12"/>
      <c r="DN42" s="12"/>
      <c r="DO42" s="12"/>
      <c r="DQ42" s="10"/>
      <c r="DR42" s="11"/>
      <c r="DS42" s="11"/>
      <c r="DT42" s="11"/>
      <c r="DU42" s="12"/>
      <c r="DV42" s="12"/>
      <c r="DW42" s="12"/>
    </row>
    <row r="43" spans="1:127" ht="12.75">
      <c r="A43" s="10" t="s">
        <v>50</v>
      </c>
      <c r="B43" s="32"/>
      <c r="C43" s="32"/>
      <c r="D43" s="32"/>
      <c r="E43" s="33"/>
      <c r="F43" s="33"/>
      <c r="G43" s="33"/>
      <c r="K43" s="10" t="s">
        <v>50</v>
      </c>
      <c r="L43" s="32">
        <v>6.909</v>
      </c>
      <c r="M43" s="32">
        <v>8.083</v>
      </c>
      <c r="N43" s="32">
        <v>9.209</v>
      </c>
      <c r="O43" s="33">
        <v>90</v>
      </c>
      <c r="P43" s="33">
        <v>90</v>
      </c>
      <c r="Q43" s="33">
        <v>90</v>
      </c>
      <c r="R43" s="1">
        <v>53.001</v>
      </c>
      <c r="S43" s="1">
        <v>69.6619</v>
      </c>
      <c r="U43" s="10" t="s">
        <v>50</v>
      </c>
      <c r="V43" s="32">
        <v>6.909</v>
      </c>
      <c r="W43" s="32">
        <v>8.083</v>
      </c>
      <c r="X43" s="32">
        <v>9.209</v>
      </c>
      <c r="Y43" s="33">
        <v>90</v>
      </c>
      <c r="Z43" s="33">
        <v>90</v>
      </c>
      <c r="AA43" s="33">
        <v>90</v>
      </c>
      <c r="AB43" s="1">
        <v>53.001</v>
      </c>
      <c r="AC43" s="1">
        <v>69.6619</v>
      </c>
      <c r="AE43" s="10" t="s">
        <v>50</v>
      </c>
      <c r="AF43" s="32">
        <v>6.909</v>
      </c>
      <c r="AG43" s="32">
        <v>8.083</v>
      </c>
      <c r="AH43" s="32">
        <v>9.209</v>
      </c>
      <c r="AI43" s="33">
        <v>90</v>
      </c>
      <c r="AJ43" s="33">
        <v>90</v>
      </c>
      <c r="AK43" s="33">
        <v>90</v>
      </c>
      <c r="AL43" s="1">
        <v>53.001</v>
      </c>
      <c r="AM43" s="1">
        <v>69.6619</v>
      </c>
      <c r="AO43" s="10" t="s">
        <v>50</v>
      </c>
      <c r="AP43" s="32">
        <v>6.909</v>
      </c>
      <c r="AQ43" s="32">
        <v>8.083</v>
      </c>
      <c r="AR43" s="32">
        <v>9.209</v>
      </c>
      <c r="AS43" s="33">
        <v>90</v>
      </c>
      <c r="AT43" s="33">
        <v>90</v>
      </c>
      <c r="AU43" s="33">
        <v>90</v>
      </c>
      <c r="AV43" s="1">
        <v>53.001</v>
      </c>
      <c r="AW43" s="1">
        <v>69.6619</v>
      </c>
      <c r="AY43" s="10" t="s">
        <v>50</v>
      </c>
      <c r="AZ43" s="32">
        <v>6.909</v>
      </c>
      <c r="BA43" s="32">
        <v>8.083</v>
      </c>
      <c r="BB43" s="32">
        <v>9.209</v>
      </c>
      <c r="BC43" s="33">
        <v>90</v>
      </c>
      <c r="BD43" s="33">
        <v>90</v>
      </c>
      <c r="BE43" s="33">
        <v>90</v>
      </c>
      <c r="BF43" s="1">
        <v>53.001</v>
      </c>
      <c r="BG43" s="1">
        <v>69.6619</v>
      </c>
      <c r="BI43" s="10" t="s">
        <v>50</v>
      </c>
      <c r="BJ43" s="32">
        <v>6.909</v>
      </c>
      <c r="BK43" s="32">
        <v>8.083</v>
      </c>
      <c r="BL43" s="32">
        <v>9.209</v>
      </c>
      <c r="BM43" s="33">
        <v>90</v>
      </c>
      <c r="BN43" s="33">
        <v>90</v>
      </c>
      <c r="BO43" s="33">
        <v>90</v>
      </c>
      <c r="BP43" s="1">
        <v>53.001</v>
      </c>
      <c r="BQ43" s="1">
        <v>69.6619</v>
      </c>
      <c r="BU43" s="10"/>
      <c r="BV43" s="15"/>
      <c r="BW43" s="15"/>
      <c r="BX43" s="15"/>
      <c r="BY43" s="15"/>
      <c r="BZ43" s="15"/>
      <c r="CA43" s="15"/>
      <c r="CC43" s="10"/>
      <c r="CD43" s="15"/>
      <c r="CE43" s="15"/>
      <c r="CF43" s="15"/>
      <c r="CG43" s="15"/>
      <c r="CH43" s="15"/>
      <c r="CI43" s="15"/>
      <c r="CK43" s="10"/>
      <c r="CL43" s="15"/>
      <c r="CM43" s="15"/>
      <c r="CN43" s="15"/>
      <c r="CO43" s="15"/>
      <c r="CP43" s="15"/>
      <c r="CQ43" s="15"/>
      <c r="CS43" s="10"/>
      <c r="CT43" s="15"/>
      <c r="CU43" s="15"/>
      <c r="CV43" s="15"/>
      <c r="CW43" s="15"/>
      <c r="CX43" s="15"/>
      <c r="CY43" s="15"/>
      <c r="DA43" s="10"/>
      <c r="DB43" s="15"/>
      <c r="DC43" s="15"/>
      <c r="DD43" s="15"/>
      <c r="DE43" s="15"/>
      <c r="DF43" s="15"/>
      <c r="DG43" s="15"/>
      <c r="DI43" s="10"/>
      <c r="DJ43" s="15"/>
      <c r="DK43" s="15"/>
      <c r="DL43" s="15"/>
      <c r="DM43" s="15"/>
      <c r="DN43" s="15"/>
      <c r="DO43" s="15"/>
      <c r="DQ43" s="10"/>
      <c r="DR43" s="15"/>
      <c r="DS43" s="15"/>
      <c r="DT43" s="15"/>
      <c r="DU43" s="15"/>
      <c r="DV43" s="15"/>
      <c r="DW43" s="15"/>
    </row>
    <row r="44" spans="1:127" ht="12.75">
      <c r="A44" s="10" t="s">
        <v>0</v>
      </c>
      <c r="B44" s="49" t="s">
        <v>49</v>
      </c>
      <c r="C44" s="50"/>
      <c r="D44" s="50"/>
      <c r="E44" s="50"/>
      <c r="F44" s="50"/>
      <c r="G44" s="50"/>
      <c r="H44" s="34"/>
      <c r="I44" s="34"/>
      <c r="K44" s="10" t="s">
        <v>0</v>
      </c>
      <c r="L44" s="32">
        <v>6.951987</v>
      </c>
      <c r="M44" s="32">
        <v>8.177158</v>
      </c>
      <c r="N44" s="32">
        <v>9.661061</v>
      </c>
      <c r="O44" s="33">
        <v>90</v>
      </c>
      <c r="P44" s="33">
        <v>90</v>
      </c>
      <c r="Q44" s="33">
        <v>90</v>
      </c>
      <c r="R44" s="1">
        <v>50.6259</v>
      </c>
      <c r="S44" s="1">
        <v>59.0806</v>
      </c>
      <c r="U44" s="10" t="s">
        <v>0</v>
      </c>
      <c r="V44" s="32">
        <v>6.819001</v>
      </c>
      <c r="W44" s="32">
        <v>8.104889</v>
      </c>
      <c r="X44" s="32">
        <v>9.52993</v>
      </c>
      <c r="Y44" s="33">
        <v>90</v>
      </c>
      <c r="Z44" s="33">
        <v>90</v>
      </c>
      <c r="AA44" s="33">
        <v>90</v>
      </c>
      <c r="AB44" s="1">
        <v>48.5203</v>
      </c>
      <c r="AC44" s="1">
        <v>57.8581</v>
      </c>
      <c r="AE44" s="10" t="s">
        <v>0</v>
      </c>
      <c r="AF44" s="32">
        <v>6.823596</v>
      </c>
      <c r="AG44" s="32">
        <v>8.244571</v>
      </c>
      <c r="AH44" s="32">
        <v>9.625298</v>
      </c>
      <c r="AI44" s="33">
        <v>90</v>
      </c>
      <c r="AJ44" s="33">
        <v>90</v>
      </c>
      <c r="AK44" s="33">
        <v>90</v>
      </c>
      <c r="AL44" s="34">
        <v>50.192</v>
      </c>
      <c r="AM44" s="34">
        <v>60.6108</v>
      </c>
      <c r="AO44" s="10" t="s">
        <v>0</v>
      </c>
      <c r="AP44" s="32">
        <v>6.799175</v>
      </c>
      <c r="AQ44" s="32">
        <v>8.286313</v>
      </c>
      <c r="AR44" s="32">
        <v>9.620103</v>
      </c>
      <c r="AS44" s="33">
        <v>90</v>
      </c>
      <c r="AT44" s="33">
        <v>90</v>
      </c>
      <c r="AU44" s="33">
        <v>90</v>
      </c>
      <c r="AV44" s="34">
        <v>49.8842</v>
      </c>
      <c r="AW44" s="34">
        <v>61.2218</v>
      </c>
      <c r="AY44" s="10" t="s">
        <v>0</v>
      </c>
      <c r="AZ44" s="32">
        <v>6.840483</v>
      </c>
      <c r="BA44" s="32">
        <v>8.279165</v>
      </c>
      <c r="BB44" s="32">
        <v>9.614607</v>
      </c>
      <c r="BC44" s="33">
        <v>90</v>
      </c>
      <c r="BD44" s="33">
        <v>90</v>
      </c>
      <c r="BE44" s="33">
        <v>90</v>
      </c>
      <c r="BF44" s="34">
        <v>50.2541</v>
      </c>
      <c r="BG44" s="34">
        <v>60.9534</v>
      </c>
      <c r="BI44" s="10" t="s">
        <v>0</v>
      </c>
      <c r="BJ44" s="32">
        <v>6.832975</v>
      </c>
      <c r="BK44" s="32">
        <v>8.220574</v>
      </c>
      <c r="BL44" s="32">
        <v>9.646313</v>
      </c>
      <c r="BM44" s="33">
        <v>90</v>
      </c>
      <c r="BN44" s="33">
        <v>90</v>
      </c>
      <c r="BO44" s="33">
        <v>90</v>
      </c>
      <c r="BP44" s="34">
        <v>50.1089</v>
      </c>
      <c r="BQ44" s="34">
        <v>60.3471</v>
      </c>
      <c r="BU44" s="10"/>
      <c r="BV44" s="15"/>
      <c r="BW44" s="15"/>
      <c r="BX44" s="15"/>
      <c r="BY44" s="15"/>
      <c r="BZ44" s="15"/>
      <c r="CA44" s="15"/>
      <c r="CC44" s="10"/>
      <c r="CD44" s="15"/>
      <c r="CE44" s="15"/>
      <c r="CF44" s="15"/>
      <c r="CG44" s="15"/>
      <c r="CH44" s="15"/>
      <c r="CI44" s="15"/>
      <c r="CK44" s="10"/>
      <c r="CL44" s="15"/>
      <c r="CM44" s="15"/>
      <c r="CN44" s="15"/>
      <c r="CO44" s="15"/>
      <c r="CP44" s="15"/>
      <c r="CQ44" s="15"/>
      <c r="CS44" s="10"/>
      <c r="CT44" s="15"/>
      <c r="CU44" s="15"/>
      <c r="CV44" s="15"/>
      <c r="CW44" s="15"/>
      <c r="CX44" s="15"/>
      <c r="CY44" s="15"/>
      <c r="DA44" s="10"/>
      <c r="DB44" s="15"/>
      <c r="DC44" s="15"/>
      <c r="DD44" s="15"/>
      <c r="DE44" s="15"/>
      <c r="DF44" s="15"/>
      <c r="DG44" s="15"/>
      <c r="DI44" s="10"/>
      <c r="DJ44" s="15"/>
      <c r="DK44" s="15"/>
      <c r="DL44" s="15"/>
      <c r="DM44" s="15"/>
      <c r="DN44" s="15"/>
      <c r="DO44" s="15"/>
      <c r="DQ44" s="10"/>
      <c r="DR44" s="15"/>
      <c r="DS44" s="15"/>
      <c r="DT44" s="15"/>
      <c r="DU44" s="15"/>
      <c r="DV44" s="15"/>
      <c r="DW44" s="15"/>
    </row>
    <row r="45" spans="1:127" ht="12.75">
      <c r="A45" s="10" t="s">
        <v>1</v>
      </c>
      <c r="B45" s="32"/>
      <c r="C45" s="32"/>
      <c r="D45" s="32"/>
      <c r="E45" s="33"/>
      <c r="F45" s="33"/>
      <c r="G45" s="33"/>
      <c r="K45" s="10" t="s">
        <v>1</v>
      </c>
      <c r="L45" s="32">
        <f aca="true" t="shared" si="84" ref="L45:Q45">L44-L43</f>
        <v>0.04298700000000011</v>
      </c>
      <c r="M45" s="32">
        <f t="shared" si="84"/>
        <v>0.09415800000000019</v>
      </c>
      <c r="N45" s="32">
        <f t="shared" si="84"/>
        <v>0.4520610000000005</v>
      </c>
      <c r="O45" s="33">
        <f t="shared" si="84"/>
        <v>0</v>
      </c>
      <c r="P45" s="33">
        <f t="shared" si="84"/>
        <v>0</v>
      </c>
      <c r="Q45" s="33">
        <f t="shared" si="84"/>
        <v>0</v>
      </c>
      <c r="R45" s="1">
        <f>R44-R43</f>
        <v>-2.375099999999996</v>
      </c>
      <c r="S45" s="1">
        <f>S44-S43</f>
        <v>-10.581300000000006</v>
      </c>
      <c r="U45" s="10" t="s">
        <v>1</v>
      </c>
      <c r="V45" s="32">
        <f aca="true" t="shared" si="85" ref="V45:AA45">V44-V43</f>
        <v>-0.08999899999999972</v>
      </c>
      <c r="W45" s="32">
        <f t="shared" si="85"/>
        <v>0.021888999999999825</v>
      </c>
      <c r="X45" s="32">
        <f t="shared" si="85"/>
        <v>0.3209300000000006</v>
      </c>
      <c r="Y45" s="33">
        <f t="shared" si="85"/>
        <v>0</v>
      </c>
      <c r="Z45" s="33">
        <f t="shared" si="85"/>
        <v>0</v>
      </c>
      <c r="AA45" s="33">
        <f t="shared" si="85"/>
        <v>0</v>
      </c>
      <c r="AB45" s="1">
        <f>AB44-AB43</f>
        <v>-4.480699999999999</v>
      </c>
      <c r="AC45" s="1">
        <f>AC44-AC43</f>
        <v>-11.803800000000003</v>
      </c>
      <c r="AE45" s="10" t="s">
        <v>1</v>
      </c>
      <c r="AF45" s="32">
        <f aca="true" t="shared" si="86" ref="AF45:AK45">AF44-AF43</f>
        <v>-0.08540399999999959</v>
      </c>
      <c r="AG45" s="32">
        <f t="shared" si="86"/>
        <v>0.16157100000000035</v>
      </c>
      <c r="AH45" s="32">
        <f t="shared" si="86"/>
        <v>0.41629800000000117</v>
      </c>
      <c r="AI45" s="33">
        <f t="shared" si="86"/>
        <v>0</v>
      </c>
      <c r="AJ45" s="33">
        <f t="shared" si="86"/>
        <v>0</v>
      </c>
      <c r="AK45" s="33">
        <f t="shared" si="86"/>
        <v>0</v>
      </c>
      <c r="AL45" s="1">
        <f>AL44-AL43</f>
        <v>-2.8089999999999975</v>
      </c>
      <c r="AM45" s="1">
        <f>AM44-AM43</f>
        <v>-9.051100000000005</v>
      </c>
      <c r="AO45" s="10" t="s">
        <v>1</v>
      </c>
      <c r="AP45" s="32">
        <f aca="true" t="shared" si="87" ref="AP45:AU45">AP44-AP43</f>
        <v>-0.10982499999999984</v>
      </c>
      <c r="AQ45" s="32">
        <f t="shared" si="87"/>
        <v>0.20331299999999963</v>
      </c>
      <c r="AR45" s="32">
        <f t="shared" si="87"/>
        <v>0.41110300000000066</v>
      </c>
      <c r="AS45" s="33">
        <f t="shared" si="87"/>
        <v>0</v>
      </c>
      <c r="AT45" s="33">
        <f t="shared" si="87"/>
        <v>0</v>
      </c>
      <c r="AU45" s="33">
        <f t="shared" si="87"/>
        <v>0</v>
      </c>
      <c r="AV45" s="1">
        <f>AV44-AV43</f>
        <v>-3.116799999999998</v>
      </c>
      <c r="AW45" s="1">
        <f>AW44-AW43</f>
        <v>-8.440100000000001</v>
      </c>
      <c r="AY45" s="10" t="s">
        <v>1</v>
      </c>
      <c r="AZ45" s="32">
        <f aca="true" t="shared" si="88" ref="AZ45:BG45">AZ44-AZ43</f>
        <v>-0.06851699999999994</v>
      </c>
      <c r="BA45" s="32">
        <f t="shared" si="88"/>
        <v>0.1961650000000006</v>
      </c>
      <c r="BB45" s="32">
        <f t="shared" si="88"/>
        <v>0.40560699999999983</v>
      </c>
      <c r="BC45" s="33">
        <f t="shared" si="88"/>
        <v>0</v>
      </c>
      <c r="BD45" s="33">
        <f t="shared" si="88"/>
        <v>0</v>
      </c>
      <c r="BE45" s="33">
        <f t="shared" si="88"/>
        <v>0</v>
      </c>
      <c r="BF45" s="1">
        <f t="shared" si="88"/>
        <v>-2.7468999999999966</v>
      </c>
      <c r="BG45" s="1">
        <f t="shared" si="88"/>
        <v>-8.7085</v>
      </c>
      <c r="BI45" s="10" t="s">
        <v>1</v>
      </c>
      <c r="BJ45" s="32">
        <f aca="true" t="shared" si="89" ref="BJ45:BO45">BJ44-BJ43</f>
        <v>-0.07602499999999957</v>
      </c>
      <c r="BK45" s="32">
        <f t="shared" si="89"/>
        <v>0.13757399999999897</v>
      </c>
      <c r="BL45" s="32">
        <f t="shared" si="89"/>
        <v>0.4373129999999996</v>
      </c>
      <c r="BM45" s="33">
        <f t="shared" si="89"/>
        <v>0</v>
      </c>
      <c r="BN45" s="33">
        <f t="shared" si="89"/>
        <v>0</v>
      </c>
      <c r="BO45" s="33">
        <f t="shared" si="89"/>
        <v>0</v>
      </c>
      <c r="BP45" s="1">
        <f>BP44-BP43</f>
        <v>-2.8920999999999992</v>
      </c>
      <c r="BQ45" s="1">
        <f>BQ44-BQ43</f>
        <v>-9.314800000000005</v>
      </c>
      <c r="BU45" s="10"/>
      <c r="BV45" s="15"/>
      <c r="BW45" s="15"/>
      <c r="BX45" s="15"/>
      <c r="BY45" s="15"/>
      <c r="BZ45" s="15"/>
      <c r="CA45" s="15"/>
      <c r="CC45" s="10"/>
      <c r="CD45" s="15"/>
      <c r="CE45" s="15"/>
      <c r="CF45" s="15"/>
      <c r="CG45" s="15"/>
      <c r="CH45" s="15"/>
      <c r="CI45" s="15"/>
      <c r="CK45" s="10"/>
      <c r="CL45" s="15"/>
      <c r="CM45" s="15"/>
      <c r="CN45" s="15"/>
      <c r="CO45" s="15"/>
      <c r="CP45" s="15"/>
      <c r="CQ45" s="15"/>
      <c r="CS45" s="10"/>
      <c r="CT45" s="15"/>
      <c r="CU45" s="15"/>
      <c r="CV45" s="15"/>
      <c r="CW45" s="15"/>
      <c r="CX45" s="15"/>
      <c r="CY45" s="15"/>
      <c r="DA45" s="10"/>
      <c r="DB45" s="15"/>
      <c r="DC45" s="15"/>
      <c r="DD45" s="15"/>
      <c r="DE45" s="15"/>
      <c r="DF45" s="15"/>
      <c r="DG45" s="15"/>
      <c r="DI45" s="10"/>
      <c r="DJ45" s="15"/>
      <c r="DK45" s="15"/>
      <c r="DL45" s="15"/>
      <c r="DM45" s="15"/>
      <c r="DN45" s="15"/>
      <c r="DO45" s="15"/>
      <c r="DQ45" s="10"/>
      <c r="DR45" s="15"/>
      <c r="DS45" s="15"/>
      <c r="DT45" s="15"/>
      <c r="DU45" s="15"/>
      <c r="DV45" s="15"/>
      <c r="DW45" s="15"/>
    </row>
    <row r="46" spans="1:127" ht="12.75">
      <c r="A46" s="10" t="s">
        <v>2</v>
      </c>
      <c r="B46" s="36"/>
      <c r="C46" s="36"/>
      <c r="D46" s="36"/>
      <c r="E46" s="37"/>
      <c r="F46" s="37"/>
      <c r="G46" s="37"/>
      <c r="H46" s="2"/>
      <c r="I46" s="2"/>
      <c r="K46" s="10" t="s">
        <v>2</v>
      </c>
      <c r="L46" s="36">
        <f aca="true" t="shared" si="90" ref="L46:Q46">(L45/L43)*100</f>
        <v>0.6221884498480259</v>
      </c>
      <c r="M46" s="36">
        <f t="shared" si="90"/>
        <v>1.1648892737844883</v>
      </c>
      <c r="N46" s="36">
        <f t="shared" si="90"/>
        <v>4.908904332717999</v>
      </c>
      <c r="O46" s="37">
        <f t="shared" si="90"/>
        <v>0</v>
      </c>
      <c r="P46" s="37">
        <f t="shared" si="90"/>
        <v>0</v>
      </c>
      <c r="Q46" s="37">
        <f t="shared" si="90"/>
        <v>0</v>
      </c>
      <c r="R46" s="2">
        <f>(R45/R43)*100</f>
        <v>-4.481236203090501</v>
      </c>
      <c r="S46" s="2">
        <f>(S45/S43)*100</f>
        <v>-15.189508181660283</v>
      </c>
      <c r="U46" s="10" t="s">
        <v>2</v>
      </c>
      <c r="V46" s="36">
        <f aca="true" t="shared" si="91" ref="V46:AA46">(V45/V43)*100</f>
        <v>-1.3026342451874326</v>
      </c>
      <c r="W46" s="36">
        <f t="shared" si="91"/>
        <v>0.27080291970802706</v>
      </c>
      <c r="X46" s="36">
        <f t="shared" si="91"/>
        <v>3.484960364860469</v>
      </c>
      <c r="Y46" s="37">
        <f t="shared" si="91"/>
        <v>0</v>
      </c>
      <c r="Z46" s="37">
        <f t="shared" si="91"/>
        <v>0</v>
      </c>
      <c r="AA46" s="37">
        <f t="shared" si="91"/>
        <v>0</v>
      </c>
      <c r="AB46" s="2">
        <f>(AB45/AB43)*100</f>
        <v>-8.453991434123882</v>
      </c>
      <c r="AC46" s="2">
        <f>(AC45/AC43)*100</f>
        <v>-16.94441294308654</v>
      </c>
      <c r="AE46" s="10" t="s">
        <v>2</v>
      </c>
      <c r="AF46" s="36">
        <f aca="true" t="shared" si="92" ref="AF46:AK46">(AF45/AF43)*100</f>
        <v>-1.2361267911419829</v>
      </c>
      <c r="AG46" s="36">
        <f t="shared" si="92"/>
        <v>1.9988989236669596</v>
      </c>
      <c r="AH46" s="36">
        <f t="shared" si="92"/>
        <v>4.520555977847771</v>
      </c>
      <c r="AI46" s="37">
        <f t="shared" si="92"/>
        <v>0</v>
      </c>
      <c r="AJ46" s="37">
        <f t="shared" si="92"/>
        <v>0</v>
      </c>
      <c r="AK46" s="37">
        <f t="shared" si="92"/>
        <v>0</v>
      </c>
      <c r="AL46" s="2">
        <f>(AL45/AL43)*100</f>
        <v>-5.299900001886752</v>
      </c>
      <c r="AM46" s="2">
        <f>(AM45/AM43)*100</f>
        <v>-12.992898557174016</v>
      </c>
      <c r="AO46" s="10" t="s">
        <v>2</v>
      </c>
      <c r="AP46" s="36">
        <f aca="true" t="shared" si="93" ref="AP46:AU46">(AP45/AP43)*100</f>
        <v>-1.5895932841221574</v>
      </c>
      <c r="AQ46" s="36">
        <f t="shared" si="93"/>
        <v>2.5153160955090885</v>
      </c>
      <c r="AR46" s="36">
        <f t="shared" si="93"/>
        <v>4.464143772396576</v>
      </c>
      <c r="AS46" s="37">
        <f t="shared" si="93"/>
        <v>0</v>
      </c>
      <c r="AT46" s="37">
        <f t="shared" si="93"/>
        <v>0</v>
      </c>
      <c r="AU46" s="37">
        <f t="shared" si="93"/>
        <v>0</v>
      </c>
      <c r="AV46" s="2">
        <f>(AV45/AV43)*100</f>
        <v>-5.88064376143846</v>
      </c>
      <c r="AW46" s="2">
        <f>(AW45/AW43)*100</f>
        <v>-12.11580505269021</v>
      </c>
      <c r="AY46" s="10" t="s">
        <v>2</v>
      </c>
      <c r="AZ46" s="36">
        <f aca="true" t="shared" si="94" ref="AZ46:BG46">(AZ45/AZ43)*100</f>
        <v>-0.9917064698219704</v>
      </c>
      <c r="BA46" s="36">
        <f t="shared" si="94"/>
        <v>2.426883582828165</v>
      </c>
      <c r="BB46" s="36">
        <f t="shared" si="94"/>
        <v>4.404463025301334</v>
      </c>
      <c r="BC46" s="37">
        <f t="shared" si="94"/>
        <v>0</v>
      </c>
      <c r="BD46" s="37">
        <f t="shared" si="94"/>
        <v>0</v>
      </c>
      <c r="BE46" s="37">
        <f t="shared" si="94"/>
        <v>0</v>
      </c>
      <c r="BF46" s="2">
        <f t="shared" si="94"/>
        <v>-5.182732401275442</v>
      </c>
      <c r="BG46" s="2">
        <f t="shared" si="94"/>
        <v>-12.501094572499458</v>
      </c>
      <c r="BI46" s="10" t="s">
        <v>2</v>
      </c>
      <c r="BJ46" s="36">
        <f aca="true" t="shared" si="95" ref="BJ46:BO46">(BJ45/BJ43)*100</f>
        <v>-1.1003763207410562</v>
      </c>
      <c r="BK46" s="36">
        <f t="shared" si="95"/>
        <v>1.702016578003204</v>
      </c>
      <c r="BL46" s="36">
        <f t="shared" si="95"/>
        <v>4.748756651102179</v>
      </c>
      <c r="BM46" s="37">
        <f t="shared" si="95"/>
        <v>0</v>
      </c>
      <c r="BN46" s="37">
        <f t="shared" si="95"/>
        <v>0</v>
      </c>
      <c r="BO46" s="37">
        <f t="shared" si="95"/>
        <v>0</v>
      </c>
      <c r="BP46" s="2">
        <f>(BP45/BP43)*100</f>
        <v>-5.456689496424595</v>
      </c>
      <c r="BQ46" s="2">
        <f>(BQ45/BQ43)*100</f>
        <v>-13.37144120387185</v>
      </c>
      <c r="BU46" s="10"/>
      <c r="BV46" s="10"/>
      <c r="BW46" s="10"/>
      <c r="BX46" s="10"/>
      <c r="BY46" s="10"/>
      <c r="BZ46" s="10"/>
      <c r="CA46" s="10"/>
      <c r="CC46" s="10"/>
      <c r="CD46" s="10"/>
      <c r="CE46" s="10"/>
      <c r="CF46" s="10"/>
      <c r="CG46" s="10"/>
      <c r="CH46" s="10"/>
      <c r="CI46" s="10"/>
      <c r="CK46" s="10"/>
      <c r="CL46" s="10"/>
      <c r="CM46" s="10"/>
      <c r="CN46" s="10"/>
      <c r="CO46" s="10"/>
      <c r="CP46" s="10"/>
      <c r="CQ46" s="10"/>
      <c r="CS46" s="10"/>
      <c r="CT46" s="10"/>
      <c r="CU46" s="10"/>
      <c r="CV46" s="10"/>
      <c r="CW46" s="10"/>
      <c r="CX46" s="10"/>
      <c r="CY46" s="10"/>
      <c r="DA46" s="10"/>
      <c r="DB46" s="10"/>
      <c r="DC46" s="10"/>
      <c r="DD46" s="10"/>
      <c r="DE46" s="10"/>
      <c r="DF46" s="10"/>
      <c r="DG46" s="10"/>
      <c r="DI46" s="10"/>
      <c r="DJ46" s="10"/>
      <c r="DK46" s="10"/>
      <c r="DL46" s="10"/>
      <c r="DM46" s="10"/>
      <c r="DN46" s="10"/>
      <c r="DO46" s="10"/>
      <c r="DQ46" s="10"/>
      <c r="DR46" s="10"/>
      <c r="DS46" s="10"/>
      <c r="DT46" s="10"/>
      <c r="DU46" s="10"/>
      <c r="DV46" s="10"/>
      <c r="DW46" s="10"/>
    </row>
    <row r="47" spans="1:121" ht="12.75">
      <c r="A47" s="14"/>
      <c r="B47" s="38"/>
      <c r="C47" s="38"/>
      <c r="D47" s="38"/>
      <c r="E47" s="1"/>
      <c r="F47" s="1"/>
      <c r="G47" s="1"/>
      <c r="K47" s="14"/>
      <c r="L47" s="38"/>
      <c r="M47" s="38"/>
      <c r="N47" s="38"/>
      <c r="O47" s="1"/>
      <c r="P47" s="1"/>
      <c r="Q47" s="1"/>
      <c r="U47" s="14"/>
      <c r="V47" s="38"/>
      <c r="W47" s="38"/>
      <c r="X47" s="38"/>
      <c r="Y47" s="1"/>
      <c r="Z47" s="1"/>
      <c r="AA47" s="1"/>
      <c r="AE47" s="14"/>
      <c r="AF47" s="38"/>
      <c r="AG47" s="38"/>
      <c r="AH47" s="38"/>
      <c r="AI47" s="1"/>
      <c r="AJ47" s="1"/>
      <c r="AK47" s="1"/>
      <c r="AO47" s="14"/>
      <c r="AP47" s="38"/>
      <c r="AQ47" s="38"/>
      <c r="AR47" s="38"/>
      <c r="AS47" s="1"/>
      <c r="AT47" s="1"/>
      <c r="AU47" s="1"/>
      <c r="AY47" s="14"/>
      <c r="AZ47" s="38"/>
      <c r="BA47" s="38"/>
      <c r="BB47" s="38"/>
      <c r="BC47" s="1"/>
      <c r="BD47" s="1"/>
      <c r="BE47" s="1"/>
      <c r="BI47" s="14"/>
      <c r="BJ47" s="38"/>
      <c r="BK47" s="38"/>
      <c r="BL47" s="38"/>
      <c r="BM47" s="1"/>
      <c r="BN47" s="1"/>
      <c r="BO47" s="1"/>
      <c r="BU47" s="14"/>
      <c r="CC47" s="14"/>
      <c r="CK47" s="14"/>
      <c r="CS47" s="14"/>
      <c r="DA47" s="14"/>
      <c r="DI47" s="14"/>
      <c r="DQ47" s="14"/>
    </row>
    <row r="48" spans="1:127" ht="12.75">
      <c r="A48" s="10" t="s">
        <v>8</v>
      </c>
      <c r="B48" s="25" t="s">
        <v>3</v>
      </c>
      <c r="C48" s="25" t="s">
        <v>4</v>
      </c>
      <c r="D48" s="25" t="s">
        <v>5</v>
      </c>
      <c r="E48" s="26" t="s">
        <v>3</v>
      </c>
      <c r="F48" s="26" t="s">
        <v>4</v>
      </c>
      <c r="G48" s="26" t="s">
        <v>6</v>
      </c>
      <c r="H48" s="27" t="s">
        <v>46</v>
      </c>
      <c r="I48" s="27" t="s">
        <v>47</v>
      </c>
      <c r="K48" s="10" t="s">
        <v>8</v>
      </c>
      <c r="L48" s="25" t="s">
        <v>3</v>
      </c>
      <c r="M48" s="25" t="s">
        <v>4</v>
      </c>
      <c r="N48" s="25" t="s">
        <v>5</v>
      </c>
      <c r="O48" s="26" t="s">
        <v>3</v>
      </c>
      <c r="P48" s="26" t="s">
        <v>4</v>
      </c>
      <c r="Q48" s="26" t="s">
        <v>6</v>
      </c>
      <c r="R48" s="27" t="s">
        <v>46</v>
      </c>
      <c r="S48" s="27" t="s">
        <v>47</v>
      </c>
      <c r="U48" s="10" t="s">
        <v>8</v>
      </c>
      <c r="V48" s="25" t="s">
        <v>3</v>
      </c>
      <c r="W48" s="25" t="s">
        <v>4</v>
      </c>
      <c r="X48" s="25" t="s">
        <v>5</v>
      </c>
      <c r="Y48" s="26" t="s">
        <v>3</v>
      </c>
      <c r="Z48" s="26" t="s">
        <v>4</v>
      </c>
      <c r="AA48" s="26" t="s">
        <v>6</v>
      </c>
      <c r="AB48" s="27" t="s">
        <v>46</v>
      </c>
      <c r="AC48" s="27" t="s">
        <v>47</v>
      </c>
      <c r="AE48" s="10" t="s">
        <v>8</v>
      </c>
      <c r="AF48" s="25" t="s">
        <v>3</v>
      </c>
      <c r="AG48" s="25" t="s">
        <v>4</v>
      </c>
      <c r="AH48" s="25" t="s">
        <v>5</v>
      </c>
      <c r="AI48" s="26" t="s">
        <v>3</v>
      </c>
      <c r="AJ48" s="26" t="s">
        <v>4</v>
      </c>
      <c r="AK48" s="26" t="s">
        <v>6</v>
      </c>
      <c r="AL48" s="27" t="s">
        <v>46</v>
      </c>
      <c r="AM48" s="27" t="s">
        <v>47</v>
      </c>
      <c r="AO48" s="10" t="s">
        <v>8</v>
      </c>
      <c r="AP48" s="25" t="s">
        <v>3</v>
      </c>
      <c r="AQ48" s="25" t="s">
        <v>4</v>
      </c>
      <c r="AR48" s="25" t="s">
        <v>5</v>
      </c>
      <c r="AS48" s="26" t="s">
        <v>3</v>
      </c>
      <c r="AT48" s="26" t="s">
        <v>4</v>
      </c>
      <c r="AU48" s="26" t="s">
        <v>6</v>
      </c>
      <c r="AV48" s="27" t="s">
        <v>46</v>
      </c>
      <c r="AW48" s="27" t="s">
        <v>47</v>
      </c>
      <c r="AY48" s="10" t="s">
        <v>8</v>
      </c>
      <c r="AZ48" s="25" t="s">
        <v>3</v>
      </c>
      <c r="BA48" s="25" t="s">
        <v>4</v>
      </c>
      <c r="BB48" s="25" t="s">
        <v>5</v>
      </c>
      <c r="BC48" s="26" t="s">
        <v>3</v>
      </c>
      <c r="BD48" s="26" t="s">
        <v>4</v>
      </c>
      <c r="BE48" s="26" t="s">
        <v>6</v>
      </c>
      <c r="BF48" s="27" t="s">
        <v>46</v>
      </c>
      <c r="BG48" s="27" t="s">
        <v>47</v>
      </c>
      <c r="BI48" s="10" t="s">
        <v>8</v>
      </c>
      <c r="BJ48" s="25" t="s">
        <v>3</v>
      </c>
      <c r="BK48" s="25" t="s">
        <v>4</v>
      </c>
      <c r="BL48" s="25" t="s">
        <v>5</v>
      </c>
      <c r="BM48" s="26" t="s">
        <v>3</v>
      </c>
      <c r="BN48" s="26" t="s">
        <v>4</v>
      </c>
      <c r="BO48" s="26" t="s">
        <v>6</v>
      </c>
      <c r="BP48" s="27" t="s">
        <v>46</v>
      </c>
      <c r="BQ48" s="27" t="s">
        <v>47</v>
      </c>
      <c r="BU48" s="10"/>
      <c r="BV48" s="11"/>
      <c r="BW48" s="11"/>
      <c r="BX48" s="11"/>
      <c r="BY48" s="12"/>
      <c r="BZ48" s="12"/>
      <c r="CA48" s="12"/>
      <c r="CC48" s="10"/>
      <c r="CD48" s="11"/>
      <c r="CE48" s="11"/>
      <c r="CF48" s="11"/>
      <c r="CG48" s="12"/>
      <c r="CH48" s="12"/>
      <c r="CI48" s="12"/>
      <c r="CK48" s="10"/>
      <c r="CL48" s="11"/>
      <c r="CM48" s="11"/>
      <c r="CN48" s="11"/>
      <c r="CO48" s="12"/>
      <c r="CP48" s="12"/>
      <c r="CQ48" s="12"/>
      <c r="CS48" s="10"/>
      <c r="CT48" s="11"/>
      <c r="CU48" s="11"/>
      <c r="CV48" s="11"/>
      <c r="CW48" s="12"/>
      <c r="CX48" s="12"/>
      <c r="CY48" s="12"/>
      <c r="DA48" s="10"/>
      <c r="DB48" s="11"/>
      <c r="DC48" s="11"/>
      <c r="DD48" s="11"/>
      <c r="DE48" s="12"/>
      <c r="DF48" s="12"/>
      <c r="DG48" s="12"/>
      <c r="DI48" s="10"/>
      <c r="DJ48" s="11"/>
      <c r="DK48" s="11"/>
      <c r="DL48" s="11"/>
      <c r="DM48" s="12"/>
      <c r="DN48" s="12"/>
      <c r="DO48" s="12"/>
      <c r="DQ48" s="10"/>
      <c r="DR48" s="11"/>
      <c r="DS48" s="11"/>
      <c r="DT48" s="11"/>
      <c r="DU48" s="12"/>
      <c r="DV48" s="12"/>
      <c r="DW48" s="12"/>
    </row>
    <row r="49" spans="1:127" ht="12.75">
      <c r="A49" s="10" t="s">
        <v>50</v>
      </c>
      <c r="B49" s="32"/>
      <c r="C49" s="32"/>
      <c r="D49" s="32"/>
      <c r="E49" s="33"/>
      <c r="F49" s="33"/>
      <c r="G49" s="33"/>
      <c r="K49" s="10" t="s">
        <v>50</v>
      </c>
      <c r="L49" s="32">
        <v>5.131</v>
      </c>
      <c r="M49" s="32">
        <v>8.207</v>
      </c>
      <c r="N49" s="32">
        <v>12.246</v>
      </c>
      <c r="O49" s="33">
        <v>90</v>
      </c>
      <c r="P49" s="33">
        <v>92.56</v>
      </c>
      <c r="Q49" s="33">
        <v>90</v>
      </c>
      <c r="R49" s="1">
        <v>53.1267</v>
      </c>
      <c r="S49" s="1">
        <v>82.9491</v>
      </c>
      <c r="U49" s="10" t="s">
        <v>50</v>
      </c>
      <c r="V49" s="32">
        <v>5.131</v>
      </c>
      <c r="W49" s="32">
        <v>8.207</v>
      </c>
      <c r="X49" s="32">
        <v>12.246</v>
      </c>
      <c r="Y49" s="33">
        <v>90</v>
      </c>
      <c r="Z49" s="33">
        <v>92.56</v>
      </c>
      <c r="AA49" s="33">
        <v>90</v>
      </c>
      <c r="AB49" s="1">
        <v>53.1267</v>
      </c>
      <c r="AC49" s="1">
        <v>82.9491</v>
      </c>
      <c r="AE49" s="10" t="s">
        <v>50</v>
      </c>
      <c r="AF49" s="32">
        <v>5.131</v>
      </c>
      <c r="AG49" s="32">
        <v>8.207</v>
      </c>
      <c r="AH49" s="32">
        <v>12.246</v>
      </c>
      <c r="AI49" s="33">
        <v>90</v>
      </c>
      <c r="AJ49" s="33">
        <v>92.56</v>
      </c>
      <c r="AK49" s="33">
        <v>90</v>
      </c>
      <c r="AL49" s="1">
        <v>53.1267</v>
      </c>
      <c r="AM49" s="1">
        <v>82.9491</v>
      </c>
      <c r="AO49" s="10" t="s">
        <v>50</v>
      </c>
      <c r="AP49" s="32">
        <v>5.131</v>
      </c>
      <c r="AQ49" s="32">
        <v>8.207</v>
      </c>
      <c r="AR49" s="32">
        <v>12.246</v>
      </c>
      <c r="AS49" s="33">
        <v>90</v>
      </c>
      <c r="AT49" s="33">
        <v>92.56</v>
      </c>
      <c r="AU49" s="33">
        <v>90</v>
      </c>
      <c r="AV49" s="1">
        <v>53.1267</v>
      </c>
      <c r="AW49" s="1">
        <v>82.9491</v>
      </c>
      <c r="AY49" s="10" t="s">
        <v>50</v>
      </c>
      <c r="AZ49" s="32">
        <v>5.131</v>
      </c>
      <c r="BA49" s="32">
        <v>8.207</v>
      </c>
      <c r="BB49" s="32">
        <v>12.246</v>
      </c>
      <c r="BC49" s="33">
        <v>90</v>
      </c>
      <c r="BD49" s="33">
        <v>92.56</v>
      </c>
      <c r="BE49" s="33">
        <v>90</v>
      </c>
      <c r="BF49" s="1">
        <v>53.1267</v>
      </c>
      <c r="BG49" s="1">
        <v>82.9491</v>
      </c>
      <c r="BI49" s="10" t="s">
        <v>50</v>
      </c>
      <c r="BJ49" s="32">
        <v>5.131</v>
      </c>
      <c r="BK49" s="32">
        <v>8.207</v>
      </c>
      <c r="BL49" s="32">
        <v>12.246</v>
      </c>
      <c r="BM49" s="33">
        <v>90</v>
      </c>
      <c r="BN49" s="33">
        <v>92.56</v>
      </c>
      <c r="BO49" s="33">
        <v>90</v>
      </c>
      <c r="BP49" s="1">
        <v>53.1267</v>
      </c>
      <c r="BQ49" s="1">
        <v>82.9491</v>
      </c>
      <c r="BU49" s="10"/>
      <c r="BV49" s="15"/>
      <c r="BW49" s="15"/>
      <c r="BX49" s="15"/>
      <c r="BY49" s="15"/>
      <c r="BZ49" s="15"/>
      <c r="CA49" s="15"/>
      <c r="CC49" s="10"/>
      <c r="CD49" s="15"/>
      <c r="CE49" s="15"/>
      <c r="CF49" s="15"/>
      <c r="CG49" s="15"/>
      <c r="CH49" s="15"/>
      <c r="CI49" s="15"/>
      <c r="CK49" s="10"/>
      <c r="CL49" s="15"/>
      <c r="CM49" s="15"/>
      <c r="CN49" s="15"/>
      <c r="CO49" s="15"/>
      <c r="CP49" s="15"/>
      <c r="CQ49" s="15"/>
      <c r="CS49" s="10"/>
      <c r="CT49" s="15"/>
      <c r="CU49" s="15"/>
      <c r="CV49" s="15"/>
      <c r="CW49" s="15"/>
      <c r="CX49" s="15"/>
      <c r="CY49" s="15"/>
      <c r="DA49" s="10"/>
      <c r="DB49" s="15"/>
      <c r="DC49" s="15"/>
      <c r="DD49" s="15"/>
      <c r="DE49" s="15"/>
      <c r="DF49" s="15"/>
      <c r="DG49" s="15"/>
      <c r="DI49" s="10"/>
      <c r="DJ49" s="15"/>
      <c r="DK49" s="15"/>
      <c r="DL49" s="15"/>
      <c r="DM49" s="15"/>
      <c r="DN49" s="15"/>
      <c r="DO49" s="15"/>
      <c r="DQ49" s="10"/>
      <c r="DR49" s="15"/>
      <c r="DS49" s="15"/>
      <c r="DT49" s="15"/>
      <c r="DU49" s="15"/>
      <c r="DV49" s="15"/>
      <c r="DW49" s="15"/>
    </row>
    <row r="50" spans="1:127" ht="12.75">
      <c r="A50" s="10" t="s">
        <v>0</v>
      </c>
      <c r="B50" s="49" t="s">
        <v>49</v>
      </c>
      <c r="C50" s="50"/>
      <c r="D50" s="50"/>
      <c r="E50" s="50"/>
      <c r="F50" s="50"/>
      <c r="G50" s="50"/>
      <c r="H50" s="34"/>
      <c r="I50" s="34"/>
      <c r="K50" s="10" t="s">
        <v>0</v>
      </c>
      <c r="L50" s="32">
        <v>5.107556</v>
      </c>
      <c r="M50" s="32">
        <v>8.429887</v>
      </c>
      <c r="N50" s="32">
        <v>12.810973</v>
      </c>
      <c r="O50" s="33">
        <v>90</v>
      </c>
      <c r="P50" s="33">
        <v>91.333</v>
      </c>
      <c r="Q50" s="33">
        <v>90</v>
      </c>
      <c r="R50" s="1">
        <v>57.4036</v>
      </c>
      <c r="S50" s="1">
        <v>64.6774</v>
      </c>
      <c r="U50" s="10" t="s">
        <v>0</v>
      </c>
      <c r="V50" s="32">
        <v>5.06188</v>
      </c>
      <c r="W50" s="32">
        <v>8.332301</v>
      </c>
      <c r="X50" s="32">
        <v>12.490492</v>
      </c>
      <c r="Y50" s="33">
        <v>90</v>
      </c>
      <c r="Z50" s="33">
        <v>91.698</v>
      </c>
      <c r="AA50" s="33">
        <v>90</v>
      </c>
      <c r="AB50" s="1">
        <v>54.7732</v>
      </c>
      <c r="AC50" s="1">
        <v>59.8974</v>
      </c>
      <c r="AE50" s="10" t="s">
        <v>0</v>
      </c>
      <c r="AF50" s="32">
        <v>5.075703</v>
      </c>
      <c r="AG50" s="32">
        <v>8.344952</v>
      </c>
      <c r="AH50" s="32">
        <v>12.688024</v>
      </c>
      <c r="AI50" s="33">
        <v>90</v>
      </c>
      <c r="AJ50" s="33">
        <v>90.2912</v>
      </c>
      <c r="AK50" s="33">
        <v>90</v>
      </c>
      <c r="AL50" s="34">
        <v>57.7078</v>
      </c>
      <c r="AM50" s="34">
        <v>65.3088</v>
      </c>
      <c r="AO50" s="10" t="s">
        <v>0</v>
      </c>
      <c r="AP50" s="32">
        <v>5.110926</v>
      </c>
      <c r="AQ50" s="32">
        <v>8.295245</v>
      </c>
      <c r="AR50" s="32">
        <v>12.682578</v>
      </c>
      <c r="AS50" s="33">
        <v>90</v>
      </c>
      <c r="AT50" s="33">
        <v>89.57151</v>
      </c>
      <c r="AU50" s="33">
        <v>90</v>
      </c>
      <c r="AV50" s="34">
        <v>57.91</v>
      </c>
      <c r="AW50" s="34">
        <v>65.797</v>
      </c>
      <c r="AY50" s="10" t="s">
        <v>0</v>
      </c>
      <c r="AZ50" s="32">
        <v>5.09216</v>
      </c>
      <c r="BA50" s="32">
        <v>8.331053</v>
      </c>
      <c r="BB50" s="32">
        <v>12.741935</v>
      </c>
      <c r="BC50" s="33">
        <v>90</v>
      </c>
      <c r="BD50" s="33">
        <v>89.65244</v>
      </c>
      <c r="BE50" s="33">
        <v>90</v>
      </c>
      <c r="BF50" s="34">
        <v>58.5385</v>
      </c>
      <c r="BG50" s="34">
        <v>65.5769</v>
      </c>
      <c r="BI50" s="10" t="s">
        <v>0</v>
      </c>
      <c r="BJ50" s="32">
        <v>5.06748</v>
      </c>
      <c r="BK50" s="32">
        <v>8.362026</v>
      </c>
      <c r="BL50" s="32">
        <v>12.727531</v>
      </c>
      <c r="BM50" s="33">
        <v>90</v>
      </c>
      <c r="BN50" s="33">
        <v>90.01808</v>
      </c>
      <c r="BO50" s="33">
        <v>90</v>
      </c>
      <c r="BP50" s="34">
        <v>58.2249</v>
      </c>
      <c r="BQ50" s="34">
        <v>64.8404</v>
      </c>
      <c r="BU50" s="10"/>
      <c r="BV50" s="15"/>
      <c r="BW50" s="15"/>
      <c r="BX50" s="15"/>
      <c r="BY50" s="15"/>
      <c r="BZ50" s="15"/>
      <c r="CA50" s="15"/>
      <c r="CC50" s="10"/>
      <c r="CD50" s="15"/>
      <c r="CE50" s="15"/>
      <c r="CF50" s="15"/>
      <c r="CG50" s="15"/>
      <c r="CH50" s="15"/>
      <c r="CI50" s="15"/>
      <c r="CK50" s="10"/>
      <c r="CL50" s="15"/>
      <c r="CM50" s="15"/>
      <c r="CN50" s="15"/>
      <c r="CO50" s="15"/>
      <c r="CP50" s="15"/>
      <c r="CQ50" s="15"/>
      <c r="CS50" s="10"/>
      <c r="CT50" s="15"/>
      <c r="CU50" s="15"/>
      <c r="CV50" s="15"/>
      <c r="CW50" s="15"/>
      <c r="CX50" s="15"/>
      <c r="CY50" s="15"/>
      <c r="DA50" s="10"/>
      <c r="DB50" s="15"/>
      <c r="DC50" s="15"/>
      <c r="DD50" s="15"/>
      <c r="DE50" s="15"/>
      <c r="DF50" s="15"/>
      <c r="DG50" s="15"/>
      <c r="DI50" s="10"/>
      <c r="DJ50" s="15"/>
      <c r="DK50" s="15"/>
      <c r="DL50" s="15"/>
      <c r="DM50" s="15"/>
      <c r="DN50" s="15"/>
      <c r="DO50" s="15"/>
      <c r="DQ50" s="10"/>
      <c r="DR50" s="15"/>
      <c r="DS50" s="15"/>
      <c r="DT50" s="15"/>
      <c r="DU50" s="15"/>
      <c r="DV50" s="15"/>
      <c r="DW50" s="15"/>
    </row>
    <row r="51" spans="1:127" ht="12.75">
      <c r="A51" s="10" t="s">
        <v>1</v>
      </c>
      <c r="B51" s="32"/>
      <c r="C51" s="32"/>
      <c r="D51" s="32"/>
      <c r="E51" s="33"/>
      <c r="F51" s="33"/>
      <c r="G51" s="33"/>
      <c r="K51" s="10" t="s">
        <v>1</v>
      </c>
      <c r="L51" s="32">
        <f aca="true" t="shared" si="96" ref="L51:Q51">L50-L49</f>
        <v>-0.023444000000000464</v>
      </c>
      <c r="M51" s="32">
        <f t="shared" si="96"/>
        <v>0.22288700000000006</v>
      </c>
      <c r="N51" s="32">
        <f t="shared" si="96"/>
        <v>0.5649730000000002</v>
      </c>
      <c r="O51" s="33">
        <f t="shared" si="96"/>
        <v>0</v>
      </c>
      <c r="P51" s="33">
        <f t="shared" si="96"/>
        <v>-1.2270000000000039</v>
      </c>
      <c r="Q51" s="33">
        <f t="shared" si="96"/>
        <v>0</v>
      </c>
      <c r="R51" s="1">
        <f>R50-R49</f>
        <v>4.276899999999998</v>
      </c>
      <c r="S51" s="1">
        <f>S50-S49</f>
        <v>-18.271699999999996</v>
      </c>
      <c r="U51" s="10" t="s">
        <v>1</v>
      </c>
      <c r="V51" s="32">
        <f aca="true" t="shared" si="97" ref="V51:AA51">V50-V49</f>
        <v>-0.06911999999999985</v>
      </c>
      <c r="W51" s="32">
        <f t="shared" si="97"/>
        <v>0.12530099999999855</v>
      </c>
      <c r="X51" s="32">
        <f t="shared" si="97"/>
        <v>0.24449199999999927</v>
      </c>
      <c r="Y51" s="33">
        <f t="shared" si="97"/>
        <v>0</v>
      </c>
      <c r="Z51" s="33">
        <f t="shared" si="97"/>
        <v>-0.862000000000009</v>
      </c>
      <c r="AA51" s="33">
        <f t="shared" si="97"/>
        <v>0</v>
      </c>
      <c r="AB51" s="1">
        <f>AB50-AB49</f>
        <v>1.6465000000000032</v>
      </c>
      <c r="AC51" s="1">
        <f>AC50-AC49</f>
        <v>-23.051700000000004</v>
      </c>
      <c r="AE51" s="10" t="s">
        <v>1</v>
      </c>
      <c r="AF51" s="32">
        <f aca="true" t="shared" si="98" ref="AF51:AK51">AF50-AF49</f>
        <v>-0.055297000000000374</v>
      </c>
      <c r="AG51" s="32">
        <f t="shared" si="98"/>
        <v>0.13795199999999852</v>
      </c>
      <c r="AH51" s="32">
        <f t="shared" si="98"/>
        <v>0.442024</v>
      </c>
      <c r="AI51" s="33">
        <f t="shared" si="98"/>
        <v>0</v>
      </c>
      <c r="AJ51" s="33">
        <f t="shared" si="98"/>
        <v>-2.268799999999999</v>
      </c>
      <c r="AK51" s="33">
        <f t="shared" si="98"/>
        <v>0</v>
      </c>
      <c r="AL51" s="1">
        <f>AL50-AL49</f>
        <v>4.581099999999999</v>
      </c>
      <c r="AM51" s="1">
        <f>AM50-AM49</f>
        <v>-17.640299999999996</v>
      </c>
      <c r="AO51" s="10" t="s">
        <v>1</v>
      </c>
      <c r="AP51" s="32">
        <f aca="true" t="shared" si="99" ref="AP51:AU51">AP50-AP49</f>
        <v>-0.020074000000000147</v>
      </c>
      <c r="AQ51" s="32">
        <f t="shared" si="99"/>
        <v>0.0882449999999988</v>
      </c>
      <c r="AR51" s="32">
        <f t="shared" si="99"/>
        <v>0.436577999999999</v>
      </c>
      <c r="AS51" s="33">
        <f t="shared" si="99"/>
        <v>0</v>
      </c>
      <c r="AT51" s="33">
        <f t="shared" si="99"/>
        <v>-2.9884899999999988</v>
      </c>
      <c r="AU51" s="33">
        <f t="shared" si="99"/>
        <v>0</v>
      </c>
      <c r="AV51" s="1">
        <f>AV50-AV49</f>
        <v>4.783299999999997</v>
      </c>
      <c r="AW51" s="1">
        <f>AW50-AW49</f>
        <v>-17.152100000000004</v>
      </c>
      <c r="AY51" s="10" t="s">
        <v>1</v>
      </c>
      <c r="AZ51" s="32">
        <f aca="true" t="shared" si="100" ref="AZ51:BG51">AZ50-AZ49</f>
        <v>-0.03884000000000043</v>
      </c>
      <c r="BA51" s="32">
        <f t="shared" si="100"/>
        <v>0.12405299999999997</v>
      </c>
      <c r="BB51" s="32">
        <f t="shared" si="100"/>
        <v>0.49593499999999935</v>
      </c>
      <c r="BC51" s="33">
        <f t="shared" si="100"/>
        <v>0</v>
      </c>
      <c r="BD51" s="33">
        <f t="shared" si="100"/>
        <v>-2.9075600000000037</v>
      </c>
      <c r="BE51" s="33">
        <f t="shared" si="100"/>
        <v>0</v>
      </c>
      <c r="BF51" s="1">
        <f t="shared" si="100"/>
        <v>5.4117999999999995</v>
      </c>
      <c r="BG51" s="1">
        <f t="shared" si="100"/>
        <v>-17.372200000000007</v>
      </c>
      <c r="BI51" s="10" t="s">
        <v>1</v>
      </c>
      <c r="BJ51" s="32">
        <f aca="true" t="shared" si="101" ref="BJ51:BO51">BJ50-BJ49</f>
        <v>-0.06352000000000046</v>
      </c>
      <c r="BK51" s="32">
        <f t="shared" si="101"/>
        <v>0.15502599999999944</v>
      </c>
      <c r="BL51" s="32">
        <f t="shared" si="101"/>
        <v>0.4815310000000004</v>
      </c>
      <c r="BM51" s="33">
        <f t="shared" si="101"/>
        <v>0</v>
      </c>
      <c r="BN51" s="33">
        <f t="shared" si="101"/>
        <v>-2.5419200000000046</v>
      </c>
      <c r="BO51" s="33">
        <f t="shared" si="101"/>
        <v>0</v>
      </c>
      <c r="BP51" s="1">
        <f>BP50-BP49</f>
        <v>5.0981999999999985</v>
      </c>
      <c r="BQ51" s="1">
        <f>BQ50-BQ49</f>
        <v>-18.1087</v>
      </c>
      <c r="BU51" s="10"/>
      <c r="BV51" s="15"/>
      <c r="BW51" s="15"/>
      <c r="BX51" s="15"/>
      <c r="BY51" s="15"/>
      <c r="BZ51" s="15"/>
      <c r="CA51" s="15"/>
      <c r="CC51" s="10"/>
      <c r="CD51" s="15"/>
      <c r="CE51" s="15"/>
      <c r="CF51" s="15"/>
      <c r="CG51" s="15"/>
      <c r="CH51" s="15"/>
      <c r="CI51" s="15"/>
      <c r="CK51" s="10"/>
      <c r="CL51" s="15"/>
      <c r="CM51" s="15"/>
      <c r="CN51" s="15"/>
      <c r="CO51" s="15"/>
      <c r="CP51" s="15"/>
      <c r="CQ51" s="15"/>
      <c r="CS51" s="10"/>
      <c r="CT51" s="15"/>
      <c r="CU51" s="15"/>
      <c r="CV51" s="15"/>
      <c r="CW51" s="15"/>
      <c r="CX51" s="15"/>
      <c r="CY51" s="15"/>
      <c r="DA51" s="10"/>
      <c r="DB51" s="15"/>
      <c r="DC51" s="15"/>
      <c r="DD51" s="15"/>
      <c r="DE51" s="15"/>
      <c r="DF51" s="15"/>
      <c r="DG51" s="15"/>
      <c r="DI51" s="10"/>
      <c r="DJ51" s="15"/>
      <c r="DK51" s="15"/>
      <c r="DL51" s="15"/>
      <c r="DM51" s="15"/>
      <c r="DN51" s="15"/>
      <c r="DO51" s="15"/>
      <c r="DQ51" s="10"/>
      <c r="DR51" s="15"/>
      <c r="DS51" s="15"/>
      <c r="DT51" s="15"/>
      <c r="DU51" s="15"/>
      <c r="DV51" s="15"/>
      <c r="DW51" s="15"/>
    </row>
    <row r="52" spans="1:127" ht="12.75">
      <c r="A52" s="10" t="s">
        <v>2</v>
      </c>
      <c r="B52" s="36"/>
      <c r="C52" s="36"/>
      <c r="D52" s="36"/>
      <c r="E52" s="37"/>
      <c r="F52" s="37"/>
      <c r="G52" s="37"/>
      <c r="H52" s="2"/>
      <c r="I52" s="2"/>
      <c r="K52" s="10" t="s">
        <v>2</v>
      </c>
      <c r="L52" s="36">
        <f aca="true" t="shared" si="102" ref="L52:Q52">(L51/L49)*100</f>
        <v>-0.4569089846034002</v>
      </c>
      <c r="M52" s="36">
        <f t="shared" si="102"/>
        <v>2.7158157670281473</v>
      </c>
      <c r="N52" s="36">
        <f t="shared" si="102"/>
        <v>4.613530948881269</v>
      </c>
      <c r="O52" s="37">
        <f t="shared" si="102"/>
        <v>0</v>
      </c>
      <c r="P52" s="37">
        <f t="shared" si="102"/>
        <v>-1.325626620570445</v>
      </c>
      <c r="Q52" s="37">
        <f t="shared" si="102"/>
        <v>0</v>
      </c>
      <c r="R52" s="2">
        <f>(R51/R49)*100</f>
        <v>8.050377682031817</v>
      </c>
      <c r="S52" s="2">
        <f>(S51/S49)*100</f>
        <v>-22.027604880583386</v>
      </c>
      <c r="U52" s="10" t="s">
        <v>2</v>
      </c>
      <c r="V52" s="36">
        <f aca="true" t="shared" si="103" ref="V52:AA52">(V51/V49)*100</f>
        <v>-1.3471058273241054</v>
      </c>
      <c r="W52" s="36">
        <f t="shared" si="103"/>
        <v>1.5267576459120085</v>
      </c>
      <c r="X52" s="36">
        <f t="shared" si="103"/>
        <v>1.996504981218351</v>
      </c>
      <c r="Y52" s="37">
        <f t="shared" si="103"/>
        <v>0</v>
      </c>
      <c r="Z52" s="37">
        <f t="shared" si="103"/>
        <v>-0.9312878133102949</v>
      </c>
      <c r="AA52" s="37">
        <f t="shared" si="103"/>
        <v>0</v>
      </c>
      <c r="AB52" s="2">
        <f>(AB51/AB49)*100</f>
        <v>3.099194943408876</v>
      </c>
      <c r="AC52" s="2">
        <f>(AC51/AC49)*100</f>
        <v>-27.79017493860693</v>
      </c>
      <c r="AE52" s="10" t="s">
        <v>2</v>
      </c>
      <c r="AF52" s="36">
        <f aca="true" t="shared" si="104" ref="AF52:AK52">(AF51/AF49)*100</f>
        <v>-1.0777041512375827</v>
      </c>
      <c r="AG52" s="36">
        <f t="shared" si="104"/>
        <v>1.6809065431948156</v>
      </c>
      <c r="AH52" s="36">
        <f t="shared" si="104"/>
        <v>3.6095378082639225</v>
      </c>
      <c r="AI52" s="37">
        <f t="shared" si="104"/>
        <v>0</v>
      </c>
      <c r="AJ52" s="37">
        <f t="shared" si="104"/>
        <v>-2.451166810717371</v>
      </c>
      <c r="AK52" s="37">
        <f t="shared" si="104"/>
        <v>0</v>
      </c>
      <c r="AL52" s="2">
        <f>(AL51/AL49)*100</f>
        <v>8.622971123747568</v>
      </c>
      <c r="AM52" s="2">
        <f>(AM51/AM49)*100</f>
        <v>-21.266415187144883</v>
      </c>
      <c r="AO52" s="10" t="s">
        <v>2</v>
      </c>
      <c r="AP52" s="36">
        <f aca="true" t="shared" si="105" ref="AP52:AU52">(AP51/AP49)*100</f>
        <v>-0.3912297797700282</v>
      </c>
      <c r="AQ52" s="36">
        <f t="shared" si="105"/>
        <v>1.0752406482271084</v>
      </c>
      <c r="AR52" s="36">
        <f t="shared" si="105"/>
        <v>3.565066144047028</v>
      </c>
      <c r="AS52" s="37">
        <f t="shared" si="105"/>
        <v>0</v>
      </c>
      <c r="AT52" s="37">
        <f t="shared" si="105"/>
        <v>-3.2287057044079503</v>
      </c>
      <c r="AU52" s="37">
        <f t="shared" si="105"/>
        <v>0</v>
      </c>
      <c r="AV52" s="2">
        <f>(AV51/AV49)*100</f>
        <v>9.003570709266711</v>
      </c>
      <c r="AW52" s="2">
        <f>(AW51/AW49)*100</f>
        <v>-20.677861483729185</v>
      </c>
      <c r="AY52" s="10" t="s">
        <v>2</v>
      </c>
      <c r="AZ52" s="36">
        <f aca="true" t="shared" si="106" ref="AZ52:BG52">(AZ51/AZ49)*100</f>
        <v>-0.756967452738266</v>
      </c>
      <c r="BA52" s="36">
        <f t="shared" si="106"/>
        <v>1.5115511149019125</v>
      </c>
      <c r="BB52" s="36">
        <f t="shared" si="106"/>
        <v>4.049771353911476</v>
      </c>
      <c r="BC52" s="37">
        <f t="shared" si="106"/>
        <v>0</v>
      </c>
      <c r="BD52" s="37">
        <f t="shared" si="106"/>
        <v>-3.1412705272255876</v>
      </c>
      <c r="BE52" s="37">
        <f t="shared" si="106"/>
        <v>0</v>
      </c>
      <c r="BF52" s="2">
        <f t="shared" si="106"/>
        <v>10.186591676125186</v>
      </c>
      <c r="BG52" s="2">
        <f t="shared" si="106"/>
        <v>-20.94320492928797</v>
      </c>
      <c r="BI52" s="10" t="s">
        <v>2</v>
      </c>
      <c r="BJ52" s="36">
        <f aca="true" t="shared" si="107" ref="BJ52:BO52">(BJ51/BJ49)*100</f>
        <v>-1.237965308906655</v>
      </c>
      <c r="BK52" s="36">
        <f t="shared" si="107"/>
        <v>1.8889484586328675</v>
      </c>
      <c r="BL52" s="36">
        <f t="shared" si="107"/>
        <v>3.9321492732320786</v>
      </c>
      <c r="BM52" s="37">
        <f t="shared" si="107"/>
        <v>0</v>
      </c>
      <c r="BN52" s="37">
        <f t="shared" si="107"/>
        <v>-2.74624027657736</v>
      </c>
      <c r="BO52" s="37">
        <f t="shared" si="107"/>
        <v>0</v>
      </c>
      <c r="BP52" s="2">
        <f>(BP51/BP49)*100</f>
        <v>9.596304682956024</v>
      </c>
      <c r="BQ52" s="2">
        <f>(BQ51/BQ49)*100</f>
        <v>-21.831098830487612</v>
      </c>
      <c r="BU52" s="10"/>
      <c r="BV52" s="10"/>
      <c r="BW52" s="10"/>
      <c r="BX52" s="10"/>
      <c r="BY52" s="10"/>
      <c r="BZ52" s="10"/>
      <c r="CA52" s="10"/>
      <c r="CC52" s="10"/>
      <c r="CD52" s="10"/>
      <c r="CE52" s="10"/>
      <c r="CF52" s="10"/>
      <c r="CG52" s="10"/>
      <c r="CH52" s="10"/>
      <c r="CI52" s="10"/>
      <c r="CK52" s="10"/>
      <c r="CL52" s="10"/>
      <c r="CM52" s="10"/>
      <c r="CN52" s="10"/>
      <c r="CO52" s="10"/>
      <c r="CP52" s="10"/>
      <c r="CQ52" s="10"/>
      <c r="CS52" s="10"/>
      <c r="CT52" s="10"/>
      <c r="CU52" s="10"/>
      <c r="CV52" s="10"/>
      <c r="CW52" s="10"/>
      <c r="CX52" s="10"/>
      <c r="CY52" s="10"/>
      <c r="DA52" s="10"/>
      <c r="DB52" s="10"/>
      <c r="DC52" s="10"/>
      <c r="DD52" s="10"/>
      <c r="DE52" s="10"/>
      <c r="DF52" s="10"/>
      <c r="DG52" s="10"/>
      <c r="DI52" s="10"/>
      <c r="DJ52" s="10"/>
      <c r="DK52" s="10"/>
      <c r="DL52" s="10"/>
      <c r="DM52" s="10"/>
      <c r="DN52" s="10"/>
      <c r="DO52" s="10"/>
      <c r="DQ52" s="10"/>
      <c r="DR52" s="10"/>
      <c r="DS52" s="10"/>
      <c r="DT52" s="10"/>
      <c r="DU52" s="10"/>
      <c r="DV52" s="10"/>
      <c r="DW52" s="10"/>
    </row>
    <row r="53" spans="1:121" ht="12.75">
      <c r="A53" s="14"/>
      <c r="B53" s="38"/>
      <c r="C53" s="38"/>
      <c r="D53" s="38"/>
      <c r="E53" s="1"/>
      <c r="F53" s="1"/>
      <c r="G53" s="1"/>
      <c r="K53" s="14"/>
      <c r="L53" s="38"/>
      <c r="M53" s="38"/>
      <c r="N53" s="38"/>
      <c r="O53" s="1"/>
      <c r="P53" s="1"/>
      <c r="Q53" s="1"/>
      <c r="U53" s="14"/>
      <c r="V53" s="38"/>
      <c r="W53" s="38"/>
      <c r="X53" s="38"/>
      <c r="Y53" s="1"/>
      <c r="Z53" s="1"/>
      <c r="AA53" s="1"/>
      <c r="AE53" s="14"/>
      <c r="AF53" s="38"/>
      <c r="AG53" s="38"/>
      <c r="AH53" s="38"/>
      <c r="AI53" s="1"/>
      <c r="AJ53" s="1"/>
      <c r="AK53" s="1"/>
      <c r="AO53" s="14"/>
      <c r="AP53" s="38"/>
      <c r="AQ53" s="38"/>
      <c r="AR53" s="38"/>
      <c r="AS53" s="1"/>
      <c r="AT53" s="1"/>
      <c r="AU53" s="1"/>
      <c r="AY53" s="14"/>
      <c r="AZ53" s="38"/>
      <c r="BA53" s="38"/>
      <c r="BB53" s="38"/>
      <c r="BC53" s="1"/>
      <c r="BD53" s="1"/>
      <c r="BE53" s="1"/>
      <c r="BI53" s="14"/>
      <c r="BJ53" s="38"/>
      <c r="BK53" s="38"/>
      <c r="BL53" s="38"/>
      <c r="BM53" s="1"/>
      <c r="BN53" s="1"/>
      <c r="BO53" s="1"/>
      <c r="BU53" s="14"/>
      <c r="CC53" s="14"/>
      <c r="CK53" s="14"/>
      <c r="CS53" s="14"/>
      <c r="DA53" s="14"/>
      <c r="DI53" s="14"/>
      <c r="DQ53" s="14"/>
    </row>
    <row r="54" spans="1:127" ht="12.75">
      <c r="A54" s="10" t="s">
        <v>9</v>
      </c>
      <c r="B54" s="25" t="s">
        <v>3</v>
      </c>
      <c r="C54" s="25" t="s">
        <v>4</v>
      </c>
      <c r="D54" s="25" t="s">
        <v>5</v>
      </c>
      <c r="E54" s="26" t="s">
        <v>3</v>
      </c>
      <c r="F54" s="26" t="s">
        <v>4</v>
      </c>
      <c r="G54" s="26" t="s">
        <v>6</v>
      </c>
      <c r="H54" s="27" t="s">
        <v>46</v>
      </c>
      <c r="I54" s="27" t="s">
        <v>47</v>
      </c>
      <c r="K54" s="10" t="s">
        <v>9</v>
      </c>
      <c r="L54" s="25" t="s">
        <v>3</v>
      </c>
      <c r="M54" s="25" t="s">
        <v>4</v>
      </c>
      <c r="N54" s="25" t="s">
        <v>5</v>
      </c>
      <c r="O54" s="26" t="s">
        <v>3</v>
      </c>
      <c r="P54" s="26" t="s">
        <v>4</v>
      </c>
      <c r="Q54" s="26" t="s">
        <v>6</v>
      </c>
      <c r="R54" s="27" t="s">
        <v>46</v>
      </c>
      <c r="S54" s="27" t="s">
        <v>47</v>
      </c>
      <c r="U54" s="10" t="s">
        <v>9</v>
      </c>
      <c r="V54" s="25" t="s">
        <v>3</v>
      </c>
      <c r="W54" s="25" t="s">
        <v>4</v>
      </c>
      <c r="X54" s="25" t="s">
        <v>5</v>
      </c>
      <c r="Y54" s="26" t="s">
        <v>3</v>
      </c>
      <c r="Z54" s="26" t="s">
        <v>4</v>
      </c>
      <c r="AA54" s="26" t="s">
        <v>6</v>
      </c>
      <c r="AB54" s="27" t="s">
        <v>46</v>
      </c>
      <c r="AC54" s="27" t="s">
        <v>47</v>
      </c>
      <c r="AE54" s="10" t="s">
        <v>9</v>
      </c>
      <c r="AF54" s="25" t="s">
        <v>3</v>
      </c>
      <c r="AG54" s="25" t="s">
        <v>4</v>
      </c>
      <c r="AH54" s="25" t="s">
        <v>5</v>
      </c>
      <c r="AI54" s="26" t="s">
        <v>3</v>
      </c>
      <c r="AJ54" s="26" t="s">
        <v>4</v>
      </c>
      <c r="AK54" s="26" t="s">
        <v>6</v>
      </c>
      <c r="AL54" s="27" t="s">
        <v>46</v>
      </c>
      <c r="AM54" s="27" t="s">
        <v>47</v>
      </c>
      <c r="AO54" s="10" t="s">
        <v>9</v>
      </c>
      <c r="AP54" s="25" t="s">
        <v>3</v>
      </c>
      <c r="AQ54" s="25" t="s">
        <v>4</v>
      </c>
      <c r="AR54" s="25" t="s">
        <v>5</v>
      </c>
      <c r="AS54" s="26" t="s">
        <v>3</v>
      </c>
      <c r="AT54" s="26" t="s">
        <v>4</v>
      </c>
      <c r="AU54" s="26" t="s">
        <v>6</v>
      </c>
      <c r="AV54" s="27" t="s">
        <v>46</v>
      </c>
      <c r="AW54" s="27" t="s">
        <v>47</v>
      </c>
      <c r="AY54" s="10" t="s">
        <v>9</v>
      </c>
      <c r="AZ54" s="25" t="s">
        <v>3</v>
      </c>
      <c r="BA54" s="25" t="s">
        <v>4</v>
      </c>
      <c r="BB54" s="25" t="s">
        <v>5</v>
      </c>
      <c r="BC54" s="26" t="s">
        <v>3</v>
      </c>
      <c r="BD54" s="26" t="s">
        <v>4</v>
      </c>
      <c r="BE54" s="26" t="s">
        <v>6</v>
      </c>
      <c r="BF54" s="27" t="s">
        <v>46</v>
      </c>
      <c r="BG54" s="27" t="s">
        <v>47</v>
      </c>
      <c r="BI54" s="10" t="s">
        <v>9</v>
      </c>
      <c r="BJ54" s="25" t="s">
        <v>3</v>
      </c>
      <c r="BK54" s="25" t="s">
        <v>4</v>
      </c>
      <c r="BL54" s="25" t="s">
        <v>5</v>
      </c>
      <c r="BM54" s="26" t="s">
        <v>3</v>
      </c>
      <c r="BN54" s="26" t="s">
        <v>4</v>
      </c>
      <c r="BO54" s="26" t="s">
        <v>6</v>
      </c>
      <c r="BP54" s="27" t="s">
        <v>46</v>
      </c>
      <c r="BQ54" s="27" t="s">
        <v>47</v>
      </c>
      <c r="BU54" s="10"/>
      <c r="BV54" s="11"/>
      <c r="BW54" s="11"/>
      <c r="BX54" s="11"/>
      <c r="BY54" s="12"/>
      <c r="BZ54" s="12"/>
      <c r="CA54" s="12"/>
      <c r="CC54" s="10"/>
      <c r="CD54" s="11"/>
      <c r="CE54" s="11"/>
      <c r="CF54" s="11"/>
      <c r="CG54" s="12"/>
      <c r="CH54" s="12"/>
      <c r="CI54" s="12"/>
      <c r="CK54" s="10"/>
      <c r="CL54" s="11"/>
      <c r="CM54" s="11"/>
      <c r="CN54" s="11"/>
      <c r="CO54" s="12"/>
      <c r="CP54" s="12"/>
      <c r="CQ54" s="12"/>
      <c r="CS54" s="10"/>
      <c r="CT54" s="11"/>
      <c r="CU54" s="11"/>
      <c r="CV54" s="11"/>
      <c r="CW54" s="12"/>
      <c r="CX54" s="12"/>
      <c r="CY54" s="12"/>
      <c r="DA54" s="10"/>
      <c r="DB54" s="11"/>
      <c r="DC54" s="11"/>
      <c r="DD54" s="11"/>
      <c r="DE54" s="12"/>
      <c r="DF54" s="12"/>
      <c r="DG54" s="12"/>
      <c r="DI54" s="10"/>
      <c r="DJ54" s="11"/>
      <c r="DK54" s="11"/>
      <c r="DL54" s="11"/>
      <c r="DM54" s="12"/>
      <c r="DN54" s="12"/>
      <c r="DO54" s="12"/>
      <c r="DQ54" s="10"/>
      <c r="DR54" s="11"/>
      <c r="DS54" s="11"/>
      <c r="DT54" s="11"/>
      <c r="DU54" s="12"/>
      <c r="DV54" s="12"/>
      <c r="DW54" s="12"/>
    </row>
    <row r="55" spans="1:127" ht="12.75">
      <c r="A55" s="10" t="s">
        <v>50</v>
      </c>
      <c r="B55" s="32"/>
      <c r="C55" s="32"/>
      <c r="D55" s="32"/>
      <c r="E55" s="33"/>
      <c r="F55" s="33"/>
      <c r="G55" s="33"/>
      <c r="K55" s="10" t="s">
        <v>50</v>
      </c>
      <c r="L55" s="32">
        <v>5.566</v>
      </c>
      <c r="M55" s="32">
        <v>7.9002</v>
      </c>
      <c r="N55" s="32">
        <v>6.2428</v>
      </c>
      <c r="O55" s="33">
        <v>90</v>
      </c>
      <c r="P55" s="33">
        <v>104.98</v>
      </c>
      <c r="Q55" s="33">
        <v>90</v>
      </c>
      <c r="R55" s="1">
        <v>53.3379</v>
      </c>
      <c r="S55" s="1">
        <v>-87.5541</v>
      </c>
      <c r="U55" s="10" t="s">
        <v>50</v>
      </c>
      <c r="V55" s="32">
        <v>5.566</v>
      </c>
      <c r="W55" s="32">
        <v>7.9002</v>
      </c>
      <c r="X55" s="32">
        <v>6.2428</v>
      </c>
      <c r="Y55" s="33">
        <v>90</v>
      </c>
      <c r="Z55" s="33">
        <v>104.98</v>
      </c>
      <c r="AA55" s="33">
        <v>90</v>
      </c>
      <c r="AB55" s="1">
        <v>53.3379</v>
      </c>
      <c r="AC55" s="1">
        <v>-87.5541</v>
      </c>
      <c r="AE55" s="10" t="s">
        <v>50</v>
      </c>
      <c r="AF55" s="32">
        <v>5.566</v>
      </c>
      <c r="AG55" s="32">
        <v>7.9002</v>
      </c>
      <c r="AH55" s="32">
        <v>6.2428</v>
      </c>
      <c r="AI55" s="33">
        <v>90</v>
      </c>
      <c r="AJ55" s="33">
        <v>104.98</v>
      </c>
      <c r="AK55" s="33">
        <v>90</v>
      </c>
      <c r="AL55" s="1">
        <v>53.3379</v>
      </c>
      <c r="AM55" s="1">
        <v>-87.5541</v>
      </c>
      <c r="AO55" s="10" t="s">
        <v>50</v>
      </c>
      <c r="AP55" s="32">
        <v>5.566</v>
      </c>
      <c r="AQ55" s="32">
        <v>7.9002</v>
      </c>
      <c r="AR55" s="32">
        <v>6.2428</v>
      </c>
      <c r="AS55" s="33">
        <v>90</v>
      </c>
      <c r="AT55" s="33">
        <v>104.98</v>
      </c>
      <c r="AU55" s="33">
        <v>90</v>
      </c>
      <c r="AV55" s="1">
        <v>53.3379</v>
      </c>
      <c r="AW55" s="1">
        <v>-87.5541</v>
      </c>
      <c r="AY55" s="10" t="s">
        <v>50</v>
      </c>
      <c r="AZ55" s="32">
        <v>5.566</v>
      </c>
      <c r="BA55" s="32">
        <v>7.9002</v>
      </c>
      <c r="BB55" s="32">
        <v>6.2428</v>
      </c>
      <c r="BC55" s="33">
        <v>90</v>
      </c>
      <c r="BD55" s="33">
        <v>104.98</v>
      </c>
      <c r="BE55" s="33">
        <v>90</v>
      </c>
      <c r="BF55" s="1">
        <v>53.3379</v>
      </c>
      <c r="BG55" s="1">
        <v>-87.5541</v>
      </c>
      <c r="BI55" s="10" t="s">
        <v>50</v>
      </c>
      <c r="BJ55" s="32">
        <v>5.566</v>
      </c>
      <c r="BK55" s="32">
        <v>7.9002</v>
      </c>
      <c r="BL55" s="32">
        <v>6.2428</v>
      </c>
      <c r="BM55" s="33">
        <v>90</v>
      </c>
      <c r="BN55" s="33">
        <v>104.98</v>
      </c>
      <c r="BO55" s="33">
        <v>90</v>
      </c>
      <c r="BP55" s="1">
        <v>53.3379</v>
      </c>
      <c r="BQ55" s="1">
        <v>-87.5541</v>
      </c>
      <c r="BU55" s="10"/>
      <c r="BV55" s="15"/>
      <c r="BW55" s="15"/>
      <c r="BX55" s="15"/>
      <c r="BY55" s="15"/>
      <c r="BZ55" s="15"/>
      <c r="CA55" s="15"/>
      <c r="CC55" s="10"/>
      <c r="CD55" s="15"/>
      <c r="CE55" s="15"/>
      <c r="CF55" s="15"/>
      <c r="CG55" s="15"/>
      <c r="CH55" s="15"/>
      <c r="CI55" s="15"/>
      <c r="CK55" s="10"/>
      <c r="CL55" s="15"/>
      <c r="CM55" s="15"/>
      <c r="CN55" s="15"/>
      <c r="CO55" s="15"/>
      <c r="CP55" s="15"/>
      <c r="CQ55" s="15"/>
      <c r="CS55" s="10"/>
      <c r="CT55" s="15"/>
      <c r="CU55" s="15"/>
      <c r="CV55" s="15"/>
      <c r="CW55" s="15"/>
      <c r="CX55" s="15"/>
      <c r="CY55" s="15"/>
      <c r="DA55" s="10"/>
      <c r="DB55" s="15"/>
      <c r="DC55" s="15"/>
      <c r="DD55" s="15"/>
      <c r="DE55" s="15"/>
      <c r="DF55" s="15"/>
      <c r="DG55" s="15"/>
      <c r="DI55" s="10"/>
      <c r="DJ55" s="15"/>
      <c r="DK55" s="15"/>
      <c r="DL55" s="15"/>
      <c r="DM55" s="15"/>
      <c r="DN55" s="15"/>
      <c r="DO55" s="15"/>
      <c r="DQ55" s="10"/>
      <c r="DR55" s="15"/>
      <c r="DS55" s="15"/>
      <c r="DT55" s="15"/>
      <c r="DU55" s="15"/>
      <c r="DV55" s="15"/>
      <c r="DW55" s="15"/>
    </row>
    <row r="56" spans="1:127" ht="12.75">
      <c r="A56" s="10" t="s">
        <v>0</v>
      </c>
      <c r="B56" s="49" t="s">
        <v>49</v>
      </c>
      <c r="C56" s="50"/>
      <c r="D56" s="50"/>
      <c r="E56" s="50"/>
      <c r="F56" s="50"/>
      <c r="G56" s="50"/>
      <c r="H56" s="34"/>
      <c r="I56" s="34"/>
      <c r="K56" s="10" t="s">
        <v>0</v>
      </c>
      <c r="L56" s="32">
        <v>6.541493</v>
      </c>
      <c r="M56" s="32">
        <v>7.852419</v>
      </c>
      <c r="N56" s="32">
        <v>5.732558</v>
      </c>
      <c r="O56" s="33">
        <v>90</v>
      </c>
      <c r="P56" s="33">
        <v>107.185</v>
      </c>
      <c r="Q56" s="33">
        <v>90</v>
      </c>
      <c r="R56" s="1">
        <v>62.5736</v>
      </c>
      <c r="S56" s="1">
        <v>-76.8853</v>
      </c>
      <c r="U56" s="10" t="s">
        <v>0</v>
      </c>
      <c r="V56" s="32">
        <v>5.990679</v>
      </c>
      <c r="W56" s="32">
        <v>7.813778</v>
      </c>
      <c r="X56" s="32">
        <v>5.909876</v>
      </c>
      <c r="Y56" s="33">
        <v>90</v>
      </c>
      <c r="Z56" s="33">
        <v>105.067</v>
      </c>
      <c r="AA56" s="33">
        <v>90</v>
      </c>
      <c r="AB56" s="1">
        <v>59.2342</v>
      </c>
      <c r="AC56" s="1">
        <v>-79.5286</v>
      </c>
      <c r="AE56" s="10" t="s">
        <v>0</v>
      </c>
      <c r="AF56" s="32">
        <v>5.684844</v>
      </c>
      <c r="AG56" s="32">
        <v>7.951743</v>
      </c>
      <c r="AH56" s="32">
        <v>6.348132</v>
      </c>
      <c r="AI56" s="33">
        <v>90</v>
      </c>
      <c r="AJ56" s="33">
        <v>106.36671</v>
      </c>
      <c r="AK56" s="33">
        <v>90</v>
      </c>
      <c r="AL56" s="34">
        <v>54.1545</v>
      </c>
      <c r="AM56" s="34">
        <v>-89.2952</v>
      </c>
      <c r="AO56" s="10" t="s">
        <v>0</v>
      </c>
      <c r="AP56" s="32">
        <v>5.605585</v>
      </c>
      <c r="AQ56" s="32">
        <v>7.952019</v>
      </c>
      <c r="AR56" s="32">
        <v>6.35587</v>
      </c>
      <c r="AS56" s="33">
        <v>90</v>
      </c>
      <c r="AT56" s="33">
        <v>105.28156</v>
      </c>
      <c r="AU56" s="33">
        <v>90</v>
      </c>
      <c r="AV56" s="34">
        <v>54.2027</v>
      </c>
      <c r="AW56" s="34">
        <v>-87.715</v>
      </c>
      <c r="AY56" s="10" t="s">
        <v>0</v>
      </c>
      <c r="AZ56" s="32">
        <v>5.6693</v>
      </c>
      <c r="BA56" s="32">
        <v>7.964807</v>
      </c>
      <c r="BB56" s="32">
        <v>6.302423</v>
      </c>
      <c r="BC56" s="33">
        <v>90</v>
      </c>
      <c r="BD56" s="33">
        <v>104.71936</v>
      </c>
      <c r="BE56" s="33">
        <v>90</v>
      </c>
      <c r="BF56" s="34">
        <v>55.5717</v>
      </c>
      <c r="BG56" s="34">
        <v>-86.5943</v>
      </c>
      <c r="BI56" s="10" t="s">
        <v>0</v>
      </c>
      <c r="BJ56" s="32">
        <v>5.842664</v>
      </c>
      <c r="BK56" s="32">
        <v>7.954654</v>
      </c>
      <c r="BL56" s="32">
        <v>6.13977</v>
      </c>
      <c r="BM56" s="33">
        <v>90</v>
      </c>
      <c r="BN56" s="33">
        <v>104.39271</v>
      </c>
      <c r="BO56" s="33">
        <v>90</v>
      </c>
      <c r="BP56" s="34">
        <v>57.3092</v>
      </c>
      <c r="BQ56" s="34">
        <v>-84.0584</v>
      </c>
      <c r="BU56" s="10"/>
      <c r="BV56" s="15"/>
      <c r="BW56" s="15"/>
      <c r="BX56" s="15"/>
      <c r="BY56" s="15"/>
      <c r="BZ56" s="15"/>
      <c r="CA56" s="15"/>
      <c r="CC56" s="10"/>
      <c r="CD56" s="15"/>
      <c r="CE56" s="15"/>
      <c r="CF56" s="15"/>
      <c r="CG56" s="15"/>
      <c r="CH56" s="15"/>
      <c r="CI56" s="15"/>
      <c r="CK56" s="10"/>
      <c r="CL56" s="15"/>
      <c r="CM56" s="15"/>
      <c r="CN56" s="15"/>
      <c r="CO56" s="15"/>
      <c r="CP56" s="15"/>
      <c r="CQ56" s="15"/>
      <c r="CS56" s="10"/>
      <c r="CT56" s="15"/>
      <c r="CU56" s="15"/>
      <c r="CV56" s="15"/>
      <c r="CW56" s="15"/>
      <c r="CX56" s="15"/>
      <c r="CY56" s="15"/>
      <c r="DA56" s="10"/>
      <c r="DB56" s="15"/>
      <c r="DC56" s="15"/>
      <c r="DD56" s="15"/>
      <c r="DE56" s="15"/>
      <c r="DF56" s="15"/>
      <c r="DG56" s="15"/>
      <c r="DI56" s="10"/>
      <c r="DJ56" s="15"/>
      <c r="DK56" s="15"/>
      <c r="DL56" s="15"/>
      <c r="DM56" s="15"/>
      <c r="DN56" s="15"/>
      <c r="DO56" s="15"/>
      <c r="DQ56" s="10"/>
      <c r="DR56" s="15"/>
      <c r="DS56" s="15"/>
      <c r="DT56" s="15"/>
      <c r="DU56" s="15"/>
      <c r="DV56" s="15"/>
      <c r="DW56" s="15"/>
    </row>
    <row r="57" spans="1:127" ht="12.75">
      <c r="A57" s="10" t="s">
        <v>1</v>
      </c>
      <c r="B57" s="32"/>
      <c r="C57" s="32"/>
      <c r="D57" s="32"/>
      <c r="E57" s="33"/>
      <c r="F57" s="33"/>
      <c r="G57" s="33"/>
      <c r="K57" s="10" t="s">
        <v>1</v>
      </c>
      <c r="L57" s="32">
        <f aca="true" t="shared" si="108" ref="L57:Q57">L56-L55</f>
        <v>0.9754930000000002</v>
      </c>
      <c r="M57" s="32">
        <f t="shared" si="108"/>
        <v>-0.04778099999999963</v>
      </c>
      <c r="N57" s="32">
        <f t="shared" si="108"/>
        <v>-0.5102419999999999</v>
      </c>
      <c r="O57" s="33">
        <f t="shared" si="108"/>
        <v>0</v>
      </c>
      <c r="P57" s="33">
        <f t="shared" si="108"/>
        <v>2.2049999999999983</v>
      </c>
      <c r="Q57" s="33">
        <f t="shared" si="108"/>
        <v>0</v>
      </c>
      <c r="R57" s="1">
        <f>R56-R55</f>
        <v>9.235700000000001</v>
      </c>
      <c r="S57" s="1">
        <f>S56-S55</f>
        <v>10.668800000000005</v>
      </c>
      <c r="U57" s="10" t="s">
        <v>1</v>
      </c>
      <c r="V57" s="32">
        <f aca="true" t="shared" si="109" ref="V57:AA57">V56-V55</f>
        <v>0.42467900000000025</v>
      </c>
      <c r="W57" s="32">
        <f t="shared" si="109"/>
        <v>-0.08642199999999978</v>
      </c>
      <c r="X57" s="32">
        <f t="shared" si="109"/>
        <v>-0.3329240000000002</v>
      </c>
      <c r="Y57" s="33">
        <f t="shared" si="109"/>
        <v>0</v>
      </c>
      <c r="Z57" s="33">
        <f t="shared" si="109"/>
        <v>0.08699999999998909</v>
      </c>
      <c r="AA57" s="33">
        <f t="shared" si="109"/>
        <v>0</v>
      </c>
      <c r="AB57" s="1">
        <f>AB56-AB55</f>
        <v>5.896300000000004</v>
      </c>
      <c r="AC57" s="1">
        <f>AC56-AC55</f>
        <v>8.025500000000008</v>
      </c>
      <c r="AE57" s="10" t="s">
        <v>1</v>
      </c>
      <c r="AF57" s="32">
        <f aca="true" t="shared" si="110" ref="AF57:AK57">AF56-AF55</f>
        <v>0.11884400000000017</v>
      </c>
      <c r="AG57" s="32">
        <f t="shared" si="110"/>
        <v>0.05154299999999967</v>
      </c>
      <c r="AH57" s="32">
        <f t="shared" si="110"/>
        <v>0.10533199999999976</v>
      </c>
      <c r="AI57" s="33">
        <f t="shared" si="110"/>
        <v>0</v>
      </c>
      <c r="AJ57" s="33">
        <f t="shared" si="110"/>
        <v>1.3867099999999937</v>
      </c>
      <c r="AK57" s="33">
        <f t="shared" si="110"/>
        <v>0</v>
      </c>
      <c r="AL57" s="1">
        <f>AL56-AL55</f>
        <v>0.8166000000000011</v>
      </c>
      <c r="AM57" s="1">
        <f>AM56-AM55</f>
        <v>-1.7410999999999888</v>
      </c>
      <c r="AO57" s="10" t="s">
        <v>1</v>
      </c>
      <c r="AP57" s="32">
        <f aca="true" t="shared" si="111" ref="AP57:AU57">AP56-AP55</f>
        <v>0.03958499999999976</v>
      </c>
      <c r="AQ57" s="32">
        <f t="shared" si="111"/>
        <v>0.05181900000000006</v>
      </c>
      <c r="AR57" s="32">
        <f t="shared" si="111"/>
        <v>0.11307000000000045</v>
      </c>
      <c r="AS57" s="33">
        <f t="shared" si="111"/>
        <v>0</v>
      </c>
      <c r="AT57" s="33">
        <f t="shared" si="111"/>
        <v>0.30155999999999494</v>
      </c>
      <c r="AU57" s="33">
        <f t="shared" si="111"/>
        <v>0</v>
      </c>
      <c r="AV57" s="1">
        <f>AV56-AV55</f>
        <v>0.8648000000000025</v>
      </c>
      <c r="AW57" s="1">
        <f>AW56-AW55</f>
        <v>-0.16089999999999804</v>
      </c>
      <c r="AY57" s="10" t="s">
        <v>1</v>
      </c>
      <c r="AZ57" s="32">
        <f aca="true" t="shared" si="112" ref="AZ57:BG57">AZ56-AZ55</f>
        <v>0.10329999999999995</v>
      </c>
      <c r="BA57" s="32">
        <f t="shared" si="112"/>
        <v>0.06460700000000053</v>
      </c>
      <c r="BB57" s="32">
        <f t="shared" si="112"/>
        <v>0.059623000000000204</v>
      </c>
      <c r="BC57" s="33">
        <f t="shared" si="112"/>
        <v>0</v>
      </c>
      <c r="BD57" s="33">
        <f t="shared" si="112"/>
        <v>-0.2606400000000093</v>
      </c>
      <c r="BE57" s="33">
        <f t="shared" si="112"/>
        <v>0</v>
      </c>
      <c r="BF57" s="1">
        <f t="shared" si="112"/>
        <v>2.2338000000000022</v>
      </c>
      <c r="BG57" s="1">
        <f t="shared" si="112"/>
        <v>0.9598000000000013</v>
      </c>
      <c r="BI57" s="10" t="s">
        <v>1</v>
      </c>
      <c r="BJ57" s="32">
        <f aca="true" t="shared" si="113" ref="BJ57:BO57">BJ56-BJ55</f>
        <v>0.27666400000000024</v>
      </c>
      <c r="BK57" s="32">
        <f t="shared" si="113"/>
        <v>0.05445399999999978</v>
      </c>
      <c r="BL57" s="32">
        <f t="shared" si="113"/>
        <v>-0.10302999999999951</v>
      </c>
      <c r="BM57" s="33">
        <f t="shared" si="113"/>
        <v>0</v>
      </c>
      <c r="BN57" s="33">
        <f t="shared" si="113"/>
        <v>-0.5872900000000101</v>
      </c>
      <c r="BO57" s="33">
        <f t="shared" si="113"/>
        <v>0</v>
      </c>
      <c r="BP57" s="1">
        <f>BP56-BP55</f>
        <v>3.9712999999999994</v>
      </c>
      <c r="BQ57" s="1">
        <f>BQ56-BQ55</f>
        <v>3.4956999999999994</v>
      </c>
      <c r="BU57" s="10"/>
      <c r="BV57" s="15"/>
      <c r="BW57" s="15"/>
      <c r="BX57" s="15"/>
      <c r="BY57" s="15"/>
      <c r="BZ57" s="15"/>
      <c r="CA57" s="15"/>
      <c r="CC57" s="10"/>
      <c r="CD57" s="15"/>
      <c r="CE57" s="15"/>
      <c r="CF57" s="15"/>
      <c r="CG57" s="15"/>
      <c r="CH57" s="15"/>
      <c r="CI57" s="15"/>
      <c r="CK57" s="10"/>
      <c r="CL57" s="15"/>
      <c r="CM57" s="15"/>
      <c r="CN57" s="15"/>
      <c r="CO57" s="15"/>
      <c r="CP57" s="15"/>
      <c r="CQ57" s="15"/>
      <c r="CS57" s="10"/>
      <c r="CT57" s="15"/>
      <c r="CU57" s="15"/>
      <c r="CV57" s="15"/>
      <c r="CW57" s="15"/>
      <c r="CX57" s="15"/>
      <c r="CY57" s="15"/>
      <c r="DA57" s="10"/>
      <c r="DB57" s="15"/>
      <c r="DC57" s="15"/>
      <c r="DD57" s="15"/>
      <c r="DE57" s="15"/>
      <c r="DF57" s="15"/>
      <c r="DG57" s="15"/>
      <c r="DI57" s="10"/>
      <c r="DJ57" s="15"/>
      <c r="DK57" s="15"/>
      <c r="DL57" s="15"/>
      <c r="DM57" s="15"/>
      <c r="DN57" s="15"/>
      <c r="DO57" s="15"/>
      <c r="DQ57" s="10"/>
      <c r="DR57" s="15"/>
      <c r="DS57" s="15"/>
      <c r="DT57" s="15"/>
      <c r="DU57" s="15"/>
      <c r="DV57" s="15"/>
      <c r="DW57" s="15"/>
    </row>
    <row r="58" spans="1:127" ht="12.75">
      <c r="A58" s="10" t="s">
        <v>2</v>
      </c>
      <c r="B58" s="36"/>
      <c r="C58" s="36"/>
      <c r="D58" s="36"/>
      <c r="E58" s="37"/>
      <c r="F58" s="37"/>
      <c r="G58" s="37"/>
      <c r="H58" s="2"/>
      <c r="I58" s="2"/>
      <c r="K58" s="10" t="s">
        <v>2</v>
      </c>
      <c r="L58" s="39">
        <f aca="true" t="shared" si="114" ref="L58:Q58">(L57/L55)*100</f>
        <v>17.525925260510245</v>
      </c>
      <c r="M58" s="36">
        <f t="shared" si="114"/>
        <v>-0.6048074732285212</v>
      </c>
      <c r="N58" s="39">
        <f t="shared" si="114"/>
        <v>-8.173287627346701</v>
      </c>
      <c r="O58" s="37">
        <f t="shared" si="114"/>
        <v>0</v>
      </c>
      <c r="P58" s="37">
        <f t="shared" si="114"/>
        <v>2.10040007620499</v>
      </c>
      <c r="Q58" s="37">
        <f t="shared" si="114"/>
        <v>0</v>
      </c>
      <c r="R58" s="2">
        <f>(R57/R55)*100</f>
        <v>17.31545486417726</v>
      </c>
      <c r="S58" s="2">
        <f>(S57/S55)*100</f>
        <v>-12.18538023918926</v>
      </c>
      <c r="U58" s="10" t="s">
        <v>2</v>
      </c>
      <c r="V58" s="39">
        <f aca="true" t="shared" si="115" ref="V58:AA58">(V57/V55)*100</f>
        <v>7.629877829680205</v>
      </c>
      <c r="W58" s="36">
        <f t="shared" si="115"/>
        <v>-1.0939216728690384</v>
      </c>
      <c r="X58" s="39">
        <f t="shared" si="115"/>
        <v>-5.332927532517464</v>
      </c>
      <c r="Y58" s="37">
        <f t="shared" si="115"/>
        <v>0</v>
      </c>
      <c r="Z58" s="37">
        <f t="shared" si="115"/>
        <v>0.08287292817678518</v>
      </c>
      <c r="AA58" s="37">
        <f t="shared" si="115"/>
        <v>0</v>
      </c>
      <c r="AB58" s="2">
        <f>(AB57/AB55)*100</f>
        <v>11.054615948509417</v>
      </c>
      <c r="AC58" s="2">
        <f>(AC57/AC55)*100</f>
        <v>-9.16633258750876</v>
      </c>
      <c r="AE58" s="10" t="s">
        <v>2</v>
      </c>
      <c r="AF58" s="36">
        <f aca="true" t="shared" si="116" ref="AF58:AK58">(AF57/AF55)*100</f>
        <v>2.1351778656126514</v>
      </c>
      <c r="AG58" s="36">
        <f t="shared" si="116"/>
        <v>0.6524265208475694</v>
      </c>
      <c r="AH58" s="36">
        <f t="shared" si="116"/>
        <v>1.6872557185878094</v>
      </c>
      <c r="AI58" s="37">
        <f t="shared" si="116"/>
        <v>0</v>
      </c>
      <c r="AJ58" s="37">
        <f t="shared" si="116"/>
        <v>1.320927795770617</v>
      </c>
      <c r="AK58" s="37">
        <f t="shared" si="116"/>
        <v>0</v>
      </c>
      <c r="AL58" s="2">
        <f>(AL57/AL55)*100</f>
        <v>1.5309939086465743</v>
      </c>
      <c r="AM58" s="2">
        <f>(AM57/AM55)*100</f>
        <v>1.9885990490450918</v>
      </c>
      <c r="AO58" s="10" t="s">
        <v>2</v>
      </c>
      <c r="AP58" s="36">
        <f aca="true" t="shared" si="117" ref="AP58:AU58">(AP57/AP55)*100</f>
        <v>0.7111929572403838</v>
      </c>
      <c r="AQ58" s="36">
        <f t="shared" si="117"/>
        <v>0.6559201032885251</v>
      </c>
      <c r="AR58" s="36">
        <f t="shared" si="117"/>
        <v>1.8112065098994112</v>
      </c>
      <c r="AS58" s="37">
        <f t="shared" si="117"/>
        <v>0</v>
      </c>
      <c r="AT58" s="37">
        <f t="shared" si="117"/>
        <v>0.2872547151838397</v>
      </c>
      <c r="AU58" s="37">
        <f t="shared" si="117"/>
        <v>0</v>
      </c>
      <c r="AV58" s="2">
        <f>(AV57/AV55)*100</f>
        <v>1.6213611709497422</v>
      </c>
      <c r="AW58" s="2">
        <f>(AW57/AW55)*100</f>
        <v>0.1837720906273927</v>
      </c>
      <c r="AY58" s="10" t="s">
        <v>2</v>
      </c>
      <c r="AZ58" s="36">
        <f aca="true" t="shared" si="118" ref="AZ58:BG58">(AZ57/AZ55)*100</f>
        <v>1.8559108875314398</v>
      </c>
      <c r="BA58" s="36">
        <f t="shared" si="118"/>
        <v>0.8177894230525876</v>
      </c>
      <c r="BB58" s="36">
        <f t="shared" si="118"/>
        <v>0.9550682386108831</v>
      </c>
      <c r="BC58" s="37">
        <f t="shared" si="118"/>
        <v>0</v>
      </c>
      <c r="BD58" s="37">
        <f t="shared" si="118"/>
        <v>-0.24827586206897437</v>
      </c>
      <c r="BE58" s="37">
        <f t="shared" si="118"/>
        <v>0</v>
      </c>
      <c r="BF58" s="2">
        <f t="shared" si="118"/>
        <v>4.188016401095661</v>
      </c>
      <c r="BG58" s="2">
        <f t="shared" si="118"/>
        <v>-1.09623649834788</v>
      </c>
      <c r="BI58" s="10" t="s">
        <v>2</v>
      </c>
      <c r="BJ58" s="36">
        <f aca="true" t="shared" si="119" ref="BJ58:BO58">(BJ57/BJ55)*100</f>
        <v>4.970607258354298</v>
      </c>
      <c r="BK58" s="36">
        <f t="shared" si="119"/>
        <v>0.6892736892736865</v>
      </c>
      <c r="BL58" s="36">
        <f t="shared" si="119"/>
        <v>-1.650381239187536</v>
      </c>
      <c r="BM58" s="37">
        <f t="shared" si="119"/>
        <v>0</v>
      </c>
      <c r="BN58" s="37">
        <f t="shared" si="119"/>
        <v>-0.5594303676890933</v>
      </c>
      <c r="BO58" s="37">
        <f t="shared" si="119"/>
        <v>0</v>
      </c>
      <c r="BP58" s="2">
        <f>(BP57/BP55)*100</f>
        <v>7.445549974783408</v>
      </c>
      <c r="BQ58" s="2">
        <f>(BQ57/BQ55)*100</f>
        <v>-3.9926171361478207</v>
      </c>
      <c r="BU58" s="10"/>
      <c r="BV58" s="10"/>
      <c r="BW58" s="10"/>
      <c r="BX58" s="10"/>
      <c r="BY58" s="10"/>
      <c r="BZ58" s="10"/>
      <c r="CA58" s="10"/>
      <c r="CC58" s="10"/>
      <c r="CD58" s="10"/>
      <c r="CE58" s="10"/>
      <c r="CF58" s="10"/>
      <c r="CG58" s="10"/>
      <c r="CH58" s="10"/>
      <c r="CI58" s="10"/>
      <c r="CK58" s="10"/>
      <c r="CL58" s="10"/>
      <c r="CM58" s="10"/>
      <c r="CN58" s="10"/>
      <c r="CO58" s="10"/>
      <c r="CP58" s="10"/>
      <c r="CQ58" s="10"/>
      <c r="CS58" s="10"/>
      <c r="CT58" s="10"/>
      <c r="CU58" s="10"/>
      <c r="CV58" s="10"/>
      <c r="CW58" s="10"/>
      <c r="CX58" s="10"/>
      <c r="CY58" s="10"/>
      <c r="DA58" s="10"/>
      <c r="DB58" s="10"/>
      <c r="DC58" s="10"/>
      <c r="DD58" s="10"/>
      <c r="DE58" s="10"/>
      <c r="DF58" s="10"/>
      <c r="DG58" s="10"/>
      <c r="DI58" s="10"/>
      <c r="DJ58" s="10"/>
      <c r="DK58" s="10"/>
      <c r="DL58" s="10"/>
      <c r="DM58" s="10"/>
      <c r="DN58" s="10"/>
      <c r="DO58" s="10"/>
      <c r="DQ58" s="10"/>
      <c r="DR58" s="10"/>
      <c r="DS58" s="10"/>
      <c r="DT58" s="10"/>
      <c r="DU58" s="10"/>
      <c r="DV58" s="10"/>
      <c r="DW58" s="10"/>
    </row>
    <row r="59" spans="1:127" ht="12.75">
      <c r="A59" s="41"/>
      <c r="B59" s="42"/>
      <c r="C59" s="43"/>
      <c r="D59" s="43"/>
      <c r="E59" s="44"/>
      <c r="F59" s="44"/>
      <c r="G59" s="44"/>
      <c r="H59" s="44"/>
      <c r="I59" s="44"/>
      <c r="K59" s="41" t="s">
        <v>40</v>
      </c>
      <c r="L59" s="42">
        <f>SQRT(SUMSQ(L46:N46,L52:N52,L58:N58)/9)</f>
        <v>6.904402742759451</v>
      </c>
      <c r="M59" s="43"/>
      <c r="N59" s="43"/>
      <c r="O59" s="44"/>
      <c r="P59" s="44"/>
      <c r="Q59" s="44"/>
      <c r="R59" s="44"/>
      <c r="S59" s="44"/>
      <c r="U59" s="41" t="s">
        <v>40</v>
      </c>
      <c r="V59" s="42">
        <f>SQRT(SUMSQ(V46:X46,V52:X52,V58:X58)/9)</f>
        <v>3.4944188913084084</v>
      </c>
      <c r="W59" s="43"/>
      <c r="X59" s="43"/>
      <c r="Y59" s="44"/>
      <c r="Z59" s="44"/>
      <c r="AA59" s="44"/>
      <c r="AB59" s="44"/>
      <c r="AC59" s="44"/>
      <c r="AE59" s="41" t="s">
        <v>40</v>
      </c>
      <c r="AF59" s="42">
        <f>SQRT(SUMSQ(AF46:AH46,AF52:AH52,AF58:AH58)/9)</f>
        <v>2.375948130660975</v>
      </c>
      <c r="AG59" s="43"/>
      <c r="AH59" s="43"/>
      <c r="AI59" s="44"/>
      <c r="AJ59" s="44"/>
      <c r="AK59" s="44"/>
      <c r="AL59" s="44"/>
      <c r="AM59" s="44"/>
      <c r="AO59" s="41" t="s">
        <v>40</v>
      </c>
      <c r="AP59" s="42">
        <f>SQRT(SUMSQ(AP46:AR46,AP52:AR52,AP58:AR58)/9)</f>
        <v>2.2856459558470057</v>
      </c>
      <c r="AQ59" s="43"/>
      <c r="AR59" s="43"/>
      <c r="AS59" s="44"/>
      <c r="AT59" s="44"/>
      <c r="AU59" s="44"/>
      <c r="AV59" s="44"/>
      <c r="AW59" s="44"/>
      <c r="AY59" s="41" t="s">
        <v>40</v>
      </c>
      <c r="AZ59" s="42">
        <f>SQRT(SUMSQ(AZ46:BB46,AZ52:BB52,AZ58:BB58)/9)</f>
        <v>2.370098797937902</v>
      </c>
      <c r="BA59" s="43"/>
      <c r="BB59" s="43"/>
      <c r="BC59" s="44"/>
      <c r="BD59" s="44"/>
      <c r="BE59" s="44"/>
      <c r="BF59" s="44"/>
      <c r="BG59" s="44"/>
      <c r="BI59" s="41" t="s">
        <v>40</v>
      </c>
      <c r="BJ59" s="42">
        <f>SQRT(SUMSQ(BJ46:BL46,BJ52:BL52,BJ58:BL58)/9)</f>
        <v>2.8891877650038507</v>
      </c>
      <c r="BK59" s="43"/>
      <c r="BL59" s="43"/>
      <c r="BM59" s="44"/>
      <c r="BN59" s="44"/>
      <c r="BO59" s="44"/>
      <c r="BP59" s="44"/>
      <c r="BQ59" s="44"/>
      <c r="BU59" s="10"/>
      <c r="BV59" s="10"/>
      <c r="BW59" s="10"/>
      <c r="BX59" s="10"/>
      <c r="BY59" s="10"/>
      <c r="BZ59" s="10"/>
      <c r="CA59" s="10"/>
      <c r="CC59" s="10"/>
      <c r="CD59" s="10"/>
      <c r="CE59" s="10"/>
      <c r="CF59" s="10"/>
      <c r="CG59" s="10"/>
      <c r="CH59" s="10"/>
      <c r="CI59" s="10"/>
      <c r="CK59" s="10"/>
      <c r="CL59" s="10"/>
      <c r="CM59" s="10"/>
      <c r="CN59" s="10"/>
      <c r="CO59" s="10"/>
      <c r="CP59" s="10"/>
      <c r="CQ59" s="10"/>
      <c r="CS59" s="10"/>
      <c r="CT59" s="10"/>
      <c r="CU59" s="10"/>
      <c r="CV59" s="10"/>
      <c r="CW59" s="10"/>
      <c r="CX59" s="10"/>
      <c r="CY59" s="10"/>
      <c r="DA59" s="10"/>
      <c r="DB59" s="10"/>
      <c r="DC59" s="10"/>
      <c r="DD59" s="10"/>
      <c r="DE59" s="10"/>
      <c r="DF59" s="10"/>
      <c r="DG59" s="10"/>
      <c r="DI59" s="10"/>
      <c r="DJ59" s="10"/>
      <c r="DK59" s="10"/>
      <c r="DL59" s="10"/>
      <c r="DM59" s="10"/>
      <c r="DN59" s="10"/>
      <c r="DO59" s="10"/>
      <c r="DQ59" s="10"/>
      <c r="DR59" s="10"/>
      <c r="DS59" s="10"/>
      <c r="DT59" s="10"/>
      <c r="DU59" s="10"/>
      <c r="DV59" s="10"/>
      <c r="DW59" s="10"/>
    </row>
    <row r="60" spans="1:9" ht="12.75">
      <c r="A60" s="16"/>
      <c r="B60" s="18"/>
      <c r="C60" s="18"/>
      <c r="D60" s="18"/>
      <c r="E60" s="6"/>
      <c r="F60" s="6"/>
      <c r="G60" s="6"/>
      <c r="H60" s="7"/>
      <c r="I60" s="7"/>
    </row>
    <row r="61" spans="1:69" ht="12.75">
      <c r="A61" s="22"/>
      <c r="B61" s="23" t="s">
        <v>43</v>
      </c>
      <c r="C61" s="23"/>
      <c r="D61" s="23"/>
      <c r="E61" s="23"/>
      <c r="F61" s="23"/>
      <c r="G61" s="23"/>
      <c r="H61" s="47"/>
      <c r="I61" s="47"/>
      <c r="K61" s="22"/>
      <c r="L61" s="23" t="s">
        <v>25</v>
      </c>
      <c r="M61" s="23"/>
      <c r="N61" s="23"/>
      <c r="O61" s="23"/>
      <c r="P61" s="23"/>
      <c r="Q61" s="23"/>
      <c r="R61" s="47"/>
      <c r="S61" s="47"/>
      <c r="U61" s="22"/>
      <c r="V61" s="23" t="s">
        <v>30</v>
      </c>
      <c r="W61" s="23"/>
      <c r="X61" s="23"/>
      <c r="Y61" s="23"/>
      <c r="Z61" s="23"/>
      <c r="AA61" s="23"/>
      <c r="AB61" s="47"/>
      <c r="AC61" s="47"/>
      <c r="AE61" s="22"/>
      <c r="AF61" s="23" t="s">
        <v>14</v>
      </c>
      <c r="AG61" s="23"/>
      <c r="AH61" s="23"/>
      <c r="AI61" s="23"/>
      <c r="AJ61" s="23"/>
      <c r="AK61" s="23"/>
      <c r="AL61" s="47"/>
      <c r="AM61" s="47"/>
      <c r="AO61" s="22"/>
      <c r="AP61" s="23" t="s">
        <v>15</v>
      </c>
      <c r="AQ61" s="23"/>
      <c r="AR61" s="23"/>
      <c r="AS61" s="23"/>
      <c r="AT61" s="23"/>
      <c r="AU61" s="23"/>
      <c r="AV61" s="47"/>
      <c r="AW61" s="47"/>
      <c r="AY61" s="22"/>
      <c r="AZ61" s="23" t="s">
        <v>18</v>
      </c>
      <c r="BA61" s="23"/>
      <c r="BB61" s="23"/>
      <c r="BC61" s="23"/>
      <c r="BD61" s="23"/>
      <c r="BE61" s="23"/>
      <c r="BF61" s="51"/>
      <c r="BG61" s="51"/>
      <c r="BI61" s="22"/>
      <c r="BJ61" s="23" t="s">
        <v>21</v>
      </c>
      <c r="BK61" s="23"/>
      <c r="BL61" s="23"/>
      <c r="BM61" s="23"/>
      <c r="BN61" s="23"/>
      <c r="BO61" s="23"/>
      <c r="BP61" s="47"/>
      <c r="BQ61" s="47"/>
    </row>
    <row r="62" spans="1:69" ht="12.75">
      <c r="A62" s="10" t="s">
        <v>7</v>
      </c>
      <c r="B62" s="25" t="s">
        <v>3</v>
      </c>
      <c r="C62" s="25" t="s">
        <v>4</v>
      </c>
      <c r="D62" s="25" t="s">
        <v>5</v>
      </c>
      <c r="E62" s="26" t="s">
        <v>3</v>
      </c>
      <c r="F62" s="26" t="s">
        <v>4</v>
      </c>
      <c r="G62" s="26" t="s">
        <v>6</v>
      </c>
      <c r="H62" s="27" t="s">
        <v>46</v>
      </c>
      <c r="I62" s="27" t="s">
        <v>47</v>
      </c>
      <c r="K62" s="10" t="s">
        <v>7</v>
      </c>
      <c r="L62" s="25" t="s">
        <v>3</v>
      </c>
      <c r="M62" s="25" t="s">
        <v>4</v>
      </c>
      <c r="N62" s="25" t="s">
        <v>5</v>
      </c>
      <c r="O62" s="26" t="s">
        <v>3</v>
      </c>
      <c r="P62" s="26" t="s">
        <v>4</v>
      </c>
      <c r="Q62" s="26" t="s">
        <v>6</v>
      </c>
      <c r="R62" s="27" t="s">
        <v>46</v>
      </c>
      <c r="S62" s="27" t="s">
        <v>47</v>
      </c>
      <c r="U62" s="10" t="s">
        <v>7</v>
      </c>
      <c r="V62" s="25" t="s">
        <v>3</v>
      </c>
      <c r="W62" s="25" t="s">
        <v>4</v>
      </c>
      <c r="X62" s="25" t="s">
        <v>5</v>
      </c>
      <c r="Y62" s="26" t="s">
        <v>3</v>
      </c>
      <c r="Z62" s="26" t="s">
        <v>4</v>
      </c>
      <c r="AA62" s="26" t="s">
        <v>6</v>
      </c>
      <c r="AB62" s="27" t="s">
        <v>46</v>
      </c>
      <c r="AC62" s="27" t="s">
        <v>47</v>
      </c>
      <c r="AE62" s="10" t="s">
        <v>7</v>
      </c>
      <c r="AF62" s="25" t="s">
        <v>3</v>
      </c>
      <c r="AG62" s="25" t="s">
        <v>4</v>
      </c>
      <c r="AH62" s="25" t="s">
        <v>5</v>
      </c>
      <c r="AI62" s="26" t="s">
        <v>3</v>
      </c>
      <c r="AJ62" s="26" t="s">
        <v>4</v>
      </c>
      <c r="AK62" s="26" t="s">
        <v>6</v>
      </c>
      <c r="AL62" s="27" t="s">
        <v>46</v>
      </c>
      <c r="AM62" s="27" t="s">
        <v>47</v>
      </c>
      <c r="AO62" s="28" t="s">
        <v>7</v>
      </c>
      <c r="AP62" s="29" t="s">
        <v>3</v>
      </c>
      <c r="AQ62" s="29" t="s">
        <v>4</v>
      </c>
      <c r="AR62" s="29" t="s">
        <v>5</v>
      </c>
      <c r="AS62" s="30" t="s">
        <v>3</v>
      </c>
      <c r="AT62" s="30" t="s">
        <v>4</v>
      </c>
      <c r="AU62" s="30" t="s">
        <v>6</v>
      </c>
      <c r="AV62" s="31" t="s">
        <v>46</v>
      </c>
      <c r="AW62" s="31" t="s">
        <v>47</v>
      </c>
      <c r="AY62" s="10" t="s">
        <v>7</v>
      </c>
      <c r="AZ62" s="25" t="s">
        <v>3</v>
      </c>
      <c r="BA62" s="25" t="s">
        <v>4</v>
      </c>
      <c r="BB62" s="25" t="s">
        <v>5</v>
      </c>
      <c r="BC62" s="26" t="s">
        <v>3</v>
      </c>
      <c r="BD62" s="26" t="s">
        <v>4</v>
      </c>
      <c r="BE62" s="26" t="s">
        <v>6</v>
      </c>
      <c r="BF62" s="31" t="s">
        <v>46</v>
      </c>
      <c r="BG62" s="31" t="s">
        <v>47</v>
      </c>
      <c r="BI62" s="10" t="s">
        <v>7</v>
      </c>
      <c r="BJ62" s="25" t="s">
        <v>3</v>
      </c>
      <c r="BK62" s="25" t="s">
        <v>4</v>
      </c>
      <c r="BL62" s="25" t="s">
        <v>5</v>
      </c>
      <c r="BM62" s="26" t="s">
        <v>3</v>
      </c>
      <c r="BN62" s="26" t="s">
        <v>4</v>
      </c>
      <c r="BO62" s="26" t="s">
        <v>6</v>
      </c>
      <c r="BP62" s="27" t="s">
        <v>46</v>
      </c>
      <c r="BQ62" s="27" t="s">
        <v>47</v>
      </c>
    </row>
    <row r="63" spans="1:69" ht="12.75">
      <c r="A63" s="10" t="s">
        <v>50</v>
      </c>
      <c r="B63" s="32">
        <v>6.909</v>
      </c>
      <c r="C63" s="32">
        <v>8.083</v>
      </c>
      <c r="D63" s="32">
        <v>9.209</v>
      </c>
      <c r="E63" s="33">
        <v>90</v>
      </c>
      <c r="F63" s="33">
        <v>90</v>
      </c>
      <c r="G63" s="33">
        <v>90</v>
      </c>
      <c r="H63" s="1">
        <v>53.001</v>
      </c>
      <c r="I63" s="1">
        <v>69.6619</v>
      </c>
      <c r="K63" s="10" t="s">
        <v>50</v>
      </c>
      <c r="L63" s="32">
        <v>6.909</v>
      </c>
      <c r="M63" s="32">
        <v>8.083</v>
      </c>
      <c r="N63" s="32">
        <v>9.209</v>
      </c>
      <c r="O63" s="33">
        <v>90</v>
      </c>
      <c r="P63" s="33">
        <v>90</v>
      </c>
      <c r="Q63" s="33">
        <v>90</v>
      </c>
      <c r="R63" s="1">
        <v>53.001</v>
      </c>
      <c r="S63" s="1">
        <v>69.6619</v>
      </c>
      <c r="U63" s="10" t="s">
        <v>50</v>
      </c>
      <c r="V63" s="32">
        <v>6.909</v>
      </c>
      <c r="W63" s="32">
        <v>8.083</v>
      </c>
      <c r="X63" s="32">
        <v>9.209</v>
      </c>
      <c r="Y63" s="33">
        <v>90</v>
      </c>
      <c r="Z63" s="33">
        <v>90</v>
      </c>
      <c r="AA63" s="33">
        <v>90</v>
      </c>
      <c r="AB63" s="1">
        <v>53.001</v>
      </c>
      <c r="AC63" s="1">
        <v>69.6619</v>
      </c>
      <c r="AE63" s="10" t="s">
        <v>50</v>
      </c>
      <c r="AF63" s="32">
        <v>6.909</v>
      </c>
      <c r="AG63" s="32">
        <v>8.083</v>
      </c>
      <c r="AH63" s="32">
        <v>9.209</v>
      </c>
      <c r="AI63" s="33">
        <v>90</v>
      </c>
      <c r="AJ63" s="33">
        <v>90</v>
      </c>
      <c r="AK63" s="33">
        <v>90</v>
      </c>
      <c r="AL63" s="1">
        <v>53.001</v>
      </c>
      <c r="AM63" s="1">
        <v>69.6619</v>
      </c>
      <c r="AO63" s="10" t="s">
        <v>50</v>
      </c>
      <c r="AP63" s="32">
        <v>6.909</v>
      </c>
      <c r="AQ63" s="32">
        <v>8.083</v>
      </c>
      <c r="AR63" s="32">
        <v>9.209</v>
      </c>
      <c r="AS63" s="33">
        <v>90</v>
      </c>
      <c r="AT63" s="33">
        <v>90</v>
      </c>
      <c r="AU63" s="33">
        <v>90</v>
      </c>
      <c r="AV63" s="1">
        <v>53.001</v>
      </c>
      <c r="AW63" s="1">
        <v>69.6619</v>
      </c>
      <c r="AY63" s="10" t="s">
        <v>50</v>
      </c>
      <c r="AZ63" s="32">
        <v>6.909</v>
      </c>
      <c r="BA63" s="32">
        <v>8.083</v>
      </c>
      <c r="BB63" s="32">
        <v>9.209</v>
      </c>
      <c r="BC63" s="33">
        <v>90</v>
      </c>
      <c r="BD63" s="33">
        <v>90</v>
      </c>
      <c r="BE63" s="33">
        <v>90</v>
      </c>
      <c r="BF63" s="1">
        <v>53.001</v>
      </c>
      <c r="BG63" s="1">
        <v>69.6619</v>
      </c>
      <c r="BI63" s="10" t="s">
        <v>50</v>
      </c>
      <c r="BJ63" s="32">
        <v>6.909</v>
      </c>
      <c r="BK63" s="32">
        <v>8.083</v>
      </c>
      <c r="BL63" s="32">
        <v>9.209</v>
      </c>
      <c r="BM63" s="33">
        <v>90</v>
      </c>
      <c r="BN63" s="33">
        <v>90</v>
      </c>
      <c r="BO63" s="33">
        <v>90</v>
      </c>
      <c r="BP63" s="1">
        <v>53.001</v>
      </c>
      <c r="BQ63" s="1">
        <v>69.6619</v>
      </c>
    </row>
    <row r="64" spans="1:69" ht="12.75">
      <c r="A64" s="10" t="s">
        <v>0</v>
      </c>
      <c r="B64" s="32">
        <v>6.698356</v>
      </c>
      <c r="C64" s="32">
        <v>8.052032</v>
      </c>
      <c r="D64" s="32">
        <v>9.49003</v>
      </c>
      <c r="E64" s="33">
        <v>90</v>
      </c>
      <c r="F64" s="33">
        <v>90</v>
      </c>
      <c r="G64" s="33">
        <v>90</v>
      </c>
      <c r="H64" s="1">
        <v>48.7864</v>
      </c>
      <c r="I64" s="1">
        <v>61.788</v>
      </c>
      <c r="K64" s="10" t="s">
        <v>0</v>
      </c>
      <c r="L64" s="32">
        <v>7.96104</v>
      </c>
      <c r="M64" s="32">
        <v>7.874918</v>
      </c>
      <c r="N64" s="32">
        <v>8.280379</v>
      </c>
      <c r="O64" s="33">
        <v>90</v>
      </c>
      <c r="P64" s="33">
        <v>90</v>
      </c>
      <c r="Q64" s="33">
        <v>90</v>
      </c>
      <c r="R64" s="1">
        <v>49.4535</v>
      </c>
      <c r="S64" s="1">
        <v>71.3339</v>
      </c>
      <c r="U64" s="10" t="s">
        <v>0</v>
      </c>
      <c r="V64" s="32">
        <v>6.537419</v>
      </c>
      <c r="W64" s="32">
        <v>7.962587</v>
      </c>
      <c r="X64" s="32">
        <v>9.474819</v>
      </c>
      <c r="Y64" s="33">
        <v>90</v>
      </c>
      <c r="Z64" s="33">
        <v>90</v>
      </c>
      <c r="AA64" s="33">
        <v>90</v>
      </c>
      <c r="AB64" s="1">
        <v>47.8429</v>
      </c>
      <c r="AC64" s="1">
        <v>57.4933</v>
      </c>
      <c r="AE64" s="10" t="s">
        <v>0</v>
      </c>
      <c r="AF64" s="32">
        <v>6.734569</v>
      </c>
      <c r="AG64" s="32">
        <v>8.057126</v>
      </c>
      <c r="AH64" s="32">
        <v>9.442263</v>
      </c>
      <c r="AI64" s="33">
        <v>90</v>
      </c>
      <c r="AJ64" s="33">
        <v>90</v>
      </c>
      <c r="AK64" s="33">
        <v>90</v>
      </c>
      <c r="AL64" s="34">
        <v>48.8344</v>
      </c>
      <c r="AM64" s="34">
        <v>62.551</v>
      </c>
      <c r="AO64" s="10" t="s">
        <v>0</v>
      </c>
      <c r="AP64" s="32">
        <v>6.763584</v>
      </c>
      <c r="AQ64" s="32">
        <v>8.04732</v>
      </c>
      <c r="AR64" s="32">
        <v>9.490535</v>
      </c>
      <c r="AS64" s="33">
        <v>90</v>
      </c>
      <c r="AT64" s="33">
        <v>90</v>
      </c>
      <c r="AU64" s="33">
        <v>90</v>
      </c>
      <c r="AV64" s="34">
        <v>47.6859</v>
      </c>
      <c r="AW64" s="34">
        <v>63.8298</v>
      </c>
      <c r="AY64" s="10" t="s">
        <v>0</v>
      </c>
      <c r="AZ64" s="32">
        <v>6.763584</v>
      </c>
      <c r="BA64" s="32">
        <v>8.04732</v>
      </c>
      <c r="BB64" s="32">
        <v>9.490535</v>
      </c>
      <c r="BC64" s="33">
        <v>90</v>
      </c>
      <c r="BD64" s="33">
        <v>90</v>
      </c>
      <c r="BE64" s="33">
        <v>90</v>
      </c>
      <c r="BF64" s="34">
        <v>48.7902</v>
      </c>
      <c r="BG64" s="34">
        <v>63.0847</v>
      </c>
      <c r="BI64" s="10" t="s">
        <v>0</v>
      </c>
      <c r="BJ64" s="32">
        <v>6.726043</v>
      </c>
      <c r="BK64" s="32">
        <v>8.020442</v>
      </c>
      <c r="BL64" s="32">
        <v>9.519619</v>
      </c>
      <c r="BM64" s="33">
        <v>90</v>
      </c>
      <c r="BN64" s="33">
        <v>90</v>
      </c>
      <c r="BO64" s="33">
        <v>90</v>
      </c>
      <c r="BP64" s="52">
        <v>48.8181</v>
      </c>
      <c r="BQ64" s="52">
        <v>62.015</v>
      </c>
    </row>
    <row r="65" spans="1:69" ht="12.75">
      <c r="A65" s="10" t="s">
        <v>1</v>
      </c>
      <c r="B65" s="32">
        <f aca="true" t="shared" si="120" ref="B65:G65">B64-B63</f>
        <v>-0.2106439999999994</v>
      </c>
      <c r="C65" s="32">
        <f t="shared" si="120"/>
        <v>-0.030967999999999662</v>
      </c>
      <c r="D65" s="32">
        <f t="shared" si="120"/>
        <v>0.2810300000000012</v>
      </c>
      <c r="E65" s="33">
        <f t="shared" si="120"/>
        <v>0</v>
      </c>
      <c r="F65" s="33">
        <f t="shared" si="120"/>
        <v>0</v>
      </c>
      <c r="G65" s="33">
        <f t="shared" si="120"/>
        <v>0</v>
      </c>
      <c r="H65" s="1">
        <f>H64-H63</f>
        <v>-4.214599999999997</v>
      </c>
      <c r="I65" s="1">
        <f>I64-I63</f>
        <v>-7.873900000000006</v>
      </c>
      <c r="K65" s="10" t="s">
        <v>1</v>
      </c>
      <c r="L65" s="32">
        <f aca="true" t="shared" si="121" ref="L65:Q65">L64-L63</f>
        <v>1.0520399999999999</v>
      </c>
      <c r="M65" s="32">
        <f t="shared" si="121"/>
        <v>-0.2080820000000001</v>
      </c>
      <c r="N65" s="32">
        <f t="shared" si="121"/>
        <v>-0.9286209999999997</v>
      </c>
      <c r="O65" s="33">
        <f t="shared" si="121"/>
        <v>0</v>
      </c>
      <c r="P65" s="33">
        <f t="shared" si="121"/>
        <v>0</v>
      </c>
      <c r="Q65" s="33">
        <f t="shared" si="121"/>
        <v>0</v>
      </c>
      <c r="R65" s="1">
        <f>R64-R63</f>
        <v>-3.5474999999999994</v>
      </c>
      <c r="S65" s="1">
        <f>S64-S63</f>
        <v>1.671999999999997</v>
      </c>
      <c r="U65" s="10" t="s">
        <v>1</v>
      </c>
      <c r="V65" s="32">
        <f aca="true" t="shared" si="122" ref="V65:AA65">V64-V63</f>
        <v>-0.37158099999999994</v>
      </c>
      <c r="W65" s="32">
        <f t="shared" si="122"/>
        <v>-0.1204130000000001</v>
      </c>
      <c r="X65" s="32">
        <f t="shared" si="122"/>
        <v>0.26581900000000047</v>
      </c>
      <c r="Y65" s="33">
        <f t="shared" si="122"/>
        <v>0</v>
      </c>
      <c r="Z65" s="33">
        <f t="shared" si="122"/>
        <v>0</v>
      </c>
      <c r="AA65" s="33">
        <f t="shared" si="122"/>
        <v>0</v>
      </c>
      <c r="AB65" s="1">
        <f>AB64-AB63</f>
        <v>-5.1580999999999975</v>
      </c>
      <c r="AC65" s="1">
        <f>AC64-AC63</f>
        <v>-12.168600000000005</v>
      </c>
      <c r="AE65" s="10" t="s">
        <v>1</v>
      </c>
      <c r="AF65" s="32">
        <f aca="true" t="shared" si="123" ref="AF65:AK65">AF64-AF63</f>
        <v>-0.17443100000000022</v>
      </c>
      <c r="AG65" s="32">
        <f t="shared" si="123"/>
        <v>-0.025873999999999953</v>
      </c>
      <c r="AH65" s="32">
        <f t="shared" si="123"/>
        <v>0.2332630000000009</v>
      </c>
      <c r="AI65" s="33">
        <f t="shared" si="123"/>
        <v>0</v>
      </c>
      <c r="AJ65" s="33">
        <f t="shared" si="123"/>
        <v>0</v>
      </c>
      <c r="AK65" s="33">
        <f t="shared" si="123"/>
        <v>0</v>
      </c>
      <c r="AL65" s="1">
        <f>AL64-AL63</f>
        <v>-4.166599999999995</v>
      </c>
      <c r="AM65" s="1">
        <f>AM64-AM63</f>
        <v>-7.110900000000001</v>
      </c>
      <c r="AO65" s="10" t="s">
        <v>1</v>
      </c>
      <c r="AP65" s="32">
        <f aca="true" t="shared" si="124" ref="AP65:AU65">AP64-AP63</f>
        <v>-0.145416</v>
      </c>
      <c r="AQ65" s="32">
        <f t="shared" si="124"/>
        <v>-0.035680000000001044</v>
      </c>
      <c r="AR65" s="32">
        <f t="shared" si="124"/>
        <v>0.28153499999999987</v>
      </c>
      <c r="AS65" s="33">
        <f t="shared" si="124"/>
        <v>0</v>
      </c>
      <c r="AT65" s="33">
        <f t="shared" si="124"/>
        <v>0</v>
      </c>
      <c r="AU65" s="33">
        <f t="shared" si="124"/>
        <v>0</v>
      </c>
      <c r="AV65" s="1">
        <f>AV64-AV63</f>
        <v>-5.315100000000001</v>
      </c>
      <c r="AW65" s="1">
        <f>AW64-AW63</f>
        <v>-5.832100000000004</v>
      </c>
      <c r="AY65" s="10" t="s">
        <v>1</v>
      </c>
      <c r="AZ65" s="32">
        <f aca="true" t="shared" si="125" ref="AZ65:BG65">AZ64-AZ63</f>
        <v>-0.145416</v>
      </c>
      <c r="BA65" s="32">
        <f t="shared" si="125"/>
        <v>-0.035680000000001044</v>
      </c>
      <c r="BB65" s="32">
        <f t="shared" si="125"/>
        <v>0.28153499999999987</v>
      </c>
      <c r="BC65" s="33">
        <f t="shared" si="125"/>
        <v>0</v>
      </c>
      <c r="BD65" s="33">
        <f t="shared" si="125"/>
        <v>0</v>
      </c>
      <c r="BE65" s="33">
        <f t="shared" si="125"/>
        <v>0</v>
      </c>
      <c r="BF65" s="1">
        <f t="shared" si="125"/>
        <v>-4.210799999999999</v>
      </c>
      <c r="BG65" s="1">
        <f t="shared" si="125"/>
        <v>-6.577200000000005</v>
      </c>
      <c r="BI65" s="10" t="s">
        <v>1</v>
      </c>
      <c r="BJ65" s="32">
        <f aca="true" t="shared" si="126" ref="BJ65:BO65">BJ64-BJ63</f>
        <v>-0.18295700000000004</v>
      </c>
      <c r="BK65" s="32">
        <f t="shared" si="126"/>
        <v>-0.062558000000001</v>
      </c>
      <c r="BL65" s="32">
        <f t="shared" si="126"/>
        <v>0.31061900000000087</v>
      </c>
      <c r="BM65" s="33">
        <f t="shared" si="126"/>
        <v>0</v>
      </c>
      <c r="BN65" s="33">
        <f t="shared" si="126"/>
        <v>0</v>
      </c>
      <c r="BO65" s="33">
        <f t="shared" si="126"/>
        <v>0</v>
      </c>
      <c r="BP65" s="1">
        <f>BP64-BP63</f>
        <v>-4.1828999999999965</v>
      </c>
      <c r="BQ65" s="1">
        <f>BQ64-BQ63</f>
        <v>-7.646900000000002</v>
      </c>
    </row>
    <row r="66" spans="1:69" ht="12.75">
      <c r="A66" s="10" t="s">
        <v>2</v>
      </c>
      <c r="B66" s="36">
        <f aca="true" t="shared" si="127" ref="B66:G66">(B65/B63)*100</f>
        <v>-3.048834853090163</v>
      </c>
      <c r="C66" s="36">
        <f t="shared" si="127"/>
        <v>-0.383125077322772</v>
      </c>
      <c r="D66" s="36">
        <f t="shared" si="127"/>
        <v>3.0516885655337305</v>
      </c>
      <c r="E66" s="37">
        <f t="shared" si="127"/>
        <v>0</v>
      </c>
      <c r="F66" s="37">
        <f t="shared" si="127"/>
        <v>0</v>
      </c>
      <c r="G66" s="37">
        <f t="shared" si="127"/>
        <v>0</v>
      </c>
      <c r="H66" s="2">
        <f>(H65/H63)*100</f>
        <v>-7.951925435369139</v>
      </c>
      <c r="I66" s="2">
        <f>(I65/I63)*100</f>
        <v>-11.303022168502446</v>
      </c>
      <c r="K66" s="10" t="s">
        <v>2</v>
      </c>
      <c r="L66" s="39">
        <f aca="true" t="shared" si="128" ref="L66:Q66">(L65/L63)*100</f>
        <v>15.22709509335649</v>
      </c>
      <c r="M66" s="36">
        <f t="shared" si="128"/>
        <v>-2.57431646665842</v>
      </c>
      <c r="N66" s="39">
        <f t="shared" si="128"/>
        <v>-10.083841893799542</v>
      </c>
      <c r="O66" s="37">
        <f t="shared" si="128"/>
        <v>0</v>
      </c>
      <c r="P66" s="37">
        <f t="shared" si="128"/>
        <v>0</v>
      </c>
      <c r="Q66" s="37">
        <f t="shared" si="128"/>
        <v>0</v>
      </c>
      <c r="R66" s="2">
        <f>(R65/R63)*100</f>
        <v>-6.693269938303049</v>
      </c>
      <c r="S66" s="2">
        <f>(S65/S63)*100</f>
        <v>2.4001642217625374</v>
      </c>
      <c r="U66" s="10" t="s">
        <v>2</v>
      </c>
      <c r="V66" s="39">
        <f aca="true" t="shared" si="129" ref="V66:AA66">(V65/V63)*100</f>
        <v>-5.37821681864235</v>
      </c>
      <c r="W66" s="36">
        <f t="shared" si="129"/>
        <v>-1.4897067920326623</v>
      </c>
      <c r="X66" s="36">
        <f t="shared" si="129"/>
        <v>2.886513193614947</v>
      </c>
      <c r="Y66" s="37">
        <f t="shared" si="129"/>
        <v>0</v>
      </c>
      <c r="Z66" s="37">
        <f t="shared" si="129"/>
        <v>0</v>
      </c>
      <c r="AA66" s="37">
        <f t="shared" si="129"/>
        <v>0</v>
      </c>
      <c r="AB66" s="2">
        <f>(AB65/AB63)*100</f>
        <v>-9.732080526782509</v>
      </c>
      <c r="AC66" s="2">
        <f>(AC65/AC63)*100</f>
        <v>-17.468085136925644</v>
      </c>
      <c r="AE66" s="10" t="s">
        <v>2</v>
      </c>
      <c r="AF66" s="36">
        <f aca="true" t="shared" si="130" ref="AF66:AK66">(AF65/AF63)*100</f>
        <v>-2.524692430163558</v>
      </c>
      <c r="AG66" s="36">
        <f t="shared" si="130"/>
        <v>-0.3201039218112081</v>
      </c>
      <c r="AH66" s="36">
        <f t="shared" si="130"/>
        <v>2.5329894668259407</v>
      </c>
      <c r="AI66" s="37">
        <f t="shared" si="130"/>
        <v>0</v>
      </c>
      <c r="AJ66" s="37">
        <f t="shared" si="130"/>
        <v>0</v>
      </c>
      <c r="AK66" s="37">
        <f t="shared" si="130"/>
        <v>0</v>
      </c>
      <c r="AL66" s="2">
        <f>(AL65/AL63)*100</f>
        <v>-7.86136110639421</v>
      </c>
      <c r="AM66" s="2">
        <f>(AM65/AM63)*100</f>
        <v>-10.207731916585681</v>
      </c>
      <c r="AO66" s="10" t="s">
        <v>2</v>
      </c>
      <c r="AP66" s="36">
        <f aca="true" t="shared" si="131" ref="AP66:AU66">(AP65/AP63)*100</f>
        <v>-2.104732957012592</v>
      </c>
      <c r="AQ66" s="36">
        <f t="shared" si="131"/>
        <v>-0.4414202647531986</v>
      </c>
      <c r="AR66" s="36">
        <f t="shared" si="131"/>
        <v>3.0571723314149186</v>
      </c>
      <c r="AS66" s="37">
        <f t="shared" si="131"/>
        <v>0</v>
      </c>
      <c r="AT66" s="37">
        <f t="shared" si="131"/>
        <v>0</v>
      </c>
      <c r="AU66" s="37">
        <f t="shared" si="131"/>
        <v>0</v>
      </c>
      <c r="AV66" s="2">
        <f>(AV65/AV63)*100</f>
        <v>-10.028301352804666</v>
      </c>
      <c r="AW66" s="2">
        <f>(AW65/AW63)*100</f>
        <v>-8.372008228314192</v>
      </c>
      <c r="AY66" s="10" t="s">
        <v>2</v>
      </c>
      <c r="AZ66" s="36">
        <f aca="true" t="shared" si="132" ref="AZ66:BG66">(AZ65/AZ63)*100</f>
        <v>-2.104732957012592</v>
      </c>
      <c r="BA66" s="36">
        <f t="shared" si="132"/>
        <v>-0.4414202647531986</v>
      </c>
      <c r="BB66" s="36">
        <f t="shared" si="132"/>
        <v>3.0571723314149186</v>
      </c>
      <c r="BC66" s="37">
        <f t="shared" si="132"/>
        <v>0</v>
      </c>
      <c r="BD66" s="37">
        <f t="shared" si="132"/>
        <v>0</v>
      </c>
      <c r="BE66" s="37">
        <f t="shared" si="132"/>
        <v>0</v>
      </c>
      <c r="BF66" s="2">
        <f t="shared" si="132"/>
        <v>-7.944755759325295</v>
      </c>
      <c r="BG66" s="2">
        <f t="shared" si="132"/>
        <v>-9.441602942210885</v>
      </c>
      <c r="BI66" s="10" t="s">
        <v>2</v>
      </c>
      <c r="BJ66" s="36">
        <f aca="true" t="shared" si="133" ref="BJ66:BO66">(BJ65/BJ63)*100</f>
        <v>-2.6480966854827046</v>
      </c>
      <c r="BK66" s="36">
        <f t="shared" si="133"/>
        <v>-0.7739453173326859</v>
      </c>
      <c r="BL66" s="36">
        <f t="shared" si="133"/>
        <v>3.3729938104028765</v>
      </c>
      <c r="BM66" s="37">
        <f t="shared" si="133"/>
        <v>0</v>
      </c>
      <c r="BN66" s="37">
        <f t="shared" si="133"/>
        <v>0</v>
      </c>
      <c r="BO66" s="37">
        <f t="shared" si="133"/>
        <v>0</v>
      </c>
      <c r="BP66" s="2">
        <f>(BP65/BP63)*100</f>
        <v>-7.892115243108615</v>
      </c>
      <c r="BQ66" s="2">
        <f>(BQ65/BQ63)*100</f>
        <v>-10.977162552270325</v>
      </c>
    </row>
    <row r="67" spans="1:67" ht="12.75">
      <c r="A67" s="14"/>
      <c r="B67" s="38"/>
      <c r="C67" s="38"/>
      <c r="D67" s="38"/>
      <c r="E67" s="1"/>
      <c r="F67" s="1"/>
      <c r="G67" s="1"/>
      <c r="K67" s="14"/>
      <c r="L67" s="38"/>
      <c r="M67" s="38"/>
      <c r="N67" s="38"/>
      <c r="O67" s="1"/>
      <c r="P67" s="1"/>
      <c r="Q67" s="1"/>
      <c r="U67" s="14"/>
      <c r="V67" s="38"/>
      <c r="W67" s="38"/>
      <c r="X67" s="38"/>
      <c r="Y67" s="1"/>
      <c r="Z67" s="1"/>
      <c r="AA67" s="1"/>
      <c r="AE67" s="14"/>
      <c r="AF67" s="38"/>
      <c r="AG67" s="38"/>
      <c r="AH67" s="38"/>
      <c r="AI67" s="1"/>
      <c r="AJ67" s="1"/>
      <c r="AK67" s="1"/>
      <c r="AO67" s="14"/>
      <c r="AP67" s="38"/>
      <c r="AQ67" s="38"/>
      <c r="AR67" s="38"/>
      <c r="AS67" s="1"/>
      <c r="AT67" s="1"/>
      <c r="AU67" s="1"/>
      <c r="AY67" s="14"/>
      <c r="AZ67" s="38"/>
      <c r="BA67" s="38"/>
      <c r="BB67" s="38"/>
      <c r="BC67" s="1"/>
      <c r="BD67" s="1"/>
      <c r="BE67" s="1"/>
      <c r="BI67" s="14"/>
      <c r="BJ67" s="38"/>
      <c r="BK67" s="38"/>
      <c r="BL67" s="38"/>
      <c r="BM67" s="1"/>
      <c r="BN67" s="1"/>
      <c r="BO67" s="1"/>
    </row>
    <row r="68" spans="1:69" ht="12.75">
      <c r="A68" s="10" t="s">
        <v>8</v>
      </c>
      <c r="B68" s="25" t="s">
        <v>3</v>
      </c>
      <c r="C68" s="25" t="s">
        <v>4</v>
      </c>
      <c r="D68" s="25" t="s">
        <v>5</v>
      </c>
      <c r="E68" s="26" t="s">
        <v>3</v>
      </c>
      <c r="F68" s="26" t="s">
        <v>4</v>
      </c>
      <c r="G68" s="26" t="s">
        <v>6</v>
      </c>
      <c r="H68" s="27" t="s">
        <v>46</v>
      </c>
      <c r="I68" s="27" t="s">
        <v>47</v>
      </c>
      <c r="K68" s="10" t="s">
        <v>8</v>
      </c>
      <c r="L68" s="25" t="s">
        <v>3</v>
      </c>
      <c r="M68" s="25" t="s">
        <v>4</v>
      </c>
      <c r="N68" s="25" t="s">
        <v>5</v>
      </c>
      <c r="O68" s="26" t="s">
        <v>3</v>
      </c>
      <c r="P68" s="26" t="s">
        <v>4</v>
      </c>
      <c r="Q68" s="26" t="s">
        <v>6</v>
      </c>
      <c r="R68" s="27" t="s">
        <v>46</v>
      </c>
      <c r="S68" s="27" t="s">
        <v>47</v>
      </c>
      <c r="U68" s="10" t="s">
        <v>8</v>
      </c>
      <c r="V68" s="25" t="s">
        <v>3</v>
      </c>
      <c r="W68" s="25" t="s">
        <v>4</v>
      </c>
      <c r="X68" s="25" t="s">
        <v>5</v>
      </c>
      <c r="Y68" s="26" t="s">
        <v>3</v>
      </c>
      <c r="Z68" s="26" t="s">
        <v>4</v>
      </c>
      <c r="AA68" s="26" t="s">
        <v>6</v>
      </c>
      <c r="AB68" s="27" t="s">
        <v>46</v>
      </c>
      <c r="AC68" s="27" t="s">
        <v>47</v>
      </c>
      <c r="AE68" s="10" t="s">
        <v>8</v>
      </c>
      <c r="AF68" s="25" t="s">
        <v>3</v>
      </c>
      <c r="AG68" s="25" t="s">
        <v>4</v>
      </c>
      <c r="AH68" s="25" t="s">
        <v>5</v>
      </c>
      <c r="AI68" s="26" t="s">
        <v>3</v>
      </c>
      <c r="AJ68" s="26" t="s">
        <v>4</v>
      </c>
      <c r="AK68" s="26" t="s">
        <v>6</v>
      </c>
      <c r="AL68" s="27" t="s">
        <v>46</v>
      </c>
      <c r="AM68" s="27" t="s">
        <v>47</v>
      </c>
      <c r="AO68" s="10" t="s">
        <v>8</v>
      </c>
      <c r="AP68" s="25" t="s">
        <v>3</v>
      </c>
      <c r="AQ68" s="25" t="s">
        <v>4</v>
      </c>
      <c r="AR68" s="25" t="s">
        <v>5</v>
      </c>
      <c r="AS68" s="26" t="s">
        <v>3</v>
      </c>
      <c r="AT68" s="26" t="s">
        <v>4</v>
      </c>
      <c r="AU68" s="26" t="s">
        <v>6</v>
      </c>
      <c r="AV68" s="27" t="s">
        <v>46</v>
      </c>
      <c r="AW68" s="27" t="s">
        <v>47</v>
      </c>
      <c r="AY68" s="10" t="s">
        <v>8</v>
      </c>
      <c r="AZ68" s="25" t="s">
        <v>3</v>
      </c>
      <c r="BA68" s="25" t="s">
        <v>4</v>
      </c>
      <c r="BB68" s="25" t="s">
        <v>5</v>
      </c>
      <c r="BC68" s="26" t="s">
        <v>3</v>
      </c>
      <c r="BD68" s="26" t="s">
        <v>4</v>
      </c>
      <c r="BE68" s="26" t="s">
        <v>6</v>
      </c>
      <c r="BF68" s="27" t="s">
        <v>46</v>
      </c>
      <c r="BG68" s="27" t="s">
        <v>47</v>
      </c>
      <c r="BI68" s="10" t="s">
        <v>8</v>
      </c>
      <c r="BJ68" s="25" t="s">
        <v>3</v>
      </c>
      <c r="BK68" s="25" t="s">
        <v>4</v>
      </c>
      <c r="BL68" s="25" t="s">
        <v>5</v>
      </c>
      <c r="BM68" s="26" t="s">
        <v>3</v>
      </c>
      <c r="BN68" s="26" t="s">
        <v>4</v>
      </c>
      <c r="BO68" s="26" t="s">
        <v>6</v>
      </c>
      <c r="BP68" s="27" t="s">
        <v>46</v>
      </c>
      <c r="BQ68" s="27" t="s">
        <v>47</v>
      </c>
    </row>
    <row r="69" spans="1:69" ht="12.75">
      <c r="A69" s="10" t="s">
        <v>50</v>
      </c>
      <c r="B69" s="32">
        <v>5.131</v>
      </c>
      <c r="C69" s="32">
        <v>8.207</v>
      </c>
      <c r="D69" s="32">
        <v>12.246</v>
      </c>
      <c r="E69" s="33">
        <v>90</v>
      </c>
      <c r="F69" s="33">
        <v>92.56</v>
      </c>
      <c r="G69" s="33">
        <v>90</v>
      </c>
      <c r="H69" s="1">
        <v>53.1267</v>
      </c>
      <c r="I69" s="1">
        <v>82.9491</v>
      </c>
      <c r="K69" s="10" t="s">
        <v>50</v>
      </c>
      <c r="L69" s="32">
        <v>5.131</v>
      </c>
      <c r="M69" s="32">
        <v>8.207</v>
      </c>
      <c r="N69" s="32">
        <v>12.246</v>
      </c>
      <c r="O69" s="33">
        <v>90</v>
      </c>
      <c r="P69" s="33">
        <v>92.56</v>
      </c>
      <c r="Q69" s="33">
        <v>90</v>
      </c>
      <c r="R69" s="1">
        <v>53.1267</v>
      </c>
      <c r="S69" s="1">
        <v>82.9491</v>
      </c>
      <c r="U69" s="10" t="s">
        <v>50</v>
      </c>
      <c r="V69" s="32">
        <v>5.131</v>
      </c>
      <c r="W69" s="32">
        <v>8.207</v>
      </c>
      <c r="X69" s="32">
        <v>12.246</v>
      </c>
      <c r="Y69" s="33">
        <v>90</v>
      </c>
      <c r="Z69" s="33">
        <v>92.56</v>
      </c>
      <c r="AA69" s="33">
        <v>90</v>
      </c>
      <c r="AB69" s="1">
        <v>53.1267</v>
      </c>
      <c r="AC69" s="1">
        <v>82.9491</v>
      </c>
      <c r="AE69" s="10" t="s">
        <v>50</v>
      </c>
      <c r="AF69" s="32">
        <v>5.131</v>
      </c>
      <c r="AG69" s="32">
        <v>8.207</v>
      </c>
      <c r="AH69" s="32">
        <v>12.246</v>
      </c>
      <c r="AI69" s="33">
        <v>90</v>
      </c>
      <c r="AJ69" s="33">
        <v>92.56</v>
      </c>
      <c r="AK69" s="33">
        <v>90</v>
      </c>
      <c r="AL69" s="1">
        <v>53.1267</v>
      </c>
      <c r="AM69" s="1">
        <v>82.9491</v>
      </c>
      <c r="AO69" s="10" t="s">
        <v>50</v>
      </c>
      <c r="AP69" s="32">
        <v>5.131</v>
      </c>
      <c r="AQ69" s="32">
        <v>8.207</v>
      </c>
      <c r="AR69" s="32">
        <v>12.246</v>
      </c>
      <c r="AS69" s="33">
        <v>90</v>
      </c>
      <c r="AT69" s="33">
        <v>92.56</v>
      </c>
      <c r="AU69" s="33">
        <v>90</v>
      </c>
      <c r="AV69" s="1">
        <v>53.1267</v>
      </c>
      <c r="AW69" s="1">
        <v>82.9491</v>
      </c>
      <c r="AY69" s="10" t="s">
        <v>50</v>
      </c>
      <c r="AZ69" s="32">
        <v>5.131</v>
      </c>
      <c r="BA69" s="32">
        <v>8.207</v>
      </c>
      <c r="BB69" s="32">
        <v>12.246</v>
      </c>
      <c r="BC69" s="33">
        <v>90</v>
      </c>
      <c r="BD69" s="33">
        <v>92.56</v>
      </c>
      <c r="BE69" s="33">
        <v>90</v>
      </c>
      <c r="BF69" s="1">
        <v>53.1267</v>
      </c>
      <c r="BG69" s="1">
        <v>82.9491</v>
      </c>
      <c r="BI69" s="10" t="s">
        <v>50</v>
      </c>
      <c r="BJ69" s="32">
        <v>5.131</v>
      </c>
      <c r="BK69" s="32">
        <v>8.207</v>
      </c>
      <c r="BL69" s="32">
        <v>12.246</v>
      </c>
      <c r="BM69" s="33">
        <v>90</v>
      </c>
      <c r="BN69" s="33">
        <v>92.56</v>
      </c>
      <c r="BO69" s="33">
        <v>90</v>
      </c>
      <c r="BP69" s="1">
        <v>53.1267</v>
      </c>
      <c r="BQ69" s="1">
        <v>82.9491</v>
      </c>
    </row>
    <row r="70" spans="1:69" ht="12.75">
      <c r="A70" s="10" t="s">
        <v>0</v>
      </c>
      <c r="B70" s="32">
        <v>5.180262</v>
      </c>
      <c r="C70" s="32">
        <v>7.887772</v>
      </c>
      <c r="D70" s="32">
        <v>12.304719</v>
      </c>
      <c r="E70" s="33">
        <v>90</v>
      </c>
      <c r="F70" s="33">
        <v>86.543</v>
      </c>
      <c r="G70" s="33">
        <v>90</v>
      </c>
      <c r="H70" s="1">
        <v>52.1961</v>
      </c>
      <c r="I70" s="1">
        <v>69.6343</v>
      </c>
      <c r="K70" s="10" t="s">
        <v>0</v>
      </c>
      <c r="L70" s="32">
        <v>4.844304</v>
      </c>
      <c r="M70" s="32">
        <v>8.370421</v>
      </c>
      <c r="N70" s="32">
        <v>12.884675</v>
      </c>
      <c r="O70" s="33">
        <v>90</v>
      </c>
      <c r="P70" s="33">
        <v>94.114</v>
      </c>
      <c r="Q70" s="33">
        <v>90</v>
      </c>
      <c r="R70" s="1">
        <v>54.8775</v>
      </c>
      <c r="S70" s="1">
        <v>71.0837</v>
      </c>
      <c r="U70" s="10" t="s">
        <v>0</v>
      </c>
      <c r="V70" s="32">
        <v>5.017502</v>
      </c>
      <c r="W70" s="32">
        <v>8.070844</v>
      </c>
      <c r="X70" s="32">
        <v>12.23101</v>
      </c>
      <c r="Y70" s="33">
        <v>90</v>
      </c>
      <c r="Z70" s="33">
        <v>89.797</v>
      </c>
      <c r="AA70" s="33">
        <v>90</v>
      </c>
      <c r="AB70" s="1">
        <v>53.7395</v>
      </c>
      <c r="AC70" s="1">
        <v>63.2038</v>
      </c>
      <c r="AE70" s="10" t="s">
        <v>0</v>
      </c>
      <c r="AF70" s="32">
        <v>5.181265</v>
      </c>
      <c r="AG70" s="32">
        <v>7.974522</v>
      </c>
      <c r="AH70" s="32">
        <v>12.248774</v>
      </c>
      <c r="AI70" s="33">
        <v>90</v>
      </c>
      <c r="AJ70" s="33">
        <v>87.68835</v>
      </c>
      <c r="AK70" s="33">
        <v>90</v>
      </c>
      <c r="AL70" s="34">
        <v>53.3041</v>
      </c>
      <c r="AM70" s="34">
        <v>69.7059</v>
      </c>
      <c r="AO70" s="10" t="s">
        <v>0</v>
      </c>
      <c r="AP70" s="32">
        <v>5.214893</v>
      </c>
      <c r="AQ70" s="32">
        <v>7.898699</v>
      </c>
      <c r="AR70" s="32">
        <v>12.29306</v>
      </c>
      <c r="AS70" s="33">
        <v>90</v>
      </c>
      <c r="AT70" s="33">
        <v>87.077</v>
      </c>
      <c r="AU70" s="33">
        <v>90</v>
      </c>
      <c r="AV70" s="34">
        <v>52.2573</v>
      </c>
      <c r="AW70" s="34">
        <v>70.3033</v>
      </c>
      <c r="AY70" s="10" t="s">
        <v>0</v>
      </c>
      <c r="AZ70" s="32">
        <v>5.217857</v>
      </c>
      <c r="BA70" s="32">
        <v>7.925109</v>
      </c>
      <c r="BB70" s="32">
        <v>12.342253</v>
      </c>
      <c r="BC70" s="33">
        <v>90</v>
      </c>
      <c r="BD70" s="33">
        <v>86.67047</v>
      </c>
      <c r="BE70" s="33">
        <v>90</v>
      </c>
      <c r="BF70" s="34">
        <v>53.3723</v>
      </c>
      <c r="BG70" s="34">
        <v>69.497</v>
      </c>
      <c r="BI70" s="10" t="s">
        <v>0</v>
      </c>
      <c r="BJ70" s="32">
        <v>5.188585</v>
      </c>
      <c r="BK70" s="32">
        <v>7.950304</v>
      </c>
      <c r="BL70" s="32">
        <v>12.330618</v>
      </c>
      <c r="BM70" s="33">
        <v>90</v>
      </c>
      <c r="BN70" s="33">
        <v>86.90688</v>
      </c>
      <c r="BO70" s="33">
        <v>90</v>
      </c>
      <c r="BP70" s="34">
        <v>53.2412</v>
      </c>
      <c r="BQ70" s="34">
        <v>68.2711</v>
      </c>
    </row>
    <row r="71" spans="1:69" ht="12.75">
      <c r="A71" s="10" t="s">
        <v>1</v>
      </c>
      <c r="B71" s="32">
        <f aca="true" t="shared" si="134" ref="B71:G71">B70-B69</f>
        <v>0.049261999999999695</v>
      </c>
      <c r="C71" s="32">
        <f t="shared" si="134"/>
        <v>-0.31922800000000073</v>
      </c>
      <c r="D71" s="32">
        <f t="shared" si="134"/>
        <v>0.058718999999999966</v>
      </c>
      <c r="E71" s="33">
        <f t="shared" si="134"/>
        <v>0</v>
      </c>
      <c r="F71" s="33">
        <f t="shared" si="134"/>
        <v>-6.016999999999996</v>
      </c>
      <c r="G71" s="33">
        <f t="shared" si="134"/>
        <v>0</v>
      </c>
      <c r="H71" s="1">
        <f>H70-H69</f>
        <v>-0.9305999999999983</v>
      </c>
      <c r="I71" s="1">
        <f>I70-I69</f>
        <v>-13.314800000000005</v>
      </c>
      <c r="K71" s="10" t="s">
        <v>1</v>
      </c>
      <c r="L71" s="32">
        <f aca="true" t="shared" si="135" ref="L71:Q71">L70-L69</f>
        <v>-0.28669600000000006</v>
      </c>
      <c r="M71" s="32">
        <f t="shared" si="135"/>
        <v>0.1634209999999996</v>
      </c>
      <c r="N71" s="32">
        <f t="shared" si="135"/>
        <v>0.6386749999999992</v>
      </c>
      <c r="O71" s="33">
        <f t="shared" si="135"/>
        <v>0</v>
      </c>
      <c r="P71" s="33">
        <f t="shared" si="135"/>
        <v>1.554000000000002</v>
      </c>
      <c r="Q71" s="33">
        <f t="shared" si="135"/>
        <v>0</v>
      </c>
      <c r="R71" s="1">
        <f>R70-R69</f>
        <v>1.7507999999999981</v>
      </c>
      <c r="S71" s="1">
        <f>S70-S69</f>
        <v>-11.865400000000008</v>
      </c>
      <c r="U71" s="10" t="s">
        <v>1</v>
      </c>
      <c r="V71" s="32">
        <f aca="true" t="shared" si="136" ref="V71:AA71">V70-V69</f>
        <v>-0.11349799999999988</v>
      </c>
      <c r="W71" s="32">
        <f t="shared" si="136"/>
        <v>-0.1361560000000015</v>
      </c>
      <c r="X71" s="32">
        <f t="shared" si="136"/>
        <v>-0.014990000000000947</v>
      </c>
      <c r="Y71" s="33">
        <f t="shared" si="136"/>
        <v>0</v>
      </c>
      <c r="Z71" s="33">
        <f t="shared" si="136"/>
        <v>-2.7630000000000052</v>
      </c>
      <c r="AA71" s="33">
        <f t="shared" si="136"/>
        <v>0</v>
      </c>
      <c r="AB71" s="1">
        <f>AB70-AB69</f>
        <v>0.6128</v>
      </c>
      <c r="AC71" s="1">
        <f>AC70-AC69</f>
        <v>-19.7453</v>
      </c>
      <c r="AE71" s="10" t="s">
        <v>1</v>
      </c>
      <c r="AF71" s="32">
        <f aca="true" t="shared" si="137" ref="AF71:AK71">AF70-AF69</f>
        <v>0.05026499999999956</v>
      </c>
      <c r="AG71" s="32">
        <f t="shared" si="137"/>
        <v>-0.2324780000000004</v>
      </c>
      <c r="AH71" s="32">
        <f t="shared" si="137"/>
        <v>0.002773999999998722</v>
      </c>
      <c r="AI71" s="33">
        <f t="shared" si="137"/>
        <v>0</v>
      </c>
      <c r="AJ71" s="33">
        <f t="shared" si="137"/>
        <v>-4.8716500000000025</v>
      </c>
      <c r="AK71" s="33">
        <f t="shared" si="137"/>
        <v>0</v>
      </c>
      <c r="AL71" s="1">
        <f>AL70-AL69</f>
        <v>0.17739999999999867</v>
      </c>
      <c r="AM71" s="1">
        <f>AM70-AM69</f>
        <v>-13.243200000000002</v>
      </c>
      <c r="AO71" s="10" t="s">
        <v>1</v>
      </c>
      <c r="AP71" s="32">
        <f aca="true" t="shared" si="138" ref="AP71:AU71">AP70-AP69</f>
        <v>0.08389299999999977</v>
      </c>
      <c r="AQ71" s="32">
        <f t="shared" si="138"/>
        <v>-0.30830100000000105</v>
      </c>
      <c r="AR71" s="32">
        <f t="shared" si="138"/>
        <v>0.0470600000000001</v>
      </c>
      <c r="AS71" s="33">
        <f t="shared" si="138"/>
        <v>0</v>
      </c>
      <c r="AT71" s="33">
        <f t="shared" si="138"/>
        <v>-5.483000000000004</v>
      </c>
      <c r="AU71" s="33">
        <f t="shared" si="138"/>
        <v>0</v>
      </c>
      <c r="AV71" s="1">
        <f>AV70-AV69</f>
        <v>-0.8693999999999988</v>
      </c>
      <c r="AW71" s="1">
        <f>AW70-AW69</f>
        <v>-12.645800000000008</v>
      </c>
      <c r="AY71" s="10" t="s">
        <v>1</v>
      </c>
      <c r="AZ71" s="32">
        <f aca="true" t="shared" si="139" ref="AZ71:BG71">AZ70-AZ69</f>
        <v>0.08685700000000018</v>
      </c>
      <c r="BA71" s="32">
        <f t="shared" si="139"/>
        <v>-0.2818910000000008</v>
      </c>
      <c r="BB71" s="32">
        <f t="shared" si="139"/>
        <v>0.09625299999999903</v>
      </c>
      <c r="BC71" s="33">
        <f t="shared" si="139"/>
        <v>0</v>
      </c>
      <c r="BD71" s="33">
        <f t="shared" si="139"/>
        <v>-5.889530000000008</v>
      </c>
      <c r="BE71" s="33">
        <f t="shared" si="139"/>
        <v>0</v>
      </c>
      <c r="BF71" s="1">
        <f t="shared" si="139"/>
        <v>0.24560000000000315</v>
      </c>
      <c r="BG71" s="1">
        <f t="shared" si="139"/>
        <v>-13.452100000000002</v>
      </c>
      <c r="BI71" s="10" t="s">
        <v>1</v>
      </c>
      <c r="BJ71" s="32">
        <f aca="true" t="shared" si="140" ref="BJ71:BO71">BJ70-BJ69</f>
        <v>0.05758499999999955</v>
      </c>
      <c r="BK71" s="32">
        <f t="shared" si="140"/>
        <v>-0.2566960000000007</v>
      </c>
      <c r="BL71" s="32">
        <f t="shared" si="140"/>
        <v>0.08461799999999897</v>
      </c>
      <c r="BM71" s="33">
        <f t="shared" si="140"/>
        <v>0</v>
      </c>
      <c r="BN71" s="33">
        <f t="shared" si="140"/>
        <v>-5.653120000000001</v>
      </c>
      <c r="BO71" s="33">
        <f t="shared" si="140"/>
        <v>0</v>
      </c>
      <c r="BP71" s="1">
        <f>BP70-BP69</f>
        <v>0.1144999999999996</v>
      </c>
      <c r="BQ71" s="1">
        <f>BQ70-BQ69</f>
        <v>-14.677999999999997</v>
      </c>
    </row>
    <row r="72" spans="1:69" ht="12.75">
      <c r="A72" s="10" t="s">
        <v>2</v>
      </c>
      <c r="B72" s="36">
        <f aca="true" t="shared" si="141" ref="B72:G72">(B71/B69)*100</f>
        <v>0.9600857532644648</v>
      </c>
      <c r="C72" s="36">
        <f t="shared" si="141"/>
        <v>-3.889703911295244</v>
      </c>
      <c r="D72" s="36">
        <f t="shared" si="141"/>
        <v>0.479495345418912</v>
      </c>
      <c r="E72" s="37">
        <f t="shared" si="141"/>
        <v>0</v>
      </c>
      <c r="F72" s="40">
        <f t="shared" si="141"/>
        <v>-6.500648228176313</v>
      </c>
      <c r="G72" s="37">
        <f t="shared" si="141"/>
        <v>0</v>
      </c>
      <c r="H72" s="2">
        <f>(H71/H69)*100</f>
        <v>-1.751661593887816</v>
      </c>
      <c r="I72" s="2">
        <f>(I71/I69)*100</f>
        <v>-16.05177150806941</v>
      </c>
      <c r="K72" s="10" t="s">
        <v>2</v>
      </c>
      <c r="L72" s="39">
        <f aca="true" t="shared" si="142" ref="L72:Q72">(L71/L69)*100</f>
        <v>-5.587526797895148</v>
      </c>
      <c r="M72" s="36">
        <f t="shared" si="142"/>
        <v>1.9912391860606746</v>
      </c>
      <c r="N72" s="39">
        <f t="shared" si="142"/>
        <v>5.215376449452876</v>
      </c>
      <c r="O72" s="37">
        <f t="shared" si="142"/>
        <v>0</v>
      </c>
      <c r="P72" s="37">
        <f t="shared" si="142"/>
        <v>1.6789109766637877</v>
      </c>
      <c r="Q72" s="37">
        <f t="shared" si="142"/>
        <v>0</v>
      </c>
      <c r="R72" s="2">
        <f>(R71/R69)*100</f>
        <v>3.2955180728334303</v>
      </c>
      <c r="S72" s="2">
        <f>(S71/S69)*100</f>
        <v>-14.30443488838337</v>
      </c>
      <c r="U72" s="10" t="s">
        <v>2</v>
      </c>
      <c r="V72" s="36">
        <f aca="true" t="shared" si="143" ref="V72:AA72">(V71/V69)*100</f>
        <v>-2.2120054570259184</v>
      </c>
      <c r="W72" s="36">
        <f t="shared" si="143"/>
        <v>-1.6590227854270925</v>
      </c>
      <c r="X72" s="36">
        <f t="shared" si="143"/>
        <v>-0.12240731667484032</v>
      </c>
      <c r="Y72" s="37">
        <f t="shared" si="143"/>
        <v>0</v>
      </c>
      <c r="Z72" s="37">
        <f t="shared" si="143"/>
        <v>-2.98509075194469</v>
      </c>
      <c r="AA72" s="37">
        <f t="shared" si="143"/>
        <v>0</v>
      </c>
      <c r="AB72" s="2">
        <f>(AB71/AB69)*100</f>
        <v>1.1534689713458581</v>
      </c>
      <c r="AC72" s="2">
        <f>(AC71/AC69)*100</f>
        <v>-23.804116018136423</v>
      </c>
      <c r="AE72" s="10" t="s">
        <v>2</v>
      </c>
      <c r="AF72" s="36">
        <f aca="true" t="shared" si="144" ref="AF72:AK72">(AF71/AF69)*100</f>
        <v>0.9796335996881613</v>
      </c>
      <c r="AG72" s="36">
        <f t="shared" si="144"/>
        <v>-2.8326794200073153</v>
      </c>
      <c r="AH72" s="36">
        <f t="shared" si="144"/>
        <v>0.02265229462680648</v>
      </c>
      <c r="AI72" s="37">
        <f t="shared" si="144"/>
        <v>0</v>
      </c>
      <c r="AJ72" s="40">
        <f t="shared" si="144"/>
        <v>-5.2632346585998295</v>
      </c>
      <c r="AK72" s="37">
        <f t="shared" si="144"/>
        <v>0</v>
      </c>
      <c r="AL72" s="2">
        <f>(AL71/AL69)*100</f>
        <v>0.33391872636545966</v>
      </c>
      <c r="AM72" s="2">
        <f>(AM71/AM69)*100</f>
        <v>-15.965453513058009</v>
      </c>
      <c r="AO72" s="10" t="s">
        <v>2</v>
      </c>
      <c r="AP72" s="36">
        <f aca="true" t="shared" si="145" ref="AP72:AU72">(AP71/AP69)*100</f>
        <v>1.6350224127850275</v>
      </c>
      <c r="AQ72" s="36">
        <f t="shared" si="145"/>
        <v>-3.7565614719142317</v>
      </c>
      <c r="AR72" s="36">
        <f t="shared" si="145"/>
        <v>0.384288747346073</v>
      </c>
      <c r="AS72" s="37">
        <f t="shared" si="145"/>
        <v>0</v>
      </c>
      <c r="AT72" s="40">
        <f t="shared" si="145"/>
        <v>-5.923725151253246</v>
      </c>
      <c r="AU72" s="37">
        <f t="shared" si="145"/>
        <v>0</v>
      </c>
      <c r="AV72" s="2">
        <f>(AV71/AV69)*100</f>
        <v>-1.6364652801698558</v>
      </c>
      <c r="AW72" s="2">
        <f>(AW71/AW69)*100</f>
        <v>-15.245252811664031</v>
      </c>
      <c r="AY72" s="10" t="s">
        <v>2</v>
      </c>
      <c r="AZ72" s="36">
        <f aca="true" t="shared" si="146" ref="AZ72:BG72">(AZ71/AZ69)*100</f>
        <v>1.6927889300331356</v>
      </c>
      <c r="BA72" s="36">
        <f t="shared" si="146"/>
        <v>-3.434763007188994</v>
      </c>
      <c r="BB72" s="36">
        <f t="shared" si="146"/>
        <v>0.7859954270782217</v>
      </c>
      <c r="BC72" s="37">
        <f t="shared" si="146"/>
        <v>0</v>
      </c>
      <c r="BD72" s="40">
        <f t="shared" si="146"/>
        <v>-6.362932152117554</v>
      </c>
      <c r="BE72" s="37">
        <f t="shared" si="146"/>
        <v>0</v>
      </c>
      <c r="BF72" s="2">
        <f t="shared" si="146"/>
        <v>0.4622910890380979</v>
      </c>
      <c r="BG72" s="2">
        <f t="shared" si="146"/>
        <v>-16.21729470241389</v>
      </c>
      <c r="BI72" s="10" t="s">
        <v>2</v>
      </c>
      <c r="BJ72" s="36">
        <f aca="true" t="shared" si="147" ref="BJ72:BO72">(BJ71/BJ69)*100</f>
        <v>1.1222958487624157</v>
      </c>
      <c r="BK72" s="36">
        <f t="shared" si="147"/>
        <v>-3.12776897770197</v>
      </c>
      <c r="BL72" s="36">
        <f t="shared" si="147"/>
        <v>0.6909848113669685</v>
      </c>
      <c r="BM72" s="37">
        <f t="shared" si="147"/>
        <v>0</v>
      </c>
      <c r="BN72" s="40">
        <f t="shared" si="147"/>
        <v>-6.1075194468452905</v>
      </c>
      <c r="BO72" s="37">
        <f t="shared" si="147"/>
        <v>0</v>
      </c>
      <c r="BP72" s="2">
        <f>(BP71/BP69)*100</f>
        <v>0.2155225150442237</v>
      </c>
      <c r="BQ72" s="2">
        <f>(BQ71/BQ69)*100</f>
        <v>-17.695188977336702</v>
      </c>
    </row>
    <row r="73" spans="1:67" ht="12.75">
      <c r="A73" s="14"/>
      <c r="B73" s="38"/>
      <c r="C73" s="38"/>
      <c r="D73" s="38"/>
      <c r="E73" s="1"/>
      <c r="F73" s="1"/>
      <c r="G73" s="1"/>
      <c r="K73" s="14"/>
      <c r="L73" s="38"/>
      <c r="M73" s="38"/>
      <c r="N73" s="38"/>
      <c r="O73" s="1"/>
      <c r="P73" s="1"/>
      <c r="Q73" s="1"/>
      <c r="U73" s="14"/>
      <c r="V73" s="38"/>
      <c r="W73" s="38"/>
      <c r="X73" s="38"/>
      <c r="Y73" s="1"/>
      <c r="Z73" s="1"/>
      <c r="AA73" s="1"/>
      <c r="AE73" s="14"/>
      <c r="AF73" s="38"/>
      <c r="AG73" s="38"/>
      <c r="AH73" s="38"/>
      <c r="AI73" s="1"/>
      <c r="AJ73" s="1"/>
      <c r="AK73" s="1"/>
      <c r="AO73" s="14"/>
      <c r="AP73" s="38"/>
      <c r="AQ73" s="38"/>
      <c r="AR73" s="38"/>
      <c r="AS73" s="1"/>
      <c r="AT73" s="1"/>
      <c r="AU73" s="1"/>
      <c r="AY73" s="14"/>
      <c r="AZ73" s="38"/>
      <c r="BA73" s="38"/>
      <c r="BB73" s="38"/>
      <c r="BC73" s="1"/>
      <c r="BD73" s="1"/>
      <c r="BE73" s="1"/>
      <c r="BI73" s="14"/>
      <c r="BJ73" s="38"/>
      <c r="BK73" s="38"/>
      <c r="BL73" s="38"/>
      <c r="BM73" s="1"/>
      <c r="BN73" s="1"/>
      <c r="BO73" s="1"/>
    </row>
    <row r="74" spans="1:69" ht="12.75">
      <c r="A74" s="10" t="s">
        <v>9</v>
      </c>
      <c r="B74" s="25" t="s">
        <v>3</v>
      </c>
      <c r="C74" s="25" t="s">
        <v>4</v>
      </c>
      <c r="D74" s="25" t="s">
        <v>5</v>
      </c>
      <c r="E74" s="26" t="s">
        <v>3</v>
      </c>
      <c r="F74" s="26" t="s">
        <v>4</v>
      </c>
      <c r="G74" s="26" t="s">
        <v>6</v>
      </c>
      <c r="H74" s="27" t="s">
        <v>46</v>
      </c>
      <c r="I74" s="27" t="s">
        <v>47</v>
      </c>
      <c r="K74" s="10" t="s">
        <v>9</v>
      </c>
      <c r="L74" s="25" t="s">
        <v>3</v>
      </c>
      <c r="M74" s="25" t="s">
        <v>4</v>
      </c>
      <c r="N74" s="25" t="s">
        <v>5</v>
      </c>
      <c r="O74" s="26" t="s">
        <v>3</v>
      </c>
      <c r="P74" s="26" t="s">
        <v>4</v>
      </c>
      <c r="Q74" s="26" t="s">
        <v>6</v>
      </c>
      <c r="R74" s="27" t="s">
        <v>46</v>
      </c>
      <c r="S74" s="27" t="s">
        <v>47</v>
      </c>
      <c r="U74" s="10" t="s">
        <v>9</v>
      </c>
      <c r="V74" s="25" t="s">
        <v>3</v>
      </c>
      <c r="W74" s="25" t="s">
        <v>4</v>
      </c>
      <c r="X74" s="25" t="s">
        <v>5</v>
      </c>
      <c r="Y74" s="26" t="s">
        <v>3</v>
      </c>
      <c r="Z74" s="26" t="s">
        <v>4</v>
      </c>
      <c r="AA74" s="26" t="s">
        <v>6</v>
      </c>
      <c r="AB74" s="27" t="s">
        <v>46</v>
      </c>
      <c r="AC74" s="27" t="s">
        <v>47</v>
      </c>
      <c r="AE74" s="10" t="s">
        <v>9</v>
      </c>
      <c r="AF74" s="25" t="s">
        <v>3</v>
      </c>
      <c r="AG74" s="25" t="s">
        <v>4</v>
      </c>
      <c r="AH74" s="25" t="s">
        <v>5</v>
      </c>
      <c r="AI74" s="26" t="s">
        <v>3</v>
      </c>
      <c r="AJ74" s="26" t="s">
        <v>4</v>
      </c>
      <c r="AK74" s="26" t="s">
        <v>6</v>
      </c>
      <c r="AL74" s="27" t="s">
        <v>46</v>
      </c>
      <c r="AM74" s="27" t="s">
        <v>47</v>
      </c>
      <c r="AO74" s="10" t="s">
        <v>9</v>
      </c>
      <c r="AP74" s="25" t="s">
        <v>3</v>
      </c>
      <c r="AQ74" s="25" t="s">
        <v>4</v>
      </c>
      <c r="AR74" s="25" t="s">
        <v>5</v>
      </c>
      <c r="AS74" s="26" t="s">
        <v>3</v>
      </c>
      <c r="AT74" s="26" t="s">
        <v>4</v>
      </c>
      <c r="AU74" s="26" t="s">
        <v>6</v>
      </c>
      <c r="AV74" s="27" t="s">
        <v>46</v>
      </c>
      <c r="AW74" s="27" t="s">
        <v>47</v>
      </c>
      <c r="AY74" s="10" t="s">
        <v>9</v>
      </c>
      <c r="AZ74" s="25" t="s">
        <v>3</v>
      </c>
      <c r="BA74" s="25" t="s">
        <v>4</v>
      </c>
      <c r="BB74" s="25" t="s">
        <v>5</v>
      </c>
      <c r="BC74" s="26" t="s">
        <v>3</v>
      </c>
      <c r="BD74" s="26" t="s">
        <v>4</v>
      </c>
      <c r="BE74" s="26" t="s">
        <v>6</v>
      </c>
      <c r="BF74" s="27" t="s">
        <v>46</v>
      </c>
      <c r="BG74" s="27" t="s">
        <v>47</v>
      </c>
      <c r="BI74" s="10" t="s">
        <v>9</v>
      </c>
      <c r="BJ74" s="25" t="s">
        <v>3</v>
      </c>
      <c r="BK74" s="25" t="s">
        <v>4</v>
      </c>
      <c r="BL74" s="25" t="s">
        <v>5</v>
      </c>
      <c r="BM74" s="26" t="s">
        <v>3</v>
      </c>
      <c r="BN74" s="26" t="s">
        <v>4</v>
      </c>
      <c r="BO74" s="26" t="s">
        <v>6</v>
      </c>
      <c r="BP74" s="27" t="s">
        <v>46</v>
      </c>
      <c r="BQ74" s="27" t="s">
        <v>47</v>
      </c>
    </row>
    <row r="75" spans="1:69" ht="12.75">
      <c r="A75" s="10" t="s">
        <v>50</v>
      </c>
      <c r="B75" s="32">
        <v>5.566</v>
      </c>
      <c r="C75" s="32">
        <v>7.9002</v>
      </c>
      <c r="D75" s="32">
        <v>6.2428</v>
      </c>
      <c r="E75" s="33">
        <v>90</v>
      </c>
      <c r="F75" s="33">
        <v>104.98</v>
      </c>
      <c r="G75" s="33">
        <v>90</v>
      </c>
      <c r="H75" s="1">
        <v>53.3379</v>
      </c>
      <c r="I75" s="1">
        <v>-87.5541</v>
      </c>
      <c r="K75" s="10" t="s">
        <v>50</v>
      </c>
      <c r="L75" s="32">
        <v>5.566</v>
      </c>
      <c r="M75" s="32">
        <v>7.9002</v>
      </c>
      <c r="N75" s="32">
        <v>6.2428</v>
      </c>
      <c r="O75" s="33">
        <v>90</v>
      </c>
      <c r="P75" s="33">
        <v>104.98</v>
      </c>
      <c r="Q75" s="33">
        <v>90</v>
      </c>
      <c r="R75" s="1">
        <v>53.3379</v>
      </c>
      <c r="S75" s="1">
        <v>-87.5541</v>
      </c>
      <c r="U75" s="10" t="s">
        <v>50</v>
      </c>
      <c r="V75" s="32">
        <v>5.566</v>
      </c>
      <c r="W75" s="32">
        <v>7.9002</v>
      </c>
      <c r="X75" s="32">
        <v>6.2428</v>
      </c>
      <c r="Y75" s="33">
        <v>90</v>
      </c>
      <c r="Z75" s="33">
        <v>104.98</v>
      </c>
      <c r="AA75" s="33">
        <v>90</v>
      </c>
      <c r="AB75" s="1">
        <v>53.3379</v>
      </c>
      <c r="AC75" s="1">
        <v>-87.5541</v>
      </c>
      <c r="AE75" s="10" t="s">
        <v>50</v>
      </c>
      <c r="AF75" s="32">
        <v>5.566</v>
      </c>
      <c r="AG75" s="32">
        <v>7.9002</v>
      </c>
      <c r="AH75" s="32">
        <v>6.2428</v>
      </c>
      <c r="AI75" s="33">
        <v>90</v>
      </c>
      <c r="AJ75" s="33">
        <v>104.98</v>
      </c>
      <c r="AK75" s="33">
        <v>90</v>
      </c>
      <c r="AL75" s="1">
        <v>53.3379</v>
      </c>
      <c r="AM75" s="1">
        <v>-87.5541</v>
      </c>
      <c r="AO75" s="10" t="s">
        <v>50</v>
      </c>
      <c r="AP75" s="32">
        <v>5.566</v>
      </c>
      <c r="AQ75" s="32">
        <v>7.9002</v>
      </c>
      <c r="AR75" s="32">
        <v>6.2428</v>
      </c>
      <c r="AS75" s="33">
        <v>90</v>
      </c>
      <c r="AT75" s="33">
        <v>104.98</v>
      </c>
      <c r="AU75" s="33">
        <v>90</v>
      </c>
      <c r="AV75" s="1">
        <v>53.3379</v>
      </c>
      <c r="AW75" s="1">
        <v>-87.5541</v>
      </c>
      <c r="AY75" s="10" t="s">
        <v>50</v>
      </c>
      <c r="AZ75" s="32">
        <v>5.566</v>
      </c>
      <c r="BA75" s="32">
        <v>7.9002</v>
      </c>
      <c r="BB75" s="32">
        <v>6.2428</v>
      </c>
      <c r="BC75" s="33">
        <v>90</v>
      </c>
      <c r="BD75" s="33">
        <v>104.98</v>
      </c>
      <c r="BE75" s="33">
        <v>90</v>
      </c>
      <c r="BF75" s="1">
        <v>53.3379</v>
      </c>
      <c r="BG75" s="1">
        <v>-87.5541</v>
      </c>
      <c r="BI75" s="10" t="s">
        <v>50</v>
      </c>
      <c r="BJ75" s="32">
        <v>5.566</v>
      </c>
      <c r="BK75" s="32">
        <v>7.9002</v>
      </c>
      <c r="BL75" s="32">
        <v>6.2428</v>
      </c>
      <c r="BM75" s="33">
        <v>90</v>
      </c>
      <c r="BN75" s="33">
        <v>104.98</v>
      </c>
      <c r="BO75" s="33">
        <v>90</v>
      </c>
      <c r="BP75" s="1">
        <v>53.3379</v>
      </c>
      <c r="BQ75" s="1">
        <v>-87.5541</v>
      </c>
    </row>
    <row r="76" spans="1:69" ht="12.75">
      <c r="A76" s="10" t="s">
        <v>0</v>
      </c>
      <c r="B76" s="32">
        <v>5.220972</v>
      </c>
      <c r="C76" s="32">
        <v>7.964241</v>
      </c>
      <c r="D76" s="32">
        <v>6.152742</v>
      </c>
      <c r="E76" s="33">
        <v>90</v>
      </c>
      <c r="F76" s="33">
        <v>102.539</v>
      </c>
      <c r="G76" s="33">
        <v>90</v>
      </c>
      <c r="H76" s="1">
        <v>44.6829</v>
      </c>
      <c r="I76" s="1">
        <v>-80.538</v>
      </c>
      <c r="K76" s="10" t="s">
        <v>0</v>
      </c>
      <c r="L76" s="32">
        <v>5.228967</v>
      </c>
      <c r="M76" s="32">
        <v>7.920755</v>
      </c>
      <c r="N76" s="32">
        <v>6.35009</v>
      </c>
      <c r="O76" s="33">
        <v>90</v>
      </c>
      <c r="P76" s="33">
        <v>102.081</v>
      </c>
      <c r="Q76" s="33">
        <v>90</v>
      </c>
      <c r="R76" s="1">
        <v>50.1367</v>
      </c>
      <c r="S76" s="1">
        <v>-72.596</v>
      </c>
      <c r="U76" s="10" t="s">
        <v>0</v>
      </c>
      <c r="V76" s="32">
        <v>5.451765</v>
      </c>
      <c r="W76" s="32">
        <v>7.778822</v>
      </c>
      <c r="X76" s="32">
        <v>5.972619</v>
      </c>
      <c r="Y76" s="33">
        <v>90</v>
      </c>
      <c r="Z76" s="33">
        <v>103.573</v>
      </c>
      <c r="AA76" s="33">
        <v>90</v>
      </c>
      <c r="AB76" s="1">
        <v>49.4141</v>
      </c>
      <c r="AC76" s="1">
        <v>-75.719</v>
      </c>
      <c r="AE76" s="10" t="s">
        <v>0</v>
      </c>
      <c r="AF76" s="32">
        <v>5.266532</v>
      </c>
      <c r="AG76" s="32">
        <v>7.953683</v>
      </c>
      <c r="AH76" s="32">
        <v>6.170821</v>
      </c>
      <c r="AI76" s="33">
        <v>90</v>
      </c>
      <c r="AJ76" s="33">
        <v>104.36288</v>
      </c>
      <c r="AK76" s="33">
        <v>90</v>
      </c>
      <c r="AL76" s="34">
        <v>45.1165</v>
      </c>
      <c r="AM76" s="34">
        <v>-84.0635</v>
      </c>
      <c r="AO76" s="10" t="s">
        <v>0</v>
      </c>
      <c r="AP76" s="32">
        <v>5.226487</v>
      </c>
      <c r="AQ76" s="32">
        <v>7.95199</v>
      </c>
      <c r="AR76" s="32">
        <v>6.149011</v>
      </c>
      <c r="AS76" s="33">
        <v>90</v>
      </c>
      <c r="AT76" s="33">
        <v>102.926</v>
      </c>
      <c r="AU76" s="33">
        <v>90</v>
      </c>
      <c r="AV76" s="34">
        <v>45.3894</v>
      </c>
      <c r="AW76" s="34">
        <v>-80.6446</v>
      </c>
      <c r="AY76" s="10" t="s">
        <v>0</v>
      </c>
      <c r="AZ76" s="32">
        <v>5.227519</v>
      </c>
      <c r="BA76" s="32">
        <v>7.950754</v>
      </c>
      <c r="BB76" s="32">
        <v>6.177388</v>
      </c>
      <c r="BC76" s="33">
        <v>90</v>
      </c>
      <c r="BD76" s="33">
        <v>102.73141</v>
      </c>
      <c r="BE76" s="33">
        <v>90</v>
      </c>
      <c r="BF76" s="34">
        <v>45.8245</v>
      </c>
      <c r="BG76" s="34">
        <v>-79.9703</v>
      </c>
      <c r="BI76" s="10" t="s">
        <v>0</v>
      </c>
      <c r="BJ76" s="32">
        <v>5.260702</v>
      </c>
      <c r="BK76" s="32">
        <v>7.937163</v>
      </c>
      <c r="BL76" s="32">
        <v>6.149723</v>
      </c>
      <c r="BM76" s="33">
        <v>90</v>
      </c>
      <c r="BN76" s="33">
        <v>102.50411</v>
      </c>
      <c r="BO76" s="33">
        <v>90</v>
      </c>
      <c r="BP76" s="34">
        <v>45.7811</v>
      </c>
      <c r="BQ76" s="34">
        <v>-78.9446</v>
      </c>
    </row>
    <row r="77" spans="1:69" ht="12.75">
      <c r="A77" s="10" t="s">
        <v>1</v>
      </c>
      <c r="B77" s="32">
        <f aca="true" t="shared" si="148" ref="B77:G77">B76-B75</f>
        <v>-0.3450280000000001</v>
      </c>
      <c r="C77" s="32">
        <f t="shared" si="148"/>
        <v>0.06404100000000046</v>
      </c>
      <c r="D77" s="32">
        <f t="shared" si="148"/>
        <v>-0.09005799999999997</v>
      </c>
      <c r="E77" s="33">
        <f t="shared" si="148"/>
        <v>0</v>
      </c>
      <c r="F77" s="33">
        <f t="shared" si="148"/>
        <v>-2.4410000000000025</v>
      </c>
      <c r="G77" s="33">
        <f t="shared" si="148"/>
        <v>0</v>
      </c>
      <c r="H77" s="1">
        <f>H76-H75</f>
        <v>-8.655000000000001</v>
      </c>
      <c r="I77" s="1">
        <f>I76-I75</f>
        <v>7.016100000000009</v>
      </c>
      <c r="K77" s="10" t="s">
        <v>1</v>
      </c>
      <c r="L77" s="32">
        <f aca="true" t="shared" si="149" ref="L77:Q77">L76-L75</f>
        <v>-0.3370329999999999</v>
      </c>
      <c r="M77" s="32">
        <f t="shared" si="149"/>
        <v>0.02055499999999988</v>
      </c>
      <c r="N77" s="32">
        <f t="shared" si="149"/>
        <v>0.10728999999999989</v>
      </c>
      <c r="O77" s="33">
        <f t="shared" si="149"/>
        <v>0</v>
      </c>
      <c r="P77" s="33">
        <f t="shared" si="149"/>
        <v>-2.899000000000001</v>
      </c>
      <c r="Q77" s="33">
        <f t="shared" si="149"/>
        <v>0</v>
      </c>
      <c r="R77" s="1">
        <f>R76-R75</f>
        <v>-3.2012</v>
      </c>
      <c r="S77" s="1">
        <f>S76-S75</f>
        <v>14.958100000000002</v>
      </c>
      <c r="U77" s="10" t="s">
        <v>1</v>
      </c>
      <c r="V77" s="32">
        <f aca="true" t="shared" si="150" ref="V77:AA77">V76-V75</f>
        <v>-0.11423499999999986</v>
      </c>
      <c r="W77" s="32">
        <f t="shared" si="150"/>
        <v>-0.12137799999999999</v>
      </c>
      <c r="X77" s="32">
        <f t="shared" si="150"/>
        <v>-0.270181</v>
      </c>
      <c r="Y77" s="33">
        <f t="shared" si="150"/>
        <v>0</v>
      </c>
      <c r="Z77" s="33">
        <f t="shared" si="150"/>
        <v>-1.4070000000000107</v>
      </c>
      <c r="AA77" s="33">
        <f t="shared" si="150"/>
        <v>0</v>
      </c>
      <c r="AB77" s="1">
        <f>AB76-AB75</f>
        <v>-3.9238</v>
      </c>
      <c r="AC77" s="1">
        <f>AC76-AC75</f>
        <v>11.835100000000011</v>
      </c>
      <c r="AE77" s="10" t="s">
        <v>1</v>
      </c>
      <c r="AF77" s="32">
        <f aca="true" t="shared" si="151" ref="AF77:AK77">AF76-AF75</f>
        <v>-0.29946800000000007</v>
      </c>
      <c r="AG77" s="32">
        <f t="shared" si="151"/>
        <v>0.05348299999999995</v>
      </c>
      <c r="AH77" s="32">
        <f t="shared" si="151"/>
        <v>-0.0719789999999998</v>
      </c>
      <c r="AI77" s="33">
        <f t="shared" si="151"/>
        <v>0</v>
      </c>
      <c r="AJ77" s="33">
        <f t="shared" si="151"/>
        <v>-0.6171199999999999</v>
      </c>
      <c r="AK77" s="33">
        <f t="shared" si="151"/>
        <v>0</v>
      </c>
      <c r="AL77" s="1">
        <f>AL76-AL75</f>
        <v>-8.221399999999996</v>
      </c>
      <c r="AM77" s="1">
        <f>AM76-AM75</f>
        <v>3.4906000000000006</v>
      </c>
      <c r="AO77" s="10" t="s">
        <v>1</v>
      </c>
      <c r="AP77" s="32">
        <f aca="true" t="shared" si="152" ref="AP77:AU77">AP76-AP75</f>
        <v>-0.3395130000000002</v>
      </c>
      <c r="AQ77" s="32">
        <f t="shared" si="152"/>
        <v>0.05179000000000045</v>
      </c>
      <c r="AR77" s="32">
        <f t="shared" si="152"/>
        <v>-0.09378900000000012</v>
      </c>
      <c r="AS77" s="33">
        <f t="shared" si="152"/>
        <v>0</v>
      </c>
      <c r="AT77" s="33">
        <f t="shared" si="152"/>
        <v>-2.054000000000002</v>
      </c>
      <c r="AU77" s="33">
        <f t="shared" si="152"/>
        <v>0</v>
      </c>
      <c r="AV77" s="1">
        <f>AV76-AV75</f>
        <v>-7.948499999999996</v>
      </c>
      <c r="AW77" s="1">
        <f>AW76-AW75</f>
        <v>6.909500000000008</v>
      </c>
      <c r="AY77" s="10" t="s">
        <v>1</v>
      </c>
      <c r="AZ77" s="32">
        <f aca="true" t="shared" si="153" ref="AZ77:BG77">AZ76-AZ75</f>
        <v>-0.3384809999999998</v>
      </c>
      <c r="BA77" s="32">
        <f t="shared" si="153"/>
        <v>0.05055399999999999</v>
      </c>
      <c r="BB77" s="32">
        <f t="shared" si="153"/>
        <v>-0.06541200000000025</v>
      </c>
      <c r="BC77" s="33">
        <f t="shared" si="153"/>
        <v>0</v>
      </c>
      <c r="BD77" s="33">
        <f t="shared" si="153"/>
        <v>-2.248590000000007</v>
      </c>
      <c r="BE77" s="33">
        <f t="shared" si="153"/>
        <v>0</v>
      </c>
      <c r="BF77" s="1">
        <f t="shared" si="153"/>
        <v>-7.513399999999997</v>
      </c>
      <c r="BG77" s="1">
        <f t="shared" si="153"/>
        <v>7.583800000000011</v>
      </c>
      <c r="BI77" s="10" t="s">
        <v>1</v>
      </c>
      <c r="BJ77" s="32">
        <f aca="true" t="shared" si="154" ref="BJ77:BO77">BJ76-BJ75</f>
        <v>-0.3052979999999996</v>
      </c>
      <c r="BK77" s="32">
        <f t="shared" si="154"/>
        <v>0.03696300000000008</v>
      </c>
      <c r="BL77" s="32">
        <f t="shared" si="154"/>
        <v>-0.09307700000000008</v>
      </c>
      <c r="BM77" s="33">
        <f t="shared" si="154"/>
        <v>0</v>
      </c>
      <c r="BN77" s="33">
        <f t="shared" si="154"/>
        <v>-2.475890000000007</v>
      </c>
      <c r="BO77" s="33">
        <f t="shared" si="154"/>
        <v>0</v>
      </c>
      <c r="BP77" s="34">
        <f>BP76-BP75</f>
        <v>-7.5567999999999955</v>
      </c>
      <c r="BQ77" s="34">
        <f>BQ76-BQ75</f>
        <v>8.609500000000011</v>
      </c>
    </row>
    <row r="78" spans="1:69" ht="12.75">
      <c r="A78" s="10" t="s">
        <v>2</v>
      </c>
      <c r="B78" s="39">
        <f aca="true" t="shared" si="155" ref="B78:G78">(B77/B75)*100</f>
        <v>-6.198850161696014</v>
      </c>
      <c r="C78" s="36">
        <f t="shared" si="155"/>
        <v>0.8106250474671586</v>
      </c>
      <c r="D78" s="36">
        <f t="shared" si="155"/>
        <v>-1.4425898635227778</v>
      </c>
      <c r="E78" s="37">
        <f t="shared" si="155"/>
        <v>0</v>
      </c>
      <c r="F78" s="37">
        <f t="shared" si="155"/>
        <v>-2.325204800914462</v>
      </c>
      <c r="G78" s="37">
        <f t="shared" si="155"/>
        <v>0</v>
      </c>
      <c r="H78" s="2">
        <f>(H77/H75)*100</f>
        <v>-16.22673558576547</v>
      </c>
      <c r="I78" s="2">
        <f>(I77/I75)*100</f>
        <v>-8.013445401186248</v>
      </c>
      <c r="K78" s="10" t="s">
        <v>2</v>
      </c>
      <c r="L78" s="39">
        <f aca="true" t="shared" si="156" ref="L78:Q78">(L77/L75)*100</f>
        <v>-6.055210204814947</v>
      </c>
      <c r="M78" s="36">
        <f t="shared" si="156"/>
        <v>0.26018328649907446</v>
      </c>
      <c r="N78" s="36">
        <f t="shared" si="156"/>
        <v>1.7186198500672756</v>
      </c>
      <c r="O78" s="37">
        <f t="shared" si="156"/>
        <v>0</v>
      </c>
      <c r="P78" s="37">
        <f t="shared" si="156"/>
        <v>-2.7614783768336832</v>
      </c>
      <c r="Q78" s="37">
        <f t="shared" si="156"/>
        <v>0</v>
      </c>
      <c r="R78" s="2">
        <f>(R77/R75)*100</f>
        <v>-6.001736101346323</v>
      </c>
      <c r="S78" s="2">
        <f>(S77/S75)*100</f>
        <v>-17.08440838293124</v>
      </c>
      <c r="U78" s="10" t="s">
        <v>2</v>
      </c>
      <c r="V78" s="36">
        <f aca="true" t="shared" si="157" ref="V78:AA78">(V77/V75)*100</f>
        <v>-2.052371541501974</v>
      </c>
      <c r="W78" s="36">
        <f t="shared" si="157"/>
        <v>-1.5363914837599046</v>
      </c>
      <c r="X78" s="36">
        <f t="shared" si="157"/>
        <v>-4.327881719741142</v>
      </c>
      <c r="Y78" s="37">
        <f t="shared" si="157"/>
        <v>0</v>
      </c>
      <c r="Z78" s="37">
        <f t="shared" si="157"/>
        <v>-1.3402552867212905</v>
      </c>
      <c r="AA78" s="37">
        <f t="shared" si="157"/>
        <v>0</v>
      </c>
      <c r="AB78" s="2">
        <f>(AB77/AB75)*100</f>
        <v>-7.356495100107054</v>
      </c>
      <c r="AC78" s="2">
        <f>(AC77/AC75)*100</f>
        <v>-13.517470912270255</v>
      </c>
      <c r="AE78" s="10" t="s">
        <v>2</v>
      </c>
      <c r="AF78" s="39">
        <f aca="true" t="shared" si="158" ref="AF78:AK78">(AF77/AF75)*100</f>
        <v>-5.380309019044198</v>
      </c>
      <c r="AG78" s="36">
        <f t="shared" si="158"/>
        <v>0.6769828611933868</v>
      </c>
      <c r="AH78" s="36">
        <f t="shared" si="158"/>
        <v>-1.1529922470686198</v>
      </c>
      <c r="AI78" s="37">
        <f t="shared" si="158"/>
        <v>0</v>
      </c>
      <c r="AJ78" s="37">
        <f t="shared" si="158"/>
        <v>-0.5878453038674032</v>
      </c>
      <c r="AK78" s="37">
        <f t="shared" si="158"/>
        <v>0</v>
      </c>
      <c r="AL78" s="2">
        <f>(AL77/AL75)*100</f>
        <v>-15.413805192930347</v>
      </c>
      <c r="AM78" s="2">
        <f>(AM77/AM75)*100</f>
        <v>-3.986792166214946</v>
      </c>
      <c r="AO78" s="10" t="s">
        <v>2</v>
      </c>
      <c r="AP78" s="39">
        <f aca="true" t="shared" si="159" ref="AP78:AU78">(AP77/AP75)*100</f>
        <v>-6.099766439094505</v>
      </c>
      <c r="AQ78" s="36">
        <f t="shared" si="159"/>
        <v>0.6555530239740823</v>
      </c>
      <c r="AR78" s="36">
        <f t="shared" si="159"/>
        <v>-1.5023547126289505</v>
      </c>
      <c r="AS78" s="37">
        <f t="shared" si="159"/>
        <v>0</v>
      </c>
      <c r="AT78" s="37">
        <f t="shared" si="159"/>
        <v>-1.956563154886647</v>
      </c>
      <c r="AU78" s="37">
        <f t="shared" si="159"/>
        <v>0</v>
      </c>
      <c r="AV78" s="2">
        <f>(AV77/AV75)*100</f>
        <v>-14.902161502421349</v>
      </c>
      <c r="AW78" s="2">
        <f>(AW77/AW75)*100</f>
        <v>-7.891692108079471</v>
      </c>
      <c r="AY78" s="10" t="s">
        <v>2</v>
      </c>
      <c r="AZ78" s="39">
        <f aca="true" t="shared" si="160" ref="AZ78:BG78">(AZ77/AZ75)*100</f>
        <v>-6.0812252964426845</v>
      </c>
      <c r="BA78" s="36">
        <f t="shared" si="160"/>
        <v>0.6399078504341661</v>
      </c>
      <c r="BB78" s="36">
        <f t="shared" si="160"/>
        <v>-1.0477990645223338</v>
      </c>
      <c r="BC78" s="37">
        <f t="shared" si="160"/>
        <v>0</v>
      </c>
      <c r="BD78" s="37">
        <f t="shared" si="160"/>
        <v>-2.141922270908751</v>
      </c>
      <c r="BE78" s="37">
        <f t="shared" si="160"/>
        <v>0</v>
      </c>
      <c r="BF78" s="2">
        <f t="shared" si="160"/>
        <v>-14.086418850385932</v>
      </c>
      <c r="BG78" s="2">
        <f t="shared" si="160"/>
        <v>-8.661844505283032</v>
      </c>
      <c r="BI78" s="10" t="s">
        <v>2</v>
      </c>
      <c r="BJ78" s="39">
        <f aca="true" t="shared" si="161" ref="BJ78:BO78">(BJ77/BJ75)*100</f>
        <v>-5.485052102048143</v>
      </c>
      <c r="BK78" s="36">
        <f t="shared" si="161"/>
        <v>0.4678742310321267</v>
      </c>
      <c r="BL78" s="36">
        <f t="shared" si="161"/>
        <v>-1.4909495739091445</v>
      </c>
      <c r="BM78" s="37">
        <f t="shared" si="161"/>
        <v>0</v>
      </c>
      <c r="BN78" s="37">
        <f t="shared" si="161"/>
        <v>-2.3584397028005397</v>
      </c>
      <c r="BO78" s="37">
        <f t="shared" si="161"/>
        <v>0</v>
      </c>
      <c r="BP78" s="2">
        <f>(BP77/BP75)*100</f>
        <v>-14.167786883248116</v>
      </c>
      <c r="BQ78" s="2">
        <f>(BQ77/BQ75)*100</f>
        <v>-9.833348752371403</v>
      </c>
    </row>
    <row r="79" spans="1:69" ht="12.75">
      <c r="A79" s="41" t="s">
        <v>40</v>
      </c>
      <c r="B79" s="42">
        <f>SQRT(SUMSQ(B66:D66,B72:D72,B78:D78)/9)</f>
        <v>2.9097609801384037</v>
      </c>
      <c r="C79" s="43"/>
      <c r="D79" s="43"/>
      <c r="E79" s="44"/>
      <c r="F79" s="44"/>
      <c r="G79" s="44"/>
      <c r="H79" s="44"/>
      <c r="I79" s="44"/>
      <c r="K79" s="41" t="s">
        <v>40</v>
      </c>
      <c r="L79" s="42">
        <f>SQRT(SUMSQ(L66:N66,L72:N72,L78:N78)/9)</f>
        <v>7.009897435219705</v>
      </c>
      <c r="M79" s="43"/>
      <c r="N79" s="43"/>
      <c r="O79" s="44"/>
      <c r="P79" s="44"/>
      <c r="Q79" s="44"/>
      <c r="R79" s="44"/>
      <c r="S79" s="44"/>
      <c r="U79" s="41" t="s">
        <v>40</v>
      </c>
      <c r="V79" s="42">
        <f>SQRT(SUMSQ(V66:X66,V72:X72,V78:X78)/9)</f>
        <v>2.8370563207296744</v>
      </c>
      <c r="W79" s="43"/>
      <c r="X79" s="43"/>
      <c r="Y79" s="44"/>
      <c r="Z79" s="44"/>
      <c r="AA79" s="44"/>
      <c r="AB79" s="44"/>
      <c r="AC79" s="44"/>
      <c r="AE79" s="41" t="s">
        <v>40</v>
      </c>
      <c r="AF79" s="42">
        <f>SQRT(SUMSQ(AF66:AH66,AF72:AH72,AF78:AH78)/9)</f>
        <v>2.4178103936302078</v>
      </c>
      <c r="AG79" s="43"/>
      <c r="AH79" s="43"/>
      <c r="AI79" s="44"/>
      <c r="AJ79" s="44"/>
      <c r="AK79" s="44"/>
      <c r="AL79" s="44"/>
      <c r="AM79" s="44"/>
      <c r="AO79" s="41" t="s">
        <v>40</v>
      </c>
      <c r="AP79" s="42">
        <f>SQRT(SUMSQ(AP66:AR66,AP72:AR72,AP78:AR78)/9)</f>
        <v>2.8047134062276693</v>
      </c>
      <c r="AQ79" s="43"/>
      <c r="AR79" s="43"/>
      <c r="AS79" s="44"/>
      <c r="AT79" s="44"/>
      <c r="AU79" s="44"/>
      <c r="AV79" s="44"/>
      <c r="AW79" s="44"/>
      <c r="AY79" s="41" t="s">
        <v>40</v>
      </c>
      <c r="AZ79" s="42">
        <f>SQRT(SUMSQ(AZ66:BB66,AZ72:BB72,AZ78:BB78)/9)</f>
        <v>2.7434901021585794</v>
      </c>
      <c r="BA79" s="43"/>
      <c r="BB79" s="43"/>
      <c r="BC79" s="44"/>
      <c r="BD79" s="44"/>
      <c r="BE79" s="44"/>
      <c r="BF79" s="44"/>
      <c r="BG79" s="44"/>
      <c r="BI79" s="41" t="s">
        <v>40</v>
      </c>
      <c r="BJ79" s="42">
        <f>SQRT(SUMSQ(BJ66:BL66,BJ72:BL72,BJ78:BL78)/9)</f>
        <v>2.6465087044518008</v>
      </c>
      <c r="BK79" s="43"/>
      <c r="BL79" s="43"/>
      <c r="BM79" s="44"/>
      <c r="BN79" s="44"/>
      <c r="BO79" s="44"/>
      <c r="BP79" s="44"/>
      <c r="BQ79" s="44"/>
    </row>
    <row r="80" spans="58:59" ht="12.75">
      <c r="BF80" s="7"/>
      <c r="BG80" s="7"/>
    </row>
    <row r="81" spans="1:79" ht="12.75">
      <c r="A81" s="22"/>
      <c r="B81" s="23" t="s">
        <v>45</v>
      </c>
      <c r="C81" s="23"/>
      <c r="D81" s="23"/>
      <c r="E81" s="23"/>
      <c r="F81" s="23"/>
      <c r="G81" s="23"/>
      <c r="H81" s="47"/>
      <c r="I81" s="47"/>
      <c r="K81" s="22"/>
      <c r="L81" s="23" t="s">
        <v>26</v>
      </c>
      <c r="M81" s="23"/>
      <c r="N81" s="23"/>
      <c r="O81" s="23"/>
      <c r="P81" s="23"/>
      <c r="Q81" s="23"/>
      <c r="R81" s="47"/>
      <c r="S81" s="47"/>
      <c r="U81" s="22"/>
      <c r="V81" s="23" t="s">
        <v>31</v>
      </c>
      <c r="W81" s="23"/>
      <c r="X81" s="23"/>
      <c r="Y81" s="23"/>
      <c r="Z81" s="23"/>
      <c r="AA81" s="23"/>
      <c r="AB81" s="47"/>
      <c r="AC81" s="47"/>
      <c r="AE81" s="22"/>
      <c r="AF81" s="23" t="s">
        <v>10</v>
      </c>
      <c r="AG81" s="23"/>
      <c r="AH81" s="23"/>
      <c r="AI81" s="23"/>
      <c r="AJ81" s="23"/>
      <c r="AK81" s="23"/>
      <c r="AL81" s="47"/>
      <c r="AM81" s="47"/>
      <c r="AO81" s="22"/>
      <c r="AP81" s="23" t="s">
        <v>11</v>
      </c>
      <c r="AQ81" s="23"/>
      <c r="AR81" s="23"/>
      <c r="AS81" s="23"/>
      <c r="AT81" s="23"/>
      <c r="AU81" s="23"/>
      <c r="AV81" s="47"/>
      <c r="AW81" s="47"/>
      <c r="AY81" s="22"/>
      <c r="AZ81" s="23" t="s">
        <v>16</v>
      </c>
      <c r="BA81" s="23"/>
      <c r="BB81" s="23"/>
      <c r="BC81" s="23"/>
      <c r="BD81" s="23"/>
      <c r="BE81" s="23"/>
      <c r="BF81" s="47"/>
      <c r="BG81" s="47"/>
      <c r="BI81" s="53"/>
      <c r="BJ81" s="23" t="s">
        <v>19</v>
      </c>
      <c r="BK81" s="23"/>
      <c r="BL81" s="23"/>
      <c r="BM81" s="23"/>
      <c r="BN81" s="23"/>
      <c r="BO81" s="23"/>
      <c r="BP81" s="47"/>
      <c r="BQ81" s="47"/>
      <c r="BV81" s="21"/>
      <c r="BW81" s="21"/>
      <c r="BX81" s="21"/>
      <c r="BY81" s="21"/>
      <c r="BZ81" s="21"/>
      <c r="CA81" s="21"/>
    </row>
    <row r="82" spans="1:79" ht="12.75">
      <c r="A82" s="10" t="s">
        <v>7</v>
      </c>
      <c r="B82" s="25" t="s">
        <v>3</v>
      </c>
      <c r="C82" s="25" t="s">
        <v>4</v>
      </c>
      <c r="D82" s="25" t="s">
        <v>5</v>
      </c>
      <c r="E82" s="26" t="s">
        <v>3</v>
      </c>
      <c r="F82" s="26" t="s">
        <v>4</v>
      </c>
      <c r="G82" s="26" t="s">
        <v>6</v>
      </c>
      <c r="H82" s="27" t="s">
        <v>46</v>
      </c>
      <c r="I82" s="27" t="s">
        <v>47</v>
      </c>
      <c r="K82" s="10" t="s">
        <v>7</v>
      </c>
      <c r="L82" s="25" t="s">
        <v>3</v>
      </c>
      <c r="M82" s="25" t="s">
        <v>4</v>
      </c>
      <c r="N82" s="25" t="s">
        <v>5</v>
      </c>
      <c r="O82" s="26" t="s">
        <v>3</v>
      </c>
      <c r="P82" s="26" t="s">
        <v>4</v>
      </c>
      <c r="Q82" s="26" t="s">
        <v>6</v>
      </c>
      <c r="R82" s="27" t="s">
        <v>46</v>
      </c>
      <c r="S82" s="27" t="s">
        <v>47</v>
      </c>
      <c r="U82" s="10" t="s">
        <v>7</v>
      </c>
      <c r="V82" s="25" t="s">
        <v>3</v>
      </c>
      <c r="W82" s="25" t="s">
        <v>4</v>
      </c>
      <c r="X82" s="25" t="s">
        <v>5</v>
      </c>
      <c r="Y82" s="26" t="s">
        <v>3</v>
      </c>
      <c r="Z82" s="26" t="s">
        <v>4</v>
      </c>
      <c r="AA82" s="26" t="s">
        <v>6</v>
      </c>
      <c r="AB82" s="27" t="s">
        <v>46</v>
      </c>
      <c r="AC82" s="27" t="s">
        <v>47</v>
      </c>
      <c r="AE82" s="10" t="s">
        <v>7</v>
      </c>
      <c r="AF82" s="25" t="s">
        <v>3</v>
      </c>
      <c r="AG82" s="25" t="s">
        <v>4</v>
      </c>
      <c r="AH82" s="25" t="s">
        <v>5</v>
      </c>
      <c r="AI82" s="26" t="s">
        <v>3</v>
      </c>
      <c r="AJ82" s="26" t="s">
        <v>4</v>
      </c>
      <c r="AK82" s="26" t="s">
        <v>6</v>
      </c>
      <c r="AL82" s="27" t="s">
        <v>46</v>
      </c>
      <c r="AM82" s="27" t="s">
        <v>47</v>
      </c>
      <c r="AO82" s="28" t="s">
        <v>7</v>
      </c>
      <c r="AP82" s="29" t="s">
        <v>3</v>
      </c>
      <c r="AQ82" s="29" t="s">
        <v>4</v>
      </c>
      <c r="AR82" s="29" t="s">
        <v>5</v>
      </c>
      <c r="AS82" s="30" t="s">
        <v>3</v>
      </c>
      <c r="AT82" s="30" t="s">
        <v>4</v>
      </c>
      <c r="AU82" s="30" t="s">
        <v>6</v>
      </c>
      <c r="AV82" s="31" t="s">
        <v>46</v>
      </c>
      <c r="AW82" s="31" t="s">
        <v>47</v>
      </c>
      <c r="AY82" s="10" t="s">
        <v>7</v>
      </c>
      <c r="AZ82" s="25" t="s">
        <v>3</v>
      </c>
      <c r="BA82" s="25" t="s">
        <v>4</v>
      </c>
      <c r="BB82" s="25" t="s">
        <v>5</v>
      </c>
      <c r="BC82" s="26" t="s">
        <v>3</v>
      </c>
      <c r="BD82" s="26" t="s">
        <v>4</v>
      </c>
      <c r="BE82" s="30" t="s">
        <v>6</v>
      </c>
      <c r="BF82" s="51" t="s">
        <v>46</v>
      </c>
      <c r="BG82" s="51" t="s">
        <v>47</v>
      </c>
      <c r="BI82" s="10" t="s">
        <v>7</v>
      </c>
      <c r="BJ82" s="25" t="s">
        <v>3</v>
      </c>
      <c r="BK82" s="25" t="s">
        <v>4</v>
      </c>
      <c r="BL82" s="25" t="s">
        <v>5</v>
      </c>
      <c r="BM82" s="26" t="s">
        <v>3</v>
      </c>
      <c r="BN82" s="26" t="s">
        <v>4</v>
      </c>
      <c r="BO82" s="26" t="s">
        <v>6</v>
      </c>
      <c r="BP82" s="27" t="s">
        <v>46</v>
      </c>
      <c r="BQ82" s="27" t="s">
        <v>47</v>
      </c>
      <c r="BU82" s="10"/>
      <c r="BV82" s="11"/>
      <c r="BW82" s="11"/>
      <c r="BX82" s="11"/>
      <c r="BY82" s="12"/>
      <c r="BZ82" s="12"/>
      <c r="CA82" s="12"/>
    </row>
    <row r="83" spans="1:79" ht="12.75">
      <c r="A83" s="10" t="s">
        <v>50</v>
      </c>
      <c r="B83" s="32"/>
      <c r="C83" s="32"/>
      <c r="D83" s="32"/>
      <c r="E83" s="33"/>
      <c r="F83" s="33"/>
      <c r="G83" s="33"/>
      <c r="K83" s="10" t="s">
        <v>50</v>
      </c>
      <c r="L83" s="32">
        <v>6.909</v>
      </c>
      <c r="M83" s="32">
        <v>8.083</v>
      </c>
      <c r="N83" s="32">
        <v>9.209</v>
      </c>
      <c r="O83" s="33">
        <v>90</v>
      </c>
      <c r="P83" s="33">
        <v>90</v>
      </c>
      <c r="Q83" s="33">
        <v>90</v>
      </c>
      <c r="R83" s="1">
        <v>53.001</v>
      </c>
      <c r="S83" s="1">
        <v>69.6619</v>
      </c>
      <c r="U83" s="10" t="s">
        <v>50</v>
      </c>
      <c r="V83" s="32">
        <v>6.909</v>
      </c>
      <c r="W83" s="32">
        <v>8.083</v>
      </c>
      <c r="X83" s="32">
        <v>9.209</v>
      </c>
      <c r="Y83" s="33">
        <v>90</v>
      </c>
      <c r="Z83" s="33">
        <v>90</v>
      </c>
      <c r="AA83" s="33">
        <v>90</v>
      </c>
      <c r="AB83" s="1">
        <v>53.001</v>
      </c>
      <c r="AC83" s="1">
        <v>69.6619</v>
      </c>
      <c r="AE83" s="10" t="s">
        <v>50</v>
      </c>
      <c r="AF83" s="32">
        <v>6.909</v>
      </c>
      <c r="AG83" s="32">
        <v>8.083</v>
      </c>
      <c r="AH83" s="32">
        <v>9.209</v>
      </c>
      <c r="AI83" s="33">
        <v>90</v>
      </c>
      <c r="AJ83" s="33">
        <v>90</v>
      </c>
      <c r="AK83" s="33">
        <v>90</v>
      </c>
      <c r="AL83" s="1">
        <v>53.001</v>
      </c>
      <c r="AM83" s="1">
        <v>69.6619</v>
      </c>
      <c r="AO83" s="10" t="s">
        <v>50</v>
      </c>
      <c r="AP83" s="32">
        <v>6.909</v>
      </c>
      <c r="AQ83" s="32">
        <v>8.083</v>
      </c>
      <c r="AR83" s="32">
        <v>9.209</v>
      </c>
      <c r="AS83" s="33">
        <v>90</v>
      </c>
      <c r="AT83" s="33">
        <v>90</v>
      </c>
      <c r="AU83" s="33">
        <v>90</v>
      </c>
      <c r="AV83" s="1">
        <v>53.001</v>
      </c>
      <c r="AW83" s="1">
        <v>69.6619</v>
      </c>
      <c r="AY83" s="10" t="s">
        <v>50</v>
      </c>
      <c r="AZ83" s="32">
        <v>6.909</v>
      </c>
      <c r="BA83" s="32">
        <v>8.083</v>
      </c>
      <c r="BB83" s="32">
        <v>9.209</v>
      </c>
      <c r="BC83" s="33">
        <v>90</v>
      </c>
      <c r="BD83" s="33">
        <v>90</v>
      </c>
      <c r="BE83" s="33">
        <v>90</v>
      </c>
      <c r="BF83" s="1">
        <v>53.001</v>
      </c>
      <c r="BG83" s="1">
        <v>69.6619</v>
      </c>
      <c r="BI83" s="10" t="s">
        <v>50</v>
      </c>
      <c r="BJ83" s="32">
        <v>6.909</v>
      </c>
      <c r="BK83" s="32">
        <v>8.083</v>
      </c>
      <c r="BL83" s="32">
        <v>9.209</v>
      </c>
      <c r="BM83" s="33">
        <v>90</v>
      </c>
      <c r="BN83" s="33">
        <v>90</v>
      </c>
      <c r="BO83" s="33">
        <v>90</v>
      </c>
      <c r="BP83" s="1">
        <v>53.001</v>
      </c>
      <c r="BQ83" s="1">
        <v>69.6619</v>
      </c>
      <c r="BU83" s="10"/>
      <c r="BV83" s="15"/>
      <c r="BW83" s="15"/>
      <c r="BX83" s="15"/>
      <c r="BY83" s="15"/>
      <c r="BZ83" s="15"/>
      <c r="CA83" s="15"/>
    </row>
    <row r="84" spans="1:79" ht="12.75">
      <c r="A84" s="10" t="s">
        <v>0</v>
      </c>
      <c r="B84" s="49" t="s">
        <v>48</v>
      </c>
      <c r="C84" s="50"/>
      <c r="D84" s="50"/>
      <c r="E84" s="50"/>
      <c r="F84" s="50"/>
      <c r="G84" s="50"/>
      <c r="H84" s="34"/>
      <c r="I84" s="34"/>
      <c r="K84" s="10" t="s">
        <v>0</v>
      </c>
      <c r="L84" s="32">
        <v>8.16544</v>
      </c>
      <c r="M84" s="32">
        <v>8.433931</v>
      </c>
      <c r="N84" s="32">
        <v>8.221356</v>
      </c>
      <c r="O84" s="33">
        <v>90</v>
      </c>
      <c r="P84" s="33">
        <v>90</v>
      </c>
      <c r="Q84" s="33">
        <v>90</v>
      </c>
      <c r="R84" s="1">
        <v>55.9652</v>
      </c>
      <c r="S84" s="1">
        <v>78.2371</v>
      </c>
      <c r="U84" s="10" t="s">
        <v>0</v>
      </c>
      <c r="V84" s="32">
        <v>6.171316</v>
      </c>
      <c r="W84" s="32">
        <v>8.755311</v>
      </c>
      <c r="X84" s="32">
        <v>10.253976</v>
      </c>
      <c r="Y84" s="33">
        <v>90</v>
      </c>
      <c r="Z84" s="33">
        <v>90</v>
      </c>
      <c r="AA84" s="33">
        <v>90</v>
      </c>
      <c r="AB84" s="1">
        <v>52.0854</v>
      </c>
      <c r="AC84" s="1">
        <v>66.4455</v>
      </c>
      <c r="AE84" s="10" t="s">
        <v>0</v>
      </c>
      <c r="AF84" s="32">
        <v>7.439995</v>
      </c>
      <c r="AG84" s="32">
        <v>7.991492</v>
      </c>
      <c r="AH84" s="32">
        <v>9.195678</v>
      </c>
      <c r="AI84" s="33">
        <v>90</v>
      </c>
      <c r="AJ84" s="33">
        <v>90</v>
      </c>
      <c r="AK84" s="33">
        <v>90</v>
      </c>
      <c r="AL84" s="34">
        <v>60.6708</v>
      </c>
      <c r="AM84" s="34">
        <v>84.9964</v>
      </c>
      <c r="AO84" s="10" t="s">
        <v>0</v>
      </c>
      <c r="AP84" s="32">
        <v>7.366545</v>
      </c>
      <c r="AQ84" s="32">
        <v>8.165851</v>
      </c>
      <c r="AR84" s="32">
        <v>9.156939</v>
      </c>
      <c r="AS84" s="33">
        <v>90</v>
      </c>
      <c r="AT84" s="33">
        <v>90</v>
      </c>
      <c r="AU84" s="33">
        <v>90</v>
      </c>
      <c r="AV84" s="34">
        <v>58.1362</v>
      </c>
      <c r="AW84" s="34">
        <v>86.988</v>
      </c>
      <c r="AY84" s="10" t="s">
        <v>0</v>
      </c>
      <c r="AZ84" s="32">
        <v>7.540332</v>
      </c>
      <c r="BA84" s="32">
        <v>8.16399</v>
      </c>
      <c r="BB84" s="32">
        <v>8.999365</v>
      </c>
      <c r="BC84" s="33">
        <v>90</v>
      </c>
      <c r="BD84" s="33">
        <v>90</v>
      </c>
      <c r="BE84" s="33">
        <v>90</v>
      </c>
      <c r="BF84" s="34">
        <v>58.3763</v>
      </c>
      <c r="BG84" s="34">
        <v>85.0577</v>
      </c>
      <c r="BI84" s="10" t="s">
        <v>0</v>
      </c>
      <c r="BJ84" s="32">
        <v>7.613897</v>
      </c>
      <c r="BK84" s="32">
        <v>8.182408</v>
      </c>
      <c r="BL84" s="32">
        <v>8.881836</v>
      </c>
      <c r="BM84" s="33">
        <v>90</v>
      </c>
      <c r="BN84" s="33">
        <v>90</v>
      </c>
      <c r="BO84" s="33">
        <v>90</v>
      </c>
      <c r="BP84" s="34">
        <v>57.7702</v>
      </c>
      <c r="BQ84" s="34">
        <v>84.6863</v>
      </c>
      <c r="BU84" s="10"/>
      <c r="BV84" s="15"/>
      <c r="BW84" s="15"/>
      <c r="BX84" s="15"/>
      <c r="BY84" s="15"/>
      <c r="BZ84" s="15"/>
      <c r="CA84" s="15"/>
    </row>
    <row r="85" spans="1:79" ht="12.75">
      <c r="A85" s="10" t="s">
        <v>1</v>
      </c>
      <c r="B85" s="32"/>
      <c r="C85" s="32"/>
      <c r="D85" s="32"/>
      <c r="E85" s="33"/>
      <c r="F85" s="33"/>
      <c r="G85" s="33"/>
      <c r="K85" s="10" t="s">
        <v>1</v>
      </c>
      <c r="L85" s="32">
        <f aca="true" t="shared" si="162" ref="L85:Q85">L84-L83</f>
        <v>1.2564400000000004</v>
      </c>
      <c r="M85" s="32">
        <f t="shared" si="162"/>
        <v>0.3509309999999992</v>
      </c>
      <c r="N85" s="32">
        <f t="shared" si="162"/>
        <v>-0.9876439999999995</v>
      </c>
      <c r="O85" s="33">
        <f t="shared" si="162"/>
        <v>0</v>
      </c>
      <c r="P85" s="33">
        <f t="shared" si="162"/>
        <v>0</v>
      </c>
      <c r="Q85" s="33">
        <f t="shared" si="162"/>
        <v>0</v>
      </c>
      <c r="R85" s="1">
        <f>R84-R83</f>
        <v>2.9642000000000053</v>
      </c>
      <c r="S85" s="1">
        <f>S84-S83</f>
        <v>8.575199999999995</v>
      </c>
      <c r="U85" s="10" t="s">
        <v>1</v>
      </c>
      <c r="V85" s="32">
        <f aca="true" t="shared" si="163" ref="V85:AA85">V84-V83</f>
        <v>-0.7376839999999998</v>
      </c>
      <c r="W85" s="32">
        <f t="shared" si="163"/>
        <v>0.6723110000000005</v>
      </c>
      <c r="X85" s="32">
        <f t="shared" si="163"/>
        <v>1.0449760000000001</v>
      </c>
      <c r="Y85" s="33">
        <f t="shared" si="163"/>
        <v>0</v>
      </c>
      <c r="Z85" s="33">
        <f t="shared" si="163"/>
        <v>0</v>
      </c>
      <c r="AA85" s="33">
        <f t="shared" si="163"/>
        <v>0</v>
      </c>
      <c r="AB85" s="1">
        <f>AB84-AB83</f>
        <v>-0.9155999999999977</v>
      </c>
      <c r="AC85" s="1">
        <f>AC84-AC83</f>
        <v>-3.2164000000000073</v>
      </c>
      <c r="AE85" s="10" t="s">
        <v>1</v>
      </c>
      <c r="AF85" s="32">
        <f aca="true" t="shared" si="164" ref="AF85:AK85">AF84-AF83</f>
        <v>0.5309949999999999</v>
      </c>
      <c r="AG85" s="32">
        <f t="shared" si="164"/>
        <v>-0.09150800000000014</v>
      </c>
      <c r="AH85" s="32">
        <f t="shared" si="164"/>
        <v>-0.0133220000000005</v>
      </c>
      <c r="AI85" s="33">
        <f t="shared" si="164"/>
        <v>0</v>
      </c>
      <c r="AJ85" s="33">
        <f t="shared" si="164"/>
        <v>0</v>
      </c>
      <c r="AK85" s="33">
        <f t="shared" si="164"/>
        <v>0</v>
      </c>
      <c r="AL85" s="1">
        <f>AL84-AL83</f>
        <v>7.669800000000002</v>
      </c>
      <c r="AM85" s="1">
        <f>AM84-AM83</f>
        <v>15.334499999999991</v>
      </c>
      <c r="AO85" s="10" t="s">
        <v>1</v>
      </c>
      <c r="AP85" s="32">
        <f aca="true" t="shared" si="165" ref="AP85:AU85">AP84-AP83</f>
        <v>0.45754500000000053</v>
      </c>
      <c r="AQ85" s="32">
        <f t="shared" si="165"/>
        <v>0.08285099999999979</v>
      </c>
      <c r="AR85" s="32">
        <f t="shared" si="165"/>
        <v>-0.052061000000000135</v>
      </c>
      <c r="AS85" s="33">
        <f t="shared" si="165"/>
        <v>0</v>
      </c>
      <c r="AT85" s="33">
        <f t="shared" si="165"/>
        <v>0</v>
      </c>
      <c r="AU85" s="33">
        <f t="shared" si="165"/>
        <v>0</v>
      </c>
      <c r="AV85" s="1">
        <f>AV84-AV83</f>
        <v>5.135200000000005</v>
      </c>
      <c r="AW85" s="1">
        <f>AW84-AW83</f>
        <v>17.326099999999997</v>
      </c>
      <c r="AY85" s="10" t="s">
        <v>1</v>
      </c>
      <c r="AZ85" s="32">
        <f aca="true" t="shared" si="166" ref="AZ85:BG85">AZ84-AZ83</f>
        <v>0.6313320000000004</v>
      </c>
      <c r="BA85" s="32">
        <f t="shared" si="166"/>
        <v>0.0809899999999999</v>
      </c>
      <c r="BB85" s="32">
        <f t="shared" si="166"/>
        <v>-0.20963500000000046</v>
      </c>
      <c r="BC85" s="33">
        <f t="shared" si="166"/>
        <v>0</v>
      </c>
      <c r="BD85" s="33">
        <f t="shared" si="166"/>
        <v>0</v>
      </c>
      <c r="BE85" s="33">
        <f t="shared" si="166"/>
        <v>0</v>
      </c>
      <c r="BF85" s="1">
        <f t="shared" si="166"/>
        <v>5.375300000000003</v>
      </c>
      <c r="BG85" s="1">
        <f t="shared" si="166"/>
        <v>15.395799999999994</v>
      </c>
      <c r="BI85" s="10" t="s">
        <v>1</v>
      </c>
      <c r="BJ85" s="32">
        <f aca="true" t="shared" si="167" ref="BJ85:BQ85">BJ84-BJ83</f>
        <v>0.7048969999999999</v>
      </c>
      <c r="BK85" s="32">
        <f t="shared" si="167"/>
        <v>0.09940800000000038</v>
      </c>
      <c r="BL85" s="32">
        <f t="shared" si="167"/>
        <v>-0.3271639999999998</v>
      </c>
      <c r="BM85" s="33">
        <f t="shared" si="167"/>
        <v>0</v>
      </c>
      <c r="BN85" s="33">
        <f t="shared" si="167"/>
        <v>0</v>
      </c>
      <c r="BO85" s="33">
        <f t="shared" si="167"/>
        <v>0</v>
      </c>
      <c r="BP85" s="1">
        <f t="shared" si="167"/>
        <v>4.769200000000005</v>
      </c>
      <c r="BQ85" s="1">
        <f t="shared" si="167"/>
        <v>15.0244</v>
      </c>
      <c r="BU85" s="10"/>
      <c r="BV85" s="15"/>
      <c r="BW85" s="15"/>
      <c r="BX85" s="15"/>
      <c r="BY85" s="15"/>
      <c r="BZ85" s="15"/>
      <c r="CA85" s="15"/>
    </row>
    <row r="86" spans="1:79" ht="12.75">
      <c r="A86" s="10" t="s">
        <v>2</v>
      </c>
      <c r="B86" s="36"/>
      <c r="C86" s="36"/>
      <c r="D86" s="36"/>
      <c r="E86" s="37"/>
      <c r="F86" s="37"/>
      <c r="G86" s="37"/>
      <c r="H86" s="2"/>
      <c r="I86" s="2"/>
      <c r="K86" s="10" t="s">
        <v>2</v>
      </c>
      <c r="L86" s="39">
        <f aca="true" t="shared" si="168" ref="L86:Q86">(L85/L83)*100</f>
        <v>18.185555073093074</v>
      </c>
      <c r="M86" s="36">
        <f t="shared" si="168"/>
        <v>4.341593467771857</v>
      </c>
      <c r="N86" s="39">
        <f t="shared" si="168"/>
        <v>-10.72476924747529</v>
      </c>
      <c r="O86" s="37">
        <f t="shared" si="168"/>
        <v>0</v>
      </c>
      <c r="P86" s="37">
        <f t="shared" si="168"/>
        <v>0</v>
      </c>
      <c r="Q86" s="37">
        <f t="shared" si="168"/>
        <v>0</v>
      </c>
      <c r="R86" s="2">
        <f>(R85/R83)*100</f>
        <v>5.592724665572358</v>
      </c>
      <c r="S86" s="2">
        <f>(S85/S83)*100</f>
        <v>12.309741767020416</v>
      </c>
      <c r="U86" s="10" t="s">
        <v>2</v>
      </c>
      <c r="V86" s="39">
        <f aca="true" t="shared" si="169" ref="V86:AA86">(V85/V83)*100</f>
        <v>-10.677145751917786</v>
      </c>
      <c r="W86" s="39">
        <f t="shared" si="169"/>
        <v>8.317592478040337</v>
      </c>
      <c r="X86" s="39">
        <f t="shared" si="169"/>
        <v>11.347334129655772</v>
      </c>
      <c r="Y86" s="37">
        <f t="shared" si="169"/>
        <v>0</v>
      </c>
      <c r="Z86" s="37">
        <f t="shared" si="169"/>
        <v>0</v>
      </c>
      <c r="AA86" s="37">
        <f t="shared" si="169"/>
        <v>0</v>
      </c>
      <c r="AB86" s="2">
        <f>(AB85/AB83)*100</f>
        <v>-1.72751457519669</v>
      </c>
      <c r="AC86" s="2">
        <f>(AC85/AC83)*100</f>
        <v>-4.617158016074794</v>
      </c>
      <c r="AE86" s="10" t="s">
        <v>2</v>
      </c>
      <c r="AF86" s="39">
        <f aca="true" t="shared" si="170" ref="AF86:AK86">(AF85/AF83)*100</f>
        <v>7.685555073093066</v>
      </c>
      <c r="AG86" s="36">
        <f t="shared" si="170"/>
        <v>-1.132104416676978</v>
      </c>
      <c r="AH86" s="36">
        <f t="shared" si="170"/>
        <v>-0.14466282984037898</v>
      </c>
      <c r="AI86" s="37">
        <f t="shared" si="170"/>
        <v>0</v>
      </c>
      <c r="AJ86" s="37">
        <f t="shared" si="170"/>
        <v>0</v>
      </c>
      <c r="AK86" s="37">
        <f t="shared" si="170"/>
        <v>0</v>
      </c>
      <c r="AL86" s="2">
        <f>(AL85/AL83)*100</f>
        <v>14.471047716080834</v>
      </c>
      <c r="AM86" s="2">
        <f>(AM85/AM83)*100</f>
        <v>22.012750154675643</v>
      </c>
      <c r="AO86" s="10" t="s">
        <v>2</v>
      </c>
      <c r="AP86" s="39">
        <f aca="true" t="shared" si="171" ref="AP86:AU86">(AP85/AP83)*100</f>
        <v>6.622448979591844</v>
      </c>
      <c r="AQ86" s="36">
        <f t="shared" si="171"/>
        <v>1.0250030929110452</v>
      </c>
      <c r="AR86" s="36">
        <f t="shared" si="171"/>
        <v>-0.5653273971115228</v>
      </c>
      <c r="AS86" s="37">
        <f t="shared" si="171"/>
        <v>0</v>
      </c>
      <c r="AT86" s="37">
        <f t="shared" si="171"/>
        <v>0</v>
      </c>
      <c r="AU86" s="37">
        <f t="shared" si="171"/>
        <v>0</v>
      </c>
      <c r="AV86" s="2">
        <f>(AV85/AV83)*100</f>
        <v>9.688873794834068</v>
      </c>
      <c r="AW86" s="2">
        <f>(AW85/AW83)*100</f>
        <v>24.87170174801433</v>
      </c>
      <c r="AY86" s="10" t="s">
        <v>2</v>
      </c>
      <c r="AZ86" s="39">
        <f aca="true" t="shared" si="172" ref="AZ86:BG86">(AZ85/AZ83)*100</f>
        <v>9.137820234476775</v>
      </c>
      <c r="BA86" s="36">
        <f t="shared" si="172"/>
        <v>1.0019794630706407</v>
      </c>
      <c r="BB86" s="36">
        <f t="shared" si="172"/>
        <v>-2.276414377239662</v>
      </c>
      <c r="BC86" s="37">
        <f t="shared" si="172"/>
        <v>0</v>
      </c>
      <c r="BD86" s="37">
        <f t="shared" si="172"/>
        <v>0</v>
      </c>
      <c r="BE86" s="37">
        <f t="shared" si="172"/>
        <v>0</v>
      </c>
      <c r="BF86" s="2">
        <f t="shared" si="172"/>
        <v>10.141884115394054</v>
      </c>
      <c r="BG86" s="2">
        <f t="shared" si="172"/>
        <v>22.100746606107492</v>
      </c>
      <c r="BI86" s="10" t="s">
        <v>2</v>
      </c>
      <c r="BJ86" s="39">
        <f aca="true" t="shared" si="173" ref="BJ86:BQ86">(BJ85/BJ83)*100</f>
        <v>10.202590823563467</v>
      </c>
      <c r="BK86" s="36">
        <f t="shared" si="173"/>
        <v>1.2298404057899341</v>
      </c>
      <c r="BL86" s="36">
        <f t="shared" si="173"/>
        <v>-3.5526550114018876</v>
      </c>
      <c r="BM86" s="37">
        <f t="shared" si="173"/>
        <v>0</v>
      </c>
      <c r="BN86" s="37">
        <f t="shared" si="173"/>
        <v>0</v>
      </c>
      <c r="BO86" s="37">
        <f t="shared" si="173"/>
        <v>0</v>
      </c>
      <c r="BP86" s="2">
        <f t="shared" si="173"/>
        <v>8.998320786400267</v>
      </c>
      <c r="BQ86" s="2">
        <f t="shared" si="173"/>
        <v>21.567600079814074</v>
      </c>
      <c r="BU86" s="10"/>
      <c r="BV86" s="10"/>
      <c r="BW86" s="10"/>
      <c r="BX86" s="10"/>
      <c r="BY86" s="10"/>
      <c r="BZ86" s="10"/>
      <c r="CA86" s="10"/>
    </row>
    <row r="87" spans="1:73" ht="12.75">
      <c r="A87" s="14"/>
      <c r="B87" s="38"/>
      <c r="C87" s="38"/>
      <c r="D87" s="38"/>
      <c r="E87" s="1"/>
      <c r="F87" s="1"/>
      <c r="G87" s="1"/>
      <c r="K87" s="14"/>
      <c r="L87" s="38"/>
      <c r="M87" s="38"/>
      <c r="N87" s="38"/>
      <c r="O87" s="1"/>
      <c r="P87" s="1"/>
      <c r="Q87" s="1"/>
      <c r="U87" s="14"/>
      <c r="V87" s="38"/>
      <c r="W87" s="38"/>
      <c r="X87" s="38"/>
      <c r="Y87" s="1"/>
      <c r="Z87" s="1"/>
      <c r="AA87" s="1"/>
      <c r="AE87" s="14"/>
      <c r="AF87" s="38"/>
      <c r="AG87" s="38"/>
      <c r="AH87" s="38"/>
      <c r="AI87" s="1"/>
      <c r="AJ87" s="1"/>
      <c r="AK87" s="1"/>
      <c r="AO87" s="14"/>
      <c r="AP87" s="38"/>
      <c r="AQ87" s="38"/>
      <c r="AR87" s="38"/>
      <c r="AS87" s="1"/>
      <c r="AT87" s="1"/>
      <c r="AU87" s="1"/>
      <c r="AY87" s="14"/>
      <c r="AZ87" s="38"/>
      <c r="BA87" s="38"/>
      <c r="BB87" s="38"/>
      <c r="BC87" s="1"/>
      <c r="BD87" s="1"/>
      <c r="BE87" s="1"/>
      <c r="BI87" s="14"/>
      <c r="BJ87" s="38"/>
      <c r="BK87" s="38"/>
      <c r="BL87" s="38"/>
      <c r="BM87" s="1"/>
      <c r="BN87" s="1"/>
      <c r="BO87" s="1"/>
      <c r="BU87" s="14"/>
    </row>
    <row r="88" spans="1:79" ht="12.75">
      <c r="A88" s="10" t="s">
        <v>8</v>
      </c>
      <c r="B88" s="25" t="s">
        <v>3</v>
      </c>
      <c r="C88" s="25" t="s">
        <v>4</v>
      </c>
      <c r="D88" s="25" t="s">
        <v>5</v>
      </c>
      <c r="E88" s="26" t="s">
        <v>3</v>
      </c>
      <c r="F88" s="26" t="s">
        <v>4</v>
      </c>
      <c r="G88" s="26" t="s">
        <v>6</v>
      </c>
      <c r="H88" s="27" t="s">
        <v>46</v>
      </c>
      <c r="I88" s="27" t="s">
        <v>47</v>
      </c>
      <c r="K88" s="10" t="s">
        <v>8</v>
      </c>
      <c r="L88" s="25" t="s">
        <v>3</v>
      </c>
      <c r="M88" s="25" t="s">
        <v>4</v>
      </c>
      <c r="N88" s="25" t="s">
        <v>5</v>
      </c>
      <c r="O88" s="26" t="s">
        <v>3</v>
      </c>
      <c r="P88" s="26" t="s">
        <v>4</v>
      </c>
      <c r="Q88" s="26" t="s">
        <v>6</v>
      </c>
      <c r="R88" s="27" t="s">
        <v>46</v>
      </c>
      <c r="S88" s="27" t="s">
        <v>47</v>
      </c>
      <c r="U88" s="10" t="s">
        <v>8</v>
      </c>
      <c r="V88" s="25" t="s">
        <v>3</v>
      </c>
      <c r="W88" s="25" t="s">
        <v>4</v>
      </c>
      <c r="X88" s="25" t="s">
        <v>5</v>
      </c>
      <c r="Y88" s="26" t="s">
        <v>3</v>
      </c>
      <c r="Z88" s="26" t="s">
        <v>4</v>
      </c>
      <c r="AA88" s="26" t="s">
        <v>6</v>
      </c>
      <c r="AB88" s="27" t="s">
        <v>46</v>
      </c>
      <c r="AC88" s="27" t="s">
        <v>47</v>
      </c>
      <c r="AE88" s="10" t="s">
        <v>8</v>
      </c>
      <c r="AF88" s="25" t="s">
        <v>3</v>
      </c>
      <c r="AG88" s="25" t="s">
        <v>4</v>
      </c>
      <c r="AH88" s="25" t="s">
        <v>5</v>
      </c>
      <c r="AI88" s="26" t="s">
        <v>3</v>
      </c>
      <c r="AJ88" s="26" t="s">
        <v>4</v>
      </c>
      <c r="AK88" s="26" t="s">
        <v>6</v>
      </c>
      <c r="AL88" s="27" t="s">
        <v>46</v>
      </c>
      <c r="AM88" s="27" t="s">
        <v>47</v>
      </c>
      <c r="AO88" s="10" t="s">
        <v>8</v>
      </c>
      <c r="AP88" s="25" t="s">
        <v>3</v>
      </c>
      <c r="AQ88" s="25" t="s">
        <v>4</v>
      </c>
      <c r="AR88" s="25" t="s">
        <v>5</v>
      </c>
      <c r="AS88" s="26" t="s">
        <v>3</v>
      </c>
      <c r="AT88" s="26" t="s">
        <v>4</v>
      </c>
      <c r="AU88" s="26" t="s">
        <v>6</v>
      </c>
      <c r="AV88" s="27" t="s">
        <v>46</v>
      </c>
      <c r="AW88" s="27" t="s">
        <v>47</v>
      </c>
      <c r="AY88" s="10" t="s">
        <v>8</v>
      </c>
      <c r="AZ88" s="25" t="s">
        <v>3</v>
      </c>
      <c r="BA88" s="25" t="s">
        <v>4</v>
      </c>
      <c r="BB88" s="25" t="s">
        <v>5</v>
      </c>
      <c r="BC88" s="26" t="s">
        <v>3</v>
      </c>
      <c r="BD88" s="26" t="s">
        <v>4</v>
      </c>
      <c r="BE88" s="26" t="s">
        <v>6</v>
      </c>
      <c r="BF88" s="48" t="s">
        <v>46</v>
      </c>
      <c r="BG88" s="48" t="s">
        <v>47</v>
      </c>
      <c r="BI88" s="10" t="s">
        <v>8</v>
      </c>
      <c r="BJ88" s="25" t="s">
        <v>3</v>
      </c>
      <c r="BK88" s="25" t="s">
        <v>4</v>
      </c>
      <c r="BL88" s="25" t="s">
        <v>5</v>
      </c>
      <c r="BM88" s="26" t="s">
        <v>3</v>
      </c>
      <c r="BN88" s="26" t="s">
        <v>4</v>
      </c>
      <c r="BO88" s="26" t="s">
        <v>6</v>
      </c>
      <c r="BP88" s="27" t="s">
        <v>46</v>
      </c>
      <c r="BQ88" s="27" t="s">
        <v>47</v>
      </c>
      <c r="BU88" s="10"/>
      <c r="BV88" s="11"/>
      <c r="BW88" s="11"/>
      <c r="BX88" s="11"/>
      <c r="BY88" s="12"/>
      <c r="BZ88" s="12"/>
      <c r="CA88" s="12"/>
    </row>
    <row r="89" spans="1:79" ht="12.75">
      <c r="A89" s="10" t="s">
        <v>50</v>
      </c>
      <c r="B89" s="32"/>
      <c r="C89" s="32"/>
      <c r="D89" s="32"/>
      <c r="E89" s="33"/>
      <c r="F89" s="33"/>
      <c r="G89" s="33"/>
      <c r="K89" s="10" t="s">
        <v>50</v>
      </c>
      <c r="L89" s="32">
        <v>5.131</v>
      </c>
      <c r="M89" s="32">
        <v>8.207</v>
      </c>
      <c r="N89" s="32">
        <v>12.246</v>
      </c>
      <c r="O89" s="33">
        <v>90</v>
      </c>
      <c r="P89" s="33">
        <v>92.56</v>
      </c>
      <c r="Q89" s="33">
        <v>90</v>
      </c>
      <c r="R89" s="1">
        <v>53.1267</v>
      </c>
      <c r="S89" s="1">
        <v>82.9491</v>
      </c>
      <c r="U89" s="10" t="s">
        <v>50</v>
      </c>
      <c r="V89" s="32">
        <v>5.131</v>
      </c>
      <c r="W89" s="32">
        <v>8.207</v>
      </c>
      <c r="X89" s="32">
        <v>12.246</v>
      </c>
      <c r="Y89" s="33">
        <v>90</v>
      </c>
      <c r="Z89" s="33">
        <v>92.56</v>
      </c>
      <c r="AA89" s="33">
        <v>90</v>
      </c>
      <c r="AB89" s="1">
        <v>53.1267</v>
      </c>
      <c r="AC89" s="1">
        <v>82.9491</v>
      </c>
      <c r="AE89" s="10" t="s">
        <v>50</v>
      </c>
      <c r="AF89" s="32">
        <v>5.131</v>
      </c>
      <c r="AG89" s="32">
        <v>8.207</v>
      </c>
      <c r="AH89" s="32">
        <v>12.246</v>
      </c>
      <c r="AI89" s="33">
        <v>90</v>
      </c>
      <c r="AJ89" s="33">
        <v>92.56</v>
      </c>
      <c r="AK89" s="33">
        <v>90</v>
      </c>
      <c r="AL89" s="1">
        <v>53.1267</v>
      </c>
      <c r="AM89" s="1">
        <v>82.9491</v>
      </c>
      <c r="AO89" s="10" t="s">
        <v>50</v>
      </c>
      <c r="AP89" s="32">
        <v>5.131</v>
      </c>
      <c r="AQ89" s="32">
        <v>8.207</v>
      </c>
      <c r="AR89" s="32">
        <v>12.246</v>
      </c>
      <c r="AS89" s="33">
        <v>90</v>
      </c>
      <c r="AT89" s="33">
        <v>92.56</v>
      </c>
      <c r="AU89" s="33">
        <v>90</v>
      </c>
      <c r="AV89" s="1">
        <v>53.1267</v>
      </c>
      <c r="AW89" s="1">
        <v>82.9491</v>
      </c>
      <c r="AY89" s="10" t="s">
        <v>50</v>
      </c>
      <c r="AZ89" s="32">
        <v>5.131</v>
      </c>
      <c r="BA89" s="32">
        <v>8.207</v>
      </c>
      <c r="BB89" s="32">
        <v>12.246</v>
      </c>
      <c r="BC89" s="33">
        <v>90</v>
      </c>
      <c r="BD89" s="33">
        <v>92.56</v>
      </c>
      <c r="BE89" s="33">
        <v>90</v>
      </c>
      <c r="BF89" s="1">
        <v>53.1267</v>
      </c>
      <c r="BG89" s="1">
        <v>82.9491</v>
      </c>
      <c r="BI89" s="10" t="s">
        <v>50</v>
      </c>
      <c r="BJ89" s="32">
        <v>5.131</v>
      </c>
      <c r="BK89" s="32">
        <v>8.207</v>
      </c>
      <c r="BL89" s="32">
        <v>12.246</v>
      </c>
      <c r="BM89" s="33">
        <v>90</v>
      </c>
      <c r="BN89" s="33">
        <v>92.56</v>
      </c>
      <c r="BO89" s="33">
        <v>90</v>
      </c>
      <c r="BP89" s="1">
        <v>53.1267</v>
      </c>
      <c r="BQ89" s="1">
        <v>82.9491</v>
      </c>
      <c r="BU89" s="10"/>
      <c r="BV89" s="15"/>
      <c r="BW89" s="15"/>
      <c r="BX89" s="15"/>
      <c r="BY89" s="15"/>
      <c r="BZ89" s="15"/>
      <c r="CA89" s="15"/>
    </row>
    <row r="90" spans="1:79" ht="12.75">
      <c r="A90" s="10" t="s">
        <v>0</v>
      </c>
      <c r="B90" s="49" t="s">
        <v>48</v>
      </c>
      <c r="C90" s="50"/>
      <c r="D90" s="50"/>
      <c r="E90" s="50"/>
      <c r="F90" s="50"/>
      <c r="G90" s="50"/>
      <c r="H90" s="34"/>
      <c r="I90" s="34"/>
      <c r="K90" s="10" t="s">
        <v>0</v>
      </c>
      <c r="L90" s="32">
        <v>5.14202</v>
      </c>
      <c r="M90" s="32">
        <v>8.601599</v>
      </c>
      <c r="N90" s="32">
        <v>12.929701</v>
      </c>
      <c r="O90" s="33">
        <v>90</v>
      </c>
      <c r="P90" s="33">
        <v>104.397</v>
      </c>
      <c r="Q90" s="33">
        <v>90</v>
      </c>
      <c r="R90" s="1">
        <v>51.3467</v>
      </c>
      <c r="S90" s="1">
        <v>73.7153</v>
      </c>
      <c r="U90" s="10" t="s">
        <v>0</v>
      </c>
      <c r="V90" s="32">
        <v>5.624484</v>
      </c>
      <c r="W90" s="32">
        <v>7.989117</v>
      </c>
      <c r="X90" s="32">
        <v>12.358651</v>
      </c>
      <c r="Y90" s="33">
        <v>90</v>
      </c>
      <c r="Z90" s="33">
        <v>91.264</v>
      </c>
      <c r="AA90" s="33">
        <v>90</v>
      </c>
      <c r="AB90" s="1">
        <v>50.3198</v>
      </c>
      <c r="AC90" s="1">
        <v>63.2408</v>
      </c>
      <c r="AE90" s="10" t="s">
        <v>0</v>
      </c>
      <c r="AF90" s="32">
        <v>5.782175</v>
      </c>
      <c r="AG90" s="32">
        <v>7.862775</v>
      </c>
      <c r="AH90" s="32">
        <v>12.39756</v>
      </c>
      <c r="AI90" s="33">
        <v>90</v>
      </c>
      <c r="AJ90" s="33">
        <v>85.47913</v>
      </c>
      <c r="AK90" s="33">
        <v>90</v>
      </c>
      <c r="AL90" s="34">
        <v>52.2809</v>
      </c>
      <c r="AM90" s="34">
        <v>70.6941</v>
      </c>
      <c r="AO90" s="10" t="s">
        <v>0</v>
      </c>
      <c r="AP90" s="32">
        <v>5.785856</v>
      </c>
      <c r="AQ90" s="32">
        <v>7.818583</v>
      </c>
      <c r="AR90" s="32">
        <v>12.48175</v>
      </c>
      <c r="AS90" s="33">
        <v>90</v>
      </c>
      <c r="AT90" s="33">
        <v>84.12502</v>
      </c>
      <c r="AU90" s="33">
        <v>90</v>
      </c>
      <c r="AV90" s="34">
        <v>53.3237</v>
      </c>
      <c r="AW90" s="34">
        <v>71.7684</v>
      </c>
      <c r="AY90" s="10" t="s">
        <v>0</v>
      </c>
      <c r="AZ90" s="32">
        <v>5.792748</v>
      </c>
      <c r="BA90" s="32">
        <v>7.831386</v>
      </c>
      <c r="BB90" s="32">
        <v>12.506741</v>
      </c>
      <c r="BC90" s="33">
        <v>90</v>
      </c>
      <c r="BD90" s="33">
        <v>83.45447</v>
      </c>
      <c r="BE90" s="33">
        <v>90</v>
      </c>
      <c r="BF90" s="34">
        <v>53.5587</v>
      </c>
      <c r="BG90" s="34">
        <v>71.1256</v>
      </c>
      <c r="BI90" s="10" t="s">
        <v>0</v>
      </c>
      <c r="BJ90" s="32">
        <v>5.779733</v>
      </c>
      <c r="BK90" s="32">
        <v>7.869393</v>
      </c>
      <c r="BL90" s="32">
        <v>12.461849</v>
      </c>
      <c r="BM90" s="33">
        <v>90</v>
      </c>
      <c r="BN90" s="33">
        <v>84.41141</v>
      </c>
      <c r="BO90" s="33">
        <v>90</v>
      </c>
      <c r="BP90" s="34">
        <v>53.0951</v>
      </c>
      <c r="BQ90" s="34">
        <v>69.9644</v>
      </c>
      <c r="BU90" s="10"/>
      <c r="BV90" s="15"/>
      <c r="BW90" s="15"/>
      <c r="BX90" s="15"/>
      <c r="BY90" s="15"/>
      <c r="BZ90" s="15"/>
      <c r="CA90" s="15"/>
    </row>
    <row r="91" spans="1:79" ht="12.75">
      <c r="A91" s="10" t="s">
        <v>1</v>
      </c>
      <c r="B91" s="32"/>
      <c r="C91" s="32"/>
      <c r="D91" s="32"/>
      <c r="E91" s="33"/>
      <c r="F91" s="33"/>
      <c r="G91" s="33"/>
      <c r="K91" s="10" t="s">
        <v>1</v>
      </c>
      <c r="L91" s="32">
        <f aca="true" t="shared" si="174" ref="L91:Q91">L90-L89</f>
        <v>0.011019999999999364</v>
      </c>
      <c r="M91" s="32">
        <f t="shared" si="174"/>
        <v>0.3945989999999995</v>
      </c>
      <c r="N91" s="32">
        <f t="shared" si="174"/>
        <v>0.6837009999999992</v>
      </c>
      <c r="O91" s="33">
        <f t="shared" si="174"/>
        <v>0</v>
      </c>
      <c r="P91" s="33">
        <f t="shared" si="174"/>
        <v>11.837000000000003</v>
      </c>
      <c r="Q91" s="33">
        <f t="shared" si="174"/>
        <v>0</v>
      </c>
      <c r="R91" s="1">
        <f>R90-R89</f>
        <v>-1.7800000000000011</v>
      </c>
      <c r="S91" s="1">
        <f>S90-S89</f>
        <v>-9.233800000000002</v>
      </c>
      <c r="U91" s="10" t="s">
        <v>1</v>
      </c>
      <c r="V91" s="32">
        <f aca="true" t="shared" si="175" ref="V91:AA91">V90-V89</f>
        <v>0.4934839999999996</v>
      </c>
      <c r="W91" s="32">
        <f t="shared" si="175"/>
        <v>-0.2178830000000005</v>
      </c>
      <c r="X91" s="32">
        <f t="shared" si="175"/>
        <v>0.11265099999999961</v>
      </c>
      <c r="Y91" s="33">
        <f t="shared" si="175"/>
        <v>0</v>
      </c>
      <c r="Z91" s="33">
        <f t="shared" si="175"/>
        <v>-1.2960000000000065</v>
      </c>
      <c r="AA91" s="33">
        <f t="shared" si="175"/>
        <v>0</v>
      </c>
      <c r="AB91" s="1">
        <f>AB90-AB89</f>
        <v>-2.806899999999999</v>
      </c>
      <c r="AC91" s="1">
        <f>AC90-AC89</f>
        <v>-19.7083</v>
      </c>
      <c r="AE91" s="10" t="s">
        <v>1</v>
      </c>
      <c r="AF91" s="32">
        <f aca="true" t="shared" si="176" ref="AF91:AK91">AF90-AF89</f>
        <v>0.6511749999999994</v>
      </c>
      <c r="AG91" s="32">
        <f t="shared" si="176"/>
        <v>-0.34422500000000067</v>
      </c>
      <c r="AH91" s="32">
        <f t="shared" si="176"/>
        <v>0.15155999999999992</v>
      </c>
      <c r="AI91" s="33">
        <f t="shared" si="176"/>
        <v>0</v>
      </c>
      <c r="AJ91" s="33">
        <f t="shared" si="176"/>
        <v>-7.080870000000004</v>
      </c>
      <c r="AK91" s="33">
        <f t="shared" si="176"/>
        <v>0</v>
      </c>
      <c r="AL91" s="1">
        <f>AL90-AL89</f>
        <v>-0.845799999999997</v>
      </c>
      <c r="AM91" s="1">
        <f>AM90-AM89</f>
        <v>-12.254999999999995</v>
      </c>
      <c r="AO91" s="10" t="s">
        <v>1</v>
      </c>
      <c r="AP91" s="32">
        <f aca="true" t="shared" si="177" ref="AP91:AU91">AP90-AP89</f>
        <v>0.6548559999999997</v>
      </c>
      <c r="AQ91" s="32">
        <f t="shared" si="177"/>
        <v>-0.38841700000000046</v>
      </c>
      <c r="AR91" s="32">
        <f t="shared" si="177"/>
        <v>0.23574999999999946</v>
      </c>
      <c r="AS91" s="33">
        <f t="shared" si="177"/>
        <v>0</v>
      </c>
      <c r="AT91" s="33">
        <f t="shared" si="177"/>
        <v>-8.434979999999996</v>
      </c>
      <c r="AU91" s="33">
        <f t="shared" si="177"/>
        <v>0</v>
      </c>
      <c r="AV91" s="1">
        <f>AV90-AV89</f>
        <v>0.19700000000000273</v>
      </c>
      <c r="AW91" s="1">
        <f>AW90-AW89</f>
        <v>-11.180700000000002</v>
      </c>
      <c r="AY91" s="10" t="s">
        <v>1</v>
      </c>
      <c r="AZ91" s="32">
        <f aca="true" t="shared" si="178" ref="AZ91:BG91">AZ90-AZ89</f>
        <v>0.6617479999999993</v>
      </c>
      <c r="BA91" s="32">
        <f t="shared" si="178"/>
        <v>-0.37561400000000056</v>
      </c>
      <c r="BB91" s="32">
        <f t="shared" si="178"/>
        <v>0.26074099999999945</v>
      </c>
      <c r="BC91" s="33">
        <f t="shared" si="178"/>
        <v>0</v>
      </c>
      <c r="BD91" s="33">
        <f t="shared" si="178"/>
        <v>-9.105530000000002</v>
      </c>
      <c r="BE91" s="33">
        <f t="shared" si="178"/>
        <v>0</v>
      </c>
      <c r="BF91" s="1">
        <f t="shared" si="178"/>
        <v>0.43200000000000216</v>
      </c>
      <c r="BG91" s="1">
        <f t="shared" si="178"/>
        <v>-11.823499999999996</v>
      </c>
      <c r="BI91" s="10" t="s">
        <v>1</v>
      </c>
      <c r="BJ91" s="32">
        <f aca="true" t="shared" si="179" ref="BJ91:BQ91">BJ90-BJ89</f>
        <v>0.648733</v>
      </c>
      <c r="BK91" s="32">
        <f t="shared" si="179"/>
        <v>-0.3376070000000011</v>
      </c>
      <c r="BL91" s="32">
        <f t="shared" si="179"/>
        <v>0.2158490000000004</v>
      </c>
      <c r="BM91" s="33">
        <f t="shared" si="179"/>
        <v>0</v>
      </c>
      <c r="BN91" s="33">
        <f t="shared" si="179"/>
        <v>-8.148589999999999</v>
      </c>
      <c r="BO91" s="33">
        <f t="shared" si="179"/>
        <v>0</v>
      </c>
      <c r="BP91" s="1">
        <f t="shared" si="179"/>
        <v>-0.03159999999999741</v>
      </c>
      <c r="BQ91" s="1">
        <f t="shared" si="179"/>
        <v>-12.984700000000004</v>
      </c>
      <c r="BU91" s="10"/>
      <c r="BV91" s="15"/>
      <c r="BW91" s="15"/>
      <c r="BX91" s="15"/>
      <c r="BY91" s="15"/>
      <c r="BZ91" s="15"/>
      <c r="CA91" s="15"/>
    </row>
    <row r="92" spans="1:79" ht="12.75">
      <c r="A92" s="10" t="s">
        <v>2</v>
      </c>
      <c r="B92" s="36"/>
      <c r="C92" s="36"/>
      <c r="D92" s="36"/>
      <c r="E92" s="37"/>
      <c r="F92" s="37"/>
      <c r="G92" s="37"/>
      <c r="H92" s="2"/>
      <c r="I92" s="2"/>
      <c r="K92" s="10" t="s">
        <v>2</v>
      </c>
      <c r="L92" s="36">
        <f aca="true" t="shared" si="180" ref="L92:Q92">(L91/L89)*100</f>
        <v>0.2147729487429227</v>
      </c>
      <c r="M92" s="36">
        <f t="shared" si="180"/>
        <v>4.808078469599116</v>
      </c>
      <c r="N92" s="39">
        <f t="shared" si="180"/>
        <v>5.583055691654412</v>
      </c>
      <c r="O92" s="37">
        <f t="shared" si="180"/>
        <v>0</v>
      </c>
      <c r="P92" s="40">
        <f t="shared" si="180"/>
        <v>12.788461538461544</v>
      </c>
      <c r="Q92" s="37">
        <f t="shared" si="180"/>
        <v>0</v>
      </c>
      <c r="R92" s="2">
        <f>(R91/R89)*100</f>
        <v>-3.350481019901483</v>
      </c>
      <c r="S92" s="2">
        <f>(S91/S89)*100</f>
        <v>-11.1318869041376</v>
      </c>
      <c r="U92" s="10" t="s">
        <v>2</v>
      </c>
      <c r="V92" s="39">
        <f aca="true" t="shared" si="181" ref="V92:AA92">(V91/V89)*100</f>
        <v>9.617696355486252</v>
      </c>
      <c r="W92" s="36">
        <f t="shared" si="181"/>
        <v>-2.6548434263433713</v>
      </c>
      <c r="X92" s="36">
        <f t="shared" si="181"/>
        <v>0.9199003756328564</v>
      </c>
      <c r="Y92" s="37">
        <f t="shared" si="181"/>
        <v>0</v>
      </c>
      <c r="Z92" s="37">
        <f t="shared" si="181"/>
        <v>-1.4001728608470252</v>
      </c>
      <c r="AA92" s="37">
        <f t="shared" si="181"/>
        <v>0</v>
      </c>
      <c r="AB92" s="2">
        <f>(AB91/AB89)*100</f>
        <v>-5.283407401551384</v>
      </c>
      <c r="AC92" s="2">
        <f>(AC91/AC89)*100</f>
        <v>-23.75951035032327</v>
      </c>
      <c r="AE92" s="10" t="s">
        <v>2</v>
      </c>
      <c r="AF92" s="39">
        <f aca="true" t="shared" si="182" ref="AF92:AK92">(AF91/AF89)*100</f>
        <v>12.690995907230546</v>
      </c>
      <c r="AG92" s="36">
        <f t="shared" si="182"/>
        <v>-4.194285366150854</v>
      </c>
      <c r="AH92" s="36">
        <f t="shared" si="182"/>
        <v>1.237628613424791</v>
      </c>
      <c r="AI92" s="37">
        <f t="shared" si="182"/>
        <v>0</v>
      </c>
      <c r="AJ92" s="40">
        <f t="shared" si="182"/>
        <v>-7.65003241140882</v>
      </c>
      <c r="AK92" s="37">
        <f t="shared" si="182"/>
        <v>0</v>
      </c>
      <c r="AL92" s="2">
        <f>(AL91/AL89)*100</f>
        <v>-1.5920431722655406</v>
      </c>
      <c r="AM92" s="2">
        <f>(AM91/AM89)*100</f>
        <v>-14.774120514869956</v>
      </c>
      <c r="AO92" s="10" t="s">
        <v>2</v>
      </c>
      <c r="AP92" s="39">
        <f aca="true" t="shared" si="183" ref="AP92:AU92">(AP91/AP89)*100</f>
        <v>12.762736308711744</v>
      </c>
      <c r="AQ92" s="36">
        <f t="shared" si="183"/>
        <v>-4.73275252832948</v>
      </c>
      <c r="AR92" s="36">
        <f t="shared" si="183"/>
        <v>1.9251184060101214</v>
      </c>
      <c r="AS92" s="37">
        <f t="shared" si="183"/>
        <v>0</v>
      </c>
      <c r="AT92" s="40">
        <f t="shared" si="183"/>
        <v>-9.112986171132235</v>
      </c>
      <c r="AU92" s="37">
        <f t="shared" si="183"/>
        <v>0</v>
      </c>
      <c r="AV92" s="2">
        <f>(AV91/AV89)*100</f>
        <v>0.3708116634385398</v>
      </c>
      <c r="AW92" s="2">
        <f>(AW91/AW89)*100</f>
        <v>-13.478988922122124</v>
      </c>
      <c r="AY92" s="10" t="s">
        <v>2</v>
      </c>
      <c r="AZ92" s="39">
        <f aca="true" t="shared" si="184" ref="AZ92:BG92">(AZ91/AZ89)*100</f>
        <v>12.897057103878373</v>
      </c>
      <c r="BA92" s="36">
        <f t="shared" si="184"/>
        <v>-4.576751553551853</v>
      </c>
      <c r="BB92" s="36">
        <f t="shared" si="184"/>
        <v>2.1291932059447936</v>
      </c>
      <c r="BC92" s="37">
        <f t="shared" si="184"/>
        <v>0</v>
      </c>
      <c r="BD92" s="40">
        <f t="shared" si="184"/>
        <v>-9.83743517718237</v>
      </c>
      <c r="BE92" s="37">
        <f t="shared" si="184"/>
        <v>0</v>
      </c>
      <c r="BF92" s="2">
        <f t="shared" si="184"/>
        <v>0.8131504497738467</v>
      </c>
      <c r="BG92" s="2">
        <f t="shared" si="184"/>
        <v>-14.25392198348143</v>
      </c>
      <c r="BI92" s="10" t="s">
        <v>2</v>
      </c>
      <c r="BJ92" s="39">
        <f aca="true" t="shared" si="185" ref="BJ92:BQ92">(BJ91/BJ89)*100</f>
        <v>12.64340284544923</v>
      </c>
      <c r="BK92" s="36">
        <f t="shared" si="185"/>
        <v>-4.113646886803961</v>
      </c>
      <c r="BL92" s="36">
        <f t="shared" si="185"/>
        <v>1.762608198595463</v>
      </c>
      <c r="BM92" s="37">
        <f t="shared" si="185"/>
        <v>0</v>
      </c>
      <c r="BN92" s="37">
        <f t="shared" si="185"/>
        <v>-8.803576058772686</v>
      </c>
      <c r="BO92" s="37">
        <f t="shared" si="185"/>
        <v>0</v>
      </c>
      <c r="BP92" s="2">
        <f t="shared" si="185"/>
        <v>-0.05948044956678545</v>
      </c>
      <c r="BQ92" s="2">
        <f t="shared" si="185"/>
        <v>-15.653816617660715</v>
      </c>
      <c r="BU92" s="10"/>
      <c r="BV92" s="10"/>
      <c r="BW92" s="10"/>
      <c r="BX92" s="10"/>
      <c r="BY92" s="10"/>
      <c r="BZ92" s="10"/>
      <c r="CA92" s="10"/>
    </row>
    <row r="93" spans="1:73" ht="12.75">
      <c r="A93" s="14"/>
      <c r="B93" s="38"/>
      <c r="C93" s="38"/>
      <c r="D93" s="38"/>
      <c r="E93" s="1"/>
      <c r="F93" s="1"/>
      <c r="G93" s="1"/>
      <c r="K93" s="14"/>
      <c r="L93" s="38"/>
      <c r="M93" s="38"/>
      <c r="N93" s="38"/>
      <c r="O93" s="1"/>
      <c r="P93" s="1"/>
      <c r="Q93" s="1"/>
      <c r="U93" s="14"/>
      <c r="V93" s="38"/>
      <c r="W93" s="38"/>
      <c r="X93" s="38"/>
      <c r="Y93" s="1"/>
      <c r="Z93" s="1"/>
      <c r="AA93" s="1"/>
      <c r="AE93" s="14"/>
      <c r="AF93" s="38"/>
      <c r="AG93" s="38"/>
      <c r="AH93" s="38"/>
      <c r="AI93" s="1"/>
      <c r="AJ93" s="1"/>
      <c r="AK93" s="1"/>
      <c r="AO93" s="14"/>
      <c r="AP93" s="38"/>
      <c r="AQ93" s="38"/>
      <c r="AR93" s="38"/>
      <c r="AS93" s="1"/>
      <c r="AT93" s="1"/>
      <c r="AU93" s="1"/>
      <c r="AY93" s="14"/>
      <c r="AZ93" s="38"/>
      <c r="BA93" s="38"/>
      <c r="BB93" s="38"/>
      <c r="BC93" s="1"/>
      <c r="BD93" s="1"/>
      <c r="BE93" s="1"/>
      <c r="BI93" s="14"/>
      <c r="BJ93" s="38"/>
      <c r="BK93" s="38"/>
      <c r="BL93" s="38"/>
      <c r="BM93" s="1"/>
      <c r="BN93" s="1"/>
      <c r="BO93" s="1"/>
      <c r="BU93" s="14"/>
    </row>
    <row r="94" spans="1:79" ht="12.75">
      <c r="A94" s="10" t="s">
        <v>9</v>
      </c>
      <c r="B94" s="25" t="s">
        <v>3</v>
      </c>
      <c r="C94" s="25" t="s">
        <v>4</v>
      </c>
      <c r="D94" s="25" t="s">
        <v>5</v>
      </c>
      <c r="E94" s="26" t="s">
        <v>3</v>
      </c>
      <c r="F94" s="26" t="s">
        <v>4</v>
      </c>
      <c r="G94" s="26" t="s">
        <v>6</v>
      </c>
      <c r="H94" s="27" t="s">
        <v>46</v>
      </c>
      <c r="I94" s="27" t="s">
        <v>47</v>
      </c>
      <c r="K94" s="10" t="s">
        <v>9</v>
      </c>
      <c r="L94" s="25" t="s">
        <v>3</v>
      </c>
      <c r="M94" s="25" t="s">
        <v>4</v>
      </c>
      <c r="N94" s="25" t="s">
        <v>5</v>
      </c>
      <c r="O94" s="26" t="s">
        <v>3</v>
      </c>
      <c r="P94" s="26" t="s">
        <v>4</v>
      </c>
      <c r="Q94" s="26" t="s">
        <v>6</v>
      </c>
      <c r="R94" s="27" t="s">
        <v>46</v>
      </c>
      <c r="S94" s="27" t="s">
        <v>47</v>
      </c>
      <c r="U94" s="10" t="s">
        <v>9</v>
      </c>
      <c r="V94" s="25" t="s">
        <v>3</v>
      </c>
      <c r="W94" s="25" t="s">
        <v>4</v>
      </c>
      <c r="X94" s="25" t="s">
        <v>5</v>
      </c>
      <c r="Y94" s="26" t="s">
        <v>3</v>
      </c>
      <c r="Z94" s="26" t="s">
        <v>4</v>
      </c>
      <c r="AA94" s="26" t="s">
        <v>6</v>
      </c>
      <c r="AB94" s="27" t="s">
        <v>46</v>
      </c>
      <c r="AC94" s="27" t="s">
        <v>47</v>
      </c>
      <c r="AE94" s="10" t="s">
        <v>9</v>
      </c>
      <c r="AF94" s="25" t="s">
        <v>3</v>
      </c>
      <c r="AG94" s="25" t="s">
        <v>4</v>
      </c>
      <c r="AH94" s="25" t="s">
        <v>5</v>
      </c>
      <c r="AI94" s="26" t="s">
        <v>3</v>
      </c>
      <c r="AJ94" s="26" t="s">
        <v>4</v>
      </c>
      <c r="AK94" s="26" t="s">
        <v>6</v>
      </c>
      <c r="AL94" s="27" t="s">
        <v>46</v>
      </c>
      <c r="AM94" s="27" t="s">
        <v>47</v>
      </c>
      <c r="AO94" s="10" t="s">
        <v>9</v>
      </c>
      <c r="AP94" s="25" t="s">
        <v>3</v>
      </c>
      <c r="AQ94" s="25" t="s">
        <v>4</v>
      </c>
      <c r="AR94" s="25" t="s">
        <v>5</v>
      </c>
      <c r="AS94" s="26" t="s">
        <v>3</v>
      </c>
      <c r="AT94" s="26" t="s">
        <v>4</v>
      </c>
      <c r="AU94" s="26" t="s">
        <v>6</v>
      </c>
      <c r="AV94" s="27" t="s">
        <v>46</v>
      </c>
      <c r="AW94" s="27" t="s">
        <v>47</v>
      </c>
      <c r="AY94" s="10" t="s">
        <v>9</v>
      </c>
      <c r="AZ94" s="25" t="s">
        <v>3</v>
      </c>
      <c r="BA94" s="25" t="s">
        <v>4</v>
      </c>
      <c r="BB94" s="25" t="s">
        <v>5</v>
      </c>
      <c r="BC94" s="26" t="s">
        <v>3</v>
      </c>
      <c r="BD94" s="26" t="s">
        <v>4</v>
      </c>
      <c r="BE94" s="26" t="s">
        <v>6</v>
      </c>
      <c r="BF94" s="48" t="s">
        <v>46</v>
      </c>
      <c r="BG94" s="48" t="s">
        <v>47</v>
      </c>
      <c r="BI94" s="10" t="s">
        <v>9</v>
      </c>
      <c r="BJ94" s="25" t="s">
        <v>3</v>
      </c>
      <c r="BK94" s="25" t="s">
        <v>4</v>
      </c>
      <c r="BL94" s="25" t="s">
        <v>5</v>
      </c>
      <c r="BM94" s="26" t="s">
        <v>3</v>
      </c>
      <c r="BN94" s="26" t="s">
        <v>4</v>
      </c>
      <c r="BO94" s="26" t="s">
        <v>6</v>
      </c>
      <c r="BP94" s="27" t="s">
        <v>46</v>
      </c>
      <c r="BQ94" s="27" t="s">
        <v>47</v>
      </c>
      <c r="BU94" s="10"/>
      <c r="BV94" s="11"/>
      <c r="BW94" s="11"/>
      <c r="BX94" s="11"/>
      <c r="BY94" s="12"/>
      <c r="BZ94" s="12"/>
      <c r="CA94" s="12"/>
    </row>
    <row r="95" spans="1:79" ht="12.75">
      <c r="A95" s="10" t="s">
        <v>50</v>
      </c>
      <c r="B95" s="32"/>
      <c r="C95" s="32"/>
      <c r="D95" s="32"/>
      <c r="E95" s="33"/>
      <c r="F95" s="33"/>
      <c r="G95" s="33"/>
      <c r="K95" s="10" t="s">
        <v>50</v>
      </c>
      <c r="L95" s="32">
        <v>5.566</v>
      </c>
      <c r="M95" s="32">
        <v>7.9002</v>
      </c>
      <c r="N95" s="32">
        <v>6.2428</v>
      </c>
      <c r="O95" s="33">
        <v>90</v>
      </c>
      <c r="P95" s="33">
        <v>104.98</v>
      </c>
      <c r="Q95" s="33">
        <v>90</v>
      </c>
      <c r="R95" s="1">
        <v>53.3379</v>
      </c>
      <c r="S95" s="1">
        <v>-87.5541</v>
      </c>
      <c r="U95" s="10" t="s">
        <v>50</v>
      </c>
      <c r="V95" s="32">
        <v>5.566</v>
      </c>
      <c r="W95" s="32">
        <v>7.9002</v>
      </c>
      <c r="X95" s="32">
        <v>6.2428</v>
      </c>
      <c r="Y95" s="33">
        <v>90</v>
      </c>
      <c r="Z95" s="33">
        <v>104.98</v>
      </c>
      <c r="AA95" s="33">
        <v>90</v>
      </c>
      <c r="AB95" s="1">
        <v>53.3379</v>
      </c>
      <c r="AC95" s="1">
        <v>-87.5541</v>
      </c>
      <c r="AE95" s="10" t="s">
        <v>50</v>
      </c>
      <c r="AF95" s="32">
        <v>5.566</v>
      </c>
      <c r="AG95" s="32">
        <v>7.9002</v>
      </c>
      <c r="AH95" s="32">
        <v>6.2428</v>
      </c>
      <c r="AI95" s="33">
        <v>90</v>
      </c>
      <c r="AJ95" s="33">
        <v>104.98</v>
      </c>
      <c r="AK95" s="33">
        <v>90</v>
      </c>
      <c r="AL95" s="1">
        <v>53.3379</v>
      </c>
      <c r="AM95" s="1">
        <v>-87.5541</v>
      </c>
      <c r="AO95" s="10" t="s">
        <v>50</v>
      </c>
      <c r="AP95" s="32">
        <v>5.566</v>
      </c>
      <c r="AQ95" s="32">
        <v>7.9002</v>
      </c>
      <c r="AR95" s="32">
        <v>6.2428</v>
      </c>
      <c r="AS95" s="33">
        <v>90</v>
      </c>
      <c r="AT95" s="33">
        <v>104.98</v>
      </c>
      <c r="AU95" s="33">
        <v>90</v>
      </c>
      <c r="AV95" s="1">
        <v>53.3379</v>
      </c>
      <c r="AW95" s="1">
        <v>-87.5541</v>
      </c>
      <c r="AY95" s="10" t="s">
        <v>50</v>
      </c>
      <c r="AZ95" s="32">
        <v>5.566</v>
      </c>
      <c r="BA95" s="32">
        <v>7.9002</v>
      </c>
      <c r="BB95" s="32">
        <v>6.2428</v>
      </c>
      <c r="BC95" s="33">
        <v>90</v>
      </c>
      <c r="BD95" s="33">
        <v>104.98</v>
      </c>
      <c r="BE95" s="33">
        <v>90</v>
      </c>
      <c r="BF95" s="1">
        <v>53.3379</v>
      </c>
      <c r="BG95" s="1">
        <v>-87.5541</v>
      </c>
      <c r="BI95" s="10" t="s">
        <v>50</v>
      </c>
      <c r="BJ95" s="32">
        <v>5.566</v>
      </c>
      <c r="BK95" s="32">
        <v>7.9002</v>
      </c>
      <c r="BL95" s="32">
        <v>6.2428</v>
      </c>
      <c r="BM95" s="33">
        <v>90</v>
      </c>
      <c r="BN95" s="33">
        <v>104.98</v>
      </c>
      <c r="BO95" s="33">
        <v>90</v>
      </c>
      <c r="BP95" s="1">
        <v>53.3379</v>
      </c>
      <c r="BQ95" s="1">
        <v>-87.5541</v>
      </c>
      <c r="BU95" s="10"/>
      <c r="BV95" s="15"/>
      <c r="BW95" s="15"/>
      <c r="BX95" s="15"/>
      <c r="BY95" s="15"/>
      <c r="BZ95" s="15"/>
      <c r="CA95" s="15"/>
    </row>
    <row r="96" spans="1:79" ht="12.75">
      <c r="A96" s="10" t="s">
        <v>0</v>
      </c>
      <c r="B96" s="49" t="s">
        <v>48</v>
      </c>
      <c r="C96" s="50"/>
      <c r="D96" s="50"/>
      <c r="E96" s="50"/>
      <c r="F96" s="50"/>
      <c r="G96" s="50"/>
      <c r="H96" s="34"/>
      <c r="I96" s="34"/>
      <c r="K96" s="10" t="s">
        <v>0</v>
      </c>
      <c r="L96" s="32">
        <v>5.482444</v>
      </c>
      <c r="M96" s="32">
        <v>7.984576</v>
      </c>
      <c r="N96" s="32">
        <v>6.519907</v>
      </c>
      <c r="O96" s="33">
        <v>90</v>
      </c>
      <c r="P96" s="33">
        <v>102.793</v>
      </c>
      <c r="Q96" s="33">
        <v>90</v>
      </c>
      <c r="R96" s="1">
        <v>65.826</v>
      </c>
      <c r="S96" s="1">
        <v>-85.8313</v>
      </c>
      <c r="U96" s="10" t="s">
        <v>0</v>
      </c>
      <c r="V96" s="32">
        <v>6.318468</v>
      </c>
      <c r="W96" s="32">
        <v>7.87291</v>
      </c>
      <c r="X96" s="32">
        <v>5.589226</v>
      </c>
      <c r="Y96" s="33">
        <v>90</v>
      </c>
      <c r="Z96" s="33">
        <v>103.493</v>
      </c>
      <c r="AA96" s="33">
        <v>90</v>
      </c>
      <c r="AB96" s="1">
        <v>68.9752</v>
      </c>
      <c r="AC96" s="1">
        <v>-80.6711</v>
      </c>
      <c r="AE96" s="10" t="s">
        <v>0</v>
      </c>
      <c r="AF96" s="32">
        <v>5.414456</v>
      </c>
      <c r="AG96" s="32">
        <v>7.997303</v>
      </c>
      <c r="AH96" s="32">
        <v>6.508616</v>
      </c>
      <c r="AI96" s="33">
        <v>90</v>
      </c>
      <c r="AJ96" s="33">
        <v>103.84986</v>
      </c>
      <c r="AK96" s="33">
        <v>90</v>
      </c>
      <c r="AL96" s="34">
        <v>61.1622</v>
      </c>
      <c r="AM96" s="34">
        <v>-96.9498</v>
      </c>
      <c r="AO96" s="10" t="s">
        <v>0</v>
      </c>
      <c r="AP96" s="32">
        <v>5.366339</v>
      </c>
      <c r="AQ96" s="32">
        <v>8.003859</v>
      </c>
      <c r="AR96" s="32">
        <v>6.496477</v>
      </c>
      <c r="AS96" s="33">
        <v>90</v>
      </c>
      <c r="AT96" s="33">
        <v>102.83812</v>
      </c>
      <c r="AU96" s="33">
        <v>90</v>
      </c>
      <c r="AV96" s="34">
        <v>62.1721</v>
      </c>
      <c r="AW96" s="34">
        <v>-91.54</v>
      </c>
      <c r="AY96" s="10" t="s">
        <v>0</v>
      </c>
      <c r="AZ96" s="32">
        <v>5.366826</v>
      </c>
      <c r="BA96" s="32">
        <v>8.001314</v>
      </c>
      <c r="BB96" s="32">
        <v>6.521111</v>
      </c>
      <c r="BC96" s="33">
        <v>90</v>
      </c>
      <c r="BD96" s="33">
        <v>102.64432</v>
      </c>
      <c r="BE96" s="33">
        <v>90</v>
      </c>
      <c r="BF96" s="34">
        <v>62.8024</v>
      </c>
      <c r="BG96" s="34">
        <v>-90.245</v>
      </c>
      <c r="BI96" s="10" t="s">
        <v>0</v>
      </c>
      <c r="BJ96" s="32">
        <v>5.4059</v>
      </c>
      <c r="BK96" s="32">
        <v>7.986114</v>
      </c>
      <c r="BL96" s="32">
        <v>6.480628</v>
      </c>
      <c r="BM96" s="33">
        <v>90</v>
      </c>
      <c r="BN96" s="33">
        <v>102.74888</v>
      </c>
      <c r="BO96" s="33">
        <v>90</v>
      </c>
      <c r="BP96" s="34">
        <v>62.815</v>
      </c>
      <c r="BQ96" s="34">
        <v>-88.9948</v>
      </c>
      <c r="BU96" s="10"/>
      <c r="BV96" s="15"/>
      <c r="BW96" s="15"/>
      <c r="BX96" s="15"/>
      <c r="BY96" s="15"/>
      <c r="BZ96" s="15"/>
      <c r="CA96" s="15"/>
    </row>
    <row r="97" spans="1:79" ht="12.75">
      <c r="A97" s="10" t="s">
        <v>1</v>
      </c>
      <c r="B97" s="32"/>
      <c r="C97" s="32"/>
      <c r="D97" s="32"/>
      <c r="E97" s="33"/>
      <c r="F97" s="33"/>
      <c r="G97" s="33"/>
      <c r="K97" s="10" t="s">
        <v>1</v>
      </c>
      <c r="L97" s="32">
        <f aca="true" t="shared" si="186" ref="L97:Q97">L96-L95</f>
        <v>-0.08355599999999974</v>
      </c>
      <c r="M97" s="32">
        <f t="shared" si="186"/>
        <v>0.08437599999999978</v>
      </c>
      <c r="N97" s="32">
        <f t="shared" si="186"/>
        <v>0.277107</v>
      </c>
      <c r="O97" s="33">
        <f t="shared" si="186"/>
        <v>0</v>
      </c>
      <c r="P97" s="33">
        <f t="shared" si="186"/>
        <v>-2.1869999999999976</v>
      </c>
      <c r="Q97" s="33">
        <f t="shared" si="186"/>
        <v>0</v>
      </c>
      <c r="R97" s="1">
        <f>R96-R95</f>
        <v>12.488099999999996</v>
      </c>
      <c r="S97" s="1">
        <f>S96-S95</f>
        <v>1.7228000000000065</v>
      </c>
      <c r="U97" s="10" t="s">
        <v>1</v>
      </c>
      <c r="V97" s="32">
        <f aca="true" t="shared" si="187" ref="V97:AA97">V96-V95</f>
        <v>0.7524680000000004</v>
      </c>
      <c r="W97" s="32">
        <f t="shared" si="187"/>
        <v>-0.027289999999999814</v>
      </c>
      <c r="X97" s="32">
        <f t="shared" si="187"/>
        <v>-0.6535739999999999</v>
      </c>
      <c r="Y97" s="33">
        <f t="shared" si="187"/>
        <v>0</v>
      </c>
      <c r="Z97" s="33">
        <f t="shared" si="187"/>
        <v>-1.487000000000009</v>
      </c>
      <c r="AA97" s="33">
        <f t="shared" si="187"/>
        <v>0</v>
      </c>
      <c r="AB97" s="1">
        <f>AB96-AB95</f>
        <v>15.637300000000003</v>
      </c>
      <c r="AC97" s="1">
        <f>AC96-AC95</f>
        <v>6.88300000000001</v>
      </c>
      <c r="AE97" s="10" t="s">
        <v>1</v>
      </c>
      <c r="AF97" s="32">
        <f aca="true" t="shared" si="188" ref="AF97:AK97">AF96-AF95</f>
        <v>-0.15154399999999946</v>
      </c>
      <c r="AG97" s="32">
        <f t="shared" si="188"/>
        <v>0.09710299999999972</v>
      </c>
      <c r="AH97" s="32">
        <f t="shared" si="188"/>
        <v>0.26581600000000005</v>
      </c>
      <c r="AI97" s="33">
        <f t="shared" si="188"/>
        <v>0</v>
      </c>
      <c r="AJ97" s="33">
        <f t="shared" si="188"/>
        <v>-1.1301399999999973</v>
      </c>
      <c r="AK97" s="33">
        <f t="shared" si="188"/>
        <v>0</v>
      </c>
      <c r="AL97" s="1">
        <f>AL96-AL95</f>
        <v>7.824300000000001</v>
      </c>
      <c r="AM97" s="1">
        <f>AM96-AM95</f>
        <v>-9.39569999999999</v>
      </c>
      <c r="AO97" s="10" t="s">
        <v>1</v>
      </c>
      <c r="AP97" s="32">
        <f aca="true" t="shared" si="189" ref="AP97:AU97">AP96-AP95</f>
        <v>-0.19966099999999987</v>
      </c>
      <c r="AQ97" s="32">
        <f t="shared" si="189"/>
        <v>0.10365900000000039</v>
      </c>
      <c r="AR97" s="32">
        <f t="shared" si="189"/>
        <v>0.2536769999999997</v>
      </c>
      <c r="AS97" s="33">
        <f t="shared" si="189"/>
        <v>0</v>
      </c>
      <c r="AT97" s="33">
        <f t="shared" si="189"/>
        <v>-2.1418800000000005</v>
      </c>
      <c r="AU97" s="33">
        <f t="shared" si="189"/>
        <v>0</v>
      </c>
      <c r="AV97" s="1">
        <f>AV96-AV95</f>
        <v>8.834200000000003</v>
      </c>
      <c r="AW97" s="1">
        <f>AW96-AW95</f>
        <v>-3.985900000000001</v>
      </c>
      <c r="AY97" s="10" t="s">
        <v>1</v>
      </c>
      <c r="AZ97" s="32">
        <f aca="true" t="shared" si="190" ref="AZ97:BG97">AZ96-AZ95</f>
        <v>-0.19917400000000018</v>
      </c>
      <c r="BA97" s="32">
        <f t="shared" si="190"/>
        <v>0.10111400000000081</v>
      </c>
      <c r="BB97" s="32">
        <f t="shared" si="190"/>
        <v>0.2783110000000004</v>
      </c>
      <c r="BC97" s="33">
        <f t="shared" si="190"/>
        <v>0</v>
      </c>
      <c r="BD97" s="33">
        <f t="shared" si="190"/>
        <v>-2.3356800000000106</v>
      </c>
      <c r="BE97" s="33">
        <f t="shared" si="190"/>
        <v>0</v>
      </c>
      <c r="BF97" s="1">
        <f t="shared" si="190"/>
        <v>9.464500000000001</v>
      </c>
      <c r="BG97" s="1">
        <f t="shared" si="190"/>
        <v>-2.690899999999999</v>
      </c>
      <c r="BI97" s="10" t="s">
        <v>1</v>
      </c>
      <c r="BJ97" s="32">
        <f aca="true" t="shared" si="191" ref="BJ97:BQ97">BJ96-BJ95</f>
        <v>-0.1600999999999999</v>
      </c>
      <c r="BK97" s="32">
        <f t="shared" si="191"/>
        <v>0.08591399999999982</v>
      </c>
      <c r="BL97" s="32">
        <f t="shared" si="191"/>
        <v>0.23782800000000037</v>
      </c>
      <c r="BM97" s="33">
        <f t="shared" si="191"/>
        <v>0</v>
      </c>
      <c r="BN97" s="33">
        <f t="shared" si="191"/>
        <v>-2.231120000000004</v>
      </c>
      <c r="BO97" s="33">
        <f t="shared" si="191"/>
        <v>0</v>
      </c>
      <c r="BP97" s="1">
        <f t="shared" si="191"/>
        <v>9.4771</v>
      </c>
      <c r="BQ97" s="1">
        <f t="shared" si="191"/>
        <v>-1.4406999999999925</v>
      </c>
      <c r="BR97" s="13"/>
      <c r="BS97" s="13"/>
      <c r="BU97" s="10"/>
      <c r="BV97" s="15"/>
      <c r="BW97" s="15"/>
      <c r="BX97" s="15"/>
      <c r="BY97" s="15"/>
      <c r="BZ97" s="15"/>
      <c r="CA97" s="15"/>
    </row>
    <row r="98" spans="1:79" ht="12.75">
      <c r="A98" s="10" t="s">
        <v>2</v>
      </c>
      <c r="B98" s="36"/>
      <c r="C98" s="36"/>
      <c r="D98" s="36"/>
      <c r="E98" s="37"/>
      <c r="F98" s="37"/>
      <c r="G98" s="37"/>
      <c r="H98" s="2"/>
      <c r="I98" s="2"/>
      <c r="K98" s="10" t="s">
        <v>2</v>
      </c>
      <c r="L98" s="36">
        <f aca="true" t="shared" si="192" ref="L98:Q98">(L97/L95)*100</f>
        <v>-1.5011857707509835</v>
      </c>
      <c r="M98" s="36">
        <f t="shared" si="192"/>
        <v>1.068023594339381</v>
      </c>
      <c r="N98" s="36">
        <f t="shared" si="192"/>
        <v>4.438825527007112</v>
      </c>
      <c r="O98" s="37">
        <f t="shared" si="192"/>
        <v>0</v>
      </c>
      <c r="P98" s="37">
        <f t="shared" si="192"/>
        <v>-2.083253953133928</v>
      </c>
      <c r="Q98" s="37">
        <f t="shared" si="192"/>
        <v>0</v>
      </c>
      <c r="R98" s="2">
        <f>(R97/R95)*100</f>
        <v>23.41318274622735</v>
      </c>
      <c r="S98" s="2">
        <f>(S97/S95)*100</f>
        <v>-1.967697686344793</v>
      </c>
      <c r="U98" s="10" t="s">
        <v>2</v>
      </c>
      <c r="V98" s="39">
        <f aca="true" t="shared" si="193" ref="V98:AA98">(V97/V95)*100</f>
        <v>13.519008264462817</v>
      </c>
      <c r="W98" s="36">
        <f t="shared" si="193"/>
        <v>-0.34543429280271154</v>
      </c>
      <c r="X98" s="39">
        <f t="shared" si="193"/>
        <v>-10.469244569744344</v>
      </c>
      <c r="Y98" s="37">
        <f t="shared" si="193"/>
        <v>0</v>
      </c>
      <c r="Z98" s="37">
        <f t="shared" si="193"/>
        <v>-1.4164602781482272</v>
      </c>
      <c r="AA98" s="37">
        <f t="shared" si="193"/>
        <v>0</v>
      </c>
      <c r="AB98" s="2">
        <f>(AB97/AB95)*100</f>
        <v>29.317427195296407</v>
      </c>
      <c r="AC98" s="2">
        <f>(AC97/AC95)*100</f>
        <v>-7.861425107447863</v>
      </c>
      <c r="AE98" s="10" t="s">
        <v>2</v>
      </c>
      <c r="AF98" s="36">
        <f aca="true" t="shared" si="194" ref="AF98:AK98">(AF97/AF95)*100</f>
        <v>-2.7226733740567632</v>
      </c>
      <c r="AG98" s="36">
        <f t="shared" si="194"/>
        <v>1.229120781752357</v>
      </c>
      <c r="AH98" s="36">
        <f t="shared" si="194"/>
        <v>4.2579611712693035</v>
      </c>
      <c r="AI98" s="37">
        <f t="shared" si="194"/>
        <v>0</v>
      </c>
      <c r="AJ98" s="37">
        <f t="shared" si="194"/>
        <v>-1.0765288626405003</v>
      </c>
      <c r="AK98" s="37">
        <f t="shared" si="194"/>
        <v>0</v>
      </c>
      <c r="AL98" s="2">
        <f>(AL97/AL95)*100</f>
        <v>14.669306440636024</v>
      </c>
      <c r="AM98" s="2">
        <f>(AM97/AM95)*100</f>
        <v>10.731307842808036</v>
      </c>
      <c r="AO98" s="10" t="s">
        <v>2</v>
      </c>
      <c r="AP98" s="36">
        <f aca="true" t="shared" si="195" ref="AP98:AU98">(AP97/AP95)*100</f>
        <v>-3.587154150197626</v>
      </c>
      <c r="AQ98" s="36">
        <f t="shared" si="195"/>
        <v>1.3121060226323433</v>
      </c>
      <c r="AR98" s="36">
        <f t="shared" si="195"/>
        <v>4.063513167168574</v>
      </c>
      <c r="AS98" s="37">
        <f t="shared" si="195"/>
        <v>0</v>
      </c>
      <c r="AT98" s="37">
        <f t="shared" si="195"/>
        <v>-2.0402743379691373</v>
      </c>
      <c r="AU98" s="37">
        <f t="shared" si="195"/>
        <v>0</v>
      </c>
      <c r="AV98" s="2">
        <f>(AV97/AV95)*100</f>
        <v>16.562706818228694</v>
      </c>
      <c r="AW98" s="2">
        <f>(AW97/AW95)*100</f>
        <v>4.552499540284236</v>
      </c>
      <c r="AY98" s="10" t="s">
        <v>2</v>
      </c>
      <c r="AZ98" s="36">
        <f aca="true" t="shared" si="196" ref="AZ98:BG98">(AZ97/AZ95)*100</f>
        <v>-3.5784045993532194</v>
      </c>
      <c r="BA98" s="36">
        <f t="shared" si="196"/>
        <v>1.2798916483127114</v>
      </c>
      <c r="BB98" s="36">
        <f t="shared" si="196"/>
        <v>4.458111744729935</v>
      </c>
      <c r="BC98" s="37">
        <f t="shared" si="196"/>
        <v>0</v>
      </c>
      <c r="BD98" s="37">
        <f t="shared" si="196"/>
        <v>-2.2248809297009053</v>
      </c>
      <c r="BE98" s="37">
        <f t="shared" si="196"/>
        <v>0</v>
      </c>
      <c r="BF98" s="2">
        <f t="shared" si="196"/>
        <v>17.74441813419726</v>
      </c>
      <c r="BG98" s="2">
        <f t="shared" si="196"/>
        <v>3.0734140377206765</v>
      </c>
      <c r="BI98" s="10" t="s">
        <v>2</v>
      </c>
      <c r="BJ98" s="36">
        <f aca="true" t="shared" si="197" ref="BJ98:BQ98">(BJ97/BJ95)*100</f>
        <v>-2.8763923823212347</v>
      </c>
      <c r="BK98" s="36">
        <f t="shared" si="197"/>
        <v>1.0874914559125064</v>
      </c>
      <c r="BL98" s="36">
        <f t="shared" si="197"/>
        <v>3.809636701480111</v>
      </c>
      <c r="BM98" s="37">
        <f t="shared" si="197"/>
        <v>0</v>
      </c>
      <c r="BN98" s="37">
        <f t="shared" si="197"/>
        <v>-2.1252810059058906</v>
      </c>
      <c r="BO98" s="37">
        <f t="shared" si="197"/>
        <v>0</v>
      </c>
      <c r="BP98" s="2">
        <f t="shared" si="197"/>
        <v>17.76804111147983</v>
      </c>
      <c r="BQ98" s="2">
        <f t="shared" si="197"/>
        <v>1.64549689848904</v>
      </c>
      <c r="BU98" s="10"/>
      <c r="BV98" s="10"/>
      <c r="BW98" s="10"/>
      <c r="BX98" s="10"/>
      <c r="BY98" s="10"/>
      <c r="BZ98" s="10"/>
      <c r="CA98" s="10"/>
    </row>
    <row r="99" spans="1:69" ht="12.75">
      <c r="A99" s="41" t="s">
        <v>40</v>
      </c>
      <c r="B99" s="42"/>
      <c r="C99" s="43"/>
      <c r="D99" s="43"/>
      <c r="E99" s="44"/>
      <c r="F99" s="44"/>
      <c r="G99" s="44"/>
      <c r="H99" s="44"/>
      <c r="I99" s="44"/>
      <c r="K99" s="41" t="s">
        <v>40</v>
      </c>
      <c r="L99" s="42">
        <f>SQRT(SUMSQ(L86:N86,L92:N92,L98:N98)/9)</f>
        <v>7.76041368161748</v>
      </c>
      <c r="M99" s="43"/>
      <c r="N99" s="43"/>
      <c r="O99" s="44"/>
      <c r="P99" s="44"/>
      <c r="Q99" s="44"/>
      <c r="R99" s="44"/>
      <c r="S99" s="44"/>
      <c r="U99" s="41" t="s">
        <v>40</v>
      </c>
      <c r="V99" s="42">
        <f>SQRT(SUMSQ(V86:X86,V92:X92,V98:X98)/9)</f>
        <v>8.849533964883882</v>
      </c>
      <c r="W99" s="43"/>
      <c r="X99" s="43"/>
      <c r="Y99" s="44"/>
      <c r="Z99" s="44"/>
      <c r="AA99" s="44"/>
      <c r="AB99" s="44"/>
      <c r="AC99" s="44"/>
      <c r="AE99" s="41" t="s">
        <v>40</v>
      </c>
      <c r="AF99" s="42">
        <f>SQRT(SUMSQ(AF86:AH86,AF92:AH92,AF98:AH98)/9)</f>
        <v>5.452923756979993</v>
      </c>
      <c r="AG99" s="43"/>
      <c r="AH99" s="43"/>
      <c r="AI99" s="44"/>
      <c r="AJ99" s="44"/>
      <c r="AK99" s="44"/>
      <c r="AL99" s="44"/>
      <c r="AM99" s="44"/>
      <c r="AO99" s="41" t="s">
        <v>40</v>
      </c>
      <c r="AP99" s="42">
        <f>SQRT(SUMSQ(AP86:AR86,AP92:AR92,AP98:AR98)/9)</f>
        <v>5.429558593913267</v>
      </c>
      <c r="AQ99" s="43"/>
      <c r="AR99" s="43"/>
      <c r="AS99" s="44"/>
      <c r="AT99" s="44"/>
      <c r="AU99" s="44"/>
      <c r="AV99" s="44"/>
      <c r="AW99" s="44"/>
      <c r="AY99" s="41" t="s">
        <v>40</v>
      </c>
      <c r="AZ99" s="42">
        <f>SQRT(SUMSQ(AZ86:BB86,AZ92:BB92,AZ98:BB98)/9)</f>
        <v>5.92375487871037</v>
      </c>
      <c r="BA99" s="43"/>
      <c r="BB99" s="43"/>
      <c r="BC99" s="44"/>
      <c r="BD99" s="44"/>
      <c r="BE99" s="44"/>
      <c r="BF99" s="44"/>
      <c r="BG99" s="44"/>
      <c r="BI99" s="41" t="s">
        <v>40</v>
      </c>
      <c r="BJ99" s="42">
        <f>SQRT(SUMSQ(BJ86:BL86,BJ92:BL92,BJ98:BL98)/9)</f>
        <v>5.982203617129897</v>
      </c>
      <c r="BK99" s="43"/>
      <c r="BL99" s="43"/>
      <c r="BM99" s="44"/>
      <c r="BN99" s="44"/>
      <c r="BO99" s="44"/>
      <c r="BP99" s="44"/>
      <c r="BQ99" s="44"/>
    </row>
  </sheetData>
  <mergeCells count="49">
    <mergeCell ref="BJ1:BO1"/>
    <mergeCell ref="BJ21:BO21"/>
    <mergeCell ref="BJ61:BO61"/>
    <mergeCell ref="AF21:AK21"/>
    <mergeCell ref="AF61:AK61"/>
    <mergeCell ref="AP41:AU41"/>
    <mergeCell ref="AZ21:BE21"/>
    <mergeCell ref="AZ61:BE61"/>
    <mergeCell ref="BJ41:BO41"/>
    <mergeCell ref="AP1:AU1"/>
    <mergeCell ref="AP21:AU21"/>
    <mergeCell ref="AP61:AU61"/>
    <mergeCell ref="DR41:DW41"/>
    <mergeCell ref="DJ41:DO41"/>
    <mergeCell ref="CD41:CI41"/>
    <mergeCell ref="L41:Q41"/>
    <mergeCell ref="V41:AA41"/>
    <mergeCell ref="DB41:DG41"/>
    <mergeCell ref="CT41:CY41"/>
    <mergeCell ref="AF41:AK41"/>
    <mergeCell ref="AZ41:BE41"/>
    <mergeCell ref="CL41:CQ41"/>
    <mergeCell ref="B1:G1"/>
    <mergeCell ref="L1:Q1"/>
    <mergeCell ref="V1:AA1"/>
    <mergeCell ref="BV41:CA41"/>
    <mergeCell ref="AF1:AK1"/>
    <mergeCell ref="AZ1:BE1"/>
    <mergeCell ref="B41:G41"/>
    <mergeCell ref="B21:G21"/>
    <mergeCell ref="L21:Q21"/>
    <mergeCell ref="V21:AA21"/>
    <mergeCell ref="L81:Q81"/>
    <mergeCell ref="V81:AA81"/>
    <mergeCell ref="BV81:CA81"/>
    <mergeCell ref="AF81:AK81"/>
    <mergeCell ref="AZ81:BE81"/>
    <mergeCell ref="BJ81:BO81"/>
    <mergeCell ref="AP81:AU81"/>
    <mergeCell ref="L61:Q61"/>
    <mergeCell ref="V61:AA61"/>
    <mergeCell ref="B44:G44"/>
    <mergeCell ref="B50:G50"/>
    <mergeCell ref="B56:G56"/>
    <mergeCell ref="B84:G84"/>
    <mergeCell ref="B90:G90"/>
    <mergeCell ref="B96:G96"/>
    <mergeCell ref="B61:G61"/>
    <mergeCell ref="B81:G81"/>
  </mergeCells>
  <printOptions horizontalCentered="1" verticalCentered="1"/>
  <pageMargins left="0.2755905511811024" right="0.2755905511811024" top="0.4724409448818898" bottom="0.984251968503937" header="0.5118110236220472" footer="0.5118110236220472"/>
  <pageSetup fitToHeight="2" fitToWidth="2" horizontalDpi="600" verticalDpi="600" orientation="landscape" paperSize="9" scale="60" r:id="rId1"/>
  <rowBreaks count="2" manualBreakCount="2">
    <brk id="40" max="255" man="1"/>
    <brk id="79" max="255" man="1"/>
  </rowBreaks>
  <colBreaks count="4" manualBreakCount="4">
    <brk id="19" max="65535" man="1"/>
    <brk id="40" max="65535" man="1"/>
    <brk id="59" max="65535" man="1"/>
    <brk id="8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Bradford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mdgourla</dc:creator>
  <cp:keywords/>
  <dc:description/>
  <cp:lastModifiedBy>fjjleuse</cp:lastModifiedBy>
  <cp:lastPrinted>2005-05-12T08:55:23Z</cp:lastPrinted>
  <dcterms:created xsi:type="dcterms:W3CDTF">2005-03-04T10:00:09Z</dcterms:created>
  <dcterms:modified xsi:type="dcterms:W3CDTF">2006-10-04T15:33:44Z</dcterms:modified>
  <cp:category/>
  <cp:version/>
  <cp:contentType/>
  <cp:contentStatus/>
</cp:coreProperties>
</file>