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frese/Desktop/Big2018-12S/2023_revisions/"/>
    </mc:Choice>
  </mc:AlternateContent>
  <xr:revisionPtr revIDLastSave="0" documentId="13_ncr:1_{ECEC9B5A-3ADC-AC45-B0DD-14B06E9D78F9}" xr6:coauthVersionLast="47" xr6:coauthVersionMax="47" xr10:uidLastSave="{00000000-0000-0000-0000-000000000000}"/>
  <bookViews>
    <workbookView xWindow="0" yWindow="460" windowWidth="35840" windowHeight="20880" xr2:uid="{00000000-000D-0000-FFFF-FFFF00000000}"/>
  </bookViews>
  <sheets>
    <sheet name="Supplementary Table S1 - collec" sheetId="1" r:id="rId1"/>
    <sheet name="Supplementary Table S2 - sample" sheetId="6" r:id="rId2"/>
    <sheet name="Supplementary Table S3 - ref sp" sheetId="2" r:id="rId3"/>
    <sheet name="Supplementary Table S4 - metaba" sheetId="3" r:id="rId4"/>
    <sheet name="Supplementary Table S5 - habita" sheetId="4" r:id="rId5"/>
    <sheet name="Supplementary Table S6 - reads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7" i="5" l="1"/>
  <c r="Q17" i="5"/>
  <c r="N17" i="5"/>
  <c r="K17" i="5"/>
  <c r="H17" i="5"/>
  <c r="E17" i="5"/>
  <c r="B17" i="5"/>
  <c r="S16" i="5"/>
  <c r="Q16" i="5"/>
  <c r="N16" i="5"/>
  <c r="K16" i="5"/>
  <c r="H16" i="5"/>
  <c r="E16" i="5"/>
  <c r="B16" i="5"/>
  <c r="S15" i="5"/>
  <c r="Q15" i="5"/>
  <c r="N15" i="5"/>
  <c r="K15" i="5"/>
  <c r="H15" i="5"/>
  <c r="E15" i="5"/>
  <c r="B15" i="5"/>
  <c r="S14" i="5"/>
  <c r="Q14" i="5"/>
  <c r="N14" i="5"/>
  <c r="K14" i="5"/>
  <c r="H14" i="5"/>
  <c r="E14" i="5"/>
  <c r="B14" i="5"/>
  <c r="Q13" i="5"/>
  <c r="N13" i="5"/>
  <c r="K13" i="5"/>
  <c r="H13" i="5"/>
  <c r="E13" i="5"/>
  <c r="S13" i="5" s="1"/>
  <c r="B13" i="5"/>
</calcChain>
</file>

<file path=xl/sharedStrings.xml><?xml version="1.0" encoding="utf-8"?>
<sst xmlns="http://schemas.openxmlformats.org/spreadsheetml/2006/main" count="2224" uniqueCount="807">
  <si>
    <t>Genus_species</t>
  </si>
  <si>
    <t>Family</t>
  </si>
  <si>
    <t>Cruise</t>
  </si>
  <si>
    <t>Latitude</t>
  </si>
  <si>
    <t>Longitude</t>
  </si>
  <si>
    <t>specimen-voucher</t>
  </si>
  <si>
    <t>Isolate</t>
  </si>
  <si>
    <t>COI Accession #</t>
  </si>
  <si>
    <t>12S accession #</t>
  </si>
  <si>
    <t>In photographic library?</t>
  </si>
  <si>
    <t>Decapterus macarellus</t>
  </si>
  <si>
    <t>Carangidae</t>
  </si>
  <si>
    <t>Alucia 2019</t>
  </si>
  <si>
    <t>WHOI:OTZ_51</t>
  </si>
  <si>
    <t>AL1903_NASS_MWT02_14</t>
  </si>
  <si>
    <t>OQ870399</t>
  </si>
  <si>
    <t>OQ883774</t>
  </si>
  <si>
    <t>yes</t>
  </si>
  <si>
    <t>Cyclothone pallida</t>
  </si>
  <si>
    <t>Gonostomatidae</t>
  </si>
  <si>
    <t>WHOI:OTZ_52</t>
  </si>
  <si>
    <t>AL201903_MWT2_30</t>
  </si>
  <si>
    <t>OQ870400</t>
  </si>
  <si>
    <t>OQ883775</t>
  </si>
  <si>
    <t>Cyclothone microdon</t>
  </si>
  <si>
    <t>WHOI:OTZ_53</t>
  </si>
  <si>
    <t>AL1903_MW2_33</t>
  </si>
  <si>
    <t>OQ870401</t>
  </si>
  <si>
    <t>OQ883776</t>
  </si>
  <si>
    <t>Stomias boa</t>
  </si>
  <si>
    <t>Stomiidae</t>
  </si>
  <si>
    <t>Endeaver 627</t>
  </si>
  <si>
    <t>WHOI:OTZ_54</t>
  </si>
  <si>
    <t>EN627_MWT1_21</t>
  </si>
  <si>
    <t>OQ870402</t>
  </si>
  <si>
    <t>OQ883777</t>
  </si>
  <si>
    <t>Aristostomias tittmanni</t>
  </si>
  <si>
    <t>WHOI:OTZ_1</t>
  </si>
  <si>
    <t>EN627_MWT1_22</t>
  </si>
  <si>
    <t>OP114527</t>
  </si>
  <si>
    <t>OQ883778</t>
  </si>
  <si>
    <t>Symbiolophorus veranyi</t>
  </si>
  <si>
    <t>Myctophidae</t>
  </si>
  <si>
    <t>WHOI:OTZ_3</t>
  </si>
  <si>
    <t>EN627_MWT1_28</t>
  </si>
  <si>
    <t>OP114529</t>
  </si>
  <si>
    <t>OQ883779</t>
  </si>
  <si>
    <t>Borostomias mononema</t>
  </si>
  <si>
    <t>WHOI:OTZ_4</t>
  </si>
  <si>
    <t>EN627_MWT1_30</t>
  </si>
  <si>
    <t>OP114530</t>
  </si>
  <si>
    <t>OQ883780</t>
  </si>
  <si>
    <t>Chiasmodon niger</t>
  </si>
  <si>
    <t>Chiasmodontidae</t>
  </si>
  <si>
    <t>WHOI:OTZ_55</t>
  </si>
  <si>
    <t>EN627_MWT1_40</t>
  </si>
  <si>
    <t>OQ870403</t>
  </si>
  <si>
    <t>OQ883781</t>
  </si>
  <si>
    <t>Notoscopelus resplendens</t>
  </si>
  <si>
    <t>Bigelow 2014</t>
  </si>
  <si>
    <t>WHOI:OTZ_56</t>
  </si>
  <si>
    <t>HB1403_MWT2_2</t>
  </si>
  <si>
    <t>OQ870404</t>
  </si>
  <si>
    <t>OQ883782</t>
  </si>
  <si>
    <t>no</t>
  </si>
  <si>
    <t>Notoscopelus caudispinosus</t>
  </si>
  <si>
    <t>WHOI:OTZ_57</t>
  </si>
  <si>
    <t>HB1403_MWT4_8</t>
  </si>
  <si>
    <t>OQ870405</t>
  </si>
  <si>
    <t>OQ883783</t>
  </si>
  <si>
    <t>Pterycombus brama</t>
  </si>
  <si>
    <t>Bramidae</t>
  </si>
  <si>
    <t>WHOI:OTZ_58</t>
  </si>
  <si>
    <t>HB1403_MWT1_12</t>
  </si>
  <si>
    <t>OQ870406</t>
  </si>
  <si>
    <t>OQ883784</t>
  </si>
  <si>
    <t>Serrivomer beanii</t>
  </si>
  <si>
    <t>Serrivomeridae</t>
  </si>
  <si>
    <t>Bigelow 2018</t>
  </si>
  <si>
    <t>WHOI:OTZ_29</t>
  </si>
  <si>
    <t>HB1805_MWT5_3</t>
  </si>
  <si>
    <t>OP114555</t>
  </si>
  <si>
    <t>OQ883785</t>
  </si>
  <si>
    <t>Hygophum hygomii</t>
  </si>
  <si>
    <t>-­70.759235</t>
  </si>
  <si>
    <t>WHOI:OTZ_59</t>
  </si>
  <si>
    <t>HB1805_MWT4_16</t>
  </si>
  <si>
    <t>OQ870407</t>
  </si>
  <si>
    <t>OQ883786</t>
  </si>
  <si>
    <t>Lobiancha gemellarii</t>
  </si>
  <si>
    <t>WHOI:OTZ_30</t>
  </si>
  <si>
    <t>HB1805_MWT3_19</t>
  </si>
  <si>
    <t>OP114556</t>
  </si>
  <si>
    <t>OQ883787</t>
  </si>
  <si>
    <t>Coccorella atlantica</t>
  </si>
  <si>
    <t>Evermannellidae</t>
  </si>
  <si>
    <t>WHOI:OTZ_60</t>
  </si>
  <si>
    <t>HB1805_MWT3_23</t>
  </si>
  <si>
    <t>OQ870408</t>
  </si>
  <si>
    <t>OQ883788</t>
  </si>
  <si>
    <t>Nannobrachium lineatum</t>
  </si>
  <si>
    <t>WHOI:OTZ_5</t>
  </si>
  <si>
    <t>HB1805_MWT1_44</t>
  </si>
  <si>
    <t>OP114531</t>
  </si>
  <si>
    <t>OQ883789</t>
  </si>
  <si>
    <t>Argyropelecus aculeatus</t>
  </si>
  <si>
    <t>Sternoptychidae</t>
  </si>
  <si>
    <t>WHOI:OTZ_61</t>
  </si>
  <si>
    <t>HB1805_MWT1_47</t>
  </si>
  <si>
    <t>OQ870409</t>
  </si>
  <si>
    <t>OQ883791</t>
  </si>
  <si>
    <t>Poromitra capito</t>
  </si>
  <si>
    <t>Melamphaidae</t>
  </si>
  <si>
    <t>WHOI:OTZ_62</t>
  </si>
  <si>
    <t>HB1805_MWT1_62</t>
  </si>
  <si>
    <t>OQ870410</t>
  </si>
  <si>
    <t>OQ883792</t>
  </si>
  <si>
    <t>Ceratoscopelus maderensis</t>
  </si>
  <si>
    <t>WHOI:OTZ_63</t>
  </si>
  <si>
    <t>HB1805_MWT1_64</t>
  </si>
  <si>
    <t>OQ870411</t>
  </si>
  <si>
    <t>OQ883793</t>
  </si>
  <si>
    <t>Poromitra megalops</t>
  </si>
  <si>
    <t>WHOI:OTZ_31</t>
  </si>
  <si>
    <t>HB1805_MWT5_69</t>
  </si>
  <si>
    <t>OP114557</t>
  </si>
  <si>
    <t>OQ883794</t>
  </si>
  <si>
    <t>Myctophum punctatum</t>
  </si>
  <si>
    <t>WHOI:OTZ_33</t>
  </si>
  <si>
    <t>HB1805_MWT5_88</t>
  </si>
  <si>
    <t>OP114559</t>
  </si>
  <si>
    <t>OQ883795</t>
  </si>
  <si>
    <t>Photostomias goodyeari</t>
  </si>
  <si>
    <t>WHOI:OTZ_6</t>
  </si>
  <si>
    <t>HB1805_MWT5_91</t>
  </si>
  <si>
    <t>OP114532</t>
  </si>
  <si>
    <t>OQ883796</t>
  </si>
  <si>
    <t>Scopelogadus beanii</t>
  </si>
  <si>
    <t>WHOI:OTZ_34</t>
  </si>
  <si>
    <t>HB1805_MWT5_96</t>
  </si>
  <si>
    <t>OP114560</t>
  </si>
  <si>
    <t>OQ883797</t>
  </si>
  <si>
    <t>Scopelogadus mizolepis</t>
  </si>
  <si>
    <t>WHOI:OTZ_35</t>
  </si>
  <si>
    <t>HB1805_MWT5_99</t>
  </si>
  <si>
    <t>OP114561</t>
  </si>
  <si>
    <t>OQ883798</t>
  </si>
  <si>
    <t>Nealotus tripes</t>
  </si>
  <si>
    <t>Gempylidae</t>
  </si>
  <si>
    <t>WHOI:OTZ_36</t>
  </si>
  <si>
    <t>HB1805_MWT5_116</t>
  </si>
  <si>
    <t>OP114562</t>
  </si>
  <si>
    <t>OQ883799</t>
  </si>
  <si>
    <t>Anoplogaster cornuta</t>
  </si>
  <si>
    <t>Anoplogastridae</t>
  </si>
  <si>
    <t>WHOI:OTZ_64</t>
  </si>
  <si>
    <t>HB1805_MWT5_148</t>
  </si>
  <si>
    <t xml:space="preserve"> OQ870412</t>
  </si>
  <si>
    <t>OQ883800</t>
  </si>
  <si>
    <t>Lampadena speculigera</t>
  </si>
  <si>
    <t>WHOI:OTZ_37</t>
  </si>
  <si>
    <t>HB1805_MWT5_150</t>
  </si>
  <si>
    <t>OP114563</t>
  </si>
  <si>
    <t>OQ883801</t>
  </si>
  <si>
    <t>Serrivomer lancelatoides</t>
  </si>
  <si>
    <t>WHOI:OTZ_7</t>
  </si>
  <si>
    <t>HB1805_MWT5_158</t>
  </si>
  <si>
    <t>OP114533</t>
  </si>
  <si>
    <t>OQ883802</t>
  </si>
  <si>
    <t>Sigmops elongatus</t>
  </si>
  <si>
    <t>Gonostomidae</t>
  </si>
  <si>
    <t>WHOI:OTZ_65</t>
  </si>
  <si>
    <t>HB1805_MWT5_162</t>
  </si>
  <si>
    <t>OQ870413</t>
  </si>
  <si>
    <t>OQ883803</t>
  </si>
  <si>
    <t>Chauliodus sloani</t>
  </si>
  <si>
    <t>WHOI:OTZ_66</t>
  </si>
  <si>
    <t>HB1805_MWT5_164</t>
  </si>
  <si>
    <t>OQ870414</t>
  </si>
  <si>
    <t>OQ883804</t>
  </si>
  <si>
    <t>Nemichthys scolopaceus</t>
  </si>
  <si>
    <t>Nemichthyidae</t>
  </si>
  <si>
    <t>WHOI:OTZ_67</t>
  </si>
  <si>
    <t>HB1805_MWT5_178</t>
  </si>
  <si>
    <t>OQ870415</t>
  </si>
  <si>
    <t>OQ883805</t>
  </si>
  <si>
    <t>Arctozenus risso</t>
  </si>
  <si>
    <t>Paralepididae</t>
  </si>
  <si>
    <t>WHOI:OTZ_68</t>
  </si>
  <si>
    <t>HB1805_MWT1_240</t>
  </si>
  <si>
    <t>OQ870416</t>
  </si>
  <si>
    <t>OQ883806</t>
  </si>
  <si>
    <t>Photostomias guernei</t>
  </si>
  <si>
    <t>WHOI:OTZ_39</t>
  </si>
  <si>
    <t>HB1805_MWT1_244</t>
  </si>
  <si>
    <t>OP114565</t>
  </si>
  <si>
    <t>OQ883807</t>
  </si>
  <si>
    <t>Regalecus glesne</t>
  </si>
  <si>
    <t>Regalecidae</t>
  </si>
  <si>
    <t>WHOI:OTZ_69</t>
  </si>
  <si>
    <t>HB1805_MWT5_248</t>
  </si>
  <si>
    <t>OQ870417</t>
  </si>
  <si>
    <t>OQ883808</t>
  </si>
  <si>
    <t>Trigonolampa miriceps</t>
  </si>
  <si>
    <t>WHOI:OTZ_11</t>
  </si>
  <si>
    <t>HB1805_MWT5_249</t>
  </si>
  <si>
    <t>OP114537</t>
  </si>
  <si>
    <t>OQ883809</t>
  </si>
  <si>
    <t>Diaphus perspecilliatus</t>
  </si>
  <si>
    <t>Bigelow 2019</t>
  </si>
  <si>
    <t>WHOI:OTZ_70</t>
  </si>
  <si>
    <t>HB1907_MWT1_1</t>
  </si>
  <si>
    <t>OQ870418</t>
  </si>
  <si>
    <t>OQ883810</t>
  </si>
  <si>
    <t>Dolicholagus longirostris</t>
  </si>
  <si>
    <t>Bathylagidae</t>
  </si>
  <si>
    <t>WHOI:OTZ_71</t>
  </si>
  <si>
    <t>HB1907_MWT1_11</t>
  </si>
  <si>
    <t>OQ870419</t>
  </si>
  <si>
    <t>OQ883811</t>
  </si>
  <si>
    <t>Ceratoscopelus warmingii</t>
  </si>
  <si>
    <t>WHOI:OTZ_72</t>
  </si>
  <si>
    <t>HB1907_MWT5_61</t>
  </si>
  <si>
    <t>OQ870420</t>
  </si>
  <si>
    <t>OQ883812</t>
  </si>
  <si>
    <t>Nannobrachium atrum</t>
  </si>
  <si>
    <t>WHOI:OTZ_12</t>
  </si>
  <si>
    <t>HB1907_MWT5_64</t>
  </si>
  <si>
    <t>OP114538</t>
  </si>
  <si>
    <t>OQ883813</t>
  </si>
  <si>
    <t>Howella brodiei</t>
  </si>
  <si>
    <t>Howellidae</t>
  </si>
  <si>
    <t>WHOI:OTZ_73</t>
  </si>
  <si>
    <t>HB1907_MWT10_83</t>
  </si>
  <si>
    <t>OQ870421</t>
  </si>
  <si>
    <t>OQ883814</t>
  </si>
  <si>
    <t>Malacosteus niger</t>
  </si>
  <si>
    <t>WHOI:OTZ_13</t>
  </si>
  <si>
    <t>HB1907_MWT11_85</t>
  </si>
  <si>
    <t>OP114539</t>
  </si>
  <si>
    <t>OQ883815</t>
  </si>
  <si>
    <t>Melanonus zugmayeri</t>
  </si>
  <si>
    <t>Melanonidae</t>
  </si>
  <si>
    <t>WHOI:OTZ_14</t>
  </si>
  <si>
    <t>HB1907_MWT6_87</t>
  </si>
  <si>
    <t>OP114540</t>
  </si>
  <si>
    <t>OQ883816</t>
  </si>
  <si>
    <t>Idiacanthus fasciola</t>
  </si>
  <si>
    <t>WHOI:OTZ_15</t>
  </si>
  <si>
    <t>HB1907_MWT5_89</t>
  </si>
  <si>
    <t>OP114541</t>
  </si>
  <si>
    <t>OQ883817</t>
  </si>
  <si>
    <t>Parascombrox spinosus</t>
  </si>
  <si>
    <t>Acropomatidae</t>
  </si>
  <si>
    <t>WHOI:OTZ_74</t>
  </si>
  <si>
    <t>HB1907_MWT6_148</t>
  </si>
  <si>
    <t>OQ870422</t>
  </si>
  <si>
    <t>OQ883818</t>
  </si>
  <si>
    <t>Diplospinus multistriatus</t>
  </si>
  <si>
    <t>WHOI:OTZ_75</t>
  </si>
  <si>
    <t>HB1907_MWT8_209</t>
  </si>
  <si>
    <t>OQ870423</t>
  </si>
  <si>
    <t>OQ883819</t>
  </si>
  <si>
    <t>Pollichthys mauli</t>
  </si>
  <si>
    <t>Phosichthyidae</t>
  </si>
  <si>
    <t>WHOI:OTZ_76</t>
  </si>
  <si>
    <t>HB1907_MWT7_225</t>
  </si>
  <si>
    <t>OQ870424</t>
  </si>
  <si>
    <t>OQ883820</t>
  </si>
  <si>
    <t>Benthodesmus simonyi</t>
  </si>
  <si>
    <t>Trichiuridae</t>
  </si>
  <si>
    <t>WHOI:OTZ_44</t>
  </si>
  <si>
    <t>HB1907_MOC5_347</t>
  </si>
  <si>
    <t>OP114570</t>
  </si>
  <si>
    <t>OQ883821</t>
  </si>
  <si>
    <t>Astronesthes sp.</t>
  </si>
  <si>
    <t>WHOI:OTZ_16</t>
  </si>
  <si>
    <t>HB1907_MWT9_372</t>
  </si>
  <si>
    <t>OP114542</t>
  </si>
  <si>
    <t>OQ883822</t>
  </si>
  <si>
    <t>Chlorophthalmus agassizi</t>
  </si>
  <si>
    <t>Chlorophthalmidae</t>
  </si>
  <si>
    <t>WHOI:OTZ_77</t>
  </si>
  <si>
    <t>HB1907_MWT9_386</t>
  </si>
  <si>
    <t>OQ870425</t>
  </si>
  <si>
    <t>OQ883823</t>
  </si>
  <si>
    <t>Bolinichthys photothorax</t>
  </si>
  <si>
    <t>WHOI:OTZ_17</t>
  </si>
  <si>
    <t>HB1907_MWT11_413</t>
  </si>
  <si>
    <t>OP114543</t>
  </si>
  <si>
    <t>OQ883824</t>
  </si>
  <si>
    <t>Lepidophanes guentheri</t>
  </si>
  <si>
    <t>WHOI:OTZ_18</t>
  </si>
  <si>
    <t>HB1907_MWT9_466</t>
  </si>
  <si>
    <t>OP114544</t>
  </si>
  <si>
    <t>OQ883825</t>
  </si>
  <si>
    <t>Myctophum affine</t>
  </si>
  <si>
    <t>WHOI:OTZ_19</t>
  </si>
  <si>
    <t>HB1907_MWT1_609</t>
  </si>
  <si>
    <t>OP114545</t>
  </si>
  <si>
    <t>OQ883826</t>
  </si>
  <si>
    <t>Notoscopelus kroyeri</t>
  </si>
  <si>
    <t>WHOI:OTZ_41</t>
  </si>
  <si>
    <t>HB1907_MWT1_641</t>
  </si>
  <si>
    <t>OP114567</t>
  </si>
  <si>
    <t>OQ883827</t>
  </si>
  <si>
    <t>Anthias nicholsi</t>
  </si>
  <si>
    <t>Serranidae</t>
  </si>
  <si>
    <t>WHOI:OTZ_78</t>
  </si>
  <si>
    <t>HB1907_2_MWT2_719</t>
  </si>
  <si>
    <t>OQ870426</t>
  </si>
  <si>
    <t>OQ883828</t>
  </si>
  <si>
    <t>Cubiceps pauciradiatus</t>
  </si>
  <si>
    <t>Nomeidae</t>
  </si>
  <si>
    <t>WHOI:OTZ_20</t>
  </si>
  <si>
    <t>HB1907_MWT9_737</t>
  </si>
  <si>
    <t>OP114546</t>
  </si>
  <si>
    <t>OQ883829</t>
  </si>
  <si>
    <t>Dolopichthys karsteni</t>
  </si>
  <si>
    <t>Oneirodidae</t>
  </si>
  <si>
    <t>WHOI:OTZ_21</t>
  </si>
  <si>
    <t>HB1907_MWT5_739</t>
  </si>
  <si>
    <t>OP114547</t>
  </si>
  <si>
    <t>OQ883830</t>
  </si>
  <si>
    <t>Physiculus fulvus</t>
  </si>
  <si>
    <t>Moridae</t>
  </si>
  <si>
    <t>WHOI:OTZ_22</t>
  </si>
  <si>
    <t>HB1907_MWT5_740</t>
  </si>
  <si>
    <t>OP114548</t>
  </si>
  <si>
    <t>OQ883831</t>
  </si>
  <si>
    <t>Derichthys serpentinus</t>
  </si>
  <si>
    <t>Derichthyidae</t>
  </si>
  <si>
    <t>WHOI:OTZ_23</t>
  </si>
  <si>
    <t>HB1907_MWT3_742</t>
  </si>
  <si>
    <t>OP114549</t>
  </si>
  <si>
    <t>OQ883832</t>
  </si>
  <si>
    <t>Paracaristius maderensis</t>
  </si>
  <si>
    <t>Caristiidae</t>
  </si>
  <si>
    <t>WHOI:OTZ_24</t>
  </si>
  <si>
    <t>HB1907_MWT11_749</t>
  </si>
  <si>
    <t>OP114550</t>
  </si>
  <si>
    <t>OQ883833</t>
  </si>
  <si>
    <t>Ariomma lurida</t>
  </si>
  <si>
    <t>Ariommatidae</t>
  </si>
  <si>
    <t>WHOI:OTZ_26</t>
  </si>
  <si>
    <t>HB1907_MWT11_822</t>
  </si>
  <si>
    <t>OP114552</t>
  </si>
  <si>
    <t>OQ883834</t>
  </si>
  <si>
    <t>Vinciguerria nimbaria</t>
  </si>
  <si>
    <t>WHOI:OTZ_42</t>
  </si>
  <si>
    <t>HB1907_MWT11_823</t>
  </si>
  <si>
    <t>OP114568</t>
  </si>
  <si>
    <t>OQ883835</t>
  </si>
  <si>
    <t>Myctophum obtusirostre</t>
  </si>
  <si>
    <t>WHOI:OTZ_27</t>
  </si>
  <si>
    <t>HB1907_MWT10_896</t>
  </si>
  <si>
    <t>OP114553</t>
  </si>
  <si>
    <t>OQ883836</t>
  </si>
  <si>
    <t>Stomias longibarbatus</t>
  </si>
  <si>
    <t>WHOI:OTZ_28</t>
  </si>
  <si>
    <t>HB1907_MWT10_902</t>
  </si>
  <si>
    <t>OP114554</t>
  </si>
  <si>
    <t>OQ883837</t>
  </si>
  <si>
    <t>Scopeloberyx opisthopterus</t>
  </si>
  <si>
    <t>Armstrong 43</t>
  </si>
  <si>
    <t>WHOI:OTZ_79</t>
  </si>
  <si>
    <t>AR43_MOC3_net4_55</t>
  </si>
  <si>
    <t>OQ870427</t>
  </si>
  <si>
    <t>OQ883838</t>
  </si>
  <si>
    <t xml:space="preserve">Cyclothone pseudopallida </t>
  </si>
  <si>
    <t>WHOI:OTZ_80</t>
  </si>
  <si>
    <t>AR43_168</t>
  </si>
  <si>
    <t>OQ870428</t>
  </si>
  <si>
    <t>OQ883839</t>
  </si>
  <si>
    <t>Argyropelecus hemigymnus</t>
  </si>
  <si>
    <t>WHOI:OTZ_81</t>
  </si>
  <si>
    <t>AR43_MOC4_net3_101</t>
  </si>
  <si>
    <t>OQ870429</t>
  </si>
  <si>
    <t>OQ883840</t>
  </si>
  <si>
    <t>Cyclothone braueri</t>
  </si>
  <si>
    <t>WHOI:OTZ_82</t>
  </si>
  <si>
    <t>AR43_MOC2_net3_172</t>
  </si>
  <si>
    <t>OQ870430</t>
  </si>
  <si>
    <t>OQ883841</t>
  </si>
  <si>
    <t>Chauliodus danae</t>
  </si>
  <si>
    <t>WHOI:OTZ_83</t>
  </si>
  <si>
    <t>AR43_MOC2_net2_206</t>
  </si>
  <si>
    <t>OQ870431</t>
  </si>
  <si>
    <t>OQ883842</t>
  </si>
  <si>
    <t>Lampanyctus pusillus</t>
  </si>
  <si>
    <t>WHOI:OTZ_84</t>
  </si>
  <si>
    <t>AR43_MOC2_net3_274</t>
  </si>
  <si>
    <t>OQ870432</t>
  </si>
  <si>
    <t>OQ883843</t>
  </si>
  <si>
    <t>Eurypharynx pelecanoides</t>
  </si>
  <si>
    <t>Eurypharyngidae</t>
  </si>
  <si>
    <t>WHOI:OTZ_85</t>
  </si>
  <si>
    <t>AR43_MOC4_net0_314</t>
  </si>
  <si>
    <t>OQ870433</t>
  </si>
  <si>
    <t>OQ883844</t>
  </si>
  <si>
    <t>Diaphus metopoclampus</t>
  </si>
  <si>
    <t>WHOI:OTZ_86</t>
  </si>
  <si>
    <t>AR43_MOC3_net4_317</t>
  </si>
  <si>
    <t>OQ870434</t>
  </si>
  <si>
    <t>OQ883845</t>
  </si>
  <si>
    <t>Lampanyctus macdonaldi</t>
  </si>
  <si>
    <t>WHOI:OTZ_87</t>
  </si>
  <si>
    <t>AR43_MOC4_net0_320</t>
  </si>
  <si>
    <t>OQ870435</t>
  </si>
  <si>
    <t>OQ883846</t>
  </si>
  <si>
    <t>Benthosema suborbitale</t>
  </si>
  <si>
    <t>WHOI:OTZ_88</t>
  </si>
  <si>
    <t>AR43_MOC4_net2_375</t>
  </si>
  <si>
    <t>OQ870436</t>
  </si>
  <si>
    <t>OQ883847</t>
  </si>
  <si>
    <t>Nannobrachium cuprarium</t>
  </si>
  <si>
    <t>WHOI:OTZ_89</t>
  </si>
  <si>
    <t>AR43_MOC5_net3_440</t>
  </si>
  <si>
    <t>OQ870437</t>
  </si>
  <si>
    <t>OQ883848</t>
  </si>
  <si>
    <t>Ichthyococcus ovatus</t>
  </si>
  <si>
    <t>WHOI:OTZ_90</t>
  </si>
  <si>
    <t>AR43_MOC5_net3_499</t>
  </si>
  <si>
    <t>OQ870438</t>
  </si>
  <si>
    <t>OQ883849</t>
  </si>
  <si>
    <t>Echiostoma barbatum</t>
  </si>
  <si>
    <t>WHOI:OTZ_91</t>
  </si>
  <si>
    <t>AR43_MOC5_net0_513</t>
  </si>
  <si>
    <t>OQ870439</t>
  </si>
  <si>
    <t>OQ883850</t>
  </si>
  <si>
    <t>Nessorhamphus ingolfianus</t>
  </si>
  <si>
    <t>WHOI:OTZ_95</t>
  </si>
  <si>
    <t>AR43_MOC5_net3_498</t>
  </si>
  <si>
    <t>NA</t>
  </si>
  <si>
    <t>OQ883851</t>
  </si>
  <si>
    <t>Benthosema glaciale</t>
  </si>
  <si>
    <t>WHOI:OTZ_92</t>
  </si>
  <si>
    <t>AR43_191</t>
  </si>
  <si>
    <t>OQ870440</t>
  </si>
  <si>
    <t>OQ883852</t>
  </si>
  <si>
    <t>Protomyctophum arcticum</t>
  </si>
  <si>
    <t>Sarmiento 2021</t>
  </si>
  <si>
    <t>WHOI:OTZ_93</t>
  </si>
  <si>
    <t>SG2105_MOC2_32</t>
  </si>
  <si>
    <t>OQ870441</t>
  </si>
  <si>
    <t>OQ883853</t>
  </si>
  <si>
    <t>Argyropelecus olfersi</t>
  </si>
  <si>
    <t>WHOI:OTZ_94</t>
  </si>
  <si>
    <t>SG2105_MOC5_70</t>
  </si>
  <si>
    <t>OQ870442</t>
  </si>
  <si>
    <t>OQ883854</t>
  </si>
  <si>
    <t>12S sequence results</t>
  </si>
  <si>
    <t>Query cover</t>
  </si>
  <si>
    <t>% identity</t>
  </si>
  <si>
    <t>Interpretation</t>
  </si>
  <si>
    <t>others 98% or above?</t>
  </si>
  <si>
    <t>Notes/others 98% or above</t>
  </si>
  <si>
    <t>match</t>
  </si>
  <si>
    <t>also matched Caranx sp. (99.7-100%), misidentified?</t>
  </si>
  <si>
    <t>D. muroadsi 98.8%</t>
  </si>
  <si>
    <t>C. parapallida 98.8%</t>
  </si>
  <si>
    <t>also matched C. pseudopallida (99.8%); Lestidiops ringens (98.9%); misidentified?</t>
  </si>
  <si>
    <t>S. atriventer 98.2%</t>
  </si>
  <si>
    <t>also matched  C. harteli (99.0%), misidentified?</t>
  </si>
  <si>
    <t>GB misidentified</t>
  </si>
  <si>
    <t>match was to C. harteli</t>
  </si>
  <si>
    <t>also matched P. petersii (98.1%); misidentified or similar sequence?</t>
  </si>
  <si>
    <t>match was to P. petersii</t>
  </si>
  <si>
    <t>first record</t>
  </si>
  <si>
    <t>also some C. sloani with 93% match</t>
  </si>
  <si>
    <t>match was to N. curvirostris; N scolopaceus was 96.5% match</t>
  </si>
  <si>
    <t>no (but some R. glesne with 83.2% identity; likely misidentified)</t>
  </si>
  <si>
    <t>no close match</t>
  </si>
  <si>
    <t>lesser match to R. glesne</t>
  </si>
  <si>
    <t>also matched D. thiollerei (99.8%); misidentified?</t>
  </si>
  <si>
    <t>Also matched H. atlantica (98.9%); misidentified?</t>
  </si>
  <si>
    <t>match was to Bathysphyraenops simplex; this is first record of H. brodiei</t>
  </si>
  <si>
    <t>86.6% match to another P. mauli</t>
  </si>
  <si>
    <t>Also matched C. braueri (99.6-99.7%); misidentified?</t>
  </si>
  <si>
    <t>Also matched other A. hemigymnus (94%)</t>
  </si>
  <si>
    <t>Also matched other C. braueri (92%)</t>
  </si>
  <si>
    <t>also 100% match to Saccopharynx ampullaceus</t>
  </si>
  <si>
    <t>Also matched Nannobrachium achirus (99.9%); misidentified?</t>
  </si>
  <si>
    <t>Also matched other I. ovatus (96% identity and less)</t>
  </si>
  <si>
    <t>match was to I. elongatus</t>
  </si>
  <si>
    <t>Chirostomias pliopterus</t>
  </si>
  <si>
    <t>also matched 98.2% to Protomyctophum arcticum</t>
  </si>
  <si>
    <t>Also matched P. parallelum (98.4%); misidentified or similar sequences?</t>
  </si>
  <si>
    <t>match was to P. croceri</t>
  </si>
  <si>
    <t>Nesserohamphus ingolfianus</t>
  </si>
  <si>
    <t>also 95.9% match to other N. ingolfianus</t>
  </si>
  <si>
    <t>sequenced in Quigley et al.</t>
  </si>
  <si>
    <t>also 99.4% match to L. dofieini</t>
  </si>
  <si>
    <t>98.2% match to P. liemi</t>
  </si>
  <si>
    <t>match to S. beanii</t>
  </si>
  <si>
    <t>match was to same S. beanii as S. beanii specimen; taxonomy issue</t>
  </si>
  <si>
    <t>98.2% match to A. indopacificus; but unlikely to be our species based on geography</t>
  </si>
  <si>
    <t>matched to N. elongatus kroyeri; also N. elongatus kroyeri at 94.8% match; may be taxonomy issue</t>
  </si>
  <si>
    <t>also matched 99.4% to C. squamiceps</t>
  </si>
  <si>
    <t>matched both D. longicornis and D. danae 100% on Genbank</t>
  </si>
  <si>
    <t>match, low query cover</t>
  </si>
  <si>
    <t>also 99.4% match to A. brevimanus</t>
  </si>
  <si>
    <t>low match</t>
  </si>
  <si>
    <t>also 97% match to Woodsia nonsuchae</t>
  </si>
  <si>
    <t>GenBank comparison</t>
  </si>
  <si>
    <t>New reference sequences comparison</t>
  </si>
  <si>
    <t>Library providing final ID</t>
  </si>
  <si>
    <t>Final identification</t>
  </si>
  <si>
    <t>ID</t>
  </si>
  <si>
    <t>both</t>
  </si>
  <si>
    <t>unidentified</t>
  </si>
  <si>
    <t>GenBank</t>
  </si>
  <si>
    <t>Flagellostomias boureei</t>
  </si>
  <si>
    <t>Hygophum benoiti</t>
  </si>
  <si>
    <t>new</t>
  </si>
  <si>
    <t>Dolocholagus longirostris</t>
  </si>
  <si>
    <t>Symbolophorus veranyi</t>
  </si>
  <si>
    <t>Diogenichthys atlanticus</t>
  </si>
  <si>
    <t>Sebastes sp</t>
  </si>
  <si>
    <t>Scopelogadus sp</t>
  </si>
  <si>
    <t>Scopelogadus sp.</t>
  </si>
  <si>
    <t>both/qualified</t>
  </si>
  <si>
    <t>Merluccius bilinearis</t>
  </si>
  <si>
    <t>Auxis rochei</t>
  </si>
  <si>
    <t>Morone saxatilis</t>
  </si>
  <si>
    <t>Hippoglossina oblonga</t>
  </si>
  <si>
    <t>Nemichthys curvirostris</t>
  </si>
  <si>
    <t>new-GenBank misidentified</t>
  </si>
  <si>
    <t>Lobiancha dofleini</t>
  </si>
  <si>
    <t>Engraulis mordax</t>
  </si>
  <si>
    <t>Magnisudis atlantica</t>
  </si>
  <si>
    <t>Sternoptyx diaphana</t>
  </si>
  <si>
    <t>Ostorhinchus apogonoides</t>
  </si>
  <si>
    <t>Mesoplodon mirus</t>
  </si>
  <si>
    <t>Atherinopsis californiensis</t>
  </si>
  <si>
    <t>Bothus robinsi</t>
  </si>
  <si>
    <t>Tursiops truncatus</t>
  </si>
  <si>
    <t>Boreogadus saida</t>
  </si>
  <si>
    <t>Stenella sp</t>
  </si>
  <si>
    <t>Diaphus dumerlii</t>
  </si>
  <si>
    <t>Lampanyctys macdonaldi</t>
  </si>
  <si>
    <t>Cyclothone pseudopallida</t>
  </si>
  <si>
    <t>Ziphius cavirostris</t>
  </si>
  <si>
    <t>Melanostomias melanops</t>
  </si>
  <si>
    <t>Astronesthes niger</t>
  </si>
  <si>
    <t>(mesopelagic species)</t>
  </si>
  <si>
    <t>Species</t>
  </si>
  <si>
    <t>Common name</t>
  </si>
  <si>
    <t>habitat</t>
  </si>
  <si>
    <t>Depth</t>
  </si>
  <si>
    <t>known diel vertical migrator?</t>
  </si>
  <si>
    <t>Fishbase source</t>
  </si>
  <si>
    <t>Anoplogaster-cornuta</t>
  </si>
  <si>
    <t>common fangtooth</t>
  </si>
  <si>
    <t>mesopelagic and deeper</t>
  </si>
  <si>
    <t>2-4992m; usually 500-2000m</t>
  </si>
  <si>
    <t>https://www.fishbase.se/summary/Anoplogaster-cornuta.html</t>
  </si>
  <si>
    <t>Arctozenus-risso</t>
  </si>
  <si>
    <t>spotted barracudina</t>
  </si>
  <si>
    <t>0-2200m; primarily 200-1000m</t>
  </si>
  <si>
    <t>https://www.fishbase.se/summary/6977</t>
  </si>
  <si>
    <t>Argyropelecus-aculeatus</t>
  </si>
  <si>
    <t>lovely hatchetfish</t>
  </si>
  <si>
    <t>100-2056m</t>
  </si>
  <si>
    <t>https://www.fishbase.se/summary/Argyropelecus-aculeatus.html</t>
  </si>
  <si>
    <t>Argyropelecus-hemigymnus</t>
  </si>
  <si>
    <t>half-naked hatchetfish</t>
  </si>
  <si>
    <t>mesopelagic</t>
  </si>
  <si>
    <t>200 and 700m in the day; 100-650m night</t>
  </si>
  <si>
    <t>https://www.fishbase.se/summary/6968</t>
  </si>
  <si>
    <t>Astronesthes-niger</t>
  </si>
  <si>
    <t>Barbed dragonfish</t>
  </si>
  <si>
    <t>&gt;500m day; shallower night</t>
  </si>
  <si>
    <t>https://www.fishbase.se/summary/5044</t>
  </si>
  <si>
    <t>Atherinopsis-californiensis</t>
  </si>
  <si>
    <t>Jack silverside</t>
  </si>
  <si>
    <t>pelagic/neritic</t>
  </si>
  <si>
    <t>0-30m</t>
  </si>
  <si>
    <t>https://www.fishbase.se/summary/Atherinopsis-californiensis.html</t>
  </si>
  <si>
    <t>Auxis-rochei</t>
  </si>
  <si>
    <t>bullet tuna</t>
  </si>
  <si>
    <t>highly migratory</t>
  </si>
  <si>
    <t>10-?</t>
  </si>
  <si>
    <t>https://www.fishbase.se/summary/Auxis-rochei</t>
  </si>
  <si>
    <t>Benthosema-glaciale</t>
  </si>
  <si>
    <t>Glacier lanternfish</t>
  </si>
  <si>
    <t>375-800m daytime, 12-200 nighttime</t>
  </si>
  <si>
    <t>https://www.fishbase.se/summary/Benthosema-glaciale</t>
  </si>
  <si>
    <t>Benthosema-suborbitale</t>
  </si>
  <si>
    <t>Smallfish lanternfish</t>
  </si>
  <si>
    <t>375-750 m in the day, 0-125 in the night</t>
  </si>
  <si>
    <t>https://www.fishbase.se/summary/6589</t>
  </si>
  <si>
    <t>Boreogadus-saida</t>
  </si>
  <si>
    <t>Polar cod</t>
  </si>
  <si>
    <t>pelagic and coastal</t>
  </si>
  <si>
    <t>0 - 1383 m, usually 0-400m</t>
  </si>
  <si>
    <t>https://www.fishbase.se/summary/Boreogadus-saida.html</t>
  </si>
  <si>
    <t>Bothus-robinsi</t>
  </si>
  <si>
    <t>Twospot flounder</t>
  </si>
  <si>
    <t>demersal</t>
  </si>
  <si>
    <t>10-50m</t>
  </si>
  <si>
    <t>https://www.fishbase.se/summary/4208</t>
  </si>
  <si>
    <t>Chauliodus-sloani</t>
  </si>
  <si>
    <t>Sloane's viperfish</t>
  </si>
  <si>
    <t>200 - 4700m; usually 494-1000m; shallower at night</t>
  </si>
  <si>
    <t>https://www.fishbase.se/summary/1786</t>
  </si>
  <si>
    <t>Cubiceps-pauciradiatus</t>
  </si>
  <si>
    <t>bigeye cigarfish</t>
  </si>
  <si>
    <t>58-1000m</t>
  </si>
  <si>
    <t>https://www.fishbase.se/summary/Cubiceps-pauciradiatus.html</t>
  </si>
  <si>
    <t>Cyclothone-braueri</t>
  </si>
  <si>
    <t>Garrick</t>
  </si>
  <si>
    <t>10-2000m; usually 200-900m</t>
  </si>
  <si>
    <t>https://www.fishbase.se/summary/Cyclothone-braueri</t>
  </si>
  <si>
    <t>Cyclothone-microdon</t>
  </si>
  <si>
    <t>Veiled anglemouth</t>
  </si>
  <si>
    <t>200-5301m, usually 500-2700m</t>
  </si>
  <si>
    <t>https://www.fishbase.se/summary/1775</t>
  </si>
  <si>
    <t>Cyclothone-pallida</t>
  </si>
  <si>
    <t>Tan bristlemouth</t>
  </si>
  <si>
    <t>16 - 4663m, usually 600-1800m</t>
  </si>
  <si>
    <t>https://www.fishbase.se/summary/Cyclothone-pallida.html</t>
  </si>
  <si>
    <t>Cyclothone-pseudopallida</t>
  </si>
  <si>
    <t>Slender bristlemouth</t>
  </si>
  <si>
    <t>0 - 4938 m; usually 300-900m</t>
  </si>
  <si>
    <t>https://www.fishbase.se/summary/6967</t>
  </si>
  <si>
    <t>Diaphus-dumerilii</t>
  </si>
  <si>
    <t>Diaphus dumerilii</t>
  </si>
  <si>
    <t>Dumeril's</t>
  </si>
  <si>
    <t>225-750 m (usually 450-500m) in the day; 0-125m at night</t>
  </si>
  <si>
    <t>https://www.fishbase.se/summary/6590</t>
  </si>
  <si>
    <t>Diogenichthys-atlanticus</t>
  </si>
  <si>
    <t>Diogenese lanternfish</t>
  </si>
  <si>
    <t>400-930 m in the day and 18-1,050 m at night (with max abundance  at 50-100 m and 500-700 m at night)</t>
  </si>
  <si>
    <t>https://www.fishbase.se/summary/Diogenichthys-laternatus.html</t>
  </si>
  <si>
    <t>Dolicholagus-longirostris</t>
  </si>
  <si>
    <t>Longsnout blacksmelt</t>
  </si>
  <si>
    <t>00 - 1497 m; usually 200-400m</t>
  </si>
  <si>
    <t>https://www.fishbase.se/summary/Diogenichthys-atlanticus.html</t>
  </si>
  <si>
    <t>Engraulis-mordax</t>
  </si>
  <si>
    <t>California anchovy</t>
  </si>
  <si>
    <t>0-310m, usually to 219m</t>
  </si>
  <si>
    <t>https://www.fishbase.se/summary/Engraulis-mordax.html</t>
  </si>
  <si>
    <t>Flagellostomias-boureei</t>
  </si>
  <si>
    <t>Longbarb dragonfish</t>
  </si>
  <si>
    <t>0-3000m</t>
  </si>
  <si>
    <t>https://www.fishbase.se/summary/11763</t>
  </si>
  <si>
    <t>Hippoglossina-oblonga</t>
  </si>
  <si>
    <t>American four-spot flounder</t>
  </si>
  <si>
    <t>?-310m</t>
  </si>
  <si>
    <t>https://www.fishbase.se/summary/4229</t>
  </si>
  <si>
    <t>Hygophum-benoiti</t>
  </si>
  <si>
    <t>Benoit's lanternfish</t>
  </si>
  <si>
    <t>&gt;700m day and &lt;500m night</t>
  </si>
  <si>
    <t>https://www.fishbase.se/summary/Hygophum-benoiti.html</t>
  </si>
  <si>
    <t>Hygophum-hygomii</t>
  </si>
  <si>
    <t>Bermuda lanternfish</t>
  </si>
  <si>
    <t>0-1485m</t>
  </si>
  <si>
    <t>https://www.fishbase.se/summary/1719</t>
  </si>
  <si>
    <t>Lampadena-speculigera</t>
  </si>
  <si>
    <t>Mirror lanternfish</t>
  </si>
  <si>
    <t>0-1000m</t>
  </si>
  <si>
    <t>https://www.fishbase.se/summary/16673</t>
  </si>
  <si>
    <t>Lampanyctys-macdonaldi</t>
  </si>
  <si>
    <t>Rakery beaconlamp</t>
  </si>
  <si>
    <t>60-1464m</t>
  </si>
  <si>
    <t>https://www.fishbase.se/summary/7002</t>
  </si>
  <si>
    <t>Lepidophanes-guentheri</t>
  </si>
  <si>
    <t>Gunther's lanternfish</t>
  </si>
  <si>
    <t>425-750 m in the day and 40-125m at night</t>
  </si>
  <si>
    <t>https://www.fishbase.se/summary/6591</t>
  </si>
  <si>
    <t>Lobiancha-dofleini</t>
  </si>
  <si>
    <t>Dofleini's lanternfish</t>
  </si>
  <si>
    <t>300-750 m in the day and 20-400 at night</t>
  </si>
  <si>
    <t>https://www.fishbase.se/summary/1794</t>
  </si>
  <si>
    <t>Magnisudis-atlantica</t>
  </si>
  <si>
    <t>Duckbill barracudina</t>
  </si>
  <si>
    <t>0 - 4750 m</t>
  </si>
  <si>
    <t>https://www.fishbase.se/summary/2727</t>
  </si>
  <si>
    <t>Melanostomias-melanops</t>
  </si>
  <si>
    <t>Barbeled dragonfish</t>
  </si>
  <si>
    <t>350-1024m</t>
  </si>
  <si>
    <t>https://www.fishbase.se/summary/Melanostomias-melanops.html</t>
  </si>
  <si>
    <t>Merluccius-bilinearis</t>
  </si>
  <si>
    <t>Mercluccius bilinearis</t>
  </si>
  <si>
    <t>Silver hake</t>
  </si>
  <si>
    <t>55 - 914 m</t>
  </si>
  <si>
    <t>https://www.fishbase.se/summary/Merluccius-bilinearis</t>
  </si>
  <si>
    <t>Morone-saxatilis</t>
  </si>
  <si>
    <t>Morone saxatalis</t>
  </si>
  <si>
    <t>Striped bass</t>
  </si>
  <si>
    <t>anadromous, demersal</t>
  </si>
  <si>
    <t>30-?m</t>
  </si>
  <si>
    <t>https://www.fishbase.se/summary/Morone-saxatilis.html</t>
  </si>
  <si>
    <t>Nannobrachium-lineatum</t>
  </si>
  <si>
    <t>Nannobrachium lineatum (Lampanyctus lineatus)</t>
  </si>
  <si>
    <t>Lanternfish</t>
  </si>
  <si>
    <t>60-1150m</t>
  </si>
  <si>
    <t>https://www.fishbase.se/summary/Nannobrachium-lineatum.html</t>
  </si>
  <si>
    <t>Nealotus-tripes</t>
  </si>
  <si>
    <t>Black snake mackerel</t>
  </si>
  <si>
    <t>914-1646m</t>
  </si>
  <si>
    <t>https://www.fishbase.se/summary/Nealotus-tripes</t>
  </si>
  <si>
    <t>Nemichthys-scolopaceus</t>
  </si>
  <si>
    <t>Slender snipe eel</t>
  </si>
  <si>
    <t>100-4337m, usually 100-1000m</t>
  </si>
  <si>
    <t>https://www.fishbase.se/summary/Nemichthys-scolopaceus.html</t>
  </si>
  <si>
    <t>Notoscopelus-resplendens</t>
  </si>
  <si>
    <t>Patchwork lampfish</t>
  </si>
  <si>
    <t>nyctoepipelagic, 777-2121m</t>
  </si>
  <si>
    <t>https://www.fishbase.se/summary/2735</t>
  </si>
  <si>
    <t>Ostorhinchus-apogonoides</t>
  </si>
  <si>
    <t>Shorttooth cardinal</t>
  </si>
  <si>
    <t>shallow rocky cliffs</t>
  </si>
  <si>
    <t>to 50m</t>
  </si>
  <si>
    <t>https://www.fishbase.se/summary/Ostorhinchus-apogonoides.html</t>
  </si>
  <si>
    <t>Scopeloberyx-opisthopterus</t>
  </si>
  <si>
    <t>Bigscale or ridghehead</t>
  </si>
  <si>
    <t>500-3000m</t>
  </si>
  <si>
    <t>https://www.fishbase.se/summary/16859</t>
  </si>
  <si>
    <t>Scopelogadus-sp</t>
  </si>
  <si>
    <t>Bigscale</t>
  </si>
  <si>
    <t>NA (multiple species)</t>
  </si>
  <si>
    <r>
      <rPr>
        <u/>
        <sz val="10"/>
        <color rgb="FF1155CC"/>
        <rFont val="Arial"/>
        <family val="2"/>
      </rPr>
      <t>S. beanii</t>
    </r>
    <r>
      <rPr>
        <sz val="10"/>
        <color rgb="FF000000"/>
        <rFont val="Arial"/>
        <family val="2"/>
        <scheme val="minor"/>
      </rPr>
      <t xml:space="preserve">, </t>
    </r>
    <r>
      <rPr>
        <u/>
        <sz val="10"/>
        <color rgb="FF1155CC"/>
        <rFont val="Arial"/>
        <family val="2"/>
      </rPr>
      <t>S. mizolepis</t>
    </r>
  </si>
  <si>
    <t>Sebastes-sp</t>
  </si>
  <si>
    <t>Sebastes sp.</t>
  </si>
  <si>
    <t>Rockfish/ocean perch</t>
  </si>
  <si>
    <t>NA - not identified to species; several species in this genus; generally demersal</t>
  </si>
  <si>
    <t>Sigmops-elongatus</t>
  </si>
  <si>
    <t>Gonostoma elongatum (Sigmops elongatus)</t>
  </si>
  <si>
    <t>Elongated bristlemouth</t>
  </si>
  <si>
    <t>25-4740m, usually 100-1500m</t>
  </si>
  <si>
    <t>https://www.fishbase.se/summary/7383</t>
  </si>
  <si>
    <t>Sternoptyx-diaphana</t>
  </si>
  <si>
    <t>Diaphanous hatchetfish</t>
  </si>
  <si>
    <t>400 - 3676 m; usually 500-800m</t>
  </si>
  <si>
    <t>https://www.fishbase.se/summary/7389</t>
  </si>
  <si>
    <t>Stomias-boa</t>
  </si>
  <si>
    <t>Boa dragronfish</t>
  </si>
  <si>
    <t>https://www.fishbase.se/summary/1806</t>
  </si>
  <si>
    <t>Symbolophorus-veranyi</t>
  </si>
  <si>
    <t>Large-scale lanternfish</t>
  </si>
  <si>
    <t>550-700 m during the day; 0-1000 (usually near surface) at night</t>
  </si>
  <si>
    <t>https://www.fishbase.se/summary/1737</t>
  </si>
  <si>
    <t>MOCNESS (night)</t>
  </si>
  <si>
    <t>Cast 5 (day)</t>
  </si>
  <si>
    <t>Cast 6 (night)</t>
  </si>
  <si>
    <t>Cast 7 (day)</t>
  </si>
  <si>
    <t>Cast 9 (night)</t>
  </si>
  <si>
    <t>Cast 10 (day)</t>
  </si>
  <si>
    <t>All casts combined</t>
  </si>
  <si>
    <t>depth</t>
  </si>
  <si>
    <t># reads</t>
  </si>
  <si>
    <t>800-1000</t>
  </si>
  <si>
    <t>600-800</t>
  </si>
  <si>
    <t>400-600</t>
  </si>
  <si>
    <t>200-400</t>
  </si>
  <si>
    <t>100-200</t>
  </si>
  <si>
    <t>50-100</t>
  </si>
  <si>
    <t>24-50</t>
  </si>
  <si>
    <t>0-24</t>
  </si>
  <si>
    <t>Total</t>
  </si>
  <si>
    <t>Mean</t>
  </si>
  <si>
    <t>S.D.</t>
  </si>
  <si>
    <t>maximum</t>
  </si>
  <si>
    <t>minimum</t>
  </si>
  <si>
    <r>
      <rPr>
        <b/>
        <sz val="10"/>
        <color theme="1"/>
        <rFont val="Arial"/>
        <family val="2"/>
      </rPr>
      <t xml:space="preserve">Supplementary Table S1. </t>
    </r>
    <r>
      <rPr>
        <sz val="10"/>
        <color theme="1"/>
        <rFont val="Arial"/>
        <family val="2"/>
      </rPr>
      <t>Collection details, GenBank accession numbers for barcoded fish, and photographic record availability</t>
    </r>
  </si>
  <si>
    <r>
      <rPr>
        <b/>
        <sz val="10"/>
        <color theme="1"/>
        <rFont val="Arial"/>
        <family val="2"/>
      </rPr>
      <t xml:space="preserve">Supplementary Table S2. </t>
    </r>
    <r>
      <rPr>
        <sz val="10"/>
        <color theme="1"/>
        <rFont val="Arial"/>
        <family val="2"/>
      </rPr>
      <t>Genbank blast search results for COI and 12S sequences obtained in this study. Query cover and percent identify for top hit is shown. (note - many COI sequences were presented in Quigley et al., and are listed below this table); Blast search conducted on 3/25/23.</t>
    </r>
  </si>
  <si>
    <r>
      <rPr>
        <b/>
        <sz val="10"/>
        <color theme="1"/>
        <rFont val="Arial"/>
        <family val="2"/>
      </rPr>
      <t xml:space="preserve">Supplementary Table S3. </t>
    </r>
    <r>
      <rPr>
        <sz val="10"/>
        <color theme="1"/>
        <rFont val="Arial"/>
        <family val="2"/>
      </rPr>
      <t>Taxonomic assignments based on GenBank and our new reference sequences. Each row represents an ASV.</t>
    </r>
  </si>
  <si>
    <r>
      <t>Supplementary Table S4.</t>
    </r>
    <r>
      <rPr>
        <sz val="10"/>
        <color theme="1"/>
        <rFont val="Arial"/>
        <family val="2"/>
        <scheme val="minor"/>
      </rPr>
      <t xml:space="preserve"> Species habitat information from Fishbase</t>
    </r>
  </si>
  <si>
    <r>
      <t xml:space="preserve">Supplementary Table S5. </t>
    </r>
    <r>
      <rPr>
        <sz val="12"/>
        <color theme="1"/>
        <rFont val="Calibri, Arial"/>
      </rPr>
      <t>The number of sequence reads after the quality control steps. The time of day that the samples were taken is indicated.</t>
    </r>
  </si>
  <si>
    <t>Cast</t>
  </si>
  <si>
    <t>Date</t>
  </si>
  <si>
    <t>Time of Day</t>
  </si>
  <si>
    <r>
      <rPr>
        <b/>
        <sz val="10"/>
        <color theme="1"/>
        <rFont val="Arial"/>
        <family val="2"/>
      </rPr>
      <t xml:space="preserve">Supplementary Table S2. </t>
    </r>
    <r>
      <rPr>
        <sz val="10"/>
        <color theme="1"/>
        <rFont val="Arial"/>
        <family val="2"/>
      </rPr>
      <t>Collection details for eDNA (A) and MOCNESS (B) sampling</t>
    </r>
  </si>
  <si>
    <t>B. MOCNESS</t>
  </si>
  <si>
    <t>Net</t>
  </si>
  <si>
    <t>Latitude (N)</t>
  </si>
  <si>
    <t>Longitude (W)</t>
  </si>
  <si>
    <t>798.4 - 599.7</t>
  </si>
  <si>
    <t>599.7 - 400.3</t>
  </si>
  <si>
    <t>400.3 - 199.6</t>
  </si>
  <si>
    <t>199.6 - 99.4</t>
  </si>
  <si>
    <t>99.4 - 49.8</t>
  </si>
  <si>
    <t>49.8 - 23.6</t>
  </si>
  <si>
    <t>23.6 - 0</t>
  </si>
  <si>
    <t>day</t>
  </si>
  <si>
    <t>night</t>
  </si>
  <si>
    <t>375-1</t>
  </si>
  <si>
    <t>375-2</t>
  </si>
  <si>
    <t>450-1</t>
  </si>
  <si>
    <t>450-2</t>
  </si>
  <si>
    <t>585-1</t>
  </si>
  <si>
    <t>585-2</t>
  </si>
  <si>
    <t>800-1</t>
  </si>
  <si>
    <t>800-2</t>
  </si>
  <si>
    <t>Volume  filtered (ml)</t>
  </si>
  <si>
    <t>Depth (m)</t>
  </si>
  <si>
    <t>14:49:59 PM</t>
  </si>
  <si>
    <t>Deployment Time (local/EDT)</t>
  </si>
  <si>
    <t>Deployment time (local/EDT)</t>
  </si>
  <si>
    <t>998.7-798.4</t>
  </si>
  <si>
    <t>Depth interval (m)</t>
  </si>
  <si>
    <t>Volume filtered (m^3)</t>
  </si>
  <si>
    <t>(start)</t>
  </si>
  <si>
    <t>(end)</t>
  </si>
  <si>
    <t>A. CTD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</si>
</sst>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0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u/>
      <sz val="10"/>
      <color rgb="FF0000FF"/>
      <name val="Arial"/>
      <family val="2"/>
    </font>
    <font>
      <u/>
      <sz val="12"/>
      <color rgb="FF000000"/>
      <name val="&quot;Times New Roman&quot;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2"/>
      <color theme="1"/>
      <name val="Calibri, Arial"/>
    </font>
    <font>
      <sz val="12"/>
      <color theme="1"/>
      <name val="Calibri, Arial"/>
    </font>
    <font>
      <sz val="10"/>
      <color rgb="FF000000"/>
      <name val="Arial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0" fontId="14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1" fontId="14" fillId="0" borderId="0" xfId="0" applyNumberFormat="1" applyFont="1"/>
    <xf numFmtId="11" fontId="14" fillId="0" borderId="0" xfId="0" applyNumberFormat="1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left"/>
    </xf>
    <xf numFmtId="0" fontId="1" fillId="2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12" fillId="0" borderId="0" xfId="0" applyFont="1" applyAlignment="1">
      <alignment horizontal="left"/>
    </xf>
    <xf numFmtId="0" fontId="10" fillId="0" borderId="0" xfId="0" applyFont="1"/>
    <xf numFmtId="0" fontId="23" fillId="0" borderId="0" xfId="0" applyFont="1"/>
    <xf numFmtId="0" fontId="24" fillId="0" borderId="0" xfId="0" applyFont="1"/>
    <xf numFmtId="21" fontId="25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right"/>
    </xf>
    <xf numFmtId="21" fontId="23" fillId="0" borderId="0" xfId="0" applyNumberFormat="1" applyFont="1"/>
    <xf numFmtId="0" fontId="23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4" fillId="0" borderId="0" xfId="0" applyFont="1"/>
    <xf numFmtId="0" fontId="26" fillId="0" borderId="0" xfId="0" applyFont="1"/>
    <xf numFmtId="14" fontId="26" fillId="0" borderId="0" xfId="0" applyNumberFormat="1" applyFont="1"/>
    <xf numFmtId="21" fontId="26" fillId="0" borderId="0" xfId="0" applyNumberFormat="1" applyFont="1"/>
    <xf numFmtId="0" fontId="0" fillId="0" borderId="0" xfId="0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ishbase.se/summary/Cubiceps-pauciradiatus.html" TargetMode="External"/><Relationship Id="rId18" Type="http://schemas.openxmlformats.org/officeDocument/2006/relationships/hyperlink" Target="https://www.fishbase.se/summary/6590" TargetMode="External"/><Relationship Id="rId26" Type="http://schemas.openxmlformats.org/officeDocument/2006/relationships/hyperlink" Target="https://www.fishbase.se/summary/16673" TargetMode="External"/><Relationship Id="rId39" Type="http://schemas.openxmlformats.org/officeDocument/2006/relationships/hyperlink" Target="https://www.fishbase.se/summary/16859" TargetMode="External"/><Relationship Id="rId21" Type="http://schemas.openxmlformats.org/officeDocument/2006/relationships/hyperlink" Target="https://www.fishbase.se/summary/Engraulis-mordax.html" TargetMode="External"/><Relationship Id="rId34" Type="http://schemas.openxmlformats.org/officeDocument/2006/relationships/hyperlink" Target="https://www.fishbase.se/summary/Nannobrachium-lineatum.html" TargetMode="External"/><Relationship Id="rId42" Type="http://schemas.openxmlformats.org/officeDocument/2006/relationships/hyperlink" Target="https://www.fishbase.se/summary/7389" TargetMode="External"/><Relationship Id="rId7" Type="http://schemas.openxmlformats.org/officeDocument/2006/relationships/hyperlink" Target="https://www.fishbase.se/summary/Auxis-rochei" TargetMode="External"/><Relationship Id="rId2" Type="http://schemas.openxmlformats.org/officeDocument/2006/relationships/hyperlink" Target="https://www.fishbase.se/summary/6977" TargetMode="External"/><Relationship Id="rId16" Type="http://schemas.openxmlformats.org/officeDocument/2006/relationships/hyperlink" Target="https://www.fishbase.se/summary/Cyclothone-pallida.html" TargetMode="External"/><Relationship Id="rId20" Type="http://schemas.openxmlformats.org/officeDocument/2006/relationships/hyperlink" Target="https://www.fishbase.se/summary/Diogenichthys-atlanticus.html" TargetMode="External"/><Relationship Id="rId29" Type="http://schemas.openxmlformats.org/officeDocument/2006/relationships/hyperlink" Target="https://www.fishbase.se/summary/1794" TargetMode="External"/><Relationship Id="rId41" Type="http://schemas.openxmlformats.org/officeDocument/2006/relationships/hyperlink" Target="https://www.fishbase.se/summary/7383" TargetMode="External"/><Relationship Id="rId1" Type="http://schemas.openxmlformats.org/officeDocument/2006/relationships/hyperlink" Target="https://www.fishbase.se/summary/Anoplogaster-cornuta.html" TargetMode="External"/><Relationship Id="rId6" Type="http://schemas.openxmlformats.org/officeDocument/2006/relationships/hyperlink" Target="https://www.fishbase.se/summary/Atherinopsis-californiensis.html" TargetMode="External"/><Relationship Id="rId11" Type="http://schemas.openxmlformats.org/officeDocument/2006/relationships/hyperlink" Target="https://www.fishbase.se/summary/4208" TargetMode="External"/><Relationship Id="rId24" Type="http://schemas.openxmlformats.org/officeDocument/2006/relationships/hyperlink" Target="https://www.fishbase.se/summary/Hygophum-benoiti.html" TargetMode="External"/><Relationship Id="rId32" Type="http://schemas.openxmlformats.org/officeDocument/2006/relationships/hyperlink" Target="https://www.fishbase.se/summary/Merluccius-bilinearis" TargetMode="External"/><Relationship Id="rId37" Type="http://schemas.openxmlformats.org/officeDocument/2006/relationships/hyperlink" Target="https://www.fishbase.se/summary/2735" TargetMode="External"/><Relationship Id="rId40" Type="http://schemas.openxmlformats.org/officeDocument/2006/relationships/hyperlink" Target="https://www.fishbase.se/summary/Scopelogadus-beanii.html" TargetMode="External"/><Relationship Id="rId5" Type="http://schemas.openxmlformats.org/officeDocument/2006/relationships/hyperlink" Target="https://www.fishbase.se/summary/5044" TargetMode="External"/><Relationship Id="rId15" Type="http://schemas.openxmlformats.org/officeDocument/2006/relationships/hyperlink" Target="https://www.fishbase.se/summary/1775" TargetMode="External"/><Relationship Id="rId23" Type="http://schemas.openxmlformats.org/officeDocument/2006/relationships/hyperlink" Target="https://www.fishbase.se/summary/4229" TargetMode="External"/><Relationship Id="rId28" Type="http://schemas.openxmlformats.org/officeDocument/2006/relationships/hyperlink" Target="https://www.fishbase.se/summary/6591" TargetMode="External"/><Relationship Id="rId36" Type="http://schemas.openxmlformats.org/officeDocument/2006/relationships/hyperlink" Target="https://www.fishbase.se/summary/Nemichthys-scolopaceus.html" TargetMode="External"/><Relationship Id="rId10" Type="http://schemas.openxmlformats.org/officeDocument/2006/relationships/hyperlink" Target="https://www.fishbase.se/summary/Boreogadus-saida.html" TargetMode="External"/><Relationship Id="rId19" Type="http://schemas.openxmlformats.org/officeDocument/2006/relationships/hyperlink" Target="https://www.fishbase.se/summary/Diogenichthys-laternatus.html" TargetMode="External"/><Relationship Id="rId31" Type="http://schemas.openxmlformats.org/officeDocument/2006/relationships/hyperlink" Target="https://www.fishbase.se/summary/Melanostomias-melanops.html" TargetMode="External"/><Relationship Id="rId44" Type="http://schemas.openxmlformats.org/officeDocument/2006/relationships/hyperlink" Target="https://www.fishbase.se/summary/1737" TargetMode="External"/><Relationship Id="rId4" Type="http://schemas.openxmlformats.org/officeDocument/2006/relationships/hyperlink" Target="https://www.fishbase.se/summary/6968" TargetMode="External"/><Relationship Id="rId9" Type="http://schemas.openxmlformats.org/officeDocument/2006/relationships/hyperlink" Target="https://www.fishbase.se/summary/6589" TargetMode="External"/><Relationship Id="rId14" Type="http://schemas.openxmlformats.org/officeDocument/2006/relationships/hyperlink" Target="https://www.fishbase.se/summary/Cyclothone-braueri" TargetMode="External"/><Relationship Id="rId22" Type="http://schemas.openxmlformats.org/officeDocument/2006/relationships/hyperlink" Target="https://www.fishbase.se/summary/11763" TargetMode="External"/><Relationship Id="rId27" Type="http://schemas.openxmlformats.org/officeDocument/2006/relationships/hyperlink" Target="https://www.fishbase.se/summary/7002" TargetMode="External"/><Relationship Id="rId30" Type="http://schemas.openxmlformats.org/officeDocument/2006/relationships/hyperlink" Target="https://www.fishbase.se/summary/2727" TargetMode="External"/><Relationship Id="rId35" Type="http://schemas.openxmlformats.org/officeDocument/2006/relationships/hyperlink" Target="https://www.fishbase.se/summary/Nealotus-tripes" TargetMode="External"/><Relationship Id="rId43" Type="http://schemas.openxmlformats.org/officeDocument/2006/relationships/hyperlink" Target="https://www.fishbase.se/summary/1806" TargetMode="External"/><Relationship Id="rId8" Type="http://schemas.openxmlformats.org/officeDocument/2006/relationships/hyperlink" Target="https://www.fishbase.se/summary/Benthosema-glaciale" TargetMode="External"/><Relationship Id="rId3" Type="http://schemas.openxmlformats.org/officeDocument/2006/relationships/hyperlink" Target="https://www.fishbase.se/summary/Argyropelecus-aculeatus.html" TargetMode="External"/><Relationship Id="rId12" Type="http://schemas.openxmlformats.org/officeDocument/2006/relationships/hyperlink" Target="https://www.fishbase.se/summary/1786" TargetMode="External"/><Relationship Id="rId17" Type="http://schemas.openxmlformats.org/officeDocument/2006/relationships/hyperlink" Target="https://www.fishbase.se/summary/6967" TargetMode="External"/><Relationship Id="rId25" Type="http://schemas.openxmlformats.org/officeDocument/2006/relationships/hyperlink" Target="https://www.fishbase.se/summary/1719" TargetMode="External"/><Relationship Id="rId33" Type="http://schemas.openxmlformats.org/officeDocument/2006/relationships/hyperlink" Target="https://www.fishbase.se/summary/Morone-saxatilis.html" TargetMode="External"/><Relationship Id="rId38" Type="http://schemas.openxmlformats.org/officeDocument/2006/relationships/hyperlink" Target="https://www.fishbase.se/summary/Ostorhinchus-apogonoid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988"/>
  <sheetViews>
    <sheetView tabSelected="1" zoomScale="96" workbookViewId="0"/>
  </sheetViews>
  <sheetFormatPr baseColWidth="10" defaultColWidth="12.6640625" defaultRowHeight="15.75" customHeight="1"/>
  <cols>
    <col min="1" max="1" width="26.83203125" customWidth="1"/>
    <col min="2" max="2" width="14.6640625" customWidth="1"/>
    <col min="3" max="3" width="13.33203125" customWidth="1"/>
    <col min="6" max="6" width="19.1640625" customWidth="1"/>
    <col min="7" max="7" width="25" customWidth="1"/>
    <col min="8" max="8" width="16.5" customWidth="1"/>
    <col min="9" max="9" width="15.6640625" customWidth="1"/>
  </cols>
  <sheetData>
    <row r="1" spans="1:27" ht="15.75" customHeight="1">
      <c r="A1" s="41" t="s">
        <v>766</v>
      </c>
      <c r="B1" s="2"/>
      <c r="C1" s="2"/>
      <c r="D1" s="2"/>
      <c r="E1" s="2"/>
      <c r="F1" s="2"/>
      <c r="G1" s="2"/>
      <c r="H1" s="2"/>
      <c r="I1" s="2"/>
    </row>
    <row r="2" spans="1:27" ht="15.75" customHeight="1">
      <c r="A2" s="2"/>
      <c r="B2" s="2"/>
      <c r="C2" s="2"/>
      <c r="D2" s="2"/>
      <c r="E2" s="2"/>
      <c r="F2" s="2"/>
      <c r="G2" s="2"/>
      <c r="H2" s="2"/>
      <c r="I2" s="2"/>
    </row>
    <row r="3" spans="1:27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27" ht="1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5" t="s">
        <v>10</v>
      </c>
      <c r="B5" s="2" t="s">
        <v>11</v>
      </c>
      <c r="C5" s="2" t="s">
        <v>12</v>
      </c>
      <c r="D5" s="2">
        <v>25.217759999999998</v>
      </c>
      <c r="E5" s="2">
        <v>-77.331500000000005</v>
      </c>
      <c r="F5" s="2" t="s">
        <v>13</v>
      </c>
      <c r="G5" s="6" t="s">
        <v>14</v>
      </c>
      <c r="H5" s="7" t="s">
        <v>15</v>
      </c>
      <c r="I5" s="8" t="s">
        <v>16</v>
      </c>
      <c r="J5" s="9" t="s">
        <v>17</v>
      </c>
    </row>
    <row r="6" spans="1:27" ht="15">
      <c r="A6" s="10" t="s">
        <v>18</v>
      </c>
      <c r="B6" s="9" t="s">
        <v>19</v>
      </c>
      <c r="C6" s="2" t="s">
        <v>12</v>
      </c>
      <c r="D6" s="2">
        <v>25.290769999999998</v>
      </c>
      <c r="E6" s="2">
        <v>-77.308400000000006</v>
      </c>
      <c r="F6" s="2" t="s">
        <v>20</v>
      </c>
      <c r="G6" s="11" t="s">
        <v>21</v>
      </c>
      <c r="H6" s="7" t="s">
        <v>22</v>
      </c>
      <c r="I6" s="8" t="s">
        <v>23</v>
      </c>
      <c r="J6" s="9" t="s">
        <v>17</v>
      </c>
    </row>
    <row r="7" spans="1:27" ht="15">
      <c r="A7" s="10" t="s">
        <v>24</v>
      </c>
      <c r="B7" s="9" t="s">
        <v>19</v>
      </c>
      <c r="C7" s="2" t="s">
        <v>12</v>
      </c>
      <c r="D7" s="2">
        <v>25.290769999999998</v>
      </c>
      <c r="E7" s="2">
        <v>-77.308400000000006</v>
      </c>
      <c r="F7" s="2" t="s">
        <v>25</v>
      </c>
      <c r="G7" s="11" t="s">
        <v>26</v>
      </c>
      <c r="H7" s="7" t="s">
        <v>27</v>
      </c>
      <c r="I7" s="8" t="s">
        <v>28</v>
      </c>
      <c r="J7" s="9" t="s">
        <v>17</v>
      </c>
    </row>
    <row r="8" spans="1:27" ht="15">
      <c r="A8" s="10" t="s">
        <v>29</v>
      </c>
      <c r="B8" s="2" t="s">
        <v>30</v>
      </c>
      <c r="C8" s="2" t="s">
        <v>31</v>
      </c>
      <c r="D8" s="2">
        <v>39.775149999999996</v>
      </c>
      <c r="E8" s="2">
        <v>-70.528400000000005</v>
      </c>
      <c r="F8" s="2" t="s">
        <v>32</v>
      </c>
      <c r="G8" s="2" t="s">
        <v>33</v>
      </c>
      <c r="H8" s="7" t="s">
        <v>34</v>
      </c>
      <c r="I8" s="8" t="s">
        <v>35</v>
      </c>
      <c r="J8" s="9" t="s">
        <v>17</v>
      </c>
    </row>
    <row r="9" spans="1:27" ht="15.75" customHeight="1">
      <c r="A9" s="10" t="s">
        <v>36</v>
      </c>
      <c r="B9" s="2" t="s">
        <v>30</v>
      </c>
      <c r="C9" s="2" t="s">
        <v>31</v>
      </c>
      <c r="D9" s="2">
        <v>39.775149999999996</v>
      </c>
      <c r="E9" s="2">
        <v>-70.528400000000005</v>
      </c>
      <c r="F9" s="2" t="s">
        <v>37</v>
      </c>
      <c r="G9" s="2" t="s">
        <v>38</v>
      </c>
      <c r="H9" s="2" t="s">
        <v>39</v>
      </c>
      <c r="I9" s="8" t="s">
        <v>40</v>
      </c>
      <c r="J9" s="9" t="s">
        <v>17</v>
      </c>
    </row>
    <row r="10" spans="1:27" ht="15.75" customHeight="1">
      <c r="A10" s="10" t="s">
        <v>41</v>
      </c>
      <c r="B10" s="2" t="s">
        <v>42</v>
      </c>
      <c r="C10" s="2" t="s">
        <v>31</v>
      </c>
      <c r="D10" s="2">
        <v>39.775149999999996</v>
      </c>
      <c r="E10" s="2">
        <v>-70.528400000000005</v>
      </c>
      <c r="F10" s="2" t="s">
        <v>43</v>
      </c>
      <c r="G10" s="2" t="s">
        <v>44</v>
      </c>
      <c r="H10" s="2" t="s">
        <v>45</v>
      </c>
      <c r="I10" s="8" t="s">
        <v>46</v>
      </c>
      <c r="J10" s="9" t="s">
        <v>17</v>
      </c>
    </row>
    <row r="11" spans="1:27" ht="15.75" customHeight="1">
      <c r="A11" s="10" t="s">
        <v>47</v>
      </c>
      <c r="B11" s="2" t="s">
        <v>30</v>
      </c>
      <c r="C11" s="2" t="s">
        <v>31</v>
      </c>
      <c r="D11" s="2">
        <v>39.775149999999996</v>
      </c>
      <c r="E11" s="2">
        <v>-70.528400000000005</v>
      </c>
      <c r="F11" s="2" t="s">
        <v>48</v>
      </c>
      <c r="G11" s="2" t="s">
        <v>49</v>
      </c>
      <c r="H11" s="2" t="s">
        <v>50</v>
      </c>
      <c r="I11" s="8" t="s">
        <v>51</v>
      </c>
      <c r="J11" s="9" t="s">
        <v>17</v>
      </c>
    </row>
    <row r="12" spans="1:27" ht="15">
      <c r="A12" s="10" t="s">
        <v>52</v>
      </c>
      <c r="B12" s="2" t="s">
        <v>53</v>
      </c>
      <c r="C12" s="2" t="s">
        <v>31</v>
      </c>
      <c r="D12" s="2">
        <v>39.775149999999996</v>
      </c>
      <c r="E12" s="2">
        <v>-70.528400000000005</v>
      </c>
      <c r="F12" s="2" t="s">
        <v>54</v>
      </c>
      <c r="G12" s="2" t="s">
        <v>55</v>
      </c>
      <c r="H12" s="7" t="s">
        <v>56</v>
      </c>
      <c r="I12" s="8" t="s">
        <v>57</v>
      </c>
      <c r="J12" s="9" t="s">
        <v>17</v>
      </c>
    </row>
    <row r="13" spans="1:27" ht="15">
      <c r="A13" s="10" t="s">
        <v>58</v>
      </c>
      <c r="B13" s="2" t="s">
        <v>42</v>
      </c>
      <c r="C13" s="2" t="s">
        <v>59</v>
      </c>
      <c r="D13" s="2">
        <v>40.207599999999999</v>
      </c>
      <c r="E13" s="2">
        <v>-67.463566999999998</v>
      </c>
      <c r="F13" s="2" t="s">
        <v>60</v>
      </c>
      <c r="G13" s="2" t="s">
        <v>61</v>
      </c>
      <c r="H13" s="7" t="s">
        <v>62</v>
      </c>
      <c r="I13" s="8" t="s">
        <v>63</v>
      </c>
      <c r="J13" s="9" t="s">
        <v>64</v>
      </c>
    </row>
    <row r="14" spans="1:27" ht="15">
      <c r="A14" s="10" t="s">
        <v>65</v>
      </c>
      <c r="B14" s="2" t="s">
        <v>42</v>
      </c>
      <c r="C14" s="2" t="s">
        <v>59</v>
      </c>
      <c r="D14" s="2">
        <v>40.344433000000002</v>
      </c>
      <c r="E14" s="2">
        <v>-67.231983</v>
      </c>
      <c r="F14" s="2" t="s">
        <v>66</v>
      </c>
      <c r="G14" s="2" t="s">
        <v>67</v>
      </c>
      <c r="H14" s="7" t="s">
        <v>68</v>
      </c>
      <c r="I14" s="8" t="s">
        <v>69</v>
      </c>
      <c r="J14" s="9" t="s">
        <v>17</v>
      </c>
    </row>
    <row r="15" spans="1:27" ht="15">
      <c r="A15" s="10" t="s">
        <v>70</v>
      </c>
      <c r="B15" s="2" t="s">
        <v>71</v>
      </c>
      <c r="C15" s="2" t="s">
        <v>59</v>
      </c>
      <c r="D15" s="2">
        <v>40.228183000000001</v>
      </c>
      <c r="E15" s="2">
        <v>-67.469432999999995</v>
      </c>
      <c r="F15" s="2" t="s">
        <v>72</v>
      </c>
      <c r="G15" s="2" t="s">
        <v>73</v>
      </c>
      <c r="H15" s="7" t="s">
        <v>74</v>
      </c>
      <c r="I15" s="8" t="s">
        <v>75</v>
      </c>
      <c r="J15" s="9" t="s">
        <v>64</v>
      </c>
    </row>
    <row r="16" spans="1:27" ht="15.75" customHeight="1">
      <c r="A16" s="10" t="s">
        <v>76</v>
      </c>
      <c r="B16" s="2" t="s">
        <v>77</v>
      </c>
      <c r="C16" s="2" t="s">
        <v>78</v>
      </c>
      <c r="D16" s="2">
        <v>39.200470000000003</v>
      </c>
      <c r="E16" s="2">
        <v>-71.143079999999998</v>
      </c>
      <c r="F16" s="2" t="s">
        <v>79</v>
      </c>
      <c r="G16" s="2" t="s">
        <v>80</v>
      </c>
      <c r="H16" s="2" t="s">
        <v>81</v>
      </c>
      <c r="I16" s="8" t="s">
        <v>82</v>
      </c>
      <c r="J16" s="9" t="s">
        <v>17</v>
      </c>
    </row>
    <row r="17" spans="1:10" ht="15.75" customHeight="1">
      <c r="A17" s="10" t="s">
        <v>83</v>
      </c>
      <c r="B17" s="2" t="s">
        <v>42</v>
      </c>
      <c r="C17" s="2" t="s">
        <v>78</v>
      </c>
      <c r="D17" s="2">
        <v>39.270462000000002</v>
      </c>
      <c r="E17" s="2" t="s">
        <v>84</v>
      </c>
      <c r="F17" s="2" t="s">
        <v>85</v>
      </c>
      <c r="G17" s="2" t="s">
        <v>86</v>
      </c>
      <c r="H17" s="2" t="s">
        <v>87</v>
      </c>
      <c r="I17" s="8" t="s">
        <v>88</v>
      </c>
      <c r="J17" s="9" t="s">
        <v>17</v>
      </c>
    </row>
    <row r="18" spans="1:10" ht="15.75" customHeight="1">
      <c r="A18" s="10" t="s">
        <v>89</v>
      </c>
      <c r="B18" s="2" t="s">
        <v>42</v>
      </c>
      <c r="C18" s="2" t="s">
        <v>78</v>
      </c>
      <c r="D18" s="2">
        <v>39.262819999999998</v>
      </c>
      <c r="E18" s="2">
        <v>-70.764619999999994</v>
      </c>
      <c r="F18" s="2" t="s">
        <v>90</v>
      </c>
      <c r="G18" s="2" t="s">
        <v>91</v>
      </c>
      <c r="H18" s="2" t="s">
        <v>92</v>
      </c>
      <c r="I18" s="8" t="s">
        <v>93</v>
      </c>
      <c r="J18" s="9" t="s">
        <v>64</v>
      </c>
    </row>
    <row r="19" spans="1:10" ht="15.75" customHeight="1">
      <c r="A19" s="10" t="s">
        <v>94</v>
      </c>
      <c r="B19" s="2" t="s">
        <v>95</v>
      </c>
      <c r="C19" s="2" t="s">
        <v>78</v>
      </c>
      <c r="D19" s="2">
        <v>39.262819999999998</v>
      </c>
      <c r="E19" s="2">
        <v>-70.764619999999994</v>
      </c>
      <c r="F19" s="2" t="s">
        <v>96</v>
      </c>
      <c r="G19" s="2" t="s">
        <v>97</v>
      </c>
      <c r="H19" s="2" t="s">
        <v>98</v>
      </c>
      <c r="I19" s="8" t="s">
        <v>99</v>
      </c>
      <c r="J19" s="9" t="s">
        <v>17</v>
      </c>
    </row>
    <row r="20" spans="1:10" ht="15.75" customHeight="1">
      <c r="A20" s="10" t="s">
        <v>100</v>
      </c>
      <c r="B20" s="2" t="s">
        <v>42</v>
      </c>
      <c r="C20" s="2" t="s">
        <v>78</v>
      </c>
      <c r="D20" s="2">
        <v>39.008420000000001</v>
      </c>
      <c r="E20" s="2">
        <v>-70.520480000000006</v>
      </c>
      <c r="F20" s="2" t="s">
        <v>101</v>
      </c>
      <c r="G20" s="2" t="s">
        <v>102</v>
      </c>
      <c r="H20" s="2" t="s">
        <v>103</v>
      </c>
      <c r="I20" s="8" t="s">
        <v>104</v>
      </c>
      <c r="J20" s="9" t="s">
        <v>17</v>
      </c>
    </row>
    <row r="21" spans="1:10" ht="15">
      <c r="A21" s="10" t="s">
        <v>105</v>
      </c>
      <c r="B21" s="2" t="s">
        <v>106</v>
      </c>
      <c r="C21" s="2" t="s">
        <v>78</v>
      </c>
      <c r="D21" s="2">
        <v>39.008420000000001</v>
      </c>
      <c r="E21" s="2">
        <v>-70.520480000000006</v>
      </c>
      <c r="F21" s="2" t="s">
        <v>107</v>
      </c>
      <c r="G21" s="2" t="s">
        <v>108</v>
      </c>
      <c r="H21" s="7" t="s">
        <v>109</v>
      </c>
      <c r="I21" s="8" t="s">
        <v>110</v>
      </c>
      <c r="J21" s="9" t="s">
        <v>17</v>
      </c>
    </row>
    <row r="22" spans="1:10" ht="15">
      <c r="A22" s="10" t="s">
        <v>111</v>
      </c>
      <c r="B22" s="2" t="s">
        <v>112</v>
      </c>
      <c r="C22" s="2" t="s">
        <v>78</v>
      </c>
      <c r="D22" s="2">
        <v>39.008420000000001</v>
      </c>
      <c r="E22" s="2">
        <v>-70.520480000000006</v>
      </c>
      <c r="F22" s="2" t="s">
        <v>113</v>
      </c>
      <c r="G22" s="2" t="s">
        <v>114</v>
      </c>
      <c r="H22" s="7" t="s">
        <v>115</v>
      </c>
      <c r="I22" s="8" t="s">
        <v>116</v>
      </c>
      <c r="J22" s="9" t="s">
        <v>17</v>
      </c>
    </row>
    <row r="23" spans="1:10" ht="15">
      <c r="A23" s="10" t="s">
        <v>117</v>
      </c>
      <c r="B23" s="2" t="s">
        <v>42</v>
      </c>
      <c r="C23" s="2" t="s">
        <v>78</v>
      </c>
      <c r="D23" s="2">
        <v>39.008420000000001</v>
      </c>
      <c r="E23" s="2">
        <v>-70.520480000000006</v>
      </c>
      <c r="F23" s="2" t="s">
        <v>118</v>
      </c>
      <c r="G23" s="2" t="s">
        <v>119</v>
      </c>
      <c r="H23" s="7" t="s">
        <v>120</v>
      </c>
      <c r="I23" s="8" t="s">
        <v>121</v>
      </c>
      <c r="J23" s="9" t="s">
        <v>17</v>
      </c>
    </row>
    <row r="24" spans="1:10" ht="15.75" customHeight="1">
      <c r="A24" s="10" t="s">
        <v>122</v>
      </c>
      <c r="B24" s="2" t="s">
        <v>112</v>
      </c>
      <c r="C24" s="2" t="s">
        <v>78</v>
      </c>
      <c r="D24" s="2">
        <v>39.200470000000003</v>
      </c>
      <c r="E24" s="2">
        <v>-71.143079999999998</v>
      </c>
      <c r="F24" s="2" t="s">
        <v>123</v>
      </c>
      <c r="G24" s="2" t="s">
        <v>124</v>
      </c>
      <c r="H24" s="2" t="s">
        <v>125</v>
      </c>
      <c r="I24" s="8" t="s">
        <v>126</v>
      </c>
      <c r="J24" s="9" t="s">
        <v>17</v>
      </c>
    </row>
    <row r="25" spans="1:10" ht="15.75" customHeight="1">
      <c r="A25" s="10" t="s">
        <v>127</v>
      </c>
      <c r="B25" s="2" t="s">
        <v>42</v>
      </c>
      <c r="C25" s="2" t="s">
        <v>78</v>
      </c>
      <c r="D25" s="2">
        <v>39.200470000000003</v>
      </c>
      <c r="E25" s="2">
        <v>-71.143079999999998</v>
      </c>
      <c r="F25" s="2" t="s">
        <v>128</v>
      </c>
      <c r="G25" s="2" t="s">
        <v>129</v>
      </c>
      <c r="H25" s="2" t="s">
        <v>130</v>
      </c>
      <c r="I25" s="8" t="s">
        <v>131</v>
      </c>
      <c r="J25" s="9" t="s">
        <v>17</v>
      </c>
    </row>
    <row r="26" spans="1:10" ht="15.75" customHeight="1">
      <c r="A26" s="10" t="s">
        <v>132</v>
      </c>
      <c r="B26" s="2" t="s">
        <v>30</v>
      </c>
      <c r="C26" s="2" t="s">
        <v>78</v>
      </c>
      <c r="D26" s="2">
        <v>39.200470000000003</v>
      </c>
      <c r="E26" s="2">
        <v>-71.143079999999998</v>
      </c>
      <c r="F26" s="2" t="s">
        <v>133</v>
      </c>
      <c r="G26" s="2" t="s">
        <v>134</v>
      </c>
      <c r="H26" s="2" t="s">
        <v>135</v>
      </c>
      <c r="I26" s="8" t="s">
        <v>136</v>
      </c>
      <c r="J26" s="9" t="s">
        <v>17</v>
      </c>
    </row>
    <row r="27" spans="1:10" ht="15.75" customHeight="1">
      <c r="A27" s="10" t="s">
        <v>137</v>
      </c>
      <c r="B27" s="2" t="s">
        <v>112</v>
      </c>
      <c r="C27" s="2" t="s">
        <v>78</v>
      </c>
      <c r="D27" s="2">
        <v>39.200470000000003</v>
      </c>
      <c r="E27" s="2">
        <v>-71.143079999999998</v>
      </c>
      <c r="F27" s="2" t="s">
        <v>138</v>
      </c>
      <c r="G27" s="2" t="s">
        <v>139</v>
      </c>
      <c r="H27" s="2" t="s">
        <v>140</v>
      </c>
      <c r="I27" s="8" t="s">
        <v>141</v>
      </c>
      <c r="J27" s="9" t="s">
        <v>17</v>
      </c>
    </row>
    <row r="28" spans="1:10" ht="15.75" customHeight="1">
      <c r="A28" s="10" t="s">
        <v>142</v>
      </c>
      <c r="B28" s="2" t="s">
        <v>112</v>
      </c>
      <c r="C28" s="2" t="s">
        <v>78</v>
      </c>
      <c r="D28" s="2">
        <v>39.200470000000003</v>
      </c>
      <c r="E28" s="2">
        <v>-71.143079999999998</v>
      </c>
      <c r="F28" s="2" t="s">
        <v>143</v>
      </c>
      <c r="G28" s="2" t="s">
        <v>144</v>
      </c>
      <c r="H28" s="2" t="s">
        <v>145</v>
      </c>
      <c r="I28" s="8" t="s">
        <v>146</v>
      </c>
      <c r="J28" s="9" t="s">
        <v>17</v>
      </c>
    </row>
    <row r="29" spans="1:10" ht="15.75" customHeight="1">
      <c r="A29" s="10" t="s">
        <v>147</v>
      </c>
      <c r="B29" s="2" t="s">
        <v>148</v>
      </c>
      <c r="C29" s="2" t="s">
        <v>78</v>
      </c>
      <c r="D29" s="2">
        <v>39.200470000000003</v>
      </c>
      <c r="E29" s="2">
        <v>-71.143079999999998</v>
      </c>
      <c r="F29" s="2" t="s">
        <v>149</v>
      </c>
      <c r="G29" s="2" t="s">
        <v>150</v>
      </c>
      <c r="H29" s="2" t="s">
        <v>151</v>
      </c>
      <c r="I29" s="8" t="s">
        <v>152</v>
      </c>
      <c r="J29" s="9" t="s">
        <v>17</v>
      </c>
    </row>
    <row r="30" spans="1:10" ht="15.75" customHeight="1">
      <c r="A30" s="10" t="s">
        <v>153</v>
      </c>
      <c r="B30" s="2" t="s">
        <v>154</v>
      </c>
      <c r="C30" s="2" t="s">
        <v>78</v>
      </c>
      <c r="D30" s="2">
        <v>39.200470000000003</v>
      </c>
      <c r="E30" s="2">
        <v>-71.143079999999998</v>
      </c>
      <c r="F30" s="2" t="s">
        <v>155</v>
      </c>
      <c r="G30" s="2" t="s">
        <v>156</v>
      </c>
      <c r="H30" s="2" t="s">
        <v>157</v>
      </c>
      <c r="I30" s="8" t="s">
        <v>158</v>
      </c>
      <c r="J30" s="9" t="s">
        <v>17</v>
      </c>
    </row>
    <row r="31" spans="1:10" ht="15.75" customHeight="1">
      <c r="A31" s="10" t="s">
        <v>159</v>
      </c>
      <c r="B31" s="2" t="s">
        <v>42</v>
      </c>
      <c r="C31" s="2" t="s">
        <v>78</v>
      </c>
      <c r="D31" s="2">
        <v>39.200470000000003</v>
      </c>
      <c r="E31" s="2">
        <v>-71.143079999999998</v>
      </c>
      <c r="F31" s="2" t="s">
        <v>160</v>
      </c>
      <c r="G31" s="2" t="s">
        <v>161</v>
      </c>
      <c r="H31" s="2" t="s">
        <v>162</v>
      </c>
      <c r="I31" s="8" t="s">
        <v>163</v>
      </c>
      <c r="J31" s="9" t="s">
        <v>17</v>
      </c>
    </row>
    <row r="32" spans="1:10" ht="15.75" customHeight="1">
      <c r="A32" s="10" t="s">
        <v>164</v>
      </c>
      <c r="B32" s="2" t="s">
        <v>77</v>
      </c>
      <c r="C32" s="2" t="s">
        <v>78</v>
      </c>
      <c r="D32" s="2">
        <v>39.200470000000003</v>
      </c>
      <c r="E32" s="2">
        <v>-71.143079999999998</v>
      </c>
      <c r="F32" s="2" t="s">
        <v>165</v>
      </c>
      <c r="G32" s="2" t="s">
        <v>166</v>
      </c>
      <c r="H32" s="2" t="s">
        <v>167</v>
      </c>
      <c r="I32" s="8" t="s">
        <v>168</v>
      </c>
      <c r="J32" s="9" t="s">
        <v>17</v>
      </c>
    </row>
    <row r="33" spans="1:10" ht="15">
      <c r="A33" s="10" t="s">
        <v>169</v>
      </c>
      <c r="B33" s="2" t="s">
        <v>170</v>
      </c>
      <c r="C33" s="2" t="s">
        <v>78</v>
      </c>
      <c r="D33" s="2">
        <v>39.200470000000003</v>
      </c>
      <c r="E33" s="2">
        <v>-71.143079999999998</v>
      </c>
      <c r="F33" s="2" t="s">
        <v>171</v>
      </c>
      <c r="G33" s="2" t="s">
        <v>172</v>
      </c>
      <c r="H33" s="7" t="s">
        <v>173</v>
      </c>
      <c r="I33" s="8" t="s">
        <v>174</v>
      </c>
      <c r="J33" s="9" t="s">
        <v>17</v>
      </c>
    </row>
    <row r="34" spans="1:10" ht="15">
      <c r="A34" s="10" t="s">
        <v>175</v>
      </c>
      <c r="B34" s="2" t="s">
        <v>30</v>
      </c>
      <c r="C34" s="2" t="s">
        <v>78</v>
      </c>
      <c r="D34" s="2">
        <v>39.200470000000003</v>
      </c>
      <c r="E34" s="2">
        <v>-71.143079999999998</v>
      </c>
      <c r="F34" s="2" t="s">
        <v>176</v>
      </c>
      <c r="G34" s="2" t="s">
        <v>177</v>
      </c>
      <c r="H34" s="7" t="s">
        <v>178</v>
      </c>
      <c r="I34" s="8" t="s">
        <v>179</v>
      </c>
      <c r="J34" s="9" t="s">
        <v>17</v>
      </c>
    </row>
    <row r="35" spans="1:10" ht="15">
      <c r="A35" s="10" t="s">
        <v>180</v>
      </c>
      <c r="B35" s="2" t="s">
        <v>181</v>
      </c>
      <c r="C35" s="2" t="s">
        <v>78</v>
      </c>
      <c r="D35" s="2">
        <v>39.200470000000003</v>
      </c>
      <c r="E35" s="2">
        <v>-71.143079999999998</v>
      </c>
      <c r="F35" s="2" t="s">
        <v>182</v>
      </c>
      <c r="G35" s="2" t="s">
        <v>183</v>
      </c>
      <c r="H35" s="7" t="s">
        <v>184</v>
      </c>
      <c r="I35" s="8" t="s">
        <v>185</v>
      </c>
      <c r="J35" s="9" t="s">
        <v>17</v>
      </c>
    </row>
    <row r="36" spans="1:10" ht="15">
      <c r="A36" s="10" t="s">
        <v>186</v>
      </c>
      <c r="B36" s="2" t="s">
        <v>187</v>
      </c>
      <c r="C36" s="2" t="s">
        <v>78</v>
      </c>
      <c r="D36" s="2">
        <v>39.008420000000001</v>
      </c>
      <c r="E36" s="2">
        <v>-70.520480000000006</v>
      </c>
      <c r="F36" s="2" t="s">
        <v>188</v>
      </c>
      <c r="G36" s="2" t="s">
        <v>189</v>
      </c>
      <c r="H36" s="7" t="s">
        <v>190</v>
      </c>
      <c r="I36" s="8" t="s">
        <v>191</v>
      </c>
      <c r="J36" s="9" t="s">
        <v>17</v>
      </c>
    </row>
    <row r="37" spans="1:10" ht="15.75" customHeight="1">
      <c r="A37" s="10" t="s">
        <v>192</v>
      </c>
      <c r="B37" s="2" t="s">
        <v>30</v>
      </c>
      <c r="C37" s="2" t="s">
        <v>78</v>
      </c>
      <c r="D37" s="2">
        <v>39.008420000000001</v>
      </c>
      <c r="E37" s="2">
        <v>-70.520480000000006</v>
      </c>
      <c r="F37" s="2" t="s">
        <v>193</v>
      </c>
      <c r="G37" s="2" t="s">
        <v>194</v>
      </c>
      <c r="H37" s="2" t="s">
        <v>195</v>
      </c>
      <c r="I37" s="8" t="s">
        <v>196</v>
      </c>
      <c r="J37" s="9" t="s">
        <v>17</v>
      </c>
    </row>
    <row r="38" spans="1:10" ht="15.75" customHeight="1">
      <c r="A38" s="10" t="s">
        <v>197</v>
      </c>
      <c r="B38" s="2" t="s">
        <v>198</v>
      </c>
      <c r="C38" s="2" t="s">
        <v>78</v>
      </c>
      <c r="D38" s="2">
        <v>39.200470000000003</v>
      </c>
      <c r="E38" s="2">
        <v>-71.143079999999998</v>
      </c>
      <c r="F38" s="2" t="s">
        <v>199</v>
      </c>
      <c r="G38" s="2" t="s">
        <v>200</v>
      </c>
      <c r="H38" s="2" t="s">
        <v>201</v>
      </c>
      <c r="I38" s="8" t="s">
        <v>202</v>
      </c>
      <c r="J38" s="9" t="s">
        <v>17</v>
      </c>
    </row>
    <row r="39" spans="1:10" ht="15.75" customHeight="1">
      <c r="A39" s="10" t="s">
        <v>203</v>
      </c>
      <c r="B39" s="2" t="s">
        <v>30</v>
      </c>
      <c r="C39" s="2" t="s">
        <v>78</v>
      </c>
      <c r="D39" s="2">
        <v>39.200470000000003</v>
      </c>
      <c r="E39" s="2">
        <v>-71.143079999999998</v>
      </c>
      <c r="F39" s="2" t="s">
        <v>204</v>
      </c>
      <c r="G39" s="2" t="s">
        <v>205</v>
      </c>
      <c r="H39" s="2" t="s">
        <v>206</v>
      </c>
      <c r="I39" s="8" t="s">
        <v>207</v>
      </c>
      <c r="J39" s="9" t="s">
        <v>64</v>
      </c>
    </row>
    <row r="40" spans="1:10" ht="15">
      <c r="A40" s="10" t="s">
        <v>208</v>
      </c>
      <c r="B40" s="2" t="s">
        <v>42</v>
      </c>
      <c r="C40" s="2" t="s">
        <v>209</v>
      </c>
      <c r="D40" s="2">
        <v>39.008420000000001</v>
      </c>
      <c r="E40" s="2">
        <v>-70.284549999999996</v>
      </c>
      <c r="F40" s="2" t="s">
        <v>210</v>
      </c>
      <c r="G40" s="2" t="s">
        <v>211</v>
      </c>
      <c r="H40" s="7" t="s">
        <v>212</v>
      </c>
      <c r="I40" s="8" t="s">
        <v>213</v>
      </c>
      <c r="J40" s="9" t="s">
        <v>17</v>
      </c>
    </row>
    <row r="41" spans="1:10" ht="15">
      <c r="A41" s="10" t="s">
        <v>214</v>
      </c>
      <c r="B41" s="2" t="s">
        <v>215</v>
      </c>
      <c r="C41" s="2" t="s">
        <v>209</v>
      </c>
      <c r="D41" s="2">
        <v>39.008420000000001</v>
      </c>
      <c r="E41" s="2">
        <v>-70.284549999999996</v>
      </c>
      <c r="F41" s="2" t="s">
        <v>216</v>
      </c>
      <c r="G41" s="2" t="s">
        <v>217</v>
      </c>
      <c r="H41" s="7" t="s">
        <v>218</v>
      </c>
      <c r="I41" s="8" t="s">
        <v>219</v>
      </c>
      <c r="J41" s="9" t="s">
        <v>17</v>
      </c>
    </row>
    <row r="42" spans="1:10" ht="15">
      <c r="A42" s="10" t="s">
        <v>220</v>
      </c>
      <c r="B42" s="2" t="s">
        <v>42</v>
      </c>
      <c r="C42" s="2" t="s">
        <v>209</v>
      </c>
      <c r="D42" s="2">
        <v>39.118720000000003</v>
      </c>
      <c r="E42" s="2">
        <v>-70.426519999999996</v>
      </c>
      <c r="F42" s="2" t="s">
        <v>221</v>
      </c>
      <c r="G42" s="2" t="s">
        <v>222</v>
      </c>
      <c r="H42" s="7" t="s">
        <v>223</v>
      </c>
      <c r="I42" s="8" t="s">
        <v>224</v>
      </c>
      <c r="J42" s="9" t="s">
        <v>17</v>
      </c>
    </row>
    <row r="43" spans="1:10" ht="15.75" customHeight="1">
      <c r="A43" s="10" t="s">
        <v>225</v>
      </c>
      <c r="B43" s="2" t="s">
        <v>42</v>
      </c>
      <c r="C43" s="2" t="s">
        <v>209</v>
      </c>
      <c r="D43" s="2">
        <v>39.118720000000003</v>
      </c>
      <c r="E43" s="2">
        <v>-70.426519999999996</v>
      </c>
      <c r="F43" s="2" t="s">
        <v>226</v>
      </c>
      <c r="G43" s="2" t="s">
        <v>227</v>
      </c>
      <c r="H43" s="2" t="s">
        <v>228</v>
      </c>
      <c r="I43" s="8" t="s">
        <v>229</v>
      </c>
      <c r="J43" s="9" t="s">
        <v>17</v>
      </c>
    </row>
    <row r="44" spans="1:10" ht="15.75" customHeight="1">
      <c r="A44" s="10" t="s">
        <v>230</v>
      </c>
      <c r="B44" s="2" t="s">
        <v>231</v>
      </c>
      <c r="C44" s="2" t="s">
        <v>209</v>
      </c>
      <c r="D44" s="2">
        <v>39.291330000000002</v>
      </c>
      <c r="E44" s="2">
        <v>-68.933850000000007</v>
      </c>
      <c r="F44" s="2" t="s">
        <v>232</v>
      </c>
      <c r="G44" s="2" t="s">
        <v>233</v>
      </c>
      <c r="H44" s="2" t="s">
        <v>234</v>
      </c>
      <c r="I44" s="8" t="s">
        <v>235</v>
      </c>
      <c r="J44" s="9" t="s">
        <v>17</v>
      </c>
    </row>
    <row r="45" spans="1:10" ht="15.75" customHeight="1">
      <c r="A45" s="10" t="s">
        <v>236</v>
      </c>
      <c r="B45" s="2" t="s">
        <v>30</v>
      </c>
      <c r="C45" s="2" t="s">
        <v>209</v>
      </c>
      <c r="D45" s="2">
        <v>39.282200000000003</v>
      </c>
      <c r="E45" s="2">
        <v>-68.807000000000002</v>
      </c>
      <c r="F45" s="2" t="s">
        <v>237</v>
      </c>
      <c r="G45" s="2" t="s">
        <v>238</v>
      </c>
      <c r="H45" s="2" t="s">
        <v>239</v>
      </c>
      <c r="I45" s="8" t="s">
        <v>240</v>
      </c>
      <c r="J45" s="9" t="s">
        <v>17</v>
      </c>
    </row>
    <row r="46" spans="1:10" ht="15.75" customHeight="1">
      <c r="A46" s="10" t="s">
        <v>241</v>
      </c>
      <c r="B46" s="2" t="s">
        <v>242</v>
      </c>
      <c r="C46" s="2" t="s">
        <v>209</v>
      </c>
      <c r="D46" s="2">
        <v>39.196829999999999</v>
      </c>
      <c r="E46" s="2">
        <v>-70.211280000000002</v>
      </c>
      <c r="F46" s="2" t="s">
        <v>243</v>
      </c>
      <c r="G46" s="2" t="s">
        <v>244</v>
      </c>
      <c r="H46" s="2" t="s">
        <v>245</v>
      </c>
      <c r="I46" s="8" t="s">
        <v>246</v>
      </c>
      <c r="J46" s="9" t="s">
        <v>17</v>
      </c>
    </row>
    <row r="47" spans="1:10" ht="15.75" customHeight="1">
      <c r="A47" s="10" t="s">
        <v>247</v>
      </c>
      <c r="B47" s="2" t="s">
        <v>30</v>
      </c>
      <c r="C47" s="2" t="s">
        <v>209</v>
      </c>
      <c r="D47" s="2">
        <v>39.106099999999998</v>
      </c>
      <c r="E47" s="2">
        <v>-70.448400000000007</v>
      </c>
      <c r="F47" s="2" t="s">
        <v>248</v>
      </c>
      <c r="G47" s="2" t="s">
        <v>249</v>
      </c>
      <c r="H47" s="2" t="s">
        <v>250</v>
      </c>
      <c r="I47" s="8" t="s">
        <v>251</v>
      </c>
      <c r="J47" s="9" t="s">
        <v>17</v>
      </c>
    </row>
    <row r="48" spans="1:10" ht="15">
      <c r="A48" s="10" t="s">
        <v>252</v>
      </c>
      <c r="B48" s="2" t="s">
        <v>253</v>
      </c>
      <c r="C48" s="2" t="s">
        <v>209</v>
      </c>
      <c r="D48" s="2">
        <v>39.196829999999999</v>
      </c>
      <c r="E48" s="2">
        <v>-70.211280000000002</v>
      </c>
      <c r="F48" s="2" t="s">
        <v>254</v>
      </c>
      <c r="G48" s="2" t="s">
        <v>255</v>
      </c>
      <c r="H48" s="7" t="s">
        <v>256</v>
      </c>
      <c r="I48" s="8" t="s">
        <v>257</v>
      </c>
      <c r="J48" s="9" t="s">
        <v>17</v>
      </c>
    </row>
    <row r="49" spans="1:10" ht="15">
      <c r="A49" s="10" t="s">
        <v>258</v>
      </c>
      <c r="B49" s="2" t="s">
        <v>148</v>
      </c>
      <c r="C49" s="2" t="s">
        <v>209</v>
      </c>
      <c r="D49" s="2">
        <v>39.293683000000001</v>
      </c>
      <c r="E49" s="2">
        <v>-68.935017000000002</v>
      </c>
      <c r="F49" s="2" t="s">
        <v>259</v>
      </c>
      <c r="G49" s="2" t="s">
        <v>260</v>
      </c>
      <c r="H49" s="7" t="s">
        <v>261</v>
      </c>
      <c r="I49" s="8" t="s">
        <v>262</v>
      </c>
      <c r="J49" s="9" t="s">
        <v>17</v>
      </c>
    </row>
    <row r="50" spans="1:10" ht="15">
      <c r="A50" s="10" t="s">
        <v>263</v>
      </c>
      <c r="B50" s="2" t="s">
        <v>264</v>
      </c>
      <c r="C50" s="2" t="s">
        <v>209</v>
      </c>
      <c r="D50" s="2">
        <v>39.293683000000001</v>
      </c>
      <c r="E50" s="2">
        <v>-68.935017000000002</v>
      </c>
      <c r="F50" s="2" t="s">
        <v>265</v>
      </c>
      <c r="G50" s="2" t="s">
        <v>266</v>
      </c>
      <c r="H50" s="7" t="s">
        <v>267</v>
      </c>
      <c r="I50" s="8" t="s">
        <v>268</v>
      </c>
      <c r="J50" s="9" t="s">
        <v>17</v>
      </c>
    </row>
    <row r="51" spans="1:10" ht="15.75" customHeight="1">
      <c r="A51" s="10" t="s">
        <v>269</v>
      </c>
      <c r="B51" s="2" t="s">
        <v>270</v>
      </c>
      <c r="C51" s="2" t="s">
        <v>209</v>
      </c>
      <c r="D51" s="2">
        <v>39.160299999999999</v>
      </c>
      <c r="E51" s="2">
        <v>-70.355500000000006</v>
      </c>
      <c r="F51" s="2" t="s">
        <v>271</v>
      </c>
      <c r="G51" s="2" t="s">
        <v>272</v>
      </c>
      <c r="H51" s="2" t="s">
        <v>273</v>
      </c>
      <c r="I51" s="8" t="s">
        <v>274</v>
      </c>
      <c r="J51" s="9" t="s">
        <v>17</v>
      </c>
    </row>
    <row r="52" spans="1:10" ht="15.75" customHeight="1">
      <c r="A52" s="10" t="s">
        <v>275</v>
      </c>
      <c r="B52" s="2" t="s">
        <v>30</v>
      </c>
      <c r="C52" s="2" t="s">
        <v>209</v>
      </c>
      <c r="D52" s="2">
        <v>39.274230000000003</v>
      </c>
      <c r="E52" s="2">
        <v>-69.083119999999994</v>
      </c>
      <c r="F52" s="2" t="s">
        <v>276</v>
      </c>
      <c r="G52" s="2" t="s">
        <v>277</v>
      </c>
      <c r="H52" s="2" t="s">
        <v>278</v>
      </c>
      <c r="I52" s="8" t="s">
        <v>279</v>
      </c>
      <c r="J52" s="9" t="s">
        <v>17</v>
      </c>
    </row>
    <row r="53" spans="1:10" ht="15.75" customHeight="1">
      <c r="A53" s="10" t="s">
        <v>280</v>
      </c>
      <c r="B53" s="2" t="s">
        <v>281</v>
      </c>
      <c r="C53" s="2" t="s">
        <v>209</v>
      </c>
      <c r="D53" s="2">
        <v>39.274230000000003</v>
      </c>
      <c r="E53" s="2">
        <v>-69.083119999999994</v>
      </c>
      <c r="F53" s="2" t="s">
        <v>282</v>
      </c>
      <c r="G53" s="2" t="s">
        <v>283</v>
      </c>
      <c r="H53" s="2" t="s">
        <v>284</v>
      </c>
      <c r="I53" s="8" t="s">
        <v>285</v>
      </c>
      <c r="J53" s="9" t="s">
        <v>17</v>
      </c>
    </row>
    <row r="54" spans="1:10" ht="15.75" customHeight="1">
      <c r="A54" s="10" t="s">
        <v>286</v>
      </c>
      <c r="B54" s="2" t="s">
        <v>42</v>
      </c>
      <c r="C54" s="2" t="s">
        <v>209</v>
      </c>
      <c r="D54" s="2">
        <v>39.358269999999997</v>
      </c>
      <c r="E54" s="2">
        <v>-68.998019999999997</v>
      </c>
      <c r="F54" s="2" t="s">
        <v>287</v>
      </c>
      <c r="G54" s="2" t="s">
        <v>288</v>
      </c>
      <c r="H54" s="2" t="s">
        <v>289</v>
      </c>
      <c r="I54" s="8" t="s">
        <v>290</v>
      </c>
      <c r="J54" s="9" t="s">
        <v>17</v>
      </c>
    </row>
    <row r="55" spans="1:10" ht="15.75" customHeight="1">
      <c r="A55" s="10" t="s">
        <v>291</v>
      </c>
      <c r="B55" s="2" t="s">
        <v>42</v>
      </c>
      <c r="C55" s="2" t="s">
        <v>209</v>
      </c>
      <c r="D55" s="2">
        <v>39.274230000000003</v>
      </c>
      <c r="E55" s="2">
        <v>-69.083119999999994</v>
      </c>
      <c r="F55" s="2" t="s">
        <v>292</v>
      </c>
      <c r="G55" s="2" t="s">
        <v>293</v>
      </c>
      <c r="H55" s="2" t="s">
        <v>294</v>
      </c>
      <c r="I55" s="8" t="s">
        <v>295</v>
      </c>
      <c r="J55" s="9" t="s">
        <v>17</v>
      </c>
    </row>
    <row r="56" spans="1:10" ht="15.75" customHeight="1">
      <c r="A56" s="10" t="s">
        <v>296</v>
      </c>
      <c r="B56" s="2" t="s">
        <v>42</v>
      </c>
      <c r="C56" s="2" t="s">
        <v>209</v>
      </c>
      <c r="D56" s="2">
        <v>39.008420000000001</v>
      </c>
      <c r="E56" s="2">
        <v>-70.284549999999996</v>
      </c>
      <c r="F56" s="2" t="s">
        <v>297</v>
      </c>
      <c r="G56" s="2" t="s">
        <v>298</v>
      </c>
      <c r="H56" s="2" t="s">
        <v>299</v>
      </c>
      <c r="I56" s="8" t="s">
        <v>300</v>
      </c>
      <c r="J56" s="9" t="s">
        <v>17</v>
      </c>
    </row>
    <row r="57" spans="1:10" ht="15.75" customHeight="1">
      <c r="A57" s="10" t="s">
        <v>301</v>
      </c>
      <c r="B57" s="2" t="s">
        <v>42</v>
      </c>
      <c r="C57" s="2" t="s">
        <v>209</v>
      </c>
      <c r="D57" s="2">
        <v>39.008420000000001</v>
      </c>
      <c r="E57" s="2">
        <v>-70.284549999999996</v>
      </c>
      <c r="F57" s="2" t="s">
        <v>302</v>
      </c>
      <c r="G57" s="2" t="s">
        <v>303</v>
      </c>
      <c r="H57" s="2" t="s">
        <v>304</v>
      </c>
      <c r="I57" s="8" t="s">
        <v>305</v>
      </c>
      <c r="J57" s="9" t="s">
        <v>17</v>
      </c>
    </row>
    <row r="58" spans="1:10" ht="15.75" customHeight="1">
      <c r="A58" s="12" t="s">
        <v>306</v>
      </c>
      <c r="B58" s="2" t="s">
        <v>307</v>
      </c>
      <c r="C58" s="2" t="s">
        <v>209</v>
      </c>
      <c r="D58" s="2">
        <v>39.303066999999999</v>
      </c>
      <c r="E58" s="2">
        <v>-70.277666999999994</v>
      </c>
      <c r="F58" s="2" t="s">
        <v>308</v>
      </c>
      <c r="G58" s="2" t="s">
        <v>309</v>
      </c>
      <c r="H58" s="2" t="s">
        <v>310</v>
      </c>
      <c r="I58" s="8" t="s">
        <v>311</v>
      </c>
      <c r="J58" s="9" t="s">
        <v>17</v>
      </c>
    </row>
    <row r="59" spans="1:10" ht="15.75" customHeight="1">
      <c r="A59" s="10" t="s">
        <v>312</v>
      </c>
      <c r="B59" s="2" t="s">
        <v>313</v>
      </c>
      <c r="C59" s="2" t="s">
        <v>209</v>
      </c>
      <c r="D59" s="2">
        <v>39.274230000000003</v>
      </c>
      <c r="E59" s="2">
        <v>-69.083119999999994</v>
      </c>
      <c r="F59" s="2" t="s">
        <v>314</v>
      </c>
      <c r="G59" s="2" t="s">
        <v>315</v>
      </c>
      <c r="H59" s="2" t="s">
        <v>316</v>
      </c>
      <c r="I59" s="8" t="s">
        <v>317</v>
      </c>
      <c r="J59" s="9" t="s">
        <v>17</v>
      </c>
    </row>
    <row r="60" spans="1:10" ht="15.75" customHeight="1">
      <c r="A60" s="10" t="s">
        <v>318</v>
      </c>
      <c r="B60" s="2" t="s">
        <v>319</v>
      </c>
      <c r="C60" s="2" t="s">
        <v>209</v>
      </c>
      <c r="D60" s="2">
        <v>39.118720000000003</v>
      </c>
      <c r="E60" s="2">
        <v>-70.426519999999996</v>
      </c>
      <c r="F60" s="2" t="s">
        <v>320</v>
      </c>
      <c r="G60" s="2" t="s">
        <v>321</v>
      </c>
      <c r="H60" s="2" t="s">
        <v>322</v>
      </c>
      <c r="I60" s="8" t="s">
        <v>323</v>
      </c>
      <c r="J60" s="9" t="s">
        <v>17</v>
      </c>
    </row>
    <row r="61" spans="1:10" ht="15.75" customHeight="1">
      <c r="A61" s="10" t="s">
        <v>324</v>
      </c>
      <c r="B61" s="2" t="s">
        <v>325</v>
      </c>
      <c r="C61" s="2" t="s">
        <v>209</v>
      </c>
      <c r="D61" s="2">
        <v>39.118720000000003</v>
      </c>
      <c r="E61" s="2">
        <v>-70.426519999999996</v>
      </c>
      <c r="F61" s="2" t="s">
        <v>326</v>
      </c>
      <c r="G61" s="2" t="s">
        <v>327</v>
      </c>
      <c r="H61" s="2" t="s">
        <v>328</v>
      </c>
      <c r="I61" s="8" t="s">
        <v>329</v>
      </c>
      <c r="J61" s="9" t="s">
        <v>17</v>
      </c>
    </row>
    <row r="62" spans="1:10" ht="15.75" customHeight="1">
      <c r="A62" s="10" t="s">
        <v>330</v>
      </c>
      <c r="B62" s="2" t="s">
        <v>331</v>
      </c>
      <c r="C62" s="2" t="s">
        <v>209</v>
      </c>
      <c r="D62" s="2">
        <v>39.341000000000001</v>
      </c>
      <c r="E62" s="2">
        <v>-70.254670000000004</v>
      </c>
      <c r="F62" s="2" t="s">
        <v>332</v>
      </c>
      <c r="G62" s="2" t="s">
        <v>333</v>
      </c>
      <c r="H62" s="2" t="s">
        <v>334</v>
      </c>
      <c r="I62" s="8" t="s">
        <v>335</v>
      </c>
      <c r="J62" s="9" t="s">
        <v>17</v>
      </c>
    </row>
    <row r="63" spans="1:10" ht="14">
      <c r="A63" s="10" t="s">
        <v>336</v>
      </c>
      <c r="B63" s="2" t="s">
        <v>337</v>
      </c>
      <c r="C63" s="2" t="s">
        <v>209</v>
      </c>
      <c r="D63" s="2">
        <v>39.358269999999997</v>
      </c>
      <c r="E63" s="2">
        <v>-68.998019999999997</v>
      </c>
      <c r="F63" s="2" t="s">
        <v>338</v>
      </c>
      <c r="G63" s="2" t="s">
        <v>339</v>
      </c>
      <c r="H63" s="2" t="s">
        <v>340</v>
      </c>
      <c r="I63" s="8" t="s">
        <v>341</v>
      </c>
      <c r="J63" s="9" t="s">
        <v>17</v>
      </c>
    </row>
    <row r="64" spans="1:10" ht="14">
      <c r="A64" s="10" t="s">
        <v>342</v>
      </c>
      <c r="B64" s="2" t="s">
        <v>343</v>
      </c>
      <c r="C64" s="2" t="s">
        <v>209</v>
      </c>
      <c r="D64" s="2">
        <v>39.358269999999997</v>
      </c>
      <c r="E64" s="2">
        <v>-68.998019999999997</v>
      </c>
      <c r="F64" s="2" t="s">
        <v>344</v>
      </c>
      <c r="G64" s="2" t="s">
        <v>345</v>
      </c>
      <c r="H64" s="2" t="s">
        <v>346</v>
      </c>
      <c r="I64" s="8" t="s">
        <v>347</v>
      </c>
      <c r="J64" s="9" t="s">
        <v>17</v>
      </c>
    </row>
    <row r="65" spans="1:10" ht="14">
      <c r="A65" s="10" t="s">
        <v>348</v>
      </c>
      <c r="B65" s="2" t="s">
        <v>264</v>
      </c>
      <c r="C65" s="2" t="s">
        <v>209</v>
      </c>
      <c r="D65" s="2">
        <v>39.358269999999997</v>
      </c>
      <c r="E65" s="2">
        <v>-68.998019999999997</v>
      </c>
      <c r="F65" s="2" t="s">
        <v>349</v>
      </c>
      <c r="G65" s="2" t="s">
        <v>350</v>
      </c>
      <c r="H65" s="2" t="s">
        <v>351</v>
      </c>
      <c r="I65" s="8" t="s">
        <v>352</v>
      </c>
      <c r="J65" s="9" t="s">
        <v>17</v>
      </c>
    </row>
    <row r="66" spans="1:10" ht="14">
      <c r="A66" s="10" t="s">
        <v>353</v>
      </c>
      <c r="B66" s="2" t="s">
        <v>42</v>
      </c>
      <c r="C66" s="2" t="s">
        <v>209</v>
      </c>
      <c r="D66" s="2">
        <v>39.291330000000002</v>
      </c>
      <c r="E66" s="2">
        <v>-68.933850000000007</v>
      </c>
      <c r="F66" s="2" t="s">
        <v>354</v>
      </c>
      <c r="G66" s="2" t="s">
        <v>355</v>
      </c>
      <c r="H66" s="2" t="s">
        <v>356</v>
      </c>
      <c r="I66" s="8" t="s">
        <v>357</v>
      </c>
      <c r="J66" s="9" t="s">
        <v>17</v>
      </c>
    </row>
    <row r="67" spans="1:10" ht="14">
      <c r="A67" s="10" t="s">
        <v>358</v>
      </c>
      <c r="B67" s="2" t="s">
        <v>30</v>
      </c>
      <c r="C67" s="2" t="s">
        <v>209</v>
      </c>
      <c r="D67" s="2">
        <v>39.291330000000002</v>
      </c>
      <c r="E67" s="2">
        <v>-68.933850000000007</v>
      </c>
      <c r="F67" s="2" t="s">
        <v>359</v>
      </c>
      <c r="G67" s="2" t="s">
        <v>360</v>
      </c>
      <c r="H67" s="2" t="s">
        <v>361</v>
      </c>
      <c r="I67" s="8" t="s">
        <v>362</v>
      </c>
      <c r="J67" s="9" t="s">
        <v>17</v>
      </c>
    </row>
    <row r="68" spans="1:10" ht="15">
      <c r="A68" s="10" t="s">
        <v>363</v>
      </c>
      <c r="B68" s="2" t="s">
        <v>112</v>
      </c>
      <c r="C68" s="2" t="s">
        <v>364</v>
      </c>
      <c r="D68" s="2">
        <v>39.616399999999999</v>
      </c>
      <c r="E68" s="2">
        <v>70.880099999999999</v>
      </c>
      <c r="F68" s="2" t="s">
        <v>365</v>
      </c>
      <c r="G68" s="2" t="s">
        <v>366</v>
      </c>
      <c r="H68" s="7" t="s">
        <v>367</v>
      </c>
      <c r="I68" s="8" t="s">
        <v>368</v>
      </c>
      <c r="J68" s="9" t="s">
        <v>64</v>
      </c>
    </row>
    <row r="69" spans="1:10" ht="15">
      <c r="A69" s="10" t="s">
        <v>369</v>
      </c>
      <c r="B69" s="9" t="s">
        <v>19</v>
      </c>
      <c r="C69" s="2" t="s">
        <v>364</v>
      </c>
      <c r="D69" s="2">
        <v>39.635899999999999</v>
      </c>
      <c r="E69" s="2">
        <v>-70.877399999999994</v>
      </c>
      <c r="F69" s="2" t="s">
        <v>370</v>
      </c>
      <c r="G69" s="2" t="s">
        <v>371</v>
      </c>
      <c r="H69" s="7" t="s">
        <v>372</v>
      </c>
      <c r="I69" s="8" t="s">
        <v>373</v>
      </c>
      <c r="J69" s="9" t="s">
        <v>17</v>
      </c>
    </row>
    <row r="70" spans="1:10" ht="15">
      <c r="A70" s="10" t="s">
        <v>374</v>
      </c>
      <c r="B70" s="2" t="s">
        <v>106</v>
      </c>
      <c r="C70" s="2" t="s">
        <v>364</v>
      </c>
      <c r="D70" s="2">
        <v>39.575899999999997</v>
      </c>
      <c r="E70" s="2">
        <v>70.878900000000002</v>
      </c>
      <c r="F70" s="2" t="s">
        <v>375</v>
      </c>
      <c r="G70" s="2" t="s">
        <v>376</v>
      </c>
      <c r="H70" s="7" t="s">
        <v>377</v>
      </c>
      <c r="I70" s="8" t="s">
        <v>378</v>
      </c>
      <c r="J70" s="9" t="s">
        <v>17</v>
      </c>
    </row>
    <row r="71" spans="1:10" ht="15">
      <c r="A71" s="10" t="s">
        <v>379</v>
      </c>
      <c r="B71" s="9" t="s">
        <v>19</v>
      </c>
      <c r="C71" s="2" t="s">
        <v>364</v>
      </c>
      <c r="D71" s="2">
        <v>39.635899999999999</v>
      </c>
      <c r="E71" s="2">
        <v>-70.877399999999994</v>
      </c>
      <c r="F71" s="2" t="s">
        <v>380</v>
      </c>
      <c r="G71" s="2" t="s">
        <v>381</v>
      </c>
      <c r="H71" s="7" t="s">
        <v>382</v>
      </c>
      <c r="I71" s="8" t="s">
        <v>383</v>
      </c>
      <c r="J71" s="9" t="s">
        <v>17</v>
      </c>
    </row>
    <row r="72" spans="1:10" ht="15">
      <c r="A72" s="10" t="s">
        <v>384</v>
      </c>
      <c r="B72" s="2" t="s">
        <v>30</v>
      </c>
      <c r="C72" s="2" t="s">
        <v>364</v>
      </c>
      <c r="D72" s="2">
        <v>39.635899999999999</v>
      </c>
      <c r="E72" s="2">
        <v>-70.877399999999994</v>
      </c>
      <c r="F72" s="2" t="s">
        <v>385</v>
      </c>
      <c r="G72" s="2" t="s">
        <v>386</v>
      </c>
      <c r="H72" s="7" t="s">
        <v>387</v>
      </c>
      <c r="I72" s="8" t="s">
        <v>388</v>
      </c>
      <c r="J72" s="9" t="s">
        <v>17</v>
      </c>
    </row>
    <row r="73" spans="1:10" ht="15">
      <c r="A73" s="10" t="s">
        <v>389</v>
      </c>
      <c r="B73" s="2" t="s">
        <v>42</v>
      </c>
      <c r="C73" s="2" t="s">
        <v>364</v>
      </c>
      <c r="D73" s="2">
        <v>39.635899999999999</v>
      </c>
      <c r="E73" s="2">
        <v>-70.877399999999994</v>
      </c>
      <c r="F73" s="2" t="s">
        <v>390</v>
      </c>
      <c r="G73" s="2" t="s">
        <v>391</v>
      </c>
      <c r="H73" s="7" t="s">
        <v>392</v>
      </c>
      <c r="I73" s="8" t="s">
        <v>393</v>
      </c>
      <c r="J73" s="9" t="s">
        <v>17</v>
      </c>
    </row>
    <row r="74" spans="1:10" ht="15">
      <c r="A74" s="10" t="s">
        <v>394</v>
      </c>
      <c r="B74" s="2" t="s">
        <v>395</v>
      </c>
      <c r="C74" s="2" t="s">
        <v>364</v>
      </c>
      <c r="D74" s="2">
        <v>39.575899999999997</v>
      </c>
      <c r="E74" s="2">
        <v>-70.878900000000002</v>
      </c>
      <c r="F74" s="2" t="s">
        <v>396</v>
      </c>
      <c r="G74" s="2" t="s">
        <v>397</v>
      </c>
      <c r="H74" s="7" t="s">
        <v>398</v>
      </c>
      <c r="I74" s="8" t="s">
        <v>399</v>
      </c>
      <c r="J74" s="9" t="s">
        <v>17</v>
      </c>
    </row>
    <row r="75" spans="1:10" ht="15">
      <c r="A75" s="10" t="s">
        <v>400</v>
      </c>
      <c r="B75" s="2" t="s">
        <v>42</v>
      </c>
      <c r="C75" s="2" t="s">
        <v>364</v>
      </c>
      <c r="D75" s="2">
        <v>39.616399999999999</v>
      </c>
      <c r="E75" s="2">
        <v>-70.880099999999999</v>
      </c>
      <c r="F75" s="2" t="s">
        <v>401</v>
      </c>
      <c r="G75" s="2" t="s">
        <v>402</v>
      </c>
      <c r="H75" s="7" t="s">
        <v>403</v>
      </c>
      <c r="I75" s="8" t="s">
        <v>404</v>
      </c>
      <c r="J75" s="9" t="s">
        <v>17</v>
      </c>
    </row>
    <row r="76" spans="1:10" ht="15">
      <c r="A76" s="10" t="s">
        <v>405</v>
      </c>
      <c r="B76" s="2" t="s">
        <v>42</v>
      </c>
      <c r="C76" s="2" t="s">
        <v>364</v>
      </c>
      <c r="D76" s="2">
        <v>39.575899999999997</v>
      </c>
      <c r="E76" s="2">
        <v>-70.878900000000002</v>
      </c>
      <c r="F76" s="2" t="s">
        <v>406</v>
      </c>
      <c r="G76" s="2" t="s">
        <v>407</v>
      </c>
      <c r="H76" s="7" t="s">
        <v>408</v>
      </c>
      <c r="I76" s="8" t="s">
        <v>409</v>
      </c>
      <c r="J76" s="9" t="s">
        <v>17</v>
      </c>
    </row>
    <row r="77" spans="1:10" ht="15">
      <c r="A77" s="10" t="s">
        <v>410</v>
      </c>
      <c r="B77" s="2" t="s">
        <v>42</v>
      </c>
      <c r="C77" s="2" t="s">
        <v>364</v>
      </c>
      <c r="D77" s="2">
        <v>39.575899999999997</v>
      </c>
      <c r="E77" s="2">
        <v>-70.878900000000002</v>
      </c>
      <c r="F77" s="2" t="s">
        <v>411</v>
      </c>
      <c r="G77" s="2" t="s">
        <v>412</v>
      </c>
      <c r="H77" s="7" t="s">
        <v>413</v>
      </c>
      <c r="I77" s="8" t="s">
        <v>414</v>
      </c>
      <c r="J77" s="9" t="s">
        <v>17</v>
      </c>
    </row>
    <row r="78" spans="1:10" ht="15">
      <c r="A78" s="10" t="s">
        <v>415</v>
      </c>
      <c r="B78" s="2" t="s">
        <v>42</v>
      </c>
      <c r="C78" s="2" t="s">
        <v>364</v>
      </c>
      <c r="D78" s="2">
        <v>39.594299999999997</v>
      </c>
      <c r="E78" s="2">
        <v>-70.819199999999995</v>
      </c>
      <c r="F78" s="2" t="s">
        <v>416</v>
      </c>
      <c r="G78" s="2" t="s">
        <v>417</v>
      </c>
      <c r="H78" s="7" t="s">
        <v>418</v>
      </c>
      <c r="I78" s="8" t="s">
        <v>419</v>
      </c>
      <c r="J78" s="9" t="s">
        <v>17</v>
      </c>
    </row>
    <row r="79" spans="1:10" ht="15">
      <c r="A79" s="10" t="s">
        <v>420</v>
      </c>
      <c r="B79" s="2" t="s">
        <v>264</v>
      </c>
      <c r="C79" s="2" t="s">
        <v>364</v>
      </c>
      <c r="D79" s="2">
        <v>39.594299999999997</v>
      </c>
      <c r="E79" s="2">
        <v>-70.819199999999995</v>
      </c>
      <c r="F79" s="2" t="s">
        <v>421</v>
      </c>
      <c r="G79" s="2" t="s">
        <v>422</v>
      </c>
      <c r="H79" s="7" t="s">
        <v>423</v>
      </c>
      <c r="I79" s="8" t="s">
        <v>424</v>
      </c>
      <c r="J79" s="9" t="s">
        <v>17</v>
      </c>
    </row>
    <row r="80" spans="1:10" ht="15">
      <c r="A80" s="10" t="s">
        <v>425</v>
      </c>
      <c r="B80" s="2" t="s">
        <v>30</v>
      </c>
      <c r="C80" s="2" t="s">
        <v>364</v>
      </c>
      <c r="D80" s="2">
        <v>39.594299999999997</v>
      </c>
      <c r="E80" s="2">
        <v>-70.819199999999995</v>
      </c>
      <c r="F80" s="2" t="s">
        <v>426</v>
      </c>
      <c r="G80" s="2" t="s">
        <v>427</v>
      </c>
      <c r="H80" s="7" t="s">
        <v>428</v>
      </c>
      <c r="I80" s="8" t="s">
        <v>429</v>
      </c>
      <c r="J80" s="9" t="s">
        <v>17</v>
      </c>
    </row>
    <row r="81" spans="1:10" ht="15">
      <c r="A81" s="12" t="s">
        <v>430</v>
      </c>
      <c r="B81" s="2" t="s">
        <v>331</v>
      </c>
      <c r="C81" s="2" t="s">
        <v>364</v>
      </c>
      <c r="D81" s="2">
        <v>39.594299999999997</v>
      </c>
      <c r="E81" s="2">
        <v>-70.819199999999995</v>
      </c>
      <c r="F81" s="2" t="s">
        <v>431</v>
      </c>
      <c r="G81" s="2" t="s">
        <v>432</v>
      </c>
      <c r="H81" s="7" t="s">
        <v>433</v>
      </c>
      <c r="I81" s="8" t="s">
        <v>434</v>
      </c>
      <c r="J81" s="9" t="s">
        <v>17</v>
      </c>
    </row>
    <row r="82" spans="1:10" ht="15">
      <c r="A82" s="10" t="s">
        <v>435</v>
      </c>
      <c r="B82" s="2" t="s">
        <v>42</v>
      </c>
      <c r="C82" s="2" t="s">
        <v>364</v>
      </c>
      <c r="D82" s="2">
        <v>39.635899999999999</v>
      </c>
      <c r="E82" s="2">
        <v>-70.877399999999994</v>
      </c>
      <c r="F82" s="2" t="s">
        <v>436</v>
      </c>
      <c r="G82" s="13" t="s">
        <v>437</v>
      </c>
      <c r="H82" s="7" t="s">
        <v>438</v>
      </c>
      <c r="I82" s="8" t="s">
        <v>439</v>
      </c>
      <c r="J82" s="9" t="s">
        <v>17</v>
      </c>
    </row>
    <row r="83" spans="1:10" ht="15">
      <c r="A83" s="10" t="s">
        <v>440</v>
      </c>
      <c r="B83" s="2" t="s">
        <v>42</v>
      </c>
      <c r="C83" s="2" t="s">
        <v>441</v>
      </c>
      <c r="D83" s="2">
        <v>48.950786000000001</v>
      </c>
      <c r="E83" s="2">
        <v>-14.814166999999999</v>
      </c>
      <c r="F83" s="2" t="s">
        <v>442</v>
      </c>
      <c r="G83" s="13" t="s">
        <v>443</v>
      </c>
      <c r="H83" s="7" t="s">
        <v>444</v>
      </c>
      <c r="I83" s="8" t="s">
        <v>445</v>
      </c>
      <c r="J83" s="9" t="s">
        <v>17</v>
      </c>
    </row>
    <row r="84" spans="1:10" ht="15">
      <c r="A84" s="10" t="s">
        <v>446</v>
      </c>
      <c r="B84" s="2" t="s">
        <v>106</v>
      </c>
      <c r="C84" s="2" t="s">
        <v>441</v>
      </c>
      <c r="D84" s="2">
        <v>49.111666999999997</v>
      </c>
      <c r="E84" s="2">
        <v>-14.747306</v>
      </c>
      <c r="F84" s="2" t="s">
        <v>447</v>
      </c>
      <c r="G84" s="13" t="s">
        <v>448</v>
      </c>
      <c r="H84" s="7" t="s">
        <v>449</v>
      </c>
      <c r="I84" s="8" t="s">
        <v>450</v>
      </c>
      <c r="J84" s="9" t="s">
        <v>17</v>
      </c>
    </row>
    <row r="85" spans="1:10" ht="13">
      <c r="A85" s="2"/>
      <c r="B85" s="2"/>
      <c r="C85" s="2"/>
      <c r="D85" s="2"/>
      <c r="E85" s="2"/>
      <c r="F85" s="2"/>
      <c r="G85" s="2"/>
      <c r="H85" s="2"/>
      <c r="I85" s="2"/>
    </row>
    <row r="86" spans="1:10" ht="13">
      <c r="A86" s="2"/>
      <c r="B86" s="2"/>
      <c r="C86" s="2"/>
      <c r="D86" s="2"/>
      <c r="E86" s="2"/>
      <c r="F86" s="2"/>
      <c r="G86" s="2"/>
      <c r="H86" s="2"/>
      <c r="I86" s="2"/>
    </row>
    <row r="87" spans="1:10" ht="13">
      <c r="A87" s="2"/>
      <c r="B87" s="2"/>
      <c r="C87" s="2"/>
      <c r="D87" s="2"/>
      <c r="E87" s="2"/>
      <c r="F87" s="2"/>
      <c r="G87" s="2"/>
      <c r="H87" s="2"/>
      <c r="I87" s="2"/>
    </row>
    <row r="88" spans="1:10" ht="13">
      <c r="A88" s="2"/>
      <c r="B88" s="2"/>
      <c r="C88" s="2"/>
      <c r="D88" s="2"/>
      <c r="E88" s="2"/>
      <c r="F88" s="2"/>
      <c r="G88" s="2"/>
      <c r="H88" s="2"/>
      <c r="I88" s="2"/>
    </row>
    <row r="89" spans="1:10" ht="13">
      <c r="A89" s="2"/>
      <c r="B89" s="2"/>
      <c r="C89" s="2"/>
      <c r="D89" s="2"/>
      <c r="E89" s="2"/>
      <c r="F89" s="2"/>
      <c r="G89" s="2"/>
      <c r="H89" s="2"/>
      <c r="I89" s="2"/>
    </row>
    <row r="90" spans="1:10" ht="13">
      <c r="A90" s="2"/>
      <c r="B90" s="2"/>
      <c r="C90" s="2"/>
      <c r="D90" s="2"/>
      <c r="E90" s="2"/>
      <c r="F90" s="2"/>
      <c r="G90" s="2"/>
      <c r="H90" s="2"/>
      <c r="I90" s="2"/>
    </row>
    <row r="91" spans="1:10" ht="13">
      <c r="A91" s="2"/>
      <c r="B91" s="2"/>
      <c r="C91" s="2"/>
      <c r="D91" s="2"/>
      <c r="E91" s="2"/>
      <c r="F91" s="2"/>
      <c r="G91" s="2"/>
      <c r="H91" s="2"/>
      <c r="I91" s="2"/>
    </row>
    <row r="92" spans="1:10" ht="13">
      <c r="A92" s="2"/>
      <c r="B92" s="2"/>
      <c r="C92" s="2"/>
      <c r="D92" s="2"/>
      <c r="E92" s="2"/>
      <c r="F92" s="2"/>
      <c r="G92" s="2"/>
      <c r="H92" s="2"/>
      <c r="I92" s="2"/>
    </row>
    <row r="93" spans="1:10" ht="13">
      <c r="A93" s="2"/>
      <c r="B93" s="2"/>
      <c r="C93" s="2"/>
      <c r="D93" s="2"/>
      <c r="E93" s="2"/>
      <c r="F93" s="2"/>
      <c r="G93" s="2"/>
      <c r="H93" s="2"/>
      <c r="I93" s="2"/>
    </row>
    <row r="94" spans="1:10" ht="13">
      <c r="A94" s="2"/>
      <c r="B94" s="2"/>
      <c r="C94" s="2"/>
      <c r="D94" s="2"/>
      <c r="E94" s="2"/>
      <c r="F94" s="2"/>
      <c r="G94" s="2"/>
      <c r="H94" s="2"/>
      <c r="I94" s="2"/>
    </row>
    <row r="95" spans="1:10" ht="13">
      <c r="A95" s="2"/>
      <c r="B95" s="2"/>
      <c r="C95" s="2"/>
      <c r="D95" s="2"/>
      <c r="E95" s="2"/>
      <c r="F95" s="2"/>
      <c r="G95" s="2"/>
      <c r="H95" s="2"/>
      <c r="I95" s="2"/>
    </row>
    <row r="96" spans="1:10" ht="13">
      <c r="A96" s="2"/>
      <c r="B96" s="2"/>
      <c r="C96" s="2"/>
      <c r="D96" s="2"/>
      <c r="E96" s="2"/>
      <c r="F96" s="2"/>
      <c r="G96" s="2"/>
      <c r="H96" s="2"/>
      <c r="I96" s="2"/>
    </row>
    <row r="97" spans="1:9" ht="13">
      <c r="A97" s="2"/>
      <c r="B97" s="2"/>
      <c r="C97" s="2"/>
      <c r="D97" s="2"/>
      <c r="E97" s="2"/>
      <c r="F97" s="2"/>
      <c r="G97" s="2"/>
      <c r="H97" s="2"/>
      <c r="I97" s="2"/>
    </row>
    <row r="98" spans="1:9" ht="13">
      <c r="A98" s="2"/>
      <c r="B98" s="2"/>
      <c r="C98" s="2"/>
      <c r="D98" s="2"/>
      <c r="E98" s="2"/>
      <c r="F98" s="2"/>
      <c r="G98" s="2"/>
      <c r="H98" s="2"/>
      <c r="I98" s="2"/>
    </row>
    <row r="99" spans="1:9" ht="13">
      <c r="A99" s="2"/>
      <c r="B99" s="2"/>
      <c r="C99" s="2"/>
      <c r="D99" s="2"/>
      <c r="E99" s="2"/>
      <c r="F99" s="2"/>
      <c r="G99" s="2"/>
      <c r="H99" s="2"/>
      <c r="I99" s="2"/>
    </row>
    <row r="100" spans="1:9" ht="1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3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3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3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3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3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3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3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3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3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3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3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3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3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3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3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3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3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3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3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3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3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3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3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3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3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3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3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3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3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3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3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3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3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3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3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3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3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3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3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3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3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3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3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3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3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3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3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3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3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3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3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3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3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3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3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3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3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3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3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3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3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3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3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3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3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3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3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3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3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3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3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3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3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3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3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3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3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3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3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3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3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3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3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3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3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3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3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3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3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3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3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3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3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3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3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3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3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3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3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3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3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3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3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3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3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3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3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3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3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3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3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3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3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3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3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3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3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3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3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3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3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3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3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3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3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3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3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3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3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3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3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3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3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3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3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3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3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3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3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3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3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3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3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3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3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3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3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3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3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3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3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3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3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3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3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3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3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3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3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3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3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3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3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3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3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3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3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3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3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3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3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3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3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3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3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3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3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3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3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3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3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3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3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3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3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3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3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3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3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3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3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3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3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3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3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3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3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3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3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3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3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3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3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3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3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3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3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3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3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3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3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3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3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3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3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3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3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3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3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3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3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3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3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3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3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3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3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3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3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3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3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3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3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3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3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3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3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3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3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3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3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3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3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3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3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3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3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3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3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3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3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3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3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3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3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3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3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3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3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3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3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3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3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3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3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3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3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3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3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3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3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3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3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3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3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3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3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3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3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3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3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3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3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3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3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3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3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3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3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3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3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3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3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3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3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3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3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3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3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3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3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3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3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3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3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3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3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3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3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3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3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3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3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3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3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3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3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3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3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3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3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3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3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3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3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3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3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3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3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3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3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3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3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3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3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3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3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3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3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3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3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3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3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3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3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3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3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3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3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3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3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3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3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3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3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3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3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3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3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3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3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3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3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3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3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3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3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3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3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3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3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3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3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3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3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3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3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3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3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3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3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3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3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3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3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3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3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3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3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3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3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3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3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3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3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3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3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3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3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3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3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3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3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3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3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3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3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3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3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3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3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3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3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3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3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3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3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3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3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3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3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3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3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3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3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3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3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3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3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3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3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3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3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3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3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3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3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3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3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3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3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3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3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3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3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3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3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3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3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3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3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3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3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3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3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3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3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3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3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3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3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3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3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3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3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3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3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3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3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3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3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3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3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3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3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3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3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3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3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3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3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3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3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3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3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3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3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3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3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3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3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3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3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3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3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3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3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3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3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3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3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3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3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3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3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3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3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3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3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3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3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3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3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3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3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3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3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3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3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3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3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3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3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3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3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3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3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3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3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3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3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3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3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3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3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3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3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3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3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3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3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3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3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3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3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3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3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3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3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3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3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3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3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3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3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3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3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3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3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3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3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3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3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3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3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3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3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3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3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3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3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3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3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3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3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3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3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3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3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3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3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3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3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3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3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3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3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3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3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3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3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3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3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3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3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3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3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3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3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3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3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3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3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3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3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3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3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3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3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3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3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3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3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3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3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3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3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3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3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3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3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3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3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3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3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3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3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3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3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3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3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3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3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3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3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3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3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3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3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3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3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3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3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3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3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3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3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3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3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3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3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3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3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3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3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3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3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3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3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3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3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3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3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3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3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3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3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3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3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3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3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3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3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3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3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3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3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3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3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3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3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3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3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3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3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3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3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3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3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3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3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3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3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3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3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3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3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3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3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3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3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3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3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3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3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3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3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3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3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3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3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3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3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3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3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3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3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3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3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3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3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3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3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3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3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3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3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3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3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3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3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3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3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3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3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3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3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3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3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3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3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3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3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3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3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3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3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3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3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3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3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3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3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3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3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3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3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3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3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3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3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3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3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3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3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3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3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3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3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3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3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3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3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3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3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3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3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3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3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3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3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3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3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3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3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3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3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3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3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3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3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3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3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3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3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3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3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3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3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3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3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3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3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3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3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3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3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3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3">
      <c r="A988" s="2"/>
      <c r="B988" s="2"/>
      <c r="C988" s="2"/>
      <c r="D988" s="2"/>
      <c r="E988" s="2"/>
      <c r="F988" s="2"/>
      <c r="G988" s="2"/>
      <c r="H988" s="2"/>
      <c r="I988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94BD-B0AA-F448-B7D2-4BFE39F3E045}">
  <dimension ref="A1:P65"/>
  <sheetViews>
    <sheetView workbookViewId="0">
      <selection activeCell="K28" sqref="K28"/>
    </sheetView>
  </sheetViews>
  <sheetFormatPr baseColWidth="10" defaultRowHeight="13"/>
  <cols>
    <col min="1" max="1" width="13.6640625" customWidth="1"/>
    <col min="4" max="4" width="12.5" customWidth="1"/>
    <col min="6" max="6" width="13" customWidth="1"/>
    <col min="7" max="7" width="12" customWidth="1"/>
    <col min="8" max="8" width="11.5" customWidth="1"/>
    <col min="10" max="10" width="14.83203125" customWidth="1"/>
    <col min="11" max="11" width="15" customWidth="1"/>
    <col min="12" max="12" width="19.6640625" customWidth="1"/>
    <col min="13" max="13" width="16.1640625" customWidth="1"/>
    <col min="14" max="14" width="14.6640625" customWidth="1"/>
    <col min="15" max="15" width="18" customWidth="1"/>
    <col min="16" max="16" width="15.6640625" customWidth="1"/>
    <col min="17" max="17" width="20.33203125" customWidth="1"/>
  </cols>
  <sheetData>
    <row r="1" spans="1:16">
      <c r="A1" s="41" t="s">
        <v>774</v>
      </c>
    </row>
    <row r="3" spans="1:16">
      <c r="A3" s="52" t="s">
        <v>806</v>
      </c>
      <c r="B3" s="52"/>
      <c r="C3" s="52"/>
      <c r="D3" s="52"/>
      <c r="E3" s="52"/>
      <c r="F3" s="52"/>
      <c r="G3" s="52"/>
      <c r="H3" s="52"/>
      <c r="J3" s="52" t="s">
        <v>775</v>
      </c>
      <c r="K3" s="53"/>
      <c r="L3" s="53"/>
      <c r="M3" s="53"/>
      <c r="N3" s="53"/>
      <c r="O3" s="53"/>
      <c r="P3" s="53"/>
    </row>
    <row r="4" spans="1:16" ht="16">
      <c r="A4" s="44" t="s">
        <v>771</v>
      </c>
      <c r="B4" s="44" t="s">
        <v>772</v>
      </c>
      <c r="C4" s="44" t="s">
        <v>799</v>
      </c>
      <c r="D4" s="44" t="s">
        <v>3</v>
      </c>
      <c r="E4" s="44" t="s">
        <v>4</v>
      </c>
      <c r="F4" s="44" t="s">
        <v>773</v>
      </c>
      <c r="G4" s="44" t="s">
        <v>797</v>
      </c>
      <c r="H4" s="44" t="s">
        <v>796</v>
      </c>
      <c r="J4" s="48"/>
      <c r="K4" s="48" t="s">
        <v>800</v>
      </c>
      <c r="L4" s="48" t="s">
        <v>777</v>
      </c>
      <c r="M4" s="48" t="s">
        <v>778</v>
      </c>
      <c r="N4" s="48" t="s">
        <v>776</v>
      </c>
      <c r="O4" s="48" t="s">
        <v>802</v>
      </c>
      <c r="P4" s="48" t="s">
        <v>803</v>
      </c>
    </row>
    <row r="5" spans="1:16" ht="16">
      <c r="J5" s="51" t="s">
        <v>804</v>
      </c>
      <c r="K5" s="45">
        <v>0.81836805555555558</v>
      </c>
      <c r="L5">
        <v>39.399299999999997</v>
      </c>
      <c r="M5">
        <v>-70.512699999999995</v>
      </c>
      <c r="N5">
        <v>1</v>
      </c>
      <c r="O5" s="43" t="s">
        <v>801</v>
      </c>
      <c r="P5">
        <v>1283.4000000000001</v>
      </c>
    </row>
    <row r="6" spans="1:16" ht="16">
      <c r="A6" s="56">
        <v>5</v>
      </c>
      <c r="B6" s="57">
        <v>43326</v>
      </c>
      <c r="C6" s="58">
        <v>0.99582175925925931</v>
      </c>
      <c r="D6" s="56">
        <v>39.270800000000001</v>
      </c>
      <c r="E6" s="56">
        <v>-70.6751</v>
      </c>
      <c r="F6" s="56" t="s">
        <v>786</v>
      </c>
      <c r="G6" s="47">
        <v>30</v>
      </c>
      <c r="H6" s="47">
        <v>3580</v>
      </c>
      <c r="J6" s="51" t="s">
        <v>805</v>
      </c>
      <c r="K6" s="50">
        <v>0.94870370370370372</v>
      </c>
      <c r="L6">
        <v>39.357799999999997</v>
      </c>
      <c r="M6">
        <v>-70.641800000000003</v>
      </c>
      <c r="N6" s="46">
        <v>2</v>
      </c>
      <c r="O6" s="46" t="s">
        <v>779</v>
      </c>
      <c r="P6" s="46">
        <v>1644.4</v>
      </c>
    </row>
    <row r="7" spans="1:16" ht="16">
      <c r="A7" s="56"/>
      <c r="B7" s="57"/>
      <c r="C7" s="58"/>
      <c r="D7" s="56"/>
      <c r="E7" s="56"/>
      <c r="F7" s="56"/>
      <c r="G7" s="47">
        <v>65</v>
      </c>
      <c r="H7" s="47">
        <v>5150</v>
      </c>
      <c r="N7" s="46">
        <v>3</v>
      </c>
      <c r="O7" s="46" t="s">
        <v>780</v>
      </c>
      <c r="P7" s="46">
        <v>1306.9000000000001</v>
      </c>
    </row>
    <row r="8" spans="1:16" ht="16">
      <c r="A8" s="56"/>
      <c r="B8" s="57"/>
      <c r="C8" s="58"/>
      <c r="D8" s="56"/>
      <c r="E8" s="56"/>
      <c r="F8" s="56"/>
      <c r="G8" s="47">
        <v>200</v>
      </c>
      <c r="H8" s="47">
        <v>5230</v>
      </c>
      <c r="N8" s="46">
        <v>4</v>
      </c>
      <c r="O8" s="46" t="s">
        <v>781</v>
      </c>
      <c r="P8" s="46">
        <v>1217.3</v>
      </c>
    </row>
    <row r="9" spans="1:16" ht="16">
      <c r="A9" s="56"/>
      <c r="B9" s="57"/>
      <c r="C9" s="58"/>
      <c r="D9" s="56"/>
      <c r="E9" s="56"/>
      <c r="F9" s="56"/>
      <c r="G9" s="47">
        <v>370</v>
      </c>
      <c r="H9" s="47">
        <v>4890</v>
      </c>
      <c r="N9" s="46">
        <v>5</v>
      </c>
      <c r="O9" s="46" t="s">
        <v>782</v>
      </c>
      <c r="P9" s="46">
        <v>764.1</v>
      </c>
    </row>
    <row r="10" spans="1:16" ht="16">
      <c r="A10" s="56"/>
      <c r="B10" s="57"/>
      <c r="C10" s="58"/>
      <c r="D10" s="56"/>
      <c r="E10" s="56"/>
      <c r="F10" s="56"/>
      <c r="G10" s="47">
        <v>460</v>
      </c>
      <c r="H10" s="47">
        <v>5180</v>
      </c>
      <c r="N10" s="46">
        <v>6</v>
      </c>
      <c r="O10" s="46" t="s">
        <v>783</v>
      </c>
      <c r="P10" s="46">
        <v>342.7</v>
      </c>
    </row>
    <row r="11" spans="1:16" ht="16">
      <c r="A11" s="56"/>
      <c r="B11" s="57"/>
      <c r="C11" s="58"/>
      <c r="D11" s="56"/>
      <c r="E11" s="56"/>
      <c r="F11" s="56"/>
      <c r="G11" s="47">
        <v>530</v>
      </c>
      <c r="H11" s="47">
        <v>5190</v>
      </c>
      <c r="N11" s="46">
        <v>7</v>
      </c>
      <c r="O11" s="46" t="s">
        <v>784</v>
      </c>
      <c r="P11" s="46">
        <v>149.19999999999999</v>
      </c>
    </row>
    <row r="12" spans="1:16" ht="16">
      <c r="A12" s="56"/>
      <c r="B12" s="57"/>
      <c r="C12" s="58"/>
      <c r="D12" s="56"/>
      <c r="E12" s="56"/>
      <c r="F12" s="56"/>
      <c r="G12" s="47">
        <v>610</v>
      </c>
      <c r="H12" s="47">
        <v>5220</v>
      </c>
      <c r="N12" s="46">
        <v>8</v>
      </c>
      <c r="O12" s="46" t="s">
        <v>785</v>
      </c>
      <c r="P12" s="46">
        <v>277.5</v>
      </c>
    </row>
    <row r="13" spans="1:16" ht="14">
      <c r="A13" s="56"/>
      <c r="B13" s="57"/>
      <c r="C13" s="58"/>
      <c r="D13" s="56"/>
      <c r="E13" s="56"/>
      <c r="F13" s="56"/>
      <c r="G13" s="47">
        <v>800</v>
      </c>
      <c r="H13" s="47">
        <v>5270</v>
      </c>
    </row>
    <row r="14" spans="1:16" ht="14">
      <c r="A14" s="56">
        <v>6</v>
      </c>
      <c r="B14" s="57">
        <v>43327</v>
      </c>
      <c r="C14" s="58">
        <v>0.11804398148148149</v>
      </c>
      <c r="D14" s="56">
        <v>39.159100000000002</v>
      </c>
      <c r="E14" s="56">
        <v>-70.812100000000001</v>
      </c>
      <c r="F14" s="56" t="s">
        <v>787</v>
      </c>
      <c r="G14" s="47">
        <v>25</v>
      </c>
      <c r="H14" s="47">
        <v>5440</v>
      </c>
    </row>
    <row r="15" spans="1:16" ht="14">
      <c r="A15" s="56"/>
      <c r="B15" s="57"/>
      <c r="C15" s="58"/>
      <c r="D15" s="56"/>
      <c r="E15" s="56"/>
      <c r="F15" s="56"/>
      <c r="G15" s="47">
        <v>65</v>
      </c>
      <c r="H15" s="47">
        <v>5220</v>
      </c>
    </row>
    <row r="16" spans="1:16" ht="14">
      <c r="A16" s="56"/>
      <c r="B16" s="57"/>
      <c r="C16" s="58"/>
      <c r="D16" s="56"/>
      <c r="E16" s="56"/>
      <c r="F16" s="56"/>
      <c r="G16" s="47">
        <v>150</v>
      </c>
      <c r="H16" s="47">
        <v>5350</v>
      </c>
    </row>
    <row r="17" spans="1:8" ht="14">
      <c r="A17" s="56"/>
      <c r="B17" s="57"/>
      <c r="C17" s="58"/>
      <c r="D17" s="56"/>
      <c r="E17" s="56"/>
      <c r="F17" s="56"/>
      <c r="G17" s="47">
        <v>240</v>
      </c>
      <c r="H17" s="47">
        <v>5410</v>
      </c>
    </row>
    <row r="18" spans="1:8" ht="14">
      <c r="A18" s="56"/>
      <c r="B18" s="57"/>
      <c r="C18" s="58"/>
      <c r="D18" s="56"/>
      <c r="E18" s="56"/>
      <c r="F18" s="56"/>
      <c r="G18" s="47">
        <v>535</v>
      </c>
      <c r="H18" s="47">
        <v>5160</v>
      </c>
    </row>
    <row r="19" spans="1:8" ht="14">
      <c r="A19" s="56"/>
      <c r="B19" s="57"/>
      <c r="C19" s="58"/>
      <c r="D19" s="56"/>
      <c r="E19" s="56"/>
      <c r="F19" s="56"/>
      <c r="G19" s="47">
        <v>640</v>
      </c>
      <c r="H19" s="47">
        <v>5190</v>
      </c>
    </row>
    <row r="20" spans="1:8" ht="14">
      <c r="A20" s="56"/>
      <c r="B20" s="57"/>
      <c r="C20" s="58"/>
      <c r="D20" s="56"/>
      <c r="E20" s="56"/>
      <c r="F20" s="56"/>
      <c r="G20" s="47">
        <v>700</v>
      </c>
      <c r="H20" s="47">
        <v>5110</v>
      </c>
    </row>
    <row r="21" spans="1:8" ht="14">
      <c r="A21" s="56"/>
      <c r="B21" s="57"/>
      <c r="C21" s="58"/>
      <c r="D21" s="56"/>
      <c r="E21" s="56"/>
      <c r="F21" s="56"/>
      <c r="G21" s="47">
        <v>800</v>
      </c>
      <c r="H21" s="47">
        <v>4570</v>
      </c>
    </row>
    <row r="23" spans="1:8" ht="14">
      <c r="A23" s="56">
        <v>7</v>
      </c>
      <c r="B23" s="57">
        <v>43327</v>
      </c>
      <c r="C23" s="58" t="s">
        <v>798</v>
      </c>
      <c r="D23" s="56">
        <v>39.1873</v>
      </c>
      <c r="E23" s="56">
        <v>-70.911199999999994</v>
      </c>
      <c r="F23" s="56" t="s">
        <v>786</v>
      </c>
      <c r="G23" s="47">
        <v>15</v>
      </c>
      <c r="H23" s="47">
        <v>5360</v>
      </c>
    </row>
    <row r="24" spans="1:8" ht="14">
      <c r="A24" s="56"/>
      <c r="B24" s="57"/>
      <c r="C24" s="58"/>
      <c r="D24" s="56"/>
      <c r="E24" s="56"/>
      <c r="F24" s="56"/>
      <c r="G24" s="47">
        <v>70</v>
      </c>
      <c r="H24" s="47">
        <v>5130</v>
      </c>
    </row>
    <row r="25" spans="1:8" ht="14">
      <c r="A25" s="56"/>
      <c r="B25" s="57"/>
      <c r="C25" s="58"/>
      <c r="D25" s="56"/>
      <c r="E25" s="56"/>
      <c r="F25" s="56"/>
      <c r="G25" s="47">
        <v>325</v>
      </c>
      <c r="H25" s="47">
        <v>5390</v>
      </c>
    </row>
    <row r="26" spans="1:8" ht="14">
      <c r="A26" s="56"/>
      <c r="B26" s="57"/>
      <c r="C26" s="58"/>
      <c r="D26" s="56"/>
      <c r="E26" s="56"/>
      <c r="F26" s="56"/>
      <c r="G26" s="47">
        <v>410</v>
      </c>
      <c r="H26" s="47">
        <v>5500</v>
      </c>
    </row>
    <row r="27" spans="1:8" ht="14">
      <c r="A27" s="56"/>
      <c r="B27" s="57"/>
      <c r="C27" s="58"/>
      <c r="D27" s="56"/>
      <c r="E27" s="56"/>
      <c r="F27" s="56"/>
      <c r="G27" s="47">
        <v>530</v>
      </c>
      <c r="H27" s="47">
        <v>5220</v>
      </c>
    </row>
    <row r="28" spans="1:8" ht="14">
      <c r="A28" s="56"/>
      <c r="B28" s="57"/>
      <c r="C28" s="58"/>
      <c r="D28" s="56"/>
      <c r="E28" s="56"/>
      <c r="F28" s="56"/>
      <c r="G28" s="47">
        <v>645</v>
      </c>
      <c r="H28" s="47">
        <v>5180</v>
      </c>
    </row>
    <row r="29" spans="1:8" ht="14">
      <c r="A29" s="56"/>
      <c r="B29" s="57"/>
      <c r="C29" s="58"/>
      <c r="D29" s="56"/>
      <c r="E29" s="56"/>
      <c r="F29" s="56"/>
      <c r="G29" s="47">
        <v>725</v>
      </c>
      <c r="H29" s="47">
        <v>5230</v>
      </c>
    </row>
    <row r="30" spans="1:8" ht="14">
      <c r="A30" s="56"/>
      <c r="B30" s="57"/>
      <c r="C30" s="58"/>
      <c r="D30" s="56"/>
      <c r="E30" s="56"/>
      <c r="F30" s="56"/>
      <c r="G30" s="47">
        <v>800</v>
      </c>
      <c r="H30" s="47">
        <v>5270</v>
      </c>
    </row>
    <row r="31" spans="1:8" ht="14">
      <c r="A31" s="56">
        <v>9</v>
      </c>
      <c r="B31" s="57">
        <v>43328</v>
      </c>
      <c r="C31" s="58">
        <v>5.6238425925925928E-2</v>
      </c>
      <c r="D31" s="56">
        <v>39.353299999999997</v>
      </c>
      <c r="E31" s="56">
        <v>-70.670100000000005</v>
      </c>
      <c r="F31" s="56" t="s">
        <v>787</v>
      </c>
      <c r="G31" s="47">
        <v>15</v>
      </c>
      <c r="H31" s="47">
        <v>5060</v>
      </c>
    </row>
    <row r="32" spans="1:8" ht="14">
      <c r="A32" s="56"/>
      <c r="B32" s="57"/>
      <c r="C32" s="58"/>
      <c r="D32" s="56"/>
      <c r="E32" s="56"/>
      <c r="F32" s="56"/>
      <c r="G32" s="47">
        <v>50</v>
      </c>
      <c r="H32" s="47">
        <v>4030</v>
      </c>
    </row>
    <row r="33" spans="1:8" ht="14">
      <c r="A33" s="56"/>
      <c r="B33" s="57"/>
      <c r="C33" s="58"/>
      <c r="D33" s="56"/>
      <c r="E33" s="56"/>
      <c r="F33" s="56"/>
      <c r="G33" s="47">
        <v>220</v>
      </c>
      <c r="H33" s="47">
        <v>5430</v>
      </c>
    </row>
    <row r="34" spans="1:8" ht="14">
      <c r="A34" s="56"/>
      <c r="B34" s="57"/>
      <c r="C34" s="58"/>
      <c r="D34" s="56"/>
      <c r="E34" s="56"/>
      <c r="F34" s="56"/>
      <c r="G34" s="47">
        <v>465</v>
      </c>
      <c r="H34" s="47">
        <v>5450</v>
      </c>
    </row>
    <row r="35" spans="1:8" ht="14">
      <c r="A35" s="56"/>
      <c r="B35" s="57"/>
      <c r="C35" s="58"/>
      <c r="D35" s="56"/>
      <c r="E35" s="56"/>
      <c r="F35" s="56"/>
      <c r="G35" s="47">
        <v>550</v>
      </c>
      <c r="H35" s="47">
        <v>5180</v>
      </c>
    </row>
    <row r="36" spans="1:8" ht="14">
      <c r="A36" s="56"/>
      <c r="B36" s="57"/>
      <c r="C36" s="58"/>
      <c r="D36" s="56"/>
      <c r="E36" s="56"/>
      <c r="F36" s="56"/>
      <c r="G36" s="47">
        <v>600</v>
      </c>
      <c r="H36" s="47">
        <v>5190</v>
      </c>
    </row>
    <row r="37" spans="1:8" ht="14">
      <c r="A37" s="56"/>
      <c r="B37" s="57"/>
      <c r="C37" s="58"/>
      <c r="D37" s="56"/>
      <c r="E37" s="56"/>
      <c r="F37" s="56"/>
      <c r="G37" s="47">
        <v>640</v>
      </c>
      <c r="H37" s="47">
        <v>5230</v>
      </c>
    </row>
    <row r="38" spans="1:8" ht="14">
      <c r="A38" s="56"/>
      <c r="B38" s="57"/>
      <c r="C38" s="58"/>
      <c r="D38" s="56"/>
      <c r="E38" s="56"/>
      <c r="F38" s="56"/>
      <c r="G38" s="47">
        <v>775</v>
      </c>
      <c r="H38" s="47">
        <v>5080</v>
      </c>
    </row>
    <row r="40" spans="1:8" ht="14">
      <c r="A40" s="56">
        <v>10</v>
      </c>
      <c r="B40" s="57">
        <v>372049</v>
      </c>
      <c r="C40" s="58">
        <v>0.97212962962962957</v>
      </c>
      <c r="D40" s="56">
        <v>39.3508</v>
      </c>
      <c r="E40" s="56">
        <v>-71.005799999999994</v>
      </c>
      <c r="F40" s="56" t="s">
        <v>786</v>
      </c>
      <c r="G40" s="49" t="s">
        <v>788</v>
      </c>
      <c r="H40" s="47">
        <v>5420</v>
      </c>
    </row>
    <row r="41" spans="1:8" ht="14">
      <c r="A41" s="56"/>
      <c r="B41" s="57"/>
      <c r="C41" s="58"/>
      <c r="D41" s="56"/>
      <c r="E41" s="56"/>
      <c r="F41" s="56"/>
      <c r="G41" s="49" t="s">
        <v>789</v>
      </c>
      <c r="H41" s="47">
        <v>5200</v>
      </c>
    </row>
    <row r="42" spans="1:8" ht="14">
      <c r="A42" s="56"/>
      <c r="B42" s="57"/>
      <c r="C42" s="58"/>
      <c r="D42" s="56"/>
      <c r="E42" s="56"/>
      <c r="F42" s="56"/>
      <c r="G42" s="49" t="s">
        <v>790</v>
      </c>
      <c r="H42" s="47">
        <v>5420</v>
      </c>
    </row>
    <row r="43" spans="1:8" ht="14">
      <c r="A43" s="56"/>
      <c r="B43" s="57"/>
      <c r="C43" s="58"/>
      <c r="D43" s="56"/>
      <c r="E43" s="56"/>
      <c r="F43" s="56"/>
      <c r="G43" s="49" t="s">
        <v>791</v>
      </c>
      <c r="H43" s="47">
        <v>5450</v>
      </c>
    </row>
    <row r="44" spans="1:8" ht="14">
      <c r="A44" s="56"/>
      <c r="B44" s="57"/>
      <c r="C44" s="58"/>
      <c r="D44" s="56"/>
      <c r="E44" s="56"/>
      <c r="F44" s="56"/>
      <c r="G44" s="49" t="s">
        <v>792</v>
      </c>
      <c r="H44" s="47">
        <v>4810</v>
      </c>
    </row>
    <row r="45" spans="1:8" ht="14">
      <c r="A45" s="56"/>
      <c r="B45" s="57"/>
      <c r="C45" s="58"/>
      <c r="D45" s="56"/>
      <c r="E45" s="56"/>
      <c r="F45" s="56"/>
      <c r="G45" s="49" t="s">
        <v>793</v>
      </c>
      <c r="H45" s="47">
        <v>5240</v>
      </c>
    </row>
    <row r="46" spans="1:8" ht="14">
      <c r="A46" s="56"/>
      <c r="B46" s="57"/>
      <c r="C46" s="58"/>
      <c r="D46" s="56"/>
      <c r="E46" s="56"/>
      <c r="F46" s="56"/>
      <c r="G46" s="49" t="s">
        <v>794</v>
      </c>
      <c r="H46" s="47">
        <v>5230</v>
      </c>
    </row>
    <row r="47" spans="1:8" ht="14">
      <c r="A47" s="56"/>
      <c r="B47" s="57"/>
      <c r="C47" s="58"/>
      <c r="D47" s="56"/>
      <c r="E47" s="56"/>
      <c r="F47" s="56"/>
      <c r="G47" s="49" t="s">
        <v>795</v>
      </c>
      <c r="H47" s="47">
        <v>5150</v>
      </c>
    </row>
    <row r="51" spans="1:7" ht="16">
      <c r="A51" s="43"/>
      <c r="B51" s="44"/>
      <c r="C51" s="44"/>
      <c r="D51" s="44"/>
      <c r="E51" s="55"/>
      <c r="F51" s="44"/>
      <c r="G51" s="55"/>
    </row>
    <row r="52" spans="1:7" ht="16">
      <c r="B52" s="44"/>
      <c r="C52" s="44"/>
      <c r="D52" s="44"/>
      <c r="E52" s="55"/>
      <c r="F52" s="44"/>
      <c r="G52" s="55"/>
    </row>
    <row r="53" spans="1:7" ht="16">
      <c r="B53" s="44"/>
      <c r="E53" s="55"/>
      <c r="G53" s="55"/>
    </row>
    <row r="55" spans="1:7" ht="16">
      <c r="B55" s="45"/>
      <c r="C55" s="54"/>
      <c r="D55" s="54"/>
      <c r="E55" s="54"/>
      <c r="F55" s="54"/>
      <c r="G55" s="54"/>
    </row>
    <row r="56" spans="1:7" ht="16">
      <c r="B56" s="46"/>
      <c r="C56" s="54"/>
      <c r="D56" s="54"/>
      <c r="E56" s="54"/>
      <c r="F56" s="54"/>
      <c r="G56" s="54"/>
    </row>
    <row r="57" spans="1:7" ht="16">
      <c r="B57" s="45"/>
      <c r="C57" s="54"/>
      <c r="D57" s="54"/>
      <c r="E57" s="54"/>
      <c r="F57" s="54"/>
      <c r="G57" s="54"/>
    </row>
    <row r="58" spans="1:7" ht="16">
      <c r="B58" s="46"/>
      <c r="C58" s="54"/>
      <c r="D58" s="54"/>
      <c r="E58" s="54"/>
      <c r="F58" s="54"/>
      <c r="G58" s="54"/>
    </row>
    <row r="59" spans="1:7" ht="16">
      <c r="E59" s="46"/>
      <c r="F59" s="46"/>
      <c r="G59" s="46"/>
    </row>
    <row r="60" spans="1:7" ht="16">
      <c r="E60" s="46"/>
      <c r="F60" s="46"/>
      <c r="G60" s="46"/>
    </row>
    <row r="61" spans="1:7" ht="16">
      <c r="E61" s="46"/>
      <c r="F61" s="46"/>
      <c r="G61" s="46"/>
    </row>
    <row r="62" spans="1:7" ht="16">
      <c r="E62" s="46"/>
      <c r="F62" s="46"/>
      <c r="G62" s="46"/>
    </row>
    <row r="63" spans="1:7" ht="16">
      <c r="E63" s="46"/>
      <c r="F63" s="46"/>
      <c r="G63" s="46"/>
    </row>
    <row r="64" spans="1:7" ht="16">
      <c r="E64" s="46"/>
      <c r="F64" s="46"/>
      <c r="G64" s="46"/>
    </row>
    <row r="65" spans="5:7" ht="16">
      <c r="E65" s="46"/>
      <c r="F65" s="46"/>
      <c r="G65" s="46"/>
    </row>
  </sheetData>
  <mergeCells count="44">
    <mergeCell ref="F6:F13"/>
    <mergeCell ref="A6:A13"/>
    <mergeCell ref="B6:B13"/>
    <mergeCell ref="C6:C13"/>
    <mergeCell ref="D6:D13"/>
    <mergeCell ref="E6:E13"/>
    <mergeCell ref="F23:F30"/>
    <mergeCell ref="A14:A21"/>
    <mergeCell ref="B14:B21"/>
    <mergeCell ref="C14:C21"/>
    <mergeCell ref="D14:D21"/>
    <mergeCell ref="E14:E21"/>
    <mergeCell ref="F14:F21"/>
    <mergeCell ref="A23:A30"/>
    <mergeCell ref="B23:B30"/>
    <mergeCell ref="C23:C30"/>
    <mergeCell ref="D23:D30"/>
    <mergeCell ref="E23:E30"/>
    <mergeCell ref="C40:C47"/>
    <mergeCell ref="D40:D47"/>
    <mergeCell ref="E40:E47"/>
    <mergeCell ref="F40:F47"/>
    <mergeCell ref="A31:A38"/>
    <mergeCell ref="B31:B38"/>
    <mergeCell ref="C31:C38"/>
    <mergeCell ref="D31:D38"/>
    <mergeCell ref="E31:E38"/>
    <mergeCell ref="F31:F38"/>
    <mergeCell ref="J3:P3"/>
    <mergeCell ref="A3:H3"/>
    <mergeCell ref="C57:C58"/>
    <mergeCell ref="D57:D58"/>
    <mergeCell ref="E57:E58"/>
    <mergeCell ref="F57:F58"/>
    <mergeCell ref="G57:G58"/>
    <mergeCell ref="E51:E53"/>
    <mergeCell ref="G51:G53"/>
    <mergeCell ref="C55:C56"/>
    <mergeCell ref="D55:D56"/>
    <mergeCell ref="E55:E56"/>
    <mergeCell ref="F55:F56"/>
    <mergeCell ref="G55:G56"/>
    <mergeCell ref="A40:A47"/>
    <mergeCell ref="B40:B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49"/>
  <sheetViews>
    <sheetView topLeftCell="A47" zoomScale="134" workbookViewId="0">
      <selection activeCell="D15" sqref="D15"/>
    </sheetView>
  </sheetViews>
  <sheetFormatPr baseColWidth="10" defaultColWidth="12.6640625" defaultRowHeight="15.75" customHeight="1"/>
  <cols>
    <col min="1" max="1" width="26.83203125" customWidth="1"/>
    <col min="2" max="2" width="12.6640625" customWidth="1"/>
    <col min="4" max="4" width="17.83203125" customWidth="1"/>
    <col min="5" max="5" width="39.6640625" customWidth="1"/>
    <col min="9" max="9" width="20.6640625" customWidth="1"/>
    <col min="10" max="10" width="26.33203125" customWidth="1"/>
  </cols>
  <sheetData>
    <row r="1" spans="1:10" ht="15.75" customHeight="1">
      <c r="A1" s="41" t="s">
        <v>767</v>
      </c>
    </row>
    <row r="2" spans="1:10" ht="15.75" customHeight="1">
      <c r="A2" s="2"/>
    </row>
    <row r="3" spans="1:10" ht="15.75" customHeight="1">
      <c r="A3" s="2"/>
      <c r="B3" s="59"/>
      <c r="C3" s="59"/>
      <c r="D3" s="59"/>
      <c r="E3" s="59"/>
      <c r="G3" s="60" t="s">
        <v>451</v>
      </c>
      <c r="H3" s="59"/>
      <c r="I3" s="59"/>
      <c r="J3" s="59"/>
    </row>
    <row r="4" spans="1:10" ht="15.75" customHeight="1">
      <c r="A4" s="3" t="s">
        <v>0</v>
      </c>
      <c r="B4" s="15" t="s">
        <v>452</v>
      </c>
      <c r="C4" s="15" t="s">
        <v>453</v>
      </c>
      <c r="D4" s="16" t="s">
        <v>454</v>
      </c>
      <c r="E4" s="16" t="s">
        <v>455</v>
      </c>
      <c r="G4" s="3" t="s">
        <v>452</v>
      </c>
      <c r="H4" s="3" t="s">
        <v>453</v>
      </c>
      <c r="I4" s="3" t="s">
        <v>454</v>
      </c>
      <c r="J4" s="3" t="s">
        <v>456</v>
      </c>
    </row>
    <row r="5" spans="1:10" ht="15.75" customHeight="1">
      <c r="A5" s="5" t="s">
        <v>10</v>
      </c>
      <c r="B5" s="2">
        <v>100</v>
      </c>
      <c r="C5" s="2">
        <v>100</v>
      </c>
      <c r="D5" s="2" t="s">
        <v>457</v>
      </c>
      <c r="E5" s="17" t="s">
        <v>458</v>
      </c>
      <c r="F5" s="2"/>
      <c r="G5" s="2">
        <v>100</v>
      </c>
      <c r="H5" s="2">
        <v>100</v>
      </c>
      <c r="I5" s="2" t="s">
        <v>457</v>
      </c>
      <c r="J5" s="14" t="s">
        <v>459</v>
      </c>
    </row>
    <row r="6" spans="1:10" ht="15.75" customHeight="1">
      <c r="A6" s="10" t="s">
        <v>18</v>
      </c>
      <c r="B6" s="2">
        <v>98.78</v>
      </c>
      <c r="C6" s="2">
        <v>100</v>
      </c>
      <c r="D6" s="2" t="s">
        <v>457</v>
      </c>
      <c r="E6" s="17" t="s">
        <v>64</v>
      </c>
      <c r="F6" s="2"/>
      <c r="G6" s="2">
        <v>100</v>
      </c>
      <c r="H6" s="2">
        <v>100</v>
      </c>
      <c r="I6" s="2" t="s">
        <v>457</v>
      </c>
      <c r="J6" s="14" t="s">
        <v>460</v>
      </c>
    </row>
    <row r="7" spans="1:10" ht="15.75" customHeight="1">
      <c r="A7" s="10" t="s">
        <v>24</v>
      </c>
      <c r="B7" s="2">
        <v>99.85</v>
      </c>
      <c r="C7" s="2">
        <v>100</v>
      </c>
      <c r="D7" s="2" t="s">
        <v>457</v>
      </c>
      <c r="E7" s="17" t="s">
        <v>461</v>
      </c>
      <c r="F7" s="2"/>
      <c r="G7" s="2">
        <v>100</v>
      </c>
      <c r="H7" s="2">
        <v>100</v>
      </c>
      <c r="I7" s="2" t="s">
        <v>457</v>
      </c>
      <c r="J7" s="14"/>
    </row>
    <row r="8" spans="1:10" ht="15.75" customHeight="1">
      <c r="A8" s="10" t="s">
        <v>29</v>
      </c>
      <c r="B8" s="2">
        <v>100</v>
      </c>
      <c r="C8" s="2">
        <v>99.7</v>
      </c>
      <c r="D8" s="2" t="s">
        <v>457</v>
      </c>
      <c r="E8" s="17" t="s">
        <v>64</v>
      </c>
      <c r="F8" s="2"/>
      <c r="G8" s="2">
        <v>100</v>
      </c>
      <c r="H8" s="2">
        <v>100</v>
      </c>
      <c r="I8" s="2" t="s">
        <v>457</v>
      </c>
      <c r="J8" s="14" t="s">
        <v>462</v>
      </c>
    </row>
    <row r="9" spans="1:10" ht="15.75" customHeight="1">
      <c r="A9" s="10" t="s">
        <v>52</v>
      </c>
      <c r="B9" s="2">
        <v>100</v>
      </c>
      <c r="C9" s="2">
        <v>99.7</v>
      </c>
      <c r="D9" s="2" t="s">
        <v>457</v>
      </c>
      <c r="E9" s="17" t="s">
        <v>463</v>
      </c>
      <c r="F9" s="2"/>
      <c r="G9" s="2">
        <v>100</v>
      </c>
      <c r="H9" s="2">
        <v>99.4</v>
      </c>
      <c r="I9" s="2" t="s">
        <v>464</v>
      </c>
      <c r="J9" s="14" t="s">
        <v>465</v>
      </c>
    </row>
    <row r="10" spans="1:10" ht="15.75" customHeight="1">
      <c r="A10" s="10" t="s">
        <v>58</v>
      </c>
      <c r="B10" s="2">
        <v>99.54</v>
      </c>
      <c r="C10" s="2">
        <v>99.7</v>
      </c>
      <c r="D10" s="2" t="s">
        <v>457</v>
      </c>
      <c r="E10" s="17" t="s">
        <v>64</v>
      </c>
      <c r="F10" s="2"/>
      <c r="G10" s="2">
        <v>100</v>
      </c>
      <c r="H10" s="2">
        <v>98.8</v>
      </c>
      <c r="I10" s="2" t="s">
        <v>457</v>
      </c>
      <c r="J10" s="14"/>
    </row>
    <row r="11" spans="1:10" ht="15.75" customHeight="1">
      <c r="A11" s="10" t="s">
        <v>65</v>
      </c>
      <c r="B11" s="2">
        <v>99.54</v>
      </c>
      <c r="C11" s="2">
        <v>99.8</v>
      </c>
      <c r="D11" s="2" t="s">
        <v>457</v>
      </c>
      <c r="E11" s="17" t="s">
        <v>64</v>
      </c>
      <c r="F11" s="2"/>
      <c r="G11" s="2">
        <v>100</v>
      </c>
      <c r="H11" s="2">
        <v>100</v>
      </c>
      <c r="I11" s="2" t="s">
        <v>457</v>
      </c>
      <c r="J11" s="14"/>
    </row>
    <row r="12" spans="1:10" ht="15.75" customHeight="1">
      <c r="A12" s="10" t="s">
        <v>70</v>
      </c>
      <c r="B12" s="2">
        <v>96.95</v>
      </c>
      <c r="C12" s="2">
        <v>100</v>
      </c>
      <c r="D12" s="2" t="s">
        <v>457</v>
      </c>
      <c r="E12" s="17" t="s">
        <v>466</v>
      </c>
      <c r="F12" s="2"/>
      <c r="G12" s="2">
        <v>100</v>
      </c>
      <c r="H12" s="2">
        <v>100</v>
      </c>
      <c r="I12" s="2" t="s">
        <v>464</v>
      </c>
      <c r="J12" s="14" t="s">
        <v>467</v>
      </c>
    </row>
    <row r="13" spans="1:10" ht="15.75" customHeight="1">
      <c r="A13" s="10" t="s">
        <v>83</v>
      </c>
      <c r="B13" s="2">
        <v>100</v>
      </c>
      <c r="C13" s="2">
        <v>99.8</v>
      </c>
      <c r="D13" s="2" t="s">
        <v>457</v>
      </c>
      <c r="E13" s="17" t="s">
        <v>64</v>
      </c>
      <c r="F13" s="2"/>
      <c r="G13" s="2">
        <v>100</v>
      </c>
      <c r="H13" s="2">
        <v>99.4</v>
      </c>
      <c r="I13" s="2" t="s">
        <v>457</v>
      </c>
      <c r="J13" s="14"/>
    </row>
    <row r="14" spans="1:10" ht="15.75" customHeight="1">
      <c r="A14" s="10" t="s">
        <v>94</v>
      </c>
      <c r="B14" s="2">
        <v>99.48</v>
      </c>
      <c r="C14" s="2">
        <v>100</v>
      </c>
      <c r="D14" s="2" t="s">
        <v>457</v>
      </c>
      <c r="E14" s="17" t="s">
        <v>64</v>
      </c>
      <c r="F14" s="2"/>
      <c r="G14" s="2">
        <v>100</v>
      </c>
      <c r="H14" s="2">
        <v>100</v>
      </c>
      <c r="I14" s="2" t="s">
        <v>457</v>
      </c>
      <c r="J14" s="14"/>
    </row>
    <row r="15" spans="1:10" ht="15.75" customHeight="1">
      <c r="A15" s="10" t="s">
        <v>105</v>
      </c>
      <c r="B15" s="2">
        <v>99.84</v>
      </c>
      <c r="C15" s="2">
        <v>100</v>
      </c>
      <c r="D15" s="2" t="s">
        <v>457</v>
      </c>
      <c r="E15" s="17" t="s">
        <v>64</v>
      </c>
      <c r="F15" s="2"/>
      <c r="G15" s="2">
        <v>100</v>
      </c>
      <c r="H15" s="2">
        <v>98.2</v>
      </c>
      <c r="I15" s="2" t="s">
        <v>457</v>
      </c>
      <c r="J15" s="14"/>
    </row>
    <row r="16" spans="1:10" ht="15.75" customHeight="1">
      <c r="A16" s="10" t="s">
        <v>111</v>
      </c>
      <c r="B16" s="2">
        <v>100</v>
      </c>
      <c r="C16" s="2">
        <v>99.5</v>
      </c>
      <c r="D16" s="2" t="s">
        <v>457</v>
      </c>
      <c r="E16" s="17" t="s">
        <v>64</v>
      </c>
      <c r="F16" s="2"/>
      <c r="G16" s="2" t="s">
        <v>433</v>
      </c>
      <c r="H16" s="2" t="s">
        <v>433</v>
      </c>
      <c r="I16" s="2" t="s">
        <v>468</v>
      </c>
      <c r="J16" s="14"/>
    </row>
    <row r="17" spans="1:10" ht="15.75" customHeight="1">
      <c r="A17" s="10" t="s">
        <v>117</v>
      </c>
      <c r="B17" s="2">
        <v>99.24</v>
      </c>
      <c r="C17" s="2">
        <v>99.7</v>
      </c>
      <c r="D17" s="2" t="s">
        <v>457</v>
      </c>
      <c r="E17" s="17" t="s">
        <v>64</v>
      </c>
      <c r="F17" s="2"/>
      <c r="G17" s="2">
        <v>100</v>
      </c>
      <c r="H17" s="2">
        <v>100</v>
      </c>
      <c r="I17" s="2" t="s">
        <v>457</v>
      </c>
      <c r="J17" s="14"/>
    </row>
    <row r="18" spans="1:10" ht="15.75" customHeight="1">
      <c r="A18" s="10" t="s">
        <v>153</v>
      </c>
      <c r="B18" s="2">
        <v>99.52</v>
      </c>
      <c r="C18" s="2">
        <v>99.8</v>
      </c>
      <c r="D18" s="2" t="s">
        <v>457</v>
      </c>
      <c r="E18" s="17" t="s">
        <v>64</v>
      </c>
      <c r="F18" s="2"/>
      <c r="G18" s="2">
        <v>100</v>
      </c>
      <c r="H18" s="2">
        <v>100</v>
      </c>
      <c r="I18" s="2" t="s">
        <v>457</v>
      </c>
      <c r="J18" s="14"/>
    </row>
    <row r="19" spans="1:10" ht="15.75" customHeight="1">
      <c r="A19" s="10" t="s">
        <v>169</v>
      </c>
      <c r="B19" s="2">
        <v>99.53</v>
      </c>
      <c r="C19" s="2">
        <v>100</v>
      </c>
      <c r="D19" s="2" t="s">
        <v>457</v>
      </c>
      <c r="E19" s="17" t="s">
        <v>64</v>
      </c>
      <c r="F19" s="2"/>
      <c r="G19" s="2">
        <v>100</v>
      </c>
      <c r="H19" s="2">
        <v>100</v>
      </c>
      <c r="I19" s="2" t="s">
        <v>457</v>
      </c>
      <c r="J19" s="14"/>
    </row>
    <row r="20" spans="1:10" ht="15.75" customHeight="1">
      <c r="A20" s="10" t="s">
        <v>175</v>
      </c>
      <c r="B20" s="2">
        <v>99.54</v>
      </c>
      <c r="C20" s="2">
        <v>99.8</v>
      </c>
      <c r="D20" s="2" t="s">
        <v>457</v>
      </c>
      <c r="E20" s="17" t="s">
        <v>64</v>
      </c>
      <c r="F20" s="2"/>
      <c r="G20" s="2">
        <v>100</v>
      </c>
      <c r="H20" s="2">
        <v>100</v>
      </c>
      <c r="I20" s="2" t="s">
        <v>457</v>
      </c>
      <c r="J20" s="14" t="s">
        <v>469</v>
      </c>
    </row>
    <row r="21" spans="1:10" ht="15.75" customHeight="1">
      <c r="A21" s="10" t="s">
        <v>180</v>
      </c>
      <c r="B21" s="2">
        <v>100</v>
      </c>
      <c r="C21" s="2">
        <v>99.8</v>
      </c>
      <c r="D21" s="2" t="s">
        <v>457</v>
      </c>
      <c r="E21" s="17" t="s">
        <v>64</v>
      </c>
      <c r="F21" s="2"/>
      <c r="G21" s="2">
        <v>100</v>
      </c>
      <c r="H21" s="2">
        <v>100</v>
      </c>
      <c r="I21" s="2" t="s">
        <v>464</v>
      </c>
      <c r="J21" s="14" t="s">
        <v>470</v>
      </c>
    </row>
    <row r="22" spans="1:10" ht="15.75" customHeight="1">
      <c r="A22" s="10" t="s">
        <v>186</v>
      </c>
      <c r="B22" s="2">
        <v>99.54</v>
      </c>
      <c r="C22" s="2">
        <v>100</v>
      </c>
      <c r="D22" s="2" t="s">
        <v>457</v>
      </c>
      <c r="E22" s="17" t="s">
        <v>64</v>
      </c>
      <c r="F22" s="2"/>
      <c r="G22" s="2">
        <v>100</v>
      </c>
      <c r="H22" s="2">
        <v>99.4</v>
      </c>
      <c r="I22" s="2" t="s">
        <v>457</v>
      </c>
      <c r="J22" s="14"/>
    </row>
    <row r="23" spans="1:10" ht="15.75" customHeight="1">
      <c r="A23" s="10" t="s">
        <v>197</v>
      </c>
      <c r="B23" s="2">
        <v>99.54</v>
      </c>
      <c r="C23" s="2">
        <v>99.8</v>
      </c>
      <c r="D23" s="2" t="s">
        <v>457</v>
      </c>
      <c r="E23" s="17" t="s">
        <v>471</v>
      </c>
      <c r="F23" s="2"/>
      <c r="G23" s="2">
        <v>100</v>
      </c>
      <c r="H23" s="2">
        <v>94.6</v>
      </c>
      <c r="I23" s="2" t="s">
        <v>472</v>
      </c>
      <c r="J23" s="14" t="s">
        <v>473</v>
      </c>
    </row>
    <row r="24" spans="1:10" ht="15.75" customHeight="1">
      <c r="A24" s="10" t="s">
        <v>208</v>
      </c>
      <c r="B24" s="2">
        <v>100</v>
      </c>
      <c r="C24" s="2">
        <v>99.8</v>
      </c>
      <c r="D24" s="2" t="s">
        <v>457</v>
      </c>
      <c r="E24" s="17" t="s">
        <v>474</v>
      </c>
      <c r="F24" s="1"/>
      <c r="G24" s="2">
        <v>100</v>
      </c>
      <c r="H24" s="2">
        <v>100</v>
      </c>
      <c r="I24" s="2" t="s">
        <v>457</v>
      </c>
      <c r="J24" s="14"/>
    </row>
    <row r="25" spans="1:10" ht="15.75" customHeight="1">
      <c r="A25" s="10" t="s">
        <v>214</v>
      </c>
      <c r="B25" s="2">
        <v>99.54</v>
      </c>
      <c r="C25" s="2">
        <v>100</v>
      </c>
      <c r="D25" s="2" t="s">
        <v>457</v>
      </c>
      <c r="E25" s="17" t="s">
        <v>64</v>
      </c>
      <c r="F25" s="2"/>
      <c r="G25" s="2" t="s">
        <v>433</v>
      </c>
      <c r="H25" s="2" t="s">
        <v>433</v>
      </c>
      <c r="I25" s="2" t="s">
        <v>468</v>
      </c>
      <c r="J25" s="14"/>
    </row>
    <row r="26" spans="1:10" ht="15.75" customHeight="1">
      <c r="A26" s="10" t="s">
        <v>220</v>
      </c>
      <c r="B26" s="2">
        <v>99.54</v>
      </c>
      <c r="C26" s="2">
        <v>100</v>
      </c>
      <c r="D26" s="2" t="s">
        <v>457</v>
      </c>
      <c r="E26" s="17" t="s">
        <v>64</v>
      </c>
      <c r="F26" s="2"/>
      <c r="G26" s="2">
        <v>100</v>
      </c>
      <c r="H26" s="2">
        <v>99.4</v>
      </c>
      <c r="I26" s="2" t="s">
        <v>457</v>
      </c>
      <c r="J26" s="14"/>
    </row>
    <row r="27" spans="1:10" ht="15.75" customHeight="1">
      <c r="A27" s="10" t="s">
        <v>230</v>
      </c>
      <c r="B27" s="2">
        <v>99.52</v>
      </c>
      <c r="C27" s="2">
        <v>99.5</v>
      </c>
      <c r="D27" s="2" t="s">
        <v>457</v>
      </c>
      <c r="E27" s="17" t="s">
        <v>475</v>
      </c>
      <c r="F27" s="2"/>
      <c r="G27" s="2">
        <v>100</v>
      </c>
      <c r="H27" s="2">
        <v>100</v>
      </c>
      <c r="I27" s="2" t="s">
        <v>464</v>
      </c>
      <c r="J27" s="14" t="s">
        <v>476</v>
      </c>
    </row>
    <row r="28" spans="1:10" ht="15.75" customHeight="1">
      <c r="A28" s="10" t="s">
        <v>252</v>
      </c>
      <c r="B28" s="2">
        <v>100</v>
      </c>
      <c r="C28" s="2">
        <v>100</v>
      </c>
      <c r="D28" s="2" t="s">
        <v>457</v>
      </c>
      <c r="E28" s="17" t="s">
        <v>64</v>
      </c>
      <c r="F28" s="1"/>
      <c r="G28" s="2" t="s">
        <v>433</v>
      </c>
      <c r="H28" s="2" t="s">
        <v>433</v>
      </c>
      <c r="I28" s="2" t="s">
        <v>468</v>
      </c>
      <c r="J28" s="14"/>
    </row>
    <row r="29" spans="1:10" ht="15.75" customHeight="1">
      <c r="A29" s="10" t="s">
        <v>258</v>
      </c>
      <c r="B29" s="2">
        <v>100</v>
      </c>
      <c r="C29" s="2">
        <v>100</v>
      </c>
      <c r="D29" s="2" t="s">
        <v>457</v>
      </c>
      <c r="E29" s="17" t="s">
        <v>64</v>
      </c>
      <c r="F29" s="2"/>
      <c r="G29" s="2">
        <v>100</v>
      </c>
      <c r="H29" s="2">
        <v>100</v>
      </c>
      <c r="I29" s="2" t="s">
        <v>457</v>
      </c>
      <c r="J29" s="14"/>
    </row>
    <row r="30" spans="1:10" ht="15.75" customHeight="1">
      <c r="A30" s="10" t="s">
        <v>263</v>
      </c>
      <c r="B30" s="2">
        <v>98.88</v>
      </c>
      <c r="C30" s="2">
        <v>100</v>
      </c>
      <c r="D30" s="2" t="s">
        <v>457</v>
      </c>
      <c r="E30" s="17" t="s">
        <v>64</v>
      </c>
      <c r="F30" s="2"/>
      <c r="G30" s="2" t="s">
        <v>433</v>
      </c>
      <c r="H30" s="2" t="s">
        <v>433</v>
      </c>
      <c r="I30" s="2" t="s">
        <v>468</v>
      </c>
      <c r="J30" s="14" t="s">
        <v>477</v>
      </c>
    </row>
    <row r="31" spans="1:10" ht="15.75" customHeight="1">
      <c r="A31" s="10" t="s">
        <v>280</v>
      </c>
      <c r="B31" s="2">
        <v>99.54</v>
      </c>
      <c r="C31" s="2">
        <v>100</v>
      </c>
      <c r="D31" s="2" t="s">
        <v>457</v>
      </c>
      <c r="E31" s="17" t="s">
        <v>64</v>
      </c>
      <c r="F31" s="2"/>
      <c r="G31" s="2">
        <v>100</v>
      </c>
      <c r="H31" s="2">
        <v>100</v>
      </c>
      <c r="I31" s="2" t="s">
        <v>457</v>
      </c>
      <c r="J31" s="14"/>
    </row>
    <row r="32" spans="1:10" ht="15.75" customHeight="1">
      <c r="A32" s="12" t="s">
        <v>306</v>
      </c>
      <c r="B32" s="2">
        <v>99.45</v>
      </c>
      <c r="C32" s="2">
        <v>100</v>
      </c>
      <c r="D32" s="2" t="s">
        <v>457</v>
      </c>
      <c r="E32" s="17" t="s">
        <v>64</v>
      </c>
      <c r="F32" s="2"/>
      <c r="G32" s="2" t="s">
        <v>433</v>
      </c>
      <c r="H32" s="2" t="s">
        <v>433</v>
      </c>
      <c r="I32" s="2" t="s">
        <v>468</v>
      </c>
      <c r="J32" s="14"/>
    </row>
    <row r="33" spans="1:10" ht="15.75" customHeight="1">
      <c r="A33" s="10" t="s">
        <v>363</v>
      </c>
      <c r="B33" s="2">
        <v>100</v>
      </c>
      <c r="C33" s="2">
        <v>99.7</v>
      </c>
      <c r="D33" s="2" t="s">
        <v>457</v>
      </c>
      <c r="E33" s="17" t="s">
        <v>64</v>
      </c>
      <c r="F33" s="2"/>
      <c r="G33" s="2" t="s">
        <v>433</v>
      </c>
      <c r="H33" s="2" t="s">
        <v>433</v>
      </c>
      <c r="I33" s="2" t="s">
        <v>468</v>
      </c>
      <c r="J33" s="14"/>
    </row>
    <row r="34" spans="1:10" ht="15.75" customHeight="1">
      <c r="A34" s="10" t="s">
        <v>369</v>
      </c>
      <c r="B34" s="2">
        <v>100</v>
      </c>
      <c r="C34" s="2">
        <v>99.7</v>
      </c>
      <c r="D34" s="2" t="s">
        <v>457</v>
      </c>
      <c r="E34" s="17" t="s">
        <v>478</v>
      </c>
      <c r="F34" s="2"/>
      <c r="G34" s="2">
        <v>100</v>
      </c>
      <c r="H34" s="2">
        <v>100</v>
      </c>
      <c r="I34" s="2" t="s">
        <v>457</v>
      </c>
      <c r="J34" s="14"/>
    </row>
    <row r="35" spans="1:10" ht="15.75" customHeight="1">
      <c r="A35" s="10" t="s">
        <v>374</v>
      </c>
      <c r="B35" s="2">
        <v>99.54</v>
      </c>
      <c r="C35" s="2">
        <v>99.7</v>
      </c>
      <c r="D35" s="2" t="s">
        <v>457</v>
      </c>
      <c r="E35" s="17" t="s">
        <v>479</v>
      </c>
      <c r="F35" s="2"/>
      <c r="G35" s="2">
        <v>100</v>
      </c>
      <c r="H35" s="2">
        <v>100</v>
      </c>
      <c r="I35" s="2" t="s">
        <v>457</v>
      </c>
      <c r="J35" s="14"/>
    </row>
    <row r="36" spans="1:10" ht="15.75" customHeight="1">
      <c r="A36" s="10" t="s">
        <v>379</v>
      </c>
      <c r="B36" s="2">
        <v>99.54</v>
      </c>
      <c r="C36" s="2">
        <v>99.8</v>
      </c>
      <c r="D36" s="2" t="s">
        <v>457</v>
      </c>
      <c r="E36" s="17" t="s">
        <v>480</v>
      </c>
      <c r="F36" s="2"/>
      <c r="G36" s="2">
        <v>100</v>
      </c>
      <c r="H36" s="2">
        <v>100</v>
      </c>
      <c r="I36" s="2" t="s">
        <v>457</v>
      </c>
      <c r="J36" s="14"/>
    </row>
    <row r="37" spans="1:10" ht="15.75" customHeight="1">
      <c r="A37" s="10" t="s">
        <v>384</v>
      </c>
      <c r="B37" s="2">
        <v>92.52</v>
      </c>
      <c r="C37" s="2">
        <v>99.8</v>
      </c>
      <c r="D37" s="2" t="s">
        <v>457</v>
      </c>
      <c r="E37" s="17" t="s">
        <v>64</v>
      </c>
      <c r="F37" s="2"/>
      <c r="G37" s="2">
        <v>100</v>
      </c>
      <c r="H37" s="2">
        <v>100</v>
      </c>
      <c r="I37" s="2" t="s">
        <v>457</v>
      </c>
      <c r="J37" s="14"/>
    </row>
    <row r="38" spans="1:10" ht="15.75" customHeight="1">
      <c r="A38" s="10" t="s">
        <v>389</v>
      </c>
      <c r="B38" s="2">
        <v>100</v>
      </c>
      <c r="C38" s="2">
        <v>99.7</v>
      </c>
      <c r="D38" s="2" t="s">
        <v>457</v>
      </c>
      <c r="E38" s="17" t="s">
        <v>64</v>
      </c>
      <c r="F38" s="2"/>
      <c r="G38" s="2">
        <v>100</v>
      </c>
      <c r="H38" s="2">
        <v>100</v>
      </c>
      <c r="I38" s="2" t="s">
        <v>457</v>
      </c>
      <c r="J38" s="14"/>
    </row>
    <row r="39" spans="1:10" ht="15.75" customHeight="1">
      <c r="A39" s="10" t="s">
        <v>394</v>
      </c>
      <c r="B39" s="2">
        <v>99.52</v>
      </c>
      <c r="C39" s="2">
        <v>100</v>
      </c>
      <c r="D39" s="2" t="s">
        <v>457</v>
      </c>
      <c r="E39" s="17" t="s">
        <v>64</v>
      </c>
      <c r="F39" s="2"/>
      <c r="G39" s="2">
        <v>100</v>
      </c>
      <c r="H39" s="2">
        <v>100</v>
      </c>
      <c r="I39" s="2" t="s">
        <v>457</v>
      </c>
      <c r="J39" s="14" t="s">
        <v>481</v>
      </c>
    </row>
    <row r="40" spans="1:10" ht="15.75" customHeight="1">
      <c r="A40" s="10" t="s">
        <v>400</v>
      </c>
      <c r="B40" s="2">
        <v>98.02</v>
      </c>
      <c r="C40" s="2">
        <v>100</v>
      </c>
      <c r="D40" s="2" t="s">
        <v>457</v>
      </c>
      <c r="E40" s="17" t="s">
        <v>64</v>
      </c>
      <c r="F40" s="2"/>
      <c r="G40" s="2">
        <v>98.26</v>
      </c>
      <c r="H40" s="2">
        <v>100</v>
      </c>
      <c r="I40" s="2" t="s">
        <v>457</v>
      </c>
      <c r="J40" s="14"/>
    </row>
    <row r="41" spans="1:10" ht="15.75" customHeight="1">
      <c r="A41" s="10" t="s">
        <v>405</v>
      </c>
      <c r="B41" s="2">
        <v>100</v>
      </c>
      <c r="C41" s="2">
        <v>100</v>
      </c>
      <c r="D41" s="2" t="s">
        <v>457</v>
      </c>
      <c r="E41" s="17" t="s">
        <v>482</v>
      </c>
      <c r="F41" s="2"/>
      <c r="G41" s="2">
        <v>100</v>
      </c>
      <c r="H41" s="2">
        <v>100</v>
      </c>
      <c r="I41" s="2" t="s">
        <v>457</v>
      </c>
      <c r="J41" s="14"/>
    </row>
    <row r="42" spans="1:10" ht="15.75" customHeight="1">
      <c r="A42" s="10" t="s">
        <v>410</v>
      </c>
      <c r="B42" s="2">
        <v>100</v>
      </c>
      <c r="C42" s="2">
        <v>99.7</v>
      </c>
      <c r="D42" s="2" t="s">
        <v>457</v>
      </c>
      <c r="E42" s="17" t="s">
        <v>64</v>
      </c>
      <c r="F42" s="2"/>
      <c r="G42" s="2">
        <v>100</v>
      </c>
      <c r="H42" s="2">
        <v>98.3</v>
      </c>
      <c r="I42" s="2" t="s">
        <v>457</v>
      </c>
      <c r="J42" s="14"/>
    </row>
    <row r="43" spans="1:10" ht="15.75" customHeight="1">
      <c r="A43" s="10" t="s">
        <v>415</v>
      </c>
      <c r="B43" s="2">
        <v>99.54</v>
      </c>
      <c r="C43" s="2">
        <v>100</v>
      </c>
      <c r="D43" s="2" t="s">
        <v>457</v>
      </c>
      <c r="E43" s="17" t="s">
        <v>64</v>
      </c>
      <c r="F43" s="1"/>
      <c r="G43" s="2" t="s">
        <v>433</v>
      </c>
      <c r="H43" s="2" t="s">
        <v>433</v>
      </c>
      <c r="I43" s="2" t="s">
        <v>468</v>
      </c>
      <c r="J43" s="14"/>
    </row>
    <row r="44" spans="1:10" ht="15.75" customHeight="1">
      <c r="A44" s="10" t="s">
        <v>420</v>
      </c>
      <c r="B44" s="2">
        <v>99.54</v>
      </c>
      <c r="C44" s="2">
        <v>99.1</v>
      </c>
      <c r="D44" s="2" t="s">
        <v>457</v>
      </c>
      <c r="E44" s="17" t="s">
        <v>483</v>
      </c>
      <c r="F44" s="2"/>
      <c r="G44" s="2">
        <v>100</v>
      </c>
      <c r="H44" s="2">
        <v>100</v>
      </c>
      <c r="I44" s="2" t="s">
        <v>464</v>
      </c>
      <c r="J44" s="14" t="s">
        <v>484</v>
      </c>
    </row>
    <row r="45" spans="1:10" ht="15.75" customHeight="1">
      <c r="A45" s="10" t="s">
        <v>485</v>
      </c>
      <c r="B45" s="2">
        <v>99.54</v>
      </c>
      <c r="C45" s="2">
        <v>99.7</v>
      </c>
      <c r="D45" s="2" t="s">
        <v>457</v>
      </c>
      <c r="E45" s="17" t="s">
        <v>64</v>
      </c>
      <c r="F45" s="1"/>
      <c r="G45" s="2">
        <v>100</v>
      </c>
      <c r="H45" s="2">
        <v>100</v>
      </c>
      <c r="I45" s="2" t="s">
        <v>457</v>
      </c>
      <c r="J45" s="14"/>
    </row>
    <row r="46" spans="1:10" ht="15.75" customHeight="1">
      <c r="A46" s="12" t="s">
        <v>435</v>
      </c>
      <c r="B46" s="2">
        <v>100</v>
      </c>
      <c r="C46" s="2">
        <v>99.8</v>
      </c>
      <c r="D46" s="2" t="s">
        <v>457</v>
      </c>
      <c r="E46" s="17" t="s">
        <v>64</v>
      </c>
      <c r="F46" s="2"/>
      <c r="G46" s="2">
        <v>100</v>
      </c>
      <c r="H46" s="2">
        <v>98.8</v>
      </c>
      <c r="I46" s="2" t="s">
        <v>457</v>
      </c>
      <c r="J46" s="14" t="s">
        <v>486</v>
      </c>
    </row>
    <row r="47" spans="1:10" ht="15.75" customHeight="1">
      <c r="A47" s="10" t="s">
        <v>440</v>
      </c>
      <c r="B47" s="2">
        <v>100</v>
      </c>
      <c r="C47" s="2">
        <v>99.8</v>
      </c>
      <c r="D47" s="2" t="s">
        <v>457</v>
      </c>
      <c r="E47" s="17" t="s">
        <v>487</v>
      </c>
      <c r="F47" s="2"/>
      <c r="G47" s="2">
        <v>100</v>
      </c>
      <c r="H47" s="2">
        <v>98.9</v>
      </c>
      <c r="I47" s="2" t="s">
        <v>464</v>
      </c>
      <c r="J47" s="14" t="s">
        <v>488</v>
      </c>
    </row>
    <row r="48" spans="1:10" ht="15.75" customHeight="1">
      <c r="A48" s="10" t="s">
        <v>446</v>
      </c>
      <c r="B48" s="2">
        <v>99.39</v>
      </c>
      <c r="C48" s="2">
        <v>99.7</v>
      </c>
      <c r="D48" s="2" t="s">
        <v>457</v>
      </c>
      <c r="E48" s="17" t="s">
        <v>64</v>
      </c>
      <c r="F48" s="2"/>
      <c r="G48" s="2">
        <v>100</v>
      </c>
      <c r="H48" s="2">
        <v>99.4</v>
      </c>
      <c r="I48" s="2" t="s">
        <v>457</v>
      </c>
      <c r="J48" s="14"/>
    </row>
    <row r="49" spans="1:24" ht="15.75" customHeight="1">
      <c r="A49" s="10" t="s">
        <v>489</v>
      </c>
      <c r="B49" s="2" t="s">
        <v>433</v>
      </c>
      <c r="C49" s="2" t="s">
        <v>433</v>
      </c>
      <c r="D49" s="2" t="s">
        <v>433</v>
      </c>
      <c r="E49" s="17" t="s">
        <v>433</v>
      </c>
      <c r="F49" s="2"/>
      <c r="G49" s="2">
        <v>100</v>
      </c>
      <c r="H49" s="2">
        <v>100</v>
      </c>
      <c r="I49" s="2" t="s">
        <v>457</v>
      </c>
      <c r="J49" s="14" t="s">
        <v>490</v>
      </c>
    </row>
    <row r="50" spans="1:24" ht="15.75" customHeight="1">
      <c r="A50" s="18" t="s">
        <v>36</v>
      </c>
      <c r="B50" s="19" t="s">
        <v>433</v>
      </c>
      <c r="C50" s="19" t="s">
        <v>433</v>
      </c>
      <c r="D50" s="19" t="s">
        <v>433</v>
      </c>
      <c r="E50" s="20" t="s">
        <v>491</v>
      </c>
      <c r="F50" s="19"/>
      <c r="G50" s="21" t="s">
        <v>433</v>
      </c>
      <c r="H50" s="21" t="s">
        <v>433</v>
      </c>
      <c r="I50" s="21" t="s">
        <v>468</v>
      </c>
      <c r="J50" s="2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.75" customHeight="1">
      <c r="A51" s="18" t="s">
        <v>41</v>
      </c>
      <c r="B51" s="19" t="s">
        <v>433</v>
      </c>
      <c r="C51" s="19" t="s">
        <v>433</v>
      </c>
      <c r="D51" s="19" t="s">
        <v>433</v>
      </c>
      <c r="E51" s="20" t="s">
        <v>491</v>
      </c>
      <c r="F51" s="19"/>
      <c r="G51" s="21" t="s">
        <v>433</v>
      </c>
      <c r="H51" s="21" t="s">
        <v>433</v>
      </c>
      <c r="I51" s="21" t="s">
        <v>468</v>
      </c>
      <c r="J51" s="2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5.75" customHeight="1">
      <c r="A52" s="18" t="s">
        <v>47</v>
      </c>
      <c r="B52" s="19" t="s">
        <v>433</v>
      </c>
      <c r="C52" s="19" t="s">
        <v>433</v>
      </c>
      <c r="D52" s="19" t="s">
        <v>433</v>
      </c>
      <c r="E52" s="20" t="s">
        <v>491</v>
      </c>
      <c r="F52" s="19"/>
      <c r="G52" s="21" t="s">
        <v>433</v>
      </c>
      <c r="H52" s="21" t="s">
        <v>433</v>
      </c>
      <c r="I52" s="21" t="s">
        <v>468</v>
      </c>
      <c r="J52" s="2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5.75" customHeight="1">
      <c r="A53" s="18" t="s">
        <v>76</v>
      </c>
      <c r="B53" s="19" t="s">
        <v>433</v>
      </c>
      <c r="C53" s="19" t="s">
        <v>433</v>
      </c>
      <c r="D53" s="19" t="s">
        <v>433</v>
      </c>
      <c r="E53" s="20" t="s">
        <v>491</v>
      </c>
      <c r="F53" s="19"/>
      <c r="G53" s="21">
        <v>100</v>
      </c>
      <c r="H53" s="21">
        <v>100</v>
      </c>
      <c r="I53" s="21" t="s">
        <v>457</v>
      </c>
      <c r="J53" s="2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5.75" customHeight="1">
      <c r="A54" s="18" t="s">
        <v>89</v>
      </c>
      <c r="B54" s="19" t="s">
        <v>433</v>
      </c>
      <c r="C54" s="19" t="s">
        <v>433</v>
      </c>
      <c r="D54" s="19" t="s">
        <v>433</v>
      </c>
      <c r="E54" s="20" t="s">
        <v>491</v>
      </c>
      <c r="F54" s="19"/>
      <c r="G54" s="21">
        <v>100</v>
      </c>
      <c r="H54" s="21">
        <v>100</v>
      </c>
      <c r="I54" s="21" t="s">
        <v>457</v>
      </c>
      <c r="J54" s="22" t="s">
        <v>492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5.75" customHeight="1">
      <c r="A55" s="18" t="s">
        <v>100</v>
      </c>
      <c r="B55" s="19" t="s">
        <v>433</v>
      </c>
      <c r="C55" s="19" t="s">
        <v>433</v>
      </c>
      <c r="D55" s="19" t="s">
        <v>433</v>
      </c>
      <c r="E55" s="20" t="s">
        <v>491</v>
      </c>
      <c r="F55" s="19"/>
      <c r="G55" s="21">
        <v>100</v>
      </c>
      <c r="H55" s="21">
        <v>100</v>
      </c>
      <c r="I55" s="21" t="s">
        <v>457</v>
      </c>
      <c r="J55" s="2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5.75" customHeight="1">
      <c r="A56" s="18" t="s">
        <v>122</v>
      </c>
      <c r="B56" s="19" t="s">
        <v>433</v>
      </c>
      <c r="C56" s="19" t="s">
        <v>433</v>
      </c>
      <c r="D56" s="19" t="s">
        <v>433</v>
      </c>
      <c r="E56" s="20" t="s">
        <v>491</v>
      </c>
      <c r="F56" s="19"/>
      <c r="G56" s="21" t="s">
        <v>433</v>
      </c>
      <c r="H56" s="21" t="s">
        <v>433</v>
      </c>
      <c r="I56" s="21" t="s">
        <v>468</v>
      </c>
      <c r="J56" s="2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5.75" customHeight="1">
      <c r="A57" s="18" t="s">
        <v>127</v>
      </c>
      <c r="B57" s="19" t="s">
        <v>433</v>
      </c>
      <c r="C57" s="19" t="s">
        <v>433</v>
      </c>
      <c r="D57" s="19" t="s">
        <v>433</v>
      </c>
      <c r="E57" s="20" t="s">
        <v>491</v>
      </c>
      <c r="F57" s="19"/>
      <c r="G57" s="21">
        <v>100</v>
      </c>
      <c r="H57" s="21">
        <v>100</v>
      </c>
      <c r="I57" s="21" t="s">
        <v>457</v>
      </c>
      <c r="J57" s="2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5.75" customHeight="1">
      <c r="A58" s="18" t="s">
        <v>132</v>
      </c>
      <c r="B58" s="19" t="s">
        <v>433</v>
      </c>
      <c r="C58" s="19" t="s">
        <v>433</v>
      </c>
      <c r="D58" s="19" t="s">
        <v>433</v>
      </c>
      <c r="E58" s="20" t="s">
        <v>491</v>
      </c>
      <c r="F58" s="19"/>
      <c r="G58" s="21" t="s">
        <v>433</v>
      </c>
      <c r="H58" s="21" t="s">
        <v>433</v>
      </c>
      <c r="I58" s="21" t="s">
        <v>468</v>
      </c>
      <c r="J58" s="22" t="s">
        <v>493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.75" customHeight="1">
      <c r="A59" s="18" t="s">
        <v>137</v>
      </c>
      <c r="B59" s="19" t="s">
        <v>433</v>
      </c>
      <c r="C59" s="19" t="s">
        <v>433</v>
      </c>
      <c r="D59" s="19" t="s">
        <v>433</v>
      </c>
      <c r="E59" s="20" t="s">
        <v>491</v>
      </c>
      <c r="F59" s="19"/>
      <c r="G59" s="21">
        <v>100</v>
      </c>
      <c r="H59" s="21">
        <v>99.4</v>
      </c>
      <c r="I59" s="21" t="s">
        <v>457</v>
      </c>
      <c r="J59" s="2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5.75" customHeight="1">
      <c r="A60" s="18" t="s">
        <v>142</v>
      </c>
      <c r="B60" s="19" t="s">
        <v>433</v>
      </c>
      <c r="C60" s="19" t="s">
        <v>433</v>
      </c>
      <c r="D60" s="19" t="s">
        <v>433</v>
      </c>
      <c r="E60" s="20" t="s">
        <v>491</v>
      </c>
      <c r="F60" s="19"/>
      <c r="G60" s="21">
        <v>100</v>
      </c>
      <c r="H60" s="21">
        <v>100</v>
      </c>
      <c r="I60" s="21" t="s">
        <v>494</v>
      </c>
      <c r="J60" s="22" t="s">
        <v>495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5.75" customHeight="1">
      <c r="A61" s="18" t="s">
        <v>147</v>
      </c>
      <c r="B61" s="19" t="s">
        <v>433</v>
      </c>
      <c r="C61" s="19" t="s">
        <v>433</v>
      </c>
      <c r="D61" s="19" t="s">
        <v>433</v>
      </c>
      <c r="E61" s="20" t="s">
        <v>491</v>
      </c>
      <c r="F61" s="19"/>
      <c r="G61" s="21">
        <v>100</v>
      </c>
      <c r="H61" s="21">
        <v>99.4</v>
      </c>
      <c r="I61" s="21" t="s">
        <v>457</v>
      </c>
      <c r="J61" s="2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5.75" customHeight="1">
      <c r="A62" s="18" t="s">
        <v>159</v>
      </c>
      <c r="B62" s="19" t="s">
        <v>433</v>
      </c>
      <c r="C62" s="19" t="s">
        <v>433</v>
      </c>
      <c r="D62" s="19" t="s">
        <v>433</v>
      </c>
      <c r="E62" s="20" t="s">
        <v>491</v>
      </c>
      <c r="F62" s="19"/>
      <c r="G62" s="21">
        <v>100</v>
      </c>
      <c r="H62" s="21">
        <v>100</v>
      </c>
      <c r="I62" s="21" t="s">
        <v>457</v>
      </c>
      <c r="J62" s="22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4">
      <c r="A63" s="18" t="s">
        <v>164</v>
      </c>
      <c r="B63" s="19" t="s">
        <v>433</v>
      </c>
      <c r="C63" s="19" t="s">
        <v>433</v>
      </c>
      <c r="D63" s="19" t="s">
        <v>433</v>
      </c>
      <c r="E63" s="20" t="s">
        <v>491</v>
      </c>
      <c r="F63" s="19"/>
      <c r="G63" s="21" t="s">
        <v>433</v>
      </c>
      <c r="H63" s="21" t="s">
        <v>433</v>
      </c>
      <c r="I63" s="21" t="s">
        <v>468</v>
      </c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4">
      <c r="A64" s="18" t="s">
        <v>192</v>
      </c>
      <c r="B64" s="19" t="s">
        <v>433</v>
      </c>
      <c r="C64" s="19" t="s">
        <v>433</v>
      </c>
      <c r="D64" s="19" t="s">
        <v>433</v>
      </c>
      <c r="E64" s="20" t="s">
        <v>491</v>
      </c>
      <c r="F64" s="19"/>
      <c r="G64" s="21">
        <v>100</v>
      </c>
      <c r="H64" s="21">
        <v>100</v>
      </c>
      <c r="I64" s="21" t="s">
        <v>457</v>
      </c>
      <c r="J64" s="2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4">
      <c r="A65" s="18" t="s">
        <v>203</v>
      </c>
      <c r="B65" s="19" t="s">
        <v>433</v>
      </c>
      <c r="C65" s="19" t="s">
        <v>433</v>
      </c>
      <c r="D65" s="19" t="s">
        <v>433</v>
      </c>
      <c r="E65" s="20" t="s">
        <v>491</v>
      </c>
      <c r="F65" s="19"/>
      <c r="G65" s="21">
        <v>100</v>
      </c>
      <c r="H65" s="21">
        <v>100</v>
      </c>
      <c r="I65" s="21" t="s">
        <v>457</v>
      </c>
      <c r="J65" s="2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4">
      <c r="A66" s="18" t="s">
        <v>225</v>
      </c>
      <c r="B66" s="19" t="s">
        <v>433</v>
      </c>
      <c r="C66" s="19" t="s">
        <v>433</v>
      </c>
      <c r="D66" s="19" t="s">
        <v>433</v>
      </c>
      <c r="E66" s="20" t="s">
        <v>491</v>
      </c>
      <c r="F66" s="19"/>
      <c r="G66" s="21">
        <v>100</v>
      </c>
      <c r="H66" s="21">
        <v>100</v>
      </c>
      <c r="I66" s="21" t="s">
        <v>457</v>
      </c>
      <c r="J66" s="2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4">
      <c r="A67" s="18" t="s">
        <v>236</v>
      </c>
      <c r="B67" s="19" t="s">
        <v>433</v>
      </c>
      <c r="C67" s="19" t="s">
        <v>433</v>
      </c>
      <c r="D67" s="19" t="s">
        <v>433</v>
      </c>
      <c r="E67" s="20" t="s">
        <v>491</v>
      </c>
      <c r="F67" s="19"/>
      <c r="G67" s="21">
        <v>100</v>
      </c>
      <c r="H67" s="21">
        <v>99.4</v>
      </c>
      <c r="I67" s="21" t="s">
        <v>457</v>
      </c>
      <c r="J67" s="2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">
      <c r="A68" s="18" t="s">
        <v>241</v>
      </c>
      <c r="B68" s="19" t="s">
        <v>433</v>
      </c>
      <c r="C68" s="19" t="s">
        <v>433</v>
      </c>
      <c r="D68" s="19" t="s">
        <v>433</v>
      </c>
      <c r="E68" s="20" t="s">
        <v>491</v>
      </c>
      <c r="F68" s="19"/>
      <c r="G68" s="21">
        <v>100</v>
      </c>
      <c r="H68" s="21">
        <v>98.8</v>
      </c>
      <c r="I68" s="21" t="s">
        <v>457</v>
      </c>
      <c r="J68" s="22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4">
      <c r="A69" s="18" t="s">
        <v>247</v>
      </c>
      <c r="B69" s="19" t="s">
        <v>433</v>
      </c>
      <c r="C69" s="19" t="s">
        <v>433</v>
      </c>
      <c r="D69" s="19" t="s">
        <v>433</v>
      </c>
      <c r="E69" s="20" t="s">
        <v>491</v>
      </c>
      <c r="F69" s="19"/>
      <c r="G69" s="21">
        <v>100</v>
      </c>
      <c r="H69" s="21">
        <v>100</v>
      </c>
      <c r="I69" s="21" t="s">
        <v>457</v>
      </c>
      <c r="J69" s="2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4">
      <c r="A70" s="18" t="s">
        <v>269</v>
      </c>
      <c r="B70" s="19" t="s">
        <v>433</v>
      </c>
      <c r="C70" s="19" t="s">
        <v>433</v>
      </c>
      <c r="D70" s="19" t="s">
        <v>433</v>
      </c>
      <c r="E70" s="20" t="s">
        <v>491</v>
      </c>
      <c r="F70" s="19"/>
      <c r="G70" s="21" t="s">
        <v>433</v>
      </c>
      <c r="H70" s="21" t="s">
        <v>433</v>
      </c>
      <c r="I70" s="21" t="s">
        <v>468</v>
      </c>
      <c r="J70" s="22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56">
      <c r="A71" s="18" t="s">
        <v>275</v>
      </c>
      <c r="B71" s="19" t="s">
        <v>433</v>
      </c>
      <c r="C71" s="19" t="s">
        <v>433</v>
      </c>
      <c r="D71" s="19" t="s">
        <v>433</v>
      </c>
      <c r="E71" s="20" t="s">
        <v>491</v>
      </c>
      <c r="F71" s="19"/>
      <c r="G71" s="21" t="s">
        <v>433</v>
      </c>
      <c r="H71" s="21" t="s">
        <v>433</v>
      </c>
      <c r="I71" s="21" t="s">
        <v>468</v>
      </c>
      <c r="J71" s="22" t="s">
        <v>496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4">
      <c r="A72" s="18" t="s">
        <v>286</v>
      </c>
      <c r="B72" s="19" t="s">
        <v>433</v>
      </c>
      <c r="C72" s="19" t="s">
        <v>433</v>
      </c>
      <c r="D72" s="19" t="s">
        <v>433</v>
      </c>
      <c r="E72" s="20" t="s">
        <v>491</v>
      </c>
      <c r="F72" s="19"/>
      <c r="G72" s="21" t="s">
        <v>433</v>
      </c>
      <c r="H72" s="21" t="s">
        <v>433</v>
      </c>
      <c r="I72" s="21" t="s">
        <v>468</v>
      </c>
      <c r="J72" s="2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4">
      <c r="A73" s="18" t="s">
        <v>291</v>
      </c>
      <c r="B73" s="19" t="s">
        <v>433</v>
      </c>
      <c r="C73" s="19" t="s">
        <v>433</v>
      </c>
      <c r="D73" s="19" t="s">
        <v>433</v>
      </c>
      <c r="E73" s="20" t="s">
        <v>491</v>
      </c>
      <c r="F73" s="19"/>
      <c r="G73" s="21">
        <v>98.26</v>
      </c>
      <c r="H73" s="21">
        <v>100</v>
      </c>
      <c r="I73" s="21" t="s">
        <v>457</v>
      </c>
      <c r="J73" s="2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4">
      <c r="A74" s="18" t="s">
        <v>296</v>
      </c>
      <c r="B74" s="19" t="s">
        <v>433</v>
      </c>
      <c r="C74" s="19" t="s">
        <v>433</v>
      </c>
      <c r="D74" s="19" t="s">
        <v>433</v>
      </c>
      <c r="E74" s="20" t="s">
        <v>491</v>
      </c>
      <c r="F74" s="19"/>
      <c r="G74" s="21">
        <v>100</v>
      </c>
      <c r="H74" s="21">
        <v>99.4</v>
      </c>
      <c r="I74" s="21" t="s">
        <v>457</v>
      </c>
      <c r="J74" s="2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56">
      <c r="A75" s="18" t="s">
        <v>301</v>
      </c>
      <c r="B75" s="19" t="s">
        <v>433</v>
      </c>
      <c r="C75" s="19" t="s">
        <v>433</v>
      </c>
      <c r="D75" s="19" t="s">
        <v>433</v>
      </c>
      <c r="E75" s="20" t="s">
        <v>491</v>
      </c>
      <c r="F75" s="19"/>
      <c r="G75" s="21">
        <v>100</v>
      </c>
      <c r="H75" s="21">
        <v>100</v>
      </c>
      <c r="I75" s="21" t="s">
        <v>457</v>
      </c>
      <c r="J75" s="22" t="s">
        <v>497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8">
      <c r="A76" s="18" t="s">
        <v>312</v>
      </c>
      <c r="B76" s="19" t="s">
        <v>433</v>
      </c>
      <c r="C76" s="19" t="s">
        <v>433</v>
      </c>
      <c r="D76" s="19" t="s">
        <v>433</v>
      </c>
      <c r="E76" s="20" t="s">
        <v>491</v>
      </c>
      <c r="F76" s="19"/>
      <c r="G76" s="21">
        <v>98.21</v>
      </c>
      <c r="H76" s="21">
        <v>99.4</v>
      </c>
      <c r="I76" s="21" t="s">
        <v>457</v>
      </c>
      <c r="J76" s="22" t="s">
        <v>498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42">
      <c r="A77" s="18" t="s">
        <v>318</v>
      </c>
      <c r="B77" s="19" t="s">
        <v>433</v>
      </c>
      <c r="C77" s="19" t="s">
        <v>433</v>
      </c>
      <c r="D77" s="19" t="s">
        <v>433</v>
      </c>
      <c r="E77" s="20" t="s">
        <v>491</v>
      </c>
      <c r="F77" s="19"/>
      <c r="G77" s="21">
        <v>100</v>
      </c>
      <c r="H77" s="21">
        <v>100</v>
      </c>
      <c r="I77" s="21" t="s">
        <v>464</v>
      </c>
      <c r="J77" s="14" t="s">
        <v>499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4">
      <c r="A78" s="18" t="s">
        <v>324</v>
      </c>
      <c r="B78" s="19" t="s">
        <v>433</v>
      </c>
      <c r="C78" s="19" t="s">
        <v>433</v>
      </c>
      <c r="D78" s="19" t="s">
        <v>433</v>
      </c>
      <c r="E78" s="20" t="s">
        <v>491</v>
      </c>
      <c r="F78" s="19"/>
      <c r="G78" s="21">
        <v>77.650000000000006</v>
      </c>
      <c r="H78" s="21">
        <v>100</v>
      </c>
      <c r="I78" s="21" t="s">
        <v>500</v>
      </c>
      <c r="J78" s="2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4">
      <c r="A79" s="18" t="s">
        <v>330</v>
      </c>
      <c r="B79" s="19" t="s">
        <v>433</v>
      </c>
      <c r="C79" s="19" t="s">
        <v>433</v>
      </c>
      <c r="D79" s="19" t="s">
        <v>433</v>
      </c>
      <c r="E79" s="20" t="s">
        <v>491</v>
      </c>
      <c r="F79" s="19"/>
      <c r="G79" s="21">
        <v>100</v>
      </c>
      <c r="H79" s="21">
        <v>100</v>
      </c>
      <c r="I79" s="21" t="s">
        <v>457</v>
      </c>
      <c r="J79" s="2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4">
      <c r="A80" s="18" t="s">
        <v>336</v>
      </c>
      <c r="B80" s="19" t="s">
        <v>433</v>
      </c>
      <c r="C80" s="19" t="s">
        <v>433</v>
      </c>
      <c r="D80" s="19" t="s">
        <v>433</v>
      </c>
      <c r="E80" s="20" t="s">
        <v>491</v>
      </c>
      <c r="F80" s="19"/>
      <c r="G80" s="21" t="s">
        <v>433</v>
      </c>
      <c r="H80" s="21" t="s">
        <v>433</v>
      </c>
      <c r="I80" s="21" t="s">
        <v>468</v>
      </c>
      <c r="J80" s="2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8">
      <c r="A81" s="18" t="s">
        <v>342</v>
      </c>
      <c r="B81" s="19" t="s">
        <v>433</v>
      </c>
      <c r="C81" s="19" t="s">
        <v>433</v>
      </c>
      <c r="D81" s="19" t="s">
        <v>433</v>
      </c>
      <c r="E81" s="20" t="s">
        <v>491</v>
      </c>
      <c r="F81" s="19"/>
      <c r="G81" s="21">
        <v>100</v>
      </c>
      <c r="H81" s="21">
        <v>99.4</v>
      </c>
      <c r="I81" s="21" t="s">
        <v>457</v>
      </c>
      <c r="J81" s="22" t="s">
        <v>501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8">
      <c r="A82" s="18" t="s">
        <v>348</v>
      </c>
      <c r="B82" s="19" t="s">
        <v>433</v>
      </c>
      <c r="C82" s="19" t="s">
        <v>433</v>
      </c>
      <c r="D82" s="19" t="s">
        <v>433</v>
      </c>
      <c r="E82" s="20" t="s">
        <v>491</v>
      </c>
      <c r="F82" s="19"/>
      <c r="G82" s="21">
        <v>100</v>
      </c>
      <c r="H82" s="21">
        <v>97</v>
      </c>
      <c r="I82" s="21" t="s">
        <v>502</v>
      </c>
      <c r="J82" s="22" t="s">
        <v>503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">
      <c r="A83" s="18" t="s">
        <v>353</v>
      </c>
      <c r="B83" s="19" t="s">
        <v>433</v>
      </c>
      <c r="C83" s="19" t="s">
        <v>433</v>
      </c>
      <c r="D83" s="19" t="s">
        <v>433</v>
      </c>
      <c r="E83" s="20" t="s">
        <v>491</v>
      </c>
      <c r="F83" s="19"/>
      <c r="G83" s="21">
        <v>100</v>
      </c>
      <c r="H83" s="21">
        <v>98.3</v>
      </c>
      <c r="I83" s="21" t="s">
        <v>457</v>
      </c>
      <c r="J83" s="2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4">
      <c r="A84" s="18" t="s">
        <v>358</v>
      </c>
      <c r="B84" s="19" t="s">
        <v>433</v>
      </c>
      <c r="C84" s="19" t="s">
        <v>433</v>
      </c>
      <c r="D84" s="19" t="s">
        <v>433</v>
      </c>
      <c r="E84" s="20" t="s">
        <v>491</v>
      </c>
      <c r="F84" s="19"/>
      <c r="G84" s="21" t="s">
        <v>433</v>
      </c>
      <c r="H84" s="21" t="s">
        <v>433</v>
      </c>
      <c r="I84" s="21" t="s">
        <v>468</v>
      </c>
      <c r="J84" s="22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3">
      <c r="A85" s="2"/>
      <c r="E85" s="17"/>
      <c r="G85" s="2"/>
      <c r="H85" s="2"/>
      <c r="I85" s="2"/>
      <c r="J85" s="14"/>
    </row>
    <row r="86" spans="1:24" ht="13">
      <c r="A86" s="2"/>
      <c r="E86" s="17"/>
      <c r="G86" s="2"/>
      <c r="H86" s="2"/>
      <c r="I86" s="2"/>
      <c r="J86" s="14"/>
    </row>
    <row r="87" spans="1:24" ht="13">
      <c r="A87" s="2"/>
      <c r="E87" s="17"/>
      <c r="J87" s="14"/>
    </row>
    <row r="88" spans="1:24" ht="13">
      <c r="A88" s="2"/>
      <c r="E88" s="17"/>
      <c r="J88" s="14"/>
    </row>
    <row r="89" spans="1:24" ht="13">
      <c r="A89" s="2"/>
      <c r="E89" s="17"/>
      <c r="J89" s="14"/>
    </row>
    <row r="90" spans="1:24" ht="13">
      <c r="A90" s="2"/>
      <c r="J90" s="14"/>
    </row>
    <row r="91" spans="1:24" ht="13">
      <c r="A91" s="2"/>
      <c r="J91" s="14"/>
    </row>
    <row r="92" spans="1:24" ht="13">
      <c r="A92" s="2"/>
      <c r="J92" s="14"/>
    </row>
    <row r="93" spans="1:24" ht="13">
      <c r="A93" s="2"/>
      <c r="J93" s="14"/>
    </row>
    <row r="94" spans="1:24" ht="13">
      <c r="A94" s="2"/>
      <c r="J94" s="14"/>
    </row>
    <row r="95" spans="1:24" ht="13">
      <c r="A95" s="2"/>
      <c r="J95" s="14"/>
    </row>
    <row r="96" spans="1:24" ht="13">
      <c r="A96" s="2"/>
      <c r="J96" s="14"/>
    </row>
    <row r="97" spans="1:10" ht="13">
      <c r="A97" s="2"/>
      <c r="J97" s="14"/>
    </row>
    <row r="98" spans="1:10" ht="13">
      <c r="A98" s="2"/>
      <c r="J98" s="14"/>
    </row>
    <row r="99" spans="1:10" ht="13">
      <c r="A99" s="2"/>
      <c r="J99" s="14"/>
    </row>
    <row r="100" spans="1:10" ht="13">
      <c r="A100" s="2"/>
      <c r="J100" s="14"/>
    </row>
    <row r="101" spans="1:10" ht="13">
      <c r="A101" s="2"/>
      <c r="J101" s="14"/>
    </row>
    <row r="102" spans="1:10" ht="13">
      <c r="A102" s="2"/>
      <c r="J102" s="14"/>
    </row>
    <row r="103" spans="1:10" ht="13">
      <c r="A103" s="2"/>
      <c r="J103" s="14"/>
    </row>
    <row r="104" spans="1:10" ht="13">
      <c r="A104" s="2"/>
      <c r="J104" s="14"/>
    </row>
    <row r="105" spans="1:10" ht="13">
      <c r="A105" s="2"/>
      <c r="J105" s="14"/>
    </row>
    <row r="106" spans="1:10" ht="13">
      <c r="A106" s="2"/>
      <c r="J106" s="14"/>
    </row>
    <row r="107" spans="1:10" ht="13">
      <c r="A107" s="2"/>
      <c r="J107" s="14"/>
    </row>
    <row r="108" spans="1:10" ht="13">
      <c r="A108" s="2"/>
      <c r="J108" s="14"/>
    </row>
    <row r="109" spans="1:10" ht="13">
      <c r="A109" s="2"/>
      <c r="J109" s="14"/>
    </row>
    <row r="110" spans="1:10" ht="13">
      <c r="A110" s="2"/>
      <c r="J110" s="14"/>
    </row>
    <row r="111" spans="1:10" ht="13">
      <c r="A111" s="2"/>
      <c r="J111" s="14"/>
    </row>
    <row r="112" spans="1:10" ht="13">
      <c r="A112" s="2"/>
      <c r="J112" s="14"/>
    </row>
    <row r="113" spans="1:10" ht="13">
      <c r="A113" s="2"/>
      <c r="J113" s="14"/>
    </row>
    <row r="114" spans="1:10" ht="13">
      <c r="A114" s="2"/>
      <c r="J114" s="14"/>
    </row>
    <row r="115" spans="1:10" ht="13">
      <c r="A115" s="2"/>
      <c r="J115" s="14"/>
    </row>
    <row r="116" spans="1:10" ht="13">
      <c r="A116" s="2"/>
      <c r="J116" s="14"/>
    </row>
    <row r="117" spans="1:10" ht="13">
      <c r="A117" s="2"/>
      <c r="J117" s="14"/>
    </row>
    <row r="118" spans="1:10" ht="13">
      <c r="A118" s="2"/>
      <c r="J118" s="14"/>
    </row>
    <row r="119" spans="1:10" ht="13">
      <c r="A119" s="2"/>
      <c r="J119" s="14"/>
    </row>
    <row r="120" spans="1:10" ht="13">
      <c r="A120" s="2"/>
      <c r="J120" s="14"/>
    </row>
    <row r="121" spans="1:10" ht="13">
      <c r="A121" s="2"/>
      <c r="J121" s="14"/>
    </row>
    <row r="122" spans="1:10" ht="13">
      <c r="A122" s="2"/>
      <c r="J122" s="14"/>
    </row>
    <row r="123" spans="1:10" ht="13">
      <c r="A123" s="2"/>
      <c r="J123" s="14"/>
    </row>
    <row r="124" spans="1:10" ht="13">
      <c r="A124" s="2"/>
      <c r="J124" s="14"/>
    </row>
    <row r="125" spans="1:10" ht="13">
      <c r="A125" s="2"/>
      <c r="J125" s="14"/>
    </row>
    <row r="126" spans="1:10" ht="13">
      <c r="A126" s="2"/>
      <c r="J126" s="14"/>
    </row>
    <row r="127" spans="1:10" ht="13">
      <c r="A127" s="2"/>
    </row>
    <row r="128" spans="1:10" ht="13">
      <c r="A128" s="2"/>
    </row>
    <row r="129" spans="1:1" ht="13">
      <c r="A129" s="2"/>
    </row>
    <row r="130" spans="1:1" ht="13">
      <c r="A130" s="2"/>
    </row>
    <row r="131" spans="1:1" ht="13">
      <c r="A131" s="2"/>
    </row>
    <row r="132" spans="1:1" ht="13">
      <c r="A132" s="2"/>
    </row>
    <row r="133" spans="1:1" ht="13">
      <c r="A133" s="2"/>
    </row>
    <row r="134" spans="1:1" ht="13">
      <c r="A134" s="2"/>
    </row>
    <row r="135" spans="1:1" ht="13">
      <c r="A135" s="2"/>
    </row>
    <row r="136" spans="1:1" ht="13">
      <c r="A136" s="2"/>
    </row>
    <row r="137" spans="1:1" ht="13">
      <c r="A137" s="2"/>
    </row>
    <row r="138" spans="1:1" ht="13">
      <c r="A138" s="2"/>
    </row>
    <row r="139" spans="1:1" ht="13">
      <c r="A139" s="2"/>
    </row>
    <row r="140" spans="1:1" ht="13">
      <c r="A140" s="2"/>
    </row>
    <row r="141" spans="1:1" ht="13">
      <c r="A141" s="2"/>
    </row>
    <row r="142" spans="1:1" ht="13">
      <c r="A142" s="2"/>
    </row>
    <row r="143" spans="1:1" ht="13">
      <c r="A143" s="2"/>
    </row>
    <row r="144" spans="1:1" ht="13">
      <c r="A144" s="2"/>
    </row>
    <row r="145" spans="1:1" ht="13">
      <c r="A145" s="2"/>
    </row>
    <row r="146" spans="1:1" ht="13">
      <c r="A146" s="2"/>
    </row>
    <row r="147" spans="1:1" ht="13">
      <c r="A147" s="2"/>
    </row>
    <row r="148" spans="1:1" ht="13">
      <c r="A148" s="2"/>
    </row>
    <row r="149" spans="1:1" ht="13">
      <c r="A149" s="2"/>
    </row>
    <row r="150" spans="1:1" ht="13">
      <c r="A150" s="2"/>
    </row>
    <row r="151" spans="1:1" ht="13">
      <c r="A151" s="2"/>
    </row>
    <row r="152" spans="1:1" ht="13">
      <c r="A152" s="2"/>
    </row>
    <row r="153" spans="1:1" ht="13">
      <c r="A153" s="2"/>
    </row>
    <row r="154" spans="1:1" ht="13">
      <c r="A154" s="2"/>
    </row>
    <row r="155" spans="1:1" ht="13">
      <c r="A155" s="2"/>
    </row>
    <row r="156" spans="1:1" ht="13">
      <c r="A156" s="2"/>
    </row>
    <row r="157" spans="1:1" ht="13">
      <c r="A157" s="2"/>
    </row>
    <row r="158" spans="1:1" ht="13">
      <c r="A158" s="2"/>
    </row>
    <row r="159" spans="1:1" ht="13">
      <c r="A159" s="2"/>
    </row>
    <row r="160" spans="1:1" ht="13">
      <c r="A160" s="2"/>
    </row>
    <row r="161" spans="1:1" ht="13">
      <c r="A161" s="2"/>
    </row>
    <row r="162" spans="1:1" ht="13">
      <c r="A162" s="2"/>
    </row>
    <row r="163" spans="1:1" ht="13">
      <c r="A163" s="2"/>
    </row>
    <row r="164" spans="1:1" ht="13">
      <c r="A164" s="2"/>
    </row>
    <row r="165" spans="1:1" ht="13">
      <c r="A165" s="2"/>
    </row>
    <row r="166" spans="1:1" ht="13">
      <c r="A166" s="2"/>
    </row>
    <row r="167" spans="1:1" ht="13">
      <c r="A167" s="2"/>
    </row>
    <row r="168" spans="1:1" ht="13">
      <c r="A168" s="2"/>
    </row>
    <row r="169" spans="1:1" ht="13">
      <c r="A169" s="2"/>
    </row>
    <row r="170" spans="1:1" ht="13">
      <c r="A170" s="2"/>
    </row>
    <row r="171" spans="1:1" ht="13">
      <c r="A171" s="2"/>
    </row>
    <row r="172" spans="1:1" ht="13">
      <c r="A172" s="2"/>
    </row>
    <row r="173" spans="1:1" ht="13">
      <c r="A173" s="2"/>
    </row>
    <row r="174" spans="1:1" ht="13">
      <c r="A174" s="2"/>
    </row>
    <row r="175" spans="1:1" ht="13">
      <c r="A175" s="2"/>
    </row>
    <row r="176" spans="1:1" ht="13">
      <c r="A176" s="2"/>
    </row>
    <row r="177" spans="1:1" ht="13">
      <c r="A177" s="2"/>
    </row>
    <row r="178" spans="1:1" ht="13">
      <c r="A178" s="2"/>
    </row>
    <row r="179" spans="1:1" ht="13">
      <c r="A179" s="2"/>
    </row>
    <row r="180" spans="1:1" ht="13">
      <c r="A180" s="2"/>
    </row>
    <row r="181" spans="1:1" ht="13">
      <c r="A181" s="2"/>
    </row>
    <row r="182" spans="1:1" ht="13">
      <c r="A182" s="2"/>
    </row>
    <row r="183" spans="1:1" ht="13">
      <c r="A183" s="2"/>
    </row>
    <row r="184" spans="1:1" ht="13">
      <c r="A184" s="2"/>
    </row>
    <row r="185" spans="1:1" ht="13">
      <c r="A185" s="2"/>
    </row>
    <row r="186" spans="1:1" ht="13">
      <c r="A186" s="2"/>
    </row>
    <row r="187" spans="1:1" ht="13">
      <c r="A187" s="2"/>
    </row>
    <row r="188" spans="1:1" ht="13">
      <c r="A188" s="2"/>
    </row>
    <row r="189" spans="1:1" ht="13">
      <c r="A189" s="2"/>
    </row>
    <row r="190" spans="1:1" ht="13">
      <c r="A190" s="2"/>
    </row>
    <row r="191" spans="1:1" ht="13">
      <c r="A191" s="2"/>
    </row>
    <row r="192" spans="1:1" ht="13">
      <c r="A192" s="2"/>
    </row>
    <row r="193" spans="1:1" ht="13">
      <c r="A193" s="2"/>
    </row>
    <row r="194" spans="1:1" ht="13">
      <c r="A194" s="2"/>
    </row>
    <row r="195" spans="1:1" ht="13">
      <c r="A195" s="2"/>
    </row>
    <row r="196" spans="1:1" ht="13">
      <c r="A196" s="2"/>
    </row>
    <row r="197" spans="1:1" ht="13">
      <c r="A197" s="2"/>
    </row>
    <row r="198" spans="1:1" ht="13">
      <c r="A198" s="2"/>
    </row>
    <row r="199" spans="1:1" ht="13">
      <c r="A199" s="2"/>
    </row>
    <row r="200" spans="1:1" ht="13">
      <c r="A200" s="2"/>
    </row>
    <row r="201" spans="1:1" ht="13">
      <c r="A201" s="2"/>
    </row>
    <row r="202" spans="1:1" ht="13">
      <c r="A202" s="2"/>
    </row>
    <row r="203" spans="1:1" ht="13">
      <c r="A203" s="2"/>
    </row>
    <row r="204" spans="1:1" ht="13">
      <c r="A204" s="2"/>
    </row>
    <row r="205" spans="1:1" ht="13">
      <c r="A205" s="2"/>
    </row>
    <row r="206" spans="1:1" ht="13">
      <c r="A206" s="2"/>
    </row>
    <row r="207" spans="1:1" ht="13">
      <c r="A207" s="2"/>
    </row>
    <row r="208" spans="1:1" ht="13">
      <c r="A208" s="2"/>
    </row>
    <row r="209" spans="1:1" ht="13">
      <c r="A209" s="2"/>
    </row>
    <row r="210" spans="1:1" ht="13">
      <c r="A210" s="2"/>
    </row>
    <row r="211" spans="1:1" ht="13">
      <c r="A211" s="2"/>
    </row>
    <row r="212" spans="1:1" ht="13">
      <c r="A212" s="2"/>
    </row>
    <row r="213" spans="1:1" ht="13">
      <c r="A213" s="2"/>
    </row>
    <row r="214" spans="1:1" ht="13">
      <c r="A214" s="2"/>
    </row>
    <row r="215" spans="1:1" ht="13">
      <c r="A215" s="2"/>
    </row>
    <row r="216" spans="1:1" ht="13">
      <c r="A216" s="2"/>
    </row>
    <row r="217" spans="1:1" ht="13">
      <c r="A217" s="2"/>
    </row>
    <row r="218" spans="1:1" ht="13">
      <c r="A218" s="2"/>
    </row>
    <row r="219" spans="1:1" ht="13">
      <c r="A219" s="2"/>
    </row>
    <row r="220" spans="1:1" ht="13">
      <c r="A220" s="2"/>
    </row>
    <row r="221" spans="1:1" ht="13">
      <c r="A221" s="2"/>
    </row>
    <row r="222" spans="1:1" ht="13">
      <c r="A222" s="2"/>
    </row>
    <row r="223" spans="1:1" ht="13">
      <c r="A223" s="2"/>
    </row>
    <row r="224" spans="1:1" ht="13">
      <c r="A224" s="2"/>
    </row>
    <row r="225" spans="1:1" ht="13">
      <c r="A225" s="2"/>
    </row>
    <row r="226" spans="1:1" ht="13">
      <c r="A226" s="2"/>
    </row>
    <row r="227" spans="1:1" ht="13">
      <c r="A227" s="2"/>
    </row>
    <row r="228" spans="1:1" ht="13">
      <c r="A228" s="2"/>
    </row>
    <row r="229" spans="1:1" ht="13">
      <c r="A229" s="2"/>
    </row>
    <row r="230" spans="1:1" ht="13">
      <c r="A230" s="2"/>
    </row>
    <row r="231" spans="1:1" ht="13">
      <c r="A231" s="2"/>
    </row>
    <row r="232" spans="1:1" ht="13">
      <c r="A232" s="2"/>
    </row>
    <row r="233" spans="1:1" ht="13">
      <c r="A233" s="2"/>
    </row>
    <row r="234" spans="1:1" ht="13">
      <c r="A234" s="2"/>
    </row>
    <row r="235" spans="1:1" ht="13">
      <c r="A235" s="2"/>
    </row>
    <row r="236" spans="1:1" ht="13">
      <c r="A236" s="2"/>
    </row>
    <row r="237" spans="1:1" ht="13">
      <c r="A237" s="2"/>
    </row>
    <row r="238" spans="1:1" ht="13">
      <c r="A238" s="2"/>
    </row>
    <row r="239" spans="1:1" ht="13">
      <c r="A239" s="2"/>
    </row>
    <row r="240" spans="1:1" ht="13">
      <c r="A240" s="2"/>
    </row>
    <row r="241" spans="1:1" ht="13">
      <c r="A241" s="2"/>
    </row>
    <row r="242" spans="1:1" ht="13">
      <c r="A242" s="2"/>
    </row>
    <row r="243" spans="1:1" ht="13">
      <c r="A243" s="2"/>
    </row>
    <row r="244" spans="1:1" ht="13">
      <c r="A244" s="2"/>
    </row>
    <row r="245" spans="1:1" ht="13">
      <c r="A245" s="2"/>
    </row>
    <row r="246" spans="1:1" ht="13">
      <c r="A246" s="2"/>
    </row>
    <row r="247" spans="1:1" ht="13">
      <c r="A247" s="2"/>
    </row>
    <row r="248" spans="1:1" ht="13">
      <c r="A248" s="2"/>
    </row>
    <row r="249" spans="1:1" ht="13">
      <c r="A249" s="2"/>
    </row>
    <row r="250" spans="1:1" ht="13">
      <c r="A250" s="2"/>
    </row>
    <row r="251" spans="1:1" ht="13">
      <c r="A251" s="2"/>
    </row>
    <row r="252" spans="1:1" ht="13">
      <c r="A252" s="2"/>
    </row>
    <row r="253" spans="1:1" ht="13">
      <c r="A253" s="2"/>
    </row>
    <row r="254" spans="1:1" ht="13">
      <c r="A254" s="2"/>
    </row>
    <row r="255" spans="1:1" ht="13">
      <c r="A255" s="2"/>
    </row>
    <row r="256" spans="1:1" ht="13">
      <c r="A256" s="2"/>
    </row>
    <row r="257" spans="1:1" ht="13">
      <c r="A257" s="2"/>
    </row>
    <row r="258" spans="1:1" ht="13">
      <c r="A258" s="2"/>
    </row>
    <row r="259" spans="1:1" ht="13">
      <c r="A259" s="2"/>
    </row>
    <row r="260" spans="1:1" ht="13">
      <c r="A260" s="2"/>
    </row>
    <row r="261" spans="1:1" ht="13">
      <c r="A261" s="2"/>
    </row>
    <row r="262" spans="1:1" ht="13">
      <c r="A262" s="2"/>
    </row>
    <row r="263" spans="1:1" ht="13">
      <c r="A263" s="2"/>
    </row>
    <row r="264" spans="1:1" ht="13">
      <c r="A264" s="2"/>
    </row>
    <row r="265" spans="1:1" ht="13">
      <c r="A265" s="2"/>
    </row>
    <row r="266" spans="1:1" ht="13">
      <c r="A266" s="2"/>
    </row>
    <row r="267" spans="1:1" ht="13">
      <c r="A267" s="2"/>
    </row>
    <row r="268" spans="1:1" ht="13">
      <c r="A268" s="2"/>
    </row>
    <row r="269" spans="1:1" ht="13">
      <c r="A269" s="2"/>
    </row>
    <row r="270" spans="1:1" ht="13">
      <c r="A270" s="2"/>
    </row>
    <row r="271" spans="1:1" ht="13">
      <c r="A271" s="2"/>
    </row>
    <row r="272" spans="1:1" ht="13">
      <c r="A272" s="2"/>
    </row>
    <row r="273" spans="1:1" ht="13">
      <c r="A273" s="2"/>
    </row>
    <row r="274" spans="1:1" ht="13">
      <c r="A274" s="2"/>
    </row>
    <row r="275" spans="1:1" ht="13">
      <c r="A275" s="2"/>
    </row>
    <row r="276" spans="1:1" ht="13">
      <c r="A276" s="2"/>
    </row>
    <row r="277" spans="1:1" ht="13">
      <c r="A277" s="2"/>
    </row>
    <row r="278" spans="1:1" ht="13">
      <c r="A278" s="2"/>
    </row>
    <row r="279" spans="1:1" ht="13">
      <c r="A279" s="2"/>
    </row>
    <row r="280" spans="1:1" ht="13">
      <c r="A280" s="2"/>
    </row>
    <row r="281" spans="1:1" ht="13">
      <c r="A281" s="2"/>
    </row>
    <row r="282" spans="1:1" ht="13">
      <c r="A282" s="2"/>
    </row>
    <row r="283" spans="1:1" ht="13">
      <c r="A283" s="2"/>
    </row>
    <row r="284" spans="1:1" ht="13">
      <c r="A284" s="2"/>
    </row>
    <row r="285" spans="1:1" ht="13">
      <c r="A285" s="2"/>
    </row>
    <row r="286" spans="1:1" ht="13">
      <c r="A286" s="2"/>
    </row>
    <row r="287" spans="1:1" ht="13">
      <c r="A287" s="2"/>
    </row>
    <row r="288" spans="1:1" ht="13">
      <c r="A288" s="2"/>
    </row>
    <row r="289" spans="1:1" ht="13">
      <c r="A289" s="2"/>
    </row>
    <row r="290" spans="1:1" ht="13">
      <c r="A290" s="2"/>
    </row>
    <row r="291" spans="1:1" ht="13">
      <c r="A291" s="2"/>
    </row>
    <row r="292" spans="1:1" ht="13">
      <c r="A292" s="2"/>
    </row>
    <row r="293" spans="1:1" ht="13">
      <c r="A293" s="2"/>
    </row>
    <row r="294" spans="1:1" ht="13">
      <c r="A294" s="2"/>
    </row>
    <row r="295" spans="1:1" ht="13">
      <c r="A295" s="2"/>
    </row>
    <row r="296" spans="1:1" ht="13">
      <c r="A296" s="2"/>
    </row>
    <row r="297" spans="1:1" ht="13">
      <c r="A297" s="2"/>
    </row>
    <row r="298" spans="1:1" ht="13">
      <c r="A298" s="2"/>
    </row>
    <row r="299" spans="1:1" ht="13">
      <c r="A299" s="2"/>
    </row>
    <row r="300" spans="1:1" ht="13">
      <c r="A300" s="2"/>
    </row>
    <row r="301" spans="1:1" ht="13">
      <c r="A301" s="2"/>
    </row>
    <row r="302" spans="1:1" ht="13">
      <c r="A302" s="2"/>
    </row>
    <row r="303" spans="1:1" ht="13">
      <c r="A303" s="2"/>
    </row>
    <row r="304" spans="1:1" ht="13">
      <c r="A304" s="2"/>
    </row>
    <row r="305" spans="1:1" ht="13">
      <c r="A305" s="2"/>
    </row>
    <row r="306" spans="1:1" ht="13">
      <c r="A306" s="2"/>
    </row>
    <row r="307" spans="1:1" ht="13">
      <c r="A307" s="2"/>
    </row>
    <row r="308" spans="1:1" ht="13">
      <c r="A308" s="2"/>
    </row>
    <row r="309" spans="1:1" ht="13">
      <c r="A309" s="2"/>
    </row>
    <row r="310" spans="1:1" ht="13">
      <c r="A310" s="2"/>
    </row>
    <row r="311" spans="1:1" ht="13">
      <c r="A311" s="2"/>
    </row>
    <row r="312" spans="1:1" ht="13">
      <c r="A312" s="2"/>
    </row>
    <row r="313" spans="1:1" ht="13">
      <c r="A313" s="2"/>
    </row>
    <row r="314" spans="1:1" ht="13">
      <c r="A314" s="2"/>
    </row>
    <row r="315" spans="1:1" ht="13">
      <c r="A315" s="2"/>
    </row>
    <row r="316" spans="1:1" ht="13">
      <c r="A316" s="2"/>
    </row>
    <row r="317" spans="1:1" ht="13">
      <c r="A317" s="2"/>
    </row>
    <row r="318" spans="1:1" ht="13">
      <c r="A318" s="2"/>
    </row>
    <row r="319" spans="1:1" ht="13">
      <c r="A319" s="2"/>
    </row>
    <row r="320" spans="1:1" ht="13">
      <c r="A320" s="2"/>
    </row>
    <row r="321" spans="1:1" ht="13">
      <c r="A321" s="2"/>
    </row>
    <row r="322" spans="1:1" ht="13">
      <c r="A322" s="2"/>
    </row>
    <row r="323" spans="1:1" ht="13">
      <c r="A323" s="2"/>
    </row>
    <row r="324" spans="1:1" ht="13">
      <c r="A324" s="2"/>
    </row>
    <row r="325" spans="1:1" ht="13">
      <c r="A325" s="2"/>
    </row>
    <row r="326" spans="1:1" ht="13">
      <c r="A326" s="2"/>
    </row>
    <row r="327" spans="1:1" ht="13">
      <c r="A327" s="2"/>
    </row>
    <row r="328" spans="1:1" ht="13">
      <c r="A328" s="2"/>
    </row>
    <row r="329" spans="1:1" ht="13">
      <c r="A329" s="2"/>
    </row>
    <row r="330" spans="1:1" ht="13">
      <c r="A330" s="2"/>
    </row>
    <row r="331" spans="1:1" ht="13">
      <c r="A331" s="2"/>
    </row>
    <row r="332" spans="1:1" ht="13">
      <c r="A332" s="2"/>
    </row>
    <row r="333" spans="1:1" ht="13">
      <c r="A333" s="2"/>
    </row>
    <row r="334" spans="1:1" ht="13">
      <c r="A334" s="2"/>
    </row>
    <row r="335" spans="1:1" ht="13">
      <c r="A335" s="2"/>
    </row>
    <row r="336" spans="1:1" ht="13">
      <c r="A336" s="2"/>
    </row>
    <row r="337" spans="1:1" ht="13">
      <c r="A337" s="2"/>
    </row>
    <row r="338" spans="1:1" ht="13">
      <c r="A338" s="2"/>
    </row>
    <row r="339" spans="1:1" ht="13">
      <c r="A339" s="2"/>
    </row>
    <row r="340" spans="1:1" ht="13">
      <c r="A340" s="2"/>
    </row>
    <row r="341" spans="1:1" ht="13">
      <c r="A341" s="2"/>
    </row>
    <row r="342" spans="1:1" ht="13">
      <c r="A342" s="2"/>
    </row>
    <row r="343" spans="1:1" ht="13">
      <c r="A343" s="2"/>
    </row>
    <row r="344" spans="1:1" ht="13">
      <c r="A344" s="2"/>
    </row>
    <row r="345" spans="1:1" ht="13">
      <c r="A345" s="2"/>
    </row>
    <row r="346" spans="1:1" ht="13">
      <c r="A346" s="2"/>
    </row>
    <row r="347" spans="1:1" ht="13">
      <c r="A347" s="2"/>
    </row>
    <row r="348" spans="1:1" ht="13">
      <c r="A348" s="2"/>
    </row>
    <row r="349" spans="1:1" ht="13">
      <c r="A349" s="2"/>
    </row>
    <row r="350" spans="1:1" ht="13">
      <c r="A350" s="2"/>
    </row>
    <row r="351" spans="1:1" ht="13">
      <c r="A351" s="2"/>
    </row>
    <row r="352" spans="1:1" ht="13">
      <c r="A352" s="2"/>
    </row>
    <row r="353" spans="1:1" ht="13">
      <c r="A353" s="2"/>
    </row>
    <row r="354" spans="1:1" ht="13">
      <c r="A354" s="2"/>
    </row>
    <row r="355" spans="1:1" ht="13">
      <c r="A355" s="2"/>
    </row>
    <row r="356" spans="1:1" ht="13">
      <c r="A356" s="2"/>
    </row>
    <row r="357" spans="1:1" ht="13">
      <c r="A357" s="2"/>
    </row>
    <row r="358" spans="1:1" ht="13">
      <c r="A358" s="2"/>
    </row>
    <row r="359" spans="1:1" ht="13">
      <c r="A359" s="2"/>
    </row>
    <row r="360" spans="1:1" ht="13">
      <c r="A360" s="2"/>
    </row>
    <row r="361" spans="1:1" ht="13">
      <c r="A361" s="2"/>
    </row>
    <row r="362" spans="1:1" ht="13">
      <c r="A362" s="2"/>
    </row>
    <row r="363" spans="1:1" ht="13">
      <c r="A363" s="2"/>
    </row>
    <row r="364" spans="1:1" ht="13">
      <c r="A364" s="2"/>
    </row>
    <row r="365" spans="1:1" ht="13">
      <c r="A365" s="2"/>
    </row>
    <row r="366" spans="1:1" ht="13">
      <c r="A366" s="2"/>
    </row>
    <row r="367" spans="1:1" ht="13">
      <c r="A367" s="2"/>
    </row>
    <row r="368" spans="1:1" ht="13">
      <c r="A368" s="2"/>
    </row>
    <row r="369" spans="1:1" ht="13">
      <c r="A369" s="2"/>
    </row>
    <row r="370" spans="1:1" ht="13">
      <c r="A370" s="2"/>
    </row>
    <row r="371" spans="1:1" ht="13">
      <c r="A371" s="2"/>
    </row>
    <row r="372" spans="1:1" ht="13">
      <c r="A372" s="2"/>
    </row>
    <row r="373" spans="1:1" ht="13">
      <c r="A373" s="2"/>
    </row>
    <row r="374" spans="1:1" ht="13">
      <c r="A374" s="2"/>
    </row>
    <row r="375" spans="1:1" ht="13">
      <c r="A375" s="2"/>
    </row>
    <row r="376" spans="1:1" ht="13">
      <c r="A376" s="2"/>
    </row>
    <row r="377" spans="1:1" ht="13">
      <c r="A377" s="2"/>
    </row>
    <row r="378" spans="1:1" ht="13">
      <c r="A378" s="2"/>
    </row>
    <row r="379" spans="1:1" ht="13">
      <c r="A379" s="2"/>
    </row>
    <row r="380" spans="1:1" ht="13">
      <c r="A380" s="2"/>
    </row>
    <row r="381" spans="1:1" ht="13">
      <c r="A381" s="2"/>
    </row>
    <row r="382" spans="1:1" ht="13">
      <c r="A382" s="2"/>
    </row>
    <row r="383" spans="1:1" ht="13">
      <c r="A383" s="2"/>
    </row>
    <row r="384" spans="1:1" ht="13">
      <c r="A384" s="2"/>
    </row>
    <row r="385" spans="1:1" ht="13">
      <c r="A385" s="2"/>
    </row>
    <row r="386" spans="1:1" ht="13">
      <c r="A386" s="2"/>
    </row>
    <row r="387" spans="1:1" ht="13">
      <c r="A387" s="2"/>
    </row>
    <row r="388" spans="1:1" ht="13">
      <c r="A388" s="2"/>
    </row>
    <row r="389" spans="1:1" ht="13">
      <c r="A389" s="2"/>
    </row>
    <row r="390" spans="1:1" ht="13">
      <c r="A390" s="2"/>
    </row>
    <row r="391" spans="1:1" ht="13">
      <c r="A391" s="2"/>
    </row>
    <row r="392" spans="1:1" ht="13">
      <c r="A392" s="2"/>
    </row>
    <row r="393" spans="1:1" ht="13">
      <c r="A393" s="2"/>
    </row>
    <row r="394" spans="1:1" ht="13">
      <c r="A394" s="2"/>
    </row>
    <row r="395" spans="1:1" ht="13">
      <c r="A395" s="2"/>
    </row>
    <row r="396" spans="1:1" ht="13">
      <c r="A396" s="2"/>
    </row>
    <row r="397" spans="1:1" ht="13">
      <c r="A397" s="2"/>
    </row>
    <row r="398" spans="1:1" ht="13">
      <c r="A398" s="2"/>
    </row>
    <row r="399" spans="1:1" ht="13">
      <c r="A399" s="2"/>
    </row>
    <row r="400" spans="1:1" ht="13">
      <c r="A400" s="2"/>
    </row>
    <row r="401" spans="1:1" ht="13">
      <c r="A401" s="2"/>
    </row>
    <row r="402" spans="1:1" ht="13">
      <c r="A402" s="2"/>
    </row>
    <row r="403" spans="1:1" ht="13">
      <c r="A403" s="2"/>
    </row>
    <row r="404" spans="1:1" ht="13">
      <c r="A404" s="2"/>
    </row>
    <row r="405" spans="1:1" ht="13">
      <c r="A405" s="2"/>
    </row>
    <row r="406" spans="1:1" ht="13">
      <c r="A406" s="2"/>
    </row>
    <row r="407" spans="1:1" ht="13">
      <c r="A407" s="2"/>
    </row>
    <row r="408" spans="1:1" ht="13">
      <c r="A408" s="2"/>
    </row>
    <row r="409" spans="1:1" ht="13">
      <c r="A409" s="2"/>
    </row>
    <row r="410" spans="1:1" ht="13">
      <c r="A410" s="2"/>
    </row>
    <row r="411" spans="1:1" ht="13">
      <c r="A411" s="2"/>
    </row>
    <row r="412" spans="1:1" ht="13">
      <c r="A412" s="2"/>
    </row>
    <row r="413" spans="1:1" ht="13">
      <c r="A413" s="2"/>
    </row>
    <row r="414" spans="1:1" ht="13">
      <c r="A414" s="2"/>
    </row>
    <row r="415" spans="1:1" ht="13">
      <c r="A415" s="2"/>
    </row>
    <row r="416" spans="1:1" ht="13">
      <c r="A416" s="2"/>
    </row>
    <row r="417" spans="1:1" ht="13">
      <c r="A417" s="2"/>
    </row>
    <row r="418" spans="1:1" ht="13">
      <c r="A418" s="2"/>
    </row>
    <row r="419" spans="1:1" ht="13">
      <c r="A419" s="2"/>
    </row>
    <row r="420" spans="1:1" ht="13">
      <c r="A420" s="2"/>
    </row>
    <row r="421" spans="1:1" ht="13">
      <c r="A421" s="2"/>
    </row>
    <row r="422" spans="1:1" ht="13">
      <c r="A422" s="2"/>
    </row>
    <row r="423" spans="1:1" ht="13">
      <c r="A423" s="2"/>
    </row>
    <row r="424" spans="1:1" ht="13">
      <c r="A424" s="2"/>
    </row>
    <row r="425" spans="1:1" ht="13">
      <c r="A425" s="2"/>
    </row>
    <row r="426" spans="1:1" ht="13">
      <c r="A426" s="2"/>
    </row>
    <row r="427" spans="1:1" ht="13">
      <c r="A427" s="2"/>
    </row>
    <row r="428" spans="1:1" ht="13">
      <c r="A428" s="2"/>
    </row>
    <row r="429" spans="1:1" ht="13">
      <c r="A429" s="2"/>
    </row>
    <row r="430" spans="1:1" ht="13">
      <c r="A430" s="2"/>
    </row>
    <row r="431" spans="1:1" ht="13">
      <c r="A431" s="2"/>
    </row>
    <row r="432" spans="1:1" ht="13">
      <c r="A432" s="2"/>
    </row>
    <row r="433" spans="1:1" ht="13">
      <c r="A433" s="2"/>
    </row>
    <row r="434" spans="1:1" ht="13">
      <c r="A434" s="2"/>
    </row>
    <row r="435" spans="1:1" ht="13">
      <c r="A435" s="2"/>
    </row>
    <row r="436" spans="1:1" ht="13">
      <c r="A436" s="2"/>
    </row>
    <row r="437" spans="1:1" ht="13">
      <c r="A437" s="2"/>
    </row>
    <row r="438" spans="1:1" ht="13">
      <c r="A438" s="2"/>
    </row>
    <row r="439" spans="1:1" ht="13">
      <c r="A439" s="2"/>
    </row>
    <row r="440" spans="1:1" ht="13">
      <c r="A440" s="2"/>
    </row>
    <row r="441" spans="1:1" ht="13">
      <c r="A441" s="2"/>
    </row>
    <row r="442" spans="1:1" ht="13">
      <c r="A442" s="2"/>
    </row>
    <row r="443" spans="1:1" ht="13">
      <c r="A443" s="2"/>
    </row>
    <row r="444" spans="1:1" ht="13">
      <c r="A444" s="2"/>
    </row>
    <row r="445" spans="1:1" ht="13">
      <c r="A445" s="2"/>
    </row>
    <row r="446" spans="1:1" ht="13">
      <c r="A446" s="2"/>
    </row>
    <row r="447" spans="1:1" ht="13">
      <c r="A447" s="2"/>
    </row>
    <row r="448" spans="1:1" ht="13">
      <c r="A448" s="2"/>
    </row>
    <row r="449" spans="1:1" ht="13">
      <c r="A449" s="2"/>
    </row>
    <row r="450" spans="1:1" ht="13">
      <c r="A450" s="2"/>
    </row>
    <row r="451" spans="1:1" ht="13">
      <c r="A451" s="2"/>
    </row>
    <row r="452" spans="1:1" ht="13">
      <c r="A452" s="2"/>
    </row>
    <row r="453" spans="1:1" ht="13">
      <c r="A453" s="2"/>
    </row>
    <row r="454" spans="1:1" ht="13">
      <c r="A454" s="2"/>
    </row>
    <row r="455" spans="1:1" ht="13">
      <c r="A455" s="2"/>
    </row>
    <row r="456" spans="1:1" ht="13">
      <c r="A456" s="2"/>
    </row>
    <row r="457" spans="1:1" ht="13">
      <c r="A457" s="2"/>
    </row>
    <row r="458" spans="1:1" ht="13">
      <c r="A458" s="2"/>
    </row>
    <row r="459" spans="1:1" ht="13">
      <c r="A459" s="2"/>
    </row>
    <row r="460" spans="1:1" ht="13">
      <c r="A460" s="2"/>
    </row>
    <row r="461" spans="1:1" ht="13">
      <c r="A461" s="2"/>
    </row>
    <row r="462" spans="1:1" ht="13">
      <c r="A462" s="2"/>
    </row>
    <row r="463" spans="1:1" ht="13">
      <c r="A463" s="2"/>
    </row>
    <row r="464" spans="1:1" ht="13">
      <c r="A464" s="2"/>
    </row>
    <row r="465" spans="1:1" ht="13">
      <c r="A465" s="2"/>
    </row>
    <row r="466" spans="1:1" ht="13">
      <c r="A466" s="2"/>
    </row>
    <row r="467" spans="1:1" ht="13">
      <c r="A467" s="2"/>
    </row>
    <row r="468" spans="1:1" ht="13">
      <c r="A468" s="2"/>
    </row>
    <row r="469" spans="1:1" ht="13">
      <c r="A469" s="2"/>
    </row>
    <row r="470" spans="1:1" ht="13">
      <c r="A470" s="2"/>
    </row>
    <row r="471" spans="1:1" ht="13">
      <c r="A471" s="2"/>
    </row>
    <row r="472" spans="1:1" ht="13">
      <c r="A472" s="2"/>
    </row>
    <row r="473" spans="1:1" ht="13">
      <c r="A473" s="2"/>
    </row>
    <row r="474" spans="1:1" ht="13">
      <c r="A474" s="2"/>
    </row>
    <row r="475" spans="1:1" ht="13">
      <c r="A475" s="2"/>
    </row>
    <row r="476" spans="1:1" ht="13">
      <c r="A476" s="2"/>
    </row>
    <row r="477" spans="1:1" ht="13">
      <c r="A477" s="2"/>
    </row>
    <row r="478" spans="1:1" ht="13">
      <c r="A478" s="2"/>
    </row>
    <row r="479" spans="1:1" ht="13">
      <c r="A479" s="2"/>
    </row>
    <row r="480" spans="1:1" ht="13">
      <c r="A480" s="2"/>
    </row>
    <row r="481" spans="1:1" ht="13">
      <c r="A481" s="2"/>
    </row>
    <row r="482" spans="1:1" ht="13">
      <c r="A482" s="2"/>
    </row>
    <row r="483" spans="1:1" ht="13">
      <c r="A483" s="2"/>
    </row>
    <row r="484" spans="1:1" ht="13">
      <c r="A484" s="2"/>
    </row>
    <row r="485" spans="1:1" ht="13">
      <c r="A485" s="2"/>
    </row>
    <row r="486" spans="1:1" ht="13">
      <c r="A486" s="2"/>
    </row>
    <row r="487" spans="1:1" ht="13">
      <c r="A487" s="2"/>
    </row>
    <row r="488" spans="1:1" ht="13">
      <c r="A488" s="2"/>
    </row>
    <row r="489" spans="1:1" ht="13">
      <c r="A489" s="2"/>
    </row>
    <row r="490" spans="1:1" ht="13">
      <c r="A490" s="2"/>
    </row>
    <row r="491" spans="1:1" ht="13">
      <c r="A491" s="2"/>
    </row>
    <row r="492" spans="1:1" ht="13">
      <c r="A492" s="2"/>
    </row>
    <row r="493" spans="1:1" ht="13">
      <c r="A493" s="2"/>
    </row>
    <row r="494" spans="1:1" ht="13">
      <c r="A494" s="2"/>
    </row>
    <row r="495" spans="1:1" ht="13">
      <c r="A495" s="2"/>
    </row>
    <row r="496" spans="1:1" ht="13">
      <c r="A496" s="2"/>
    </row>
    <row r="497" spans="1:1" ht="13">
      <c r="A497" s="2"/>
    </row>
    <row r="498" spans="1:1" ht="13">
      <c r="A498" s="2"/>
    </row>
    <row r="499" spans="1:1" ht="13">
      <c r="A499" s="2"/>
    </row>
    <row r="500" spans="1:1" ht="13">
      <c r="A500" s="2"/>
    </row>
    <row r="501" spans="1:1" ht="13">
      <c r="A501" s="2"/>
    </row>
    <row r="502" spans="1:1" ht="13">
      <c r="A502" s="2"/>
    </row>
    <row r="503" spans="1:1" ht="13">
      <c r="A503" s="2"/>
    </row>
    <row r="504" spans="1:1" ht="13">
      <c r="A504" s="2"/>
    </row>
    <row r="505" spans="1:1" ht="13">
      <c r="A505" s="2"/>
    </row>
    <row r="506" spans="1:1" ht="13">
      <c r="A506" s="2"/>
    </row>
    <row r="507" spans="1:1" ht="13">
      <c r="A507" s="2"/>
    </row>
    <row r="508" spans="1:1" ht="13">
      <c r="A508" s="2"/>
    </row>
    <row r="509" spans="1:1" ht="13">
      <c r="A509" s="2"/>
    </row>
    <row r="510" spans="1:1" ht="13">
      <c r="A510" s="2"/>
    </row>
    <row r="511" spans="1:1" ht="13">
      <c r="A511" s="2"/>
    </row>
    <row r="512" spans="1:1" ht="13">
      <c r="A512" s="2"/>
    </row>
    <row r="513" spans="1:1" ht="13">
      <c r="A513" s="2"/>
    </row>
    <row r="514" spans="1:1" ht="13">
      <c r="A514" s="2"/>
    </row>
    <row r="515" spans="1:1" ht="13">
      <c r="A515" s="2"/>
    </row>
    <row r="516" spans="1:1" ht="13">
      <c r="A516" s="2"/>
    </row>
    <row r="517" spans="1:1" ht="13">
      <c r="A517" s="2"/>
    </row>
    <row r="518" spans="1:1" ht="13">
      <c r="A518" s="2"/>
    </row>
    <row r="519" spans="1:1" ht="13">
      <c r="A519" s="2"/>
    </row>
    <row r="520" spans="1:1" ht="13">
      <c r="A520" s="2"/>
    </row>
    <row r="521" spans="1:1" ht="13">
      <c r="A521" s="2"/>
    </row>
    <row r="522" spans="1:1" ht="13">
      <c r="A522" s="2"/>
    </row>
    <row r="523" spans="1:1" ht="13">
      <c r="A523" s="2"/>
    </row>
    <row r="524" spans="1:1" ht="13">
      <c r="A524" s="2"/>
    </row>
    <row r="525" spans="1:1" ht="13">
      <c r="A525" s="2"/>
    </row>
    <row r="526" spans="1:1" ht="13">
      <c r="A526" s="2"/>
    </row>
    <row r="527" spans="1:1" ht="13">
      <c r="A527" s="2"/>
    </row>
    <row r="528" spans="1:1" ht="13">
      <c r="A528" s="2"/>
    </row>
    <row r="529" spans="1:1" ht="13">
      <c r="A529" s="2"/>
    </row>
    <row r="530" spans="1:1" ht="13">
      <c r="A530" s="2"/>
    </row>
    <row r="531" spans="1:1" ht="13">
      <c r="A531" s="2"/>
    </row>
    <row r="532" spans="1:1" ht="13">
      <c r="A532" s="2"/>
    </row>
    <row r="533" spans="1:1" ht="13">
      <c r="A533" s="2"/>
    </row>
    <row r="534" spans="1:1" ht="13">
      <c r="A534" s="2"/>
    </row>
    <row r="535" spans="1:1" ht="13">
      <c r="A535" s="2"/>
    </row>
    <row r="536" spans="1:1" ht="13">
      <c r="A536" s="2"/>
    </row>
    <row r="537" spans="1:1" ht="13">
      <c r="A537" s="2"/>
    </row>
    <row r="538" spans="1:1" ht="13">
      <c r="A538" s="2"/>
    </row>
    <row r="539" spans="1:1" ht="13">
      <c r="A539" s="2"/>
    </row>
    <row r="540" spans="1:1" ht="13">
      <c r="A540" s="2"/>
    </row>
    <row r="541" spans="1:1" ht="13">
      <c r="A541" s="2"/>
    </row>
    <row r="542" spans="1:1" ht="13">
      <c r="A542" s="2"/>
    </row>
    <row r="543" spans="1:1" ht="13">
      <c r="A543" s="2"/>
    </row>
    <row r="544" spans="1:1" ht="13">
      <c r="A544" s="2"/>
    </row>
    <row r="545" spans="1:1" ht="13">
      <c r="A545" s="2"/>
    </row>
    <row r="546" spans="1:1" ht="13">
      <c r="A546" s="2"/>
    </row>
    <row r="547" spans="1:1" ht="13">
      <c r="A547" s="2"/>
    </row>
    <row r="548" spans="1:1" ht="13">
      <c r="A548" s="2"/>
    </row>
    <row r="549" spans="1:1" ht="13">
      <c r="A549" s="2"/>
    </row>
    <row r="550" spans="1:1" ht="13">
      <c r="A550" s="2"/>
    </row>
    <row r="551" spans="1:1" ht="13">
      <c r="A551" s="2"/>
    </row>
    <row r="552" spans="1:1" ht="13">
      <c r="A552" s="2"/>
    </row>
    <row r="553" spans="1:1" ht="13">
      <c r="A553" s="2"/>
    </row>
    <row r="554" spans="1:1" ht="13">
      <c r="A554" s="2"/>
    </row>
    <row r="555" spans="1:1" ht="13">
      <c r="A555" s="2"/>
    </row>
    <row r="556" spans="1:1" ht="13">
      <c r="A556" s="2"/>
    </row>
    <row r="557" spans="1:1" ht="13">
      <c r="A557" s="2"/>
    </row>
    <row r="558" spans="1:1" ht="13">
      <c r="A558" s="2"/>
    </row>
    <row r="559" spans="1:1" ht="13">
      <c r="A559" s="2"/>
    </row>
    <row r="560" spans="1:1" ht="13">
      <c r="A560" s="2"/>
    </row>
    <row r="561" spans="1:1" ht="13">
      <c r="A561" s="2"/>
    </row>
    <row r="562" spans="1:1" ht="13">
      <c r="A562" s="2"/>
    </row>
    <row r="563" spans="1:1" ht="13">
      <c r="A563" s="2"/>
    </row>
    <row r="564" spans="1:1" ht="13">
      <c r="A564" s="2"/>
    </row>
    <row r="565" spans="1:1" ht="13">
      <c r="A565" s="2"/>
    </row>
    <row r="566" spans="1:1" ht="13">
      <c r="A566" s="2"/>
    </row>
    <row r="567" spans="1:1" ht="13">
      <c r="A567" s="2"/>
    </row>
    <row r="568" spans="1:1" ht="13">
      <c r="A568" s="2"/>
    </row>
    <row r="569" spans="1:1" ht="13">
      <c r="A569" s="2"/>
    </row>
    <row r="570" spans="1:1" ht="13">
      <c r="A570" s="2"/>
    </row>
    <row r="571" spans="1:1" ht="13">
      <c r="A571" s="2"/>
    </row>
    <row r="572" spans="1:1" ht="13">
      <c r="A572" s="2"/>
    </row>
    <row r="573" spans="1:1" ht="13">
      <c r="A573" s="2"/>
    </row>
    <row r="574" spans="1:1" ht="13">
      <c r="A574" s="2"/>
    </row>
    <row r="575" spans="1:1" ht="13">
      <c r="A575" s="2"/>
    </row>
    <row r="576" spans="1:1" ht="13">
      <c r="A576" s="2"/>
    </row>
    <row r="577" spans="1:1" ht="13">
      <c r="A577" s="2"/>
    </row>
    <row r="578" spans="1:1" ht="13">
      <c r="A578" s="2"/>
    </row>
    <row r="579" spans="1:1" ht="13">
      <c r="A579" s="2"/>
    </row>
    <row r="580" spans="1:1" ht="13">
      <c r="A580" s="2"/>
    </row>
    <row r="581" spans="1:1" ht="13">
      <c r="A581" s="2"/>
    </row>
    <row r="582" spans="1:1" ht="13">
      <c r="A582" s="2"/>
    </row>
    <row r="583" spans="1:1" ht="13">
      <c r="A583" s="2"/>
    </row>
    <row r="584" spans="1:1" ht="13">
      <c r="A584" s="2"/>
    </row>
    <row r="585" spans="1:1" ht="13">
      <c r="A585" s="2"/>
    </row>
    <row r="586" spans="1:1" ht="13">
      <c r="A586" s="2"/>
    </row>
    <row r="587" spans="1:1" ht="13">
      <c r="A587" s="2"/>
    </row>
    <row r="588" spans="1:1" ht="13">
      <c r="A588" s="2"/>
    </row>
    <row r="589" spans="1:1" ht="13">
      <c r="A589" s="2"/>
    </row>
    <row r="590" spans="1:1" ht="13">
      <c r="A590" s="2"/>
    </row>
    <row r="591" spans="1:1" ht="13">
      <c r="A591" s="2"/>
    </row>
    <row r="592" spans="1:1" ht="13">
      <c r="A592" s="2"/>
    </row>
    <row r="593" spans="1:1" ht="13">
      <c r="A593" s="2"/>
    </row>
    <row r="594" spans="1:1" ht="13">
      <c r="A594" s="2"/>
    </row>
    <row r="595" spans="1:1" ht="13">
      <c r="A595" s="2"/>
    </row>
    <row r="596" spans="1:1" ht="13">
      <c r="A596" s="2"/>
    </row>
    <row r="597" spans="1:1" ht="13">
      <c r="A597" s="2"/>
    </row>
    <row r="598" spans="1:1" ht="13">
      <c r="A598" s="2"/>
    </row>
    <row r="599" spans="1:1" ht="13">
      <c r="A599" s="2"/>
    </row>
    <row r="600" spans="1:1" ht="13">
      <c r="A600" s="2"/>
    </row>
    <row r="601" spans="1:1" ht="13">
      <c r="A601" s="2"/>
    </row>
    <row r="602" spans="1:1" ht="13">
      <c r="A602" s="2"/>
    </row>
    <row r="603" spans="1:1" ht="13">
      <c r="A603" s="2"/>
    </row>
    <row r="604" spans="1:1" ht="13">
      <c r="A604" s="2"/>
    </row>
    <row r="605" spans="1:1" ht="13">
      <c r="A605" s="2"/>
    </row>
    <row r="606" spans="1:1" ht="13">
      <c r="A606" s="2"/>
    </row>
    <row r="607" spans="1:1" ht="13">
      <c r="A607" s="2"/>
    </row>
    <row r="608" spans="1:1" ht="13">
      <c r="A608" s="2"/>
    </row>
    <row r="609" spans="1:1" ht="13">
      <c r="A609" s="2"/>
    </row>
    <row r="610" spans="1:1" ht="13">
      <c r="A610" s="2"/>
    </row>
    <row r="611" spans="1:1" ht="13">
      <c r="A611" s="2"/>
    </row>
    <row r="612" spans="1:1" ht="13">
      <c r="A612" s="2"/>
    </row>
    <row r="613" spans="1:1" ht="13">
      <c r="A613" s="2"/>
    </row>
    <row r="614" spans="1:1" ht="13">
      <c r="A614" s="2"/>
    </row>
    <row r="615" spans="1:1" ht="13">
      <c r="A615" s="2"/>
    </row>
    <row r="616" spans="1:1" ht="13">
      <c r="A616" s="2"/>
    </row>
    <row r="617" spans="1:1" ht="13">
      <c r="A617" s="2"/>
    </row>
    <row r="618" spans="1:1" ht="13">
      <c r="A618" s="2"/>
    </row>
    <row r="619" spans="1:1" ht="13">
      <c r="A619" s="2"/>
    </row>
    <row r="620" spans="1:1" ht="13">
      <c r="A620" s="2"/>
    </row>
    <row r="621" spans="1:1" ht="13">
      <c r="A621" s="2"/>
    </row>
    <row r="622" spans="1:1" ht="13">
      <c r="A622" s="2"/>
    </row>
    <row r="623" spans="1:1" ht="13">
      <c r="A623" s="2"/>
    </row>
    <row r="624" spans="1:1" ht="13">
      <c r="A624" s="2"/>
    </row>
    <row r="625" spans="1:1" ht="13">
      <c r="A625" s="2"/>
    </row>
    <row r="626" spans="1:1" ht="13">
      <c r="A626" s="2"/>
    </row>
    <row r="627" spans="1:1" ht="13">
      <c r="A627" s="2"/>
    </row>
    <row r="628" spans="1:1" ht="13">
      <c r="A628" s="2"/>
    </row>
    <row r="629" spans="1:1" ht="13">
      <c r="A629" s="2"/>
    </row>
    <row r="630" spans="1:1" ht="13">
      <c r="A630" s="2"/>
    </row>
    <row r="631" spans="1:1" ht="13">
      <c r="A631" s="2"/>
    </row>
    <row r="632" spans="1:1" ht="13">
      <c r="A632" s="2"/>
    </row>
    <row r="633" spans="1:1" ht="13">
      <c r="A633" s="2"/>
    </row>
    <row r="634" spans="1:1" ht="13">
      <c r="A634" s="2"/>
    </row>
    <row r="635" spans="1:1" ht="13">
      <c r="A635" s="2"/>
    </row>
    <row r="636" spans="1:1" ht="13">
      <c r="A636" s="2"/>
    </row>
    <row r="637" spans="1:1" ht="13">
      <c r="A637" s="2"/>
    </row>
    <row r="638" spans="1:1" ht="13">
      <c r="A638" s="2"/>
    </row>
    <row r="639" spans="1:1" ht="13">
      <c r="A639" s="2"/>
    </row>
    <row r="640" spans="1:1" ht="13">
      <c r="A640" s="2"/>
    </row>
    <row r="641" spans="1:1" ht="13">
      <c r="A641" s="2"/>
    </row>
    <row r="642" spans="1:1" ht="13">
      <c r="A642" s="2"/>
    </row>
    <row r="643" spans="1:1" ht="13">
      <c r="A643" s="2"/>
    </row>
    <row r="644" spans="1:1" ht="13">
      <c r="A644" s="2"/>
    </row>
    <row r="645" spans="1:1" ht="13">
      <c r="A645" s="2"/>
    </row>
    <row r="646" spans="1:1" ht="13">
      <c r="A646" s="2"/>
    </row>
    <row r="647" spans="1:1" ht="13">
      <c r="A647" s="2"/>
    </row>
    <row r="648" spans="1:1" ht="13">
      <c r="A648" s="2"/>
    </row>
    <row r="649" spans="1:1" ht="13">
      <c r="A649" s="2"/>
    </row>
    <row r="650" spans="1:1" ht="13">
      <c r="A650" s="2"/>
    </row>
    <row r="651" spans="1:1" ht="13">
      <c r="A651" s="2"/>
    </row>
    <row r="652" spans="1:1" ht="13">
      <c r="A652" s="2"/>
    </row>
    <row r="653" spans="1:1" ht="13">
      <c r="A653" s="2"/>
    </row>
    <row r="654" spans="1:1" ht="13">
      <c r="A654" s="2"/>
    </row>
    <row r="655" spans="1:1" ht="13">
      <c r="A655" s="2"/>
    </row>
    <row r="656" spans="1:1" ht="13">
      <c r="A656" s="2"/>
    </row>
    <row r="657" spans="1:1" ht="13">
      <c r="A657" s="2"/>
    </row>
    <row r="658" spans="1:1" ht="13">
      <c r="A658" s="2"/>
    </row>
    <row r="659" spans="1:1" ht="13">
      <c r="A659" s="2"/>
    </row>
    <row r="660" spans="1:1" ht="13">
      <c r="A660" s="2"/>
    </row>
    <row r="661" spans="1:1" ht="13">
      <c r="A661" s="2"/>
    </row>
    <row r="662" spans="1:1" ht="13">
      <c r="A662" s="2"/>
    </row>
    <row r="663" spans="1:1" ht="13">
      <c r="A663" s="2"/>
    </row>
    <row r="664" spans="1:1" ht="13">
      <c r="A664" s="2"/>
    </row>
    <row r="665" spans="1:1" ht="13">
      <c r="A665" s="2"/>
    </row>
    <row r="666" spans="1:1" ht="13">
      <c r="A666" s="2"/>
    </row>
    <row r="667" spans="1:1" ht="13">
      <c r="A667" s="2"/>
    </row>
    <row r="668" spans="1:1" ht="13">
      <c r="A668" s="2"/>
    </row>
    <row r="669" spans="1:1" ht="13">
      <c r="A669" s="2"/>
    </row>
    <row r="670" spans="1:1" ht="13">
      <c r="A670" s="2"/>
    </row>
    <row r="671" spans="1:1" ht="13">
      <c r="A671" s="2"/>
    </row>
    <row r="672" spans="1:1" ht="13">
      <c r="A672" s="2"/>
    </row>
    <row r="673" spans="1:1" ht="13">
      <c r="A673" s="2"/>
    </row>
    <row r="674" spans="1:1" ht="13">
      <c r="A674" s="2"/>
    </row>
    <row r="675" spans="1:1" ht="13">
      <c r="A675" s="2"/>
    </row>
    <row r="676" spans="1:1" ht="13">
      <c r="A676" s="2"/>
    </row>
    <row r="677" spans="1:1" ht="13">
      <c r="A677" s="2"/>
    </row>
    <row r="678" spans="1:1" ht="13">
      <c r="A678" s="2"/>
    </row>
    <row r="679" spans="1:1" ht="13">
      <c r="A679" s="2"/>
    </row>
    <row r="680" spans="1:1" ht="13">
      <c r="A680" s="2"/>
    </row>
    <row r="681" spans="1:1" ht="13">
      <c r="A681" s="2"/>
    </row>
    <row r="682" spans="1:1" ht="13">
      <c r="A682" s="2"/>
    </row>
    <row r="683" spans="1:1" ht="13">
      <c r="A683" s="2"/>
    </row>
    <row r="684" spans="1:1" ht="13">
      <c r="A684" s="2"/>
    </row>
    <row r="685" spans="1:1" ht="13">
      <c r="A685" s="2"/>
    </row>
    <row r="686" spans="1:1" ht="13">
      <c r="A686" s="2"/>
    </row>
    <row r="687" spans="1:1" ht="13">
      <c r="A687" s="2"/>
    </row>
    <row r="688" spans="1:1" ht="13">
      <c r="A688" s="2"/>
    </row>
    <row r="689" spans="1:1" ht="13">
      <c r="A689" s="2"/>
    </row>
    <row r="690" spans="1:1" ht="13">
      <c r="A690" s="2"/>
    </row>
    <row r="691" spans="1:1" ht="13">
      <c r="A691" s="2"/>
    </row>
    <row r="692" spans="1:1" ht="13">
      <c r="A692" s="2"/>
    </row>
    <row r="693" spans="1:1" ht="13">
      <c r="A693" s="2"/>
    </row>
    <row r="694" spans="1:1" ht="13">
      <c r="A694" s="2"/>
    </row>
    <row r="695" spans="1:1" ht="13">
      <c r="A695" s="2"/>
    </row>
    <row r="696" spans="1:1" ht="13">
      <c r="A696" s="2"/>
    </row>
    <row r="697" spans="1:1" ht="13">
      <c r="A697" s="2"/>
    </row>
    <row r="698" spans="1:1" ht="13">
      <c r="A698" s="2"/>
    </row>
    <row r="699" spans="1:1" ht="13">
      <c r="A699" s="2"/>
    </row>
    <row r="700" spans="1:1" ht="13">
      <c r="A700" s="2"/>
    </row>
    <row r="701" spans="1:1" ht="13">
      <c r="A701" s="2"/>
    </row>
    <row r="702" spans="1:1" ht="13">
      <c r="A702" s="2"/>
    </row>
    <row r="703" spans="1:1" ht="13">
      <c r="A703" s="2"/>
    </row>
    <row r="704" spans="1:1" ht="13">
      <c r="A704" s="2"/>
    </row>
    <row r="705" spans="1:1" ht="13">
      <c r="A705" s="2"/>
    </row>
    <row r="706" spans="1:1" ht="13">
      <c r="A706" s="2"/>
    </row>
    <row r="707" spans="1:1" ht="13">
      <c r="A707" s="2"/>
    </row>
    <row r="708" spans="1:1" ht="13">
      <c r="A708" s="2"/>
    </row>
    <row r="709" spans="1:1" ht="13">
      <c r="A709" s="2"/>
    </row>
    <row r="710" spans="1:1" ht="13">
      <c r="A710" s="2"/>
    </row>
    <row r="711" spans="1:1" ht="13">
      <c r="A711" s="2"/>
    </row>
    <row r="712" spans="1:1" ht="13">
      <c r="A712" s="2"/>
    </row>
    <row r="713" spans="1:1" ht="13">
      <c r="A713" s="2"/>
    </row>
    <row r="714" spans="1:1" ht="13">
      <c r="A714" s="2"/>
    </row>
    <row r="715" spans="1:1" ht="13">
      <c r="A715" s="2"/>
    </row>
    <row r="716" spans="1:1" ht="13">
      <c r="A716" s="2"/>
    </row>
    <row r="717" spans="1:1" ht="13">
      <c r="A717" s="2"/>
    </row>
    <row r="718" spans="1:1" ht="13">
      <c r="A718" s="2"/>
    </row>
    <row r="719" spans="1:1" ht="13">
      <c r="A719" s="2"/>
    </row>
    <row r="720" spans="1:1" ht="13">
      <c r="A720" s="2"/>
    </row>
    <row r="721" spans="1:1" ht="13">
      <c r="A721" s="2"/>
    </row>
    <row r="722" spans="1:1" ht="13">
      <c r="A722" s="2"/>
    </row>
    <row r="723" spans="1:1" ht="13">
      <c r="A723" s="2"/>
    </row>
    <row r="724" spans="1:1" ht="13">
      <c r="A724" s="2"/>
    </row>
    <row r="725" spans="1:1" ht="13">
      <c r="A725" s="2"/>
    </row>
    <row r="726" spans="1:1" ht="13">
      <c r="A726" s="2"/>
    </row>
    <row r="727" spans="1:1" ht="13">
      <c r="A727" s="2"/>
    </row>
    <row r="728" spans="1:1" ht="13">
      <c r="A728" s="2"/>
    </row>
    <row r="729" spans="1:1" ht="13">
      <c r="A729" s="2"/>
    </row>
    <row r="730" spans="1:1" ht="13">
      <c r="A730" s="2"/>
    </row>
    <row r="731" spans="1:1" ht="13">
      <c r="A731" s="2"/>
    </row>
    <row r="732" spans="1:1" ht="13">
      <c r="A732" s="2"/>
    </row>
    <row r="733" spans="1:1" ht="13">
      <c r="A733" s="2"/>
    </row>
    <row r="734" spans="1:1" ht="13">
      <c r="A734" s="2"/>
    </row>
    <row r="735" spans="1:1" ht="13">
      <c r="A735" s="2"/>
    </row>
    <row r="736" spans="1:1" ht="13">
      <c r="A736" s="2"/>
    </row>
    <row r="737" spans="1:1" ht="13">
      <c r="A737" s="2"/>
    </row>
    <row r="738" spans="1:1" ht="13">
      <c r="A738" s="2"/>
    </row>
    <row r="739" spans="1:1" ht="13">
      <c r="A739" s="2"/>
    </row>
    <row r="740" spans="1:1" ht="13">
      <c r="A740" s="2"/>
    </row>
    <row r="741" spans="1:1" ht="13">
      <c r="A741" s="2"/>
    </row>
    <row r="742" spans="1:1" ht="13">
      <c r="A742" s="2"/>
    </row>
    <row r="743" spans="1:1" ht="13">
      <c r="A743" s="2"/>
    </row>
    <row r="744" spans="1:1" ht="13">
      <c r="A744" s="2"/>
    </row>
    <row r="745" spans="1:1" ht="13">
      <c r="A745" s="2"/>
    </row>
    <row r="746" spans="1:1" ht="13">
      <c r="A746" s="2"/>
    </row>
    <row r="747" spans="1:1" ht="13">
      <c r="A747" s="2"/>
    </row>
    <row r="748" spans="1:1" ht="13">
      <c r="A748" s="2"/>
    </row>
    <row r="749" spans="1:1" ht="13">
      <c r="A749" s="2"/>
    </row>
    <row r="750" spans="1:1" ht="13">
      <c r="A750" s="2"/>
    </row>
    <row r="751" spans="1:1" ht="13">
      <c r="A751" s="2"/>
    </row>
    <row r="752" spans="1:1" ht="13">
      <c r="A752" s="2"/>
    </row>
    <row r="753" spans="1:1" ht="13">
      <c r="A753" s="2"/>
    </row>
    <row r="754" spans="1:1" ht="13">
      <c r="A754" s="2"/>
    </row>
    <row r="755" spans="1:1" ht="13">
      <c r="A755" s="2"/>
    </row>
    <row r="756" spans="1:1" ht="13">
      <c r="A756" s="2"/>
    </row>
    <row r="757" spans="1:1" ht="13">
      <c r="A757" s="2"/>
    </row>
    <row r="758" spans="1:1" ht="13">
      <c r="A758" s="2"/>
    </row>
    <row r="759" spans="1:1" ht="13">
      <c r="A759" s="2"/>
    </row>
    <row r="760" spans="1:1" ht="13">
      <c r="A760" s="2"/>
    </row>
    <row r="761" spans="1:1" ht="13">
      <c r="A761" s="2"/>
    </row>
    <row r="762" spans="1:1" ht="13">
      <c r="A762" s="2"/>
    </row>
    <row r="763" spans="1:1" ht="13">
      <c r="A763" s="2"/>
    </row>
    <row r="764" spans="1:1" ht="13">
      <c r="A764" s="2"/>
    </row>
    <row r="765" spans="1:1" ht="13">
      <c r="A765" s="2"/>
    </row>
    <row r="766" spans="1:1" ht="13">
      <c r="A766" s="2"/>
    </row>
    <row r="767" spans="1:1" ht="13">
      <c r="A767" s="2"/>
    </row>
    <row r="768" spans="1:1" ht="13">
      <c r="A768" s="2"/>
    </row>
    <row r="769" spans="1:1" ht="13">
      <c r="A769" s="2"/>
    </row>
    <row r="770" spans="1:1" ht="13">
      <c r="A770" s="2"/>
    </row>
    <row r="771" spans="1:1" ht="13">
      <c r="A771" s="2"/>
    </row>
    <row r="772" spans="1:1" ht="13">
      <c r="A772" s="2"/>
    </row>
    <row r="773" spans="1:1" ht="13">
      <c r="A773" s="2"/>
    </row>
    <row r="774" spans="1:1" ht="13">
      <c r="A774" s="2"/>
    </row>
    <row r="775" spans="1:1" ht="13">
      <c r="A775" s="2"/>
    </row>
    <row r="776" spans="1:1" ht="13">
      <c r="A776" s="2"/>
    </row>
    <row r="777" spans="1:1" ht="13">
      <c r="A777" s="2"/>
    </row>
    <row r="778" spans="1:1" ht="13">
      <c r="A778" s="2"/>
    </row>
    <row r="779" spans="1:1" ht="13">
      <c r="A779" s="2"/>
    </row>
    <row r="780" spans="1:1" ht="13">
      <c r="A780" s="2"/>
    </row>
    <row r="781" spans="1:1" ht="13">
      <c r="A781" s="2"/>
    </row>
    <row r="782" spans="1:1" ht="13">
      <c r="A782" s="2"/>
    </row>
    <row r="783" spans="1:1" ht="13">
      <c r="A783" s="2"/>
    </row>
    <row r="784" spans="1:1" ht="13">
      <c r="A784" s="2"/>
    </row>
    <row r="785" spans="1:1" ht="13">
      <c r="A785" s="2"/>
    </row>
    <row r="786" spans="1:1" ht="13">
      <c r="A786" s="2"/>
    </row>
    <row r="787" spans="1:1" ht="13">
      <c r="A787" s="2"/>
    </row>
    <row r="788" spans="1:1" ht="13">
      <c r="A788" s="2"/>
    </row>
    <row r="789" spans="1:1" ht="13">
      <c r="A789" s="2"/>
    </row>
    <row r="790" spans="1:1" ht="13">
      <c r="A790" s="2"/>
    </row>
    <row r="791" spans="1:1" ht="13">
      <c r="A791" s="2"/>
    </row>
    <row r="792" spans="1:1" ht="13">
      <c r="A792" s="2"/>
    </row>
    <row r="793" spans="1:1" ht="13">
      <c r="A793" s="2"/>
    </row>
    <row r="794" spans="1:1" ht="13">
      <c r="A794" s="2"/>
    </row>
    <row r="795" spans="1:1" ht="13">
      <c r="A795" s="2"/>
    </row>
    <row r="796" spans="1:1" ht="13">
      <c r="A796" s="2"/>
    </row>
    <row r="797" spans="1:1" ht="13">
      <c r="A797" s="2"/>
    </row>
    <row r="798" spans="1:1" ht="13">
      <c r="A798" s="2"/>
    </row>
    <row r="799" spans="1:1" ht="13">
      <c r="A799" s="2"/>
    </row>
    <row r="800" spans="1:1" ht="13">
      <c r="A800" s="2"/>
    </row>
    <row r="801" spans="1:1" ht="13">
      <c r="A801" s="2"/>
    </row>
    <row r="802" spans="1:1" ht="13">
      <c r="A802" s="2"/>
    </row>
    <row r="803" spans="1:1" ht="13">
      <c r="A803" s="2"/>
    </row>
    <row r="804" spans="1:1" ht="13">
      <c r="A804" s="2"/>
    </row>
    <row r="805" spans="1:1" ht="13">
      <c r="A805" s="2"/>
    </row>
    <row r="806" spans="1:1" ht="13">
      <c r="A806" s="2"/>
    </row>
    <row r="807" spans="1:1" ht="13">
      <c r="A807" s="2"/>
    </row>
    <row r="808" spans="1:1" ht="13">
      <c r="A808" s="2"/>
    </row>
    <row r="809" spans="1:1" ht="13">
      <c r="A809" s="2"/>
    </row>
    <row r="810" spans="1:1" ht="13">
      <c r="A810" s="2"/>
    </row>
    <row r="811" spans="1:1" ht="13">
      <c r="A811" s="2"/>
    </row>
    <row r="812" spans="1:1" ht="13">
      <c r="A812" s="2"/>
    </row>
    <row r="813" spans="1:1" ht="13">
      <c r="A813" s="2"/>
    </row>
    <row r="814" spans="1:1" ht="13">
      <c r="A814" s="2"/>
    </row>
    <row r="815" spans="1:1" ht="13">
      <c r="A815" s="2"/>
    </row>
    <row r="816" spans="1:1" ht="13">
      <c r="A816" s="2"/>
    </row>
    <row r="817" spans="1:1" ht="13">
      <c r="A817" s="2"/>
    </row>
    <row r="818" spans="1:1" ht="13">
      <c r="A818" s="2"/>
    </row>
    <row r="819" spans="1:1" ht="13">
      <c r="A819" s="2"/>
    </row>
    <row r="820" spans="1:1" ht="13">
      <c r="A820" s="2"/>
    </row>
    <row r="821" spans="1:1" ht="13">
      <c r="A821" s="2"/>
    </row>
    <row r="822" spans="1:1" ht="13">
      <c r="A822" s="2"/>
    </row>
    <row r="823" spans="1:1" ht="13">
      <c r="A823" s="2"/>
    </row>
    <row r="824" spans="1:1" ht="13">
      <c r="A824" s="2"/>
    </row>
    <row r="825" spans="1:1" ht="13">
      <c r="A825" s="2"/>
    </row>
    <row r="826" spans="1:1" ht="13">
      <c r="A826" s="2"/>
    </row>
    <row r="827" spans="1:1" ht="13">
      <c r="A827" s="2"/>
    </row>
    <row r="828" spans="1:1" ht="13">
      <c r="A828" s="2"/>
    </row>
    <row r="829" spans="1:1" ht="13">
      <c r="A829" s="2"/>
    </row>
    <row r="830" spans="1:1" ht="13">
      <c r="A830" s="2"/>
    </row>
    <row r="831" spans="1:1" ht="13">
      <c r="A831" s="2"/>
    </row>
    <row r="832" spans="1:1" ht="13">
      <c r="A832" s="2"/>
    </row>
    <row r="833" spans="1:1" ht="13">
      <c r="A833" s="2"/>
    </row>
    <row r="834" spans="1:1" ht="13">
      <c r="A834" s="2"/>
    </row>
    <row r="835" spans="1:1" ht="13">
      <c r="A835" s="2"/>
    </row>
    <row r="836" spans="1:1" ht="13">
      <c r="A836" s="2"/>
    </row>
    <row r="837" spans="1:1" ht="13">
      <c r="A837" s="2"/>
    </row>
    <row r="838" spans="1:1" ht="13">
      <c r="A838" s="2"/>
    </row>
    <row r="839" spans="1:1" ht="13">
      <c r="A839" s="2"/>
    </row>
    <row r="840" spans="1:1" ht="13">
      <c r="A840" s="2"/>
    </row>
    <row r="841" spans="1:1" ht="13">
      <c r="A841" s="2"/>
    </row>
    <row r="842" spans="1:1" ht="13">
      <c r="A842" s="2"/>
    </row>
    <row r="843" spans="1:1" ht="13">
      <c r="A843" s="2"/>
    </row>
    <row r="844" spans="1:1" ht="13">
      <c r="A844" s="2"/>
    </row>
    <row r="845" spans="1:1" ht="13">
      <c r="A845" s="2"/>
    </row>
    <row r="846" spans="1:1" ht="13">
      <c r="A846" s="2"/>
    </row>
    <row r="847" spans="1:1" ht="13">
      <c r="A847" s="2"/>
    </row>
    <row r="848" spans="1:1" ht="13">
      <c r="A848" s="2"/>
    </row>
    <row r="849" spans="1:1" ht="13">
      <c r="A849" s="2"/>
    </row>
    <row r="850" spans="1:1" ht="13">
      <c r="A850" s="2"/>
    </row>
    <row r="851" spans="1:1" ht="13">
      <c r="A851" s="2"/>
    </row>
    <row r="852" spans="1:1" ht="13">
      <c r="A852" s="2"/>
    </row>
    <row r="853" spans="1:1" ht="13">
      <c r="A853" s="2"/>
    </row>
    <row r="854" spans="1:1" ht="13">
      <c r="A854" s="2"/>
    </row>
    <row r="855" spans="1:1" ht="13">
      <c r="A855" s="2"/>
    </row>
    <row r="856" spans="1:1" ht="13">
      <c r="A856" s="2"/>
    </row>
    <row r="857" spans="1:1" ht="13">
      <c r="A857" s="2"/>
    </row>
    <row r="858" spans="1:1" ht="13">
      <c r="A858" s="2"/>
    </row>
    <row r="859" spans="1:1" ht="13">
      <c r="A859" s="2"/>
    </row>
    <row r="860" spans="1:1" ht="13">
      <c r="A860" s="2"/>
    </row>
    <row r="861" spans="1:1" ht="13">
      <c r="A861" s="2"/>
    </row>
    <row r="862" spans="1:1" ht="13">
      <c r="A862" s="2"/>
    </row>
    <row r="863" spans="1:1" ht="13">
      <c r="A863" s="2"/>
    </row>
    <row r="864" spans="1:1" ht="13">
      <c r="A864" s="2"/>
    </row>
    <row r="865" spans="1:1" ht="13">
      <c r="A865" s="2"/>
    </row>
    <row r="866" spans="1:1" ht="13">
      <c r="A866" s="2"/>
    </row>
    <row r="867" spans="1:1" ht="13">
      <c r="A867" s="2"/>
    </row>
    <row r="868" spans="1:1" ht="13">
      <c r="A868" s="2"/>
    </row>
    <row r="869" spans="1:1" ht="13">
      <c r="A869" s="2"/>
    </row>
    <row r="870" spans="1:1" ht="13">
      <c r="A870" s="2"/>
    </row>
    <row r="871" spans="1:1" ht="13">
      <c r="A871" s="2"/>
    </row>
    <row r="872" spans="1:1" ht="13">
      <c r="A872" s="2"/>
    </row>
    <row r="873" spans="1:1" ht="13">
      <c r="A873" s="2"/>
    </row>
    <row r="874" spans="1:1" ht="13">
      <c r="A874" s="2"/>
    </row>
    <row r="875" spans="1:1" ht="13">
      <c r="A875" s="2"/>
    </row>
    <row r="876" spans="1:1" ht="13">
      <c r="A876" s="2"/>
    </row>
    <row r="877" spans="1:1" ht="13">
      <c r="A877" s="2"/>
    </row>
    <row r="878" spans="1:1" ht="13">
      <c r="A878" s="2"/>
    </row>
    <row r="879" spans="1:1" ht="13">
      <c r="A879" s="2"/>
    </row>
    <row r="880" spans="1:1" ht="13">
      <c r="A880" s="2"/>
    </row>
    <row r="881" spans="1:1" ht="13">
      <c r="A881" s="2"/>
    </row>
    <row r="882" spans="1:1" ht="13">
      <c r="A882" s="2"/>
    </row>
    <row r="883" spans="1:1" ht="13">
      <c r="A883" s="2"/>
    </row>
    <row r="884" spans="1:1" ht="13">
      <c r="A884" s="2"/>
    </row>
    <row r="885" spans="1:1" ht="13">
      <c r="A885" s="2"/>
    </row>
    <row r="886" spans="1:1" ht="13">
      <c r="A886" s="2"/>
    </row>
    <row r="887" spans="1:1" ht="13">
      <c r="A887" s="2"/>
    </row>
    <row r="888" spans="1:1" ht="13">
      <c r="A888" s="2"/>
    </row>
    <row r="889" spans="1:1" ht="13">
      <c r="A889" s="2"/>
    </row>
    <row r="890" spans="1:1" ht="13">
      <c r="A890" s="2"/>
    </row>
    <row r="891" spans="1:1" ht="13">
      <c r="A891" s="2"/>
    </row>
    <row r="892" spans="1:1" ht="13">
      <c r="A892" s="2"/>
    </row>
    <row r="893" spans="1:1" ht="13">
      <c r="A893" s="2"/>
    </row>
    <row r="894" spans="1:1" ht="13">
      <c r="A894" s="2"/>
    </row>
    <row r="895" spans="1:1" ht="13">
      <c r="A895" s="2"/>
    </row>
    <row r="896" spans="1:1" ht="13">
      <c r="A896" s="2"/>
    </row>
    <row r="897" spans="1:1" ht="13">
      <c r="A897" s="2"/>
    </row>
    <row r="898" spans="1:1" ht="13">
      <c r="A898" s="2"/>
    </row>
    <row r="899" spans="1:1" ht="13">
      <c r="A899" s="2"/>
    </row>
    <row r="900" spans="1:1" ht="13">
      <c r="A900" s="2"/>
    </row>
    <row r="901" spans="1:1" ht="13">
      <c r="A901" s="2"/>
    </row>
    <row r="902" spans="1:1" ht="13">
      <c r="A902" s="2"/>
    </row>
    <row r="903" spans="1:1" ht="13">
      <c r="A903" s="2"/>
    </row>
    <row r="904" spans="1:1" ht="13">
      <c r="A904" s="2"/>
    </row>
    <row r="905" spans="1:1" ht="13">
      <c r="A905" s="2"/>
    </row>
    <row r="906" spans="1:1" ht="13">
      <c r="A906" s="2"/>
    </row>
    <row r="907" spans="1:1" ht="13">
      <c r="A907" s="2"/>
    </row>
    <row r="908" spans="1:1" ht="13">
      <c r="A908" s="2"/>
    </row>
    <row r="909" spans="1:1" ht="13">
      <c r="A909" s="2"/>
    </row>
    <row r="910" spans="1:1" ht="13">
      <c r="A910" s="2"/>
    </row>
    <row r="911" spans="1:1" ht="13">
      <c r="A911" s="2"/>
    </row>
    <row r="912" spans="1:1" ht="13">
      <c r="A912" s="2"/>
    </row>
    <row r="913" spans="1:1" ht="13">
      <c r="A913" s="2"/>
    </row>
    <row r="914" spans="1:1" ht="13">
      <c r="A914" s="2"/>
    </row>
    <row r="915" spans="1:1" ht="13">
      <c r="A915" s="2"/>
    </row>
    <row r="916" spans="1:1" ht="13">
      <c r="A916" s="2"/>
    </row>
    <row r="917" spans="1:1" ht="13">
      <c r="A917" s="2"/>
    </row>
    <row r="918" spans="1:1" ht="13">
      <c r="A918" s="2"/>
    </row>
    <row r="919" spans="1:1" ht="13">
      <c r="A919" s="2"/>
    </row>
    <row r="920" spans="1:1" ht="13">
      <c r="A920" s="2"/>
    </row>
    <row r="921" spans="1:1" ht="13">
      <c r="A921" s="2"/>
    </row>
    <row r="922" spans="1:1" ht="13">
      <c r="A922" s="2"/>
    </row>
    <row r="923" spans="1:1" ht="13">
      <c r="A923" s="2"/>
    </row>
    <row r="924" spans="1:1" ht="13">
      <c r="A924" s="2"/>
    </row>
    <row r="925" spans="1:1" ht="13">
      <c r="A925" s="2"/>
    </row>
    <row r="926" spans="1:1" ht="13">
      <c r="A926" s="2"/>
    </row>
    <row r="927" spans="1:1" ht="13">
      <c r="A927" s="2"/>
    </row>
    <row r="928" spans="1:1" ht="13">
      <c r="A928" s="2"/>
    </row>
    <row r="929" spans="1:1" ht="13">
      <c r="A929" s="2"/>
    </row>
    <row r="930" spans="1:1" ht="13">
      <c r="A930" s="2"/>
    </row>
    <row r="931" spans="1:1" ht="13">
      <c r="A931" s="2"/>
    </row>
    <row r="932" spans="1:1" ht="13">
      <c r="A932" s="2"/>
    </row>
    <row r="933" spans="1:1" ht="13">
      <c r="A933" s="2"/>
    </row>
    <row r="934" spans="1:1" ht="13">
      <c r="A934" s="2"/>
    </row>
    <row r="935" spans="1:1" ht="13">
      <c r="A935" s="2"/>
    </row>
    <row r="936" spans="1:1" ht="13">
      <c r="A936" s="2"/>
    </row>
    <row r="937" spans="1:1" ht="13">
      <c r="A937" s="2"/>
    </row>
    <row r="938" spans="1:1" ht="13">
      <c r="A938" s="2"/>
    </row>
    <row r="939" spans="1:1" ht="13">
      <c r="A939" s="2"/>
    </row>
    <row r="940" spans="1:1" ht="13">
      <c r="A940" s="2"/>
    </row>
    <row r="941" spans="1:1" ht="13">
      <c r="A941" s="2"/>
    </row>
    <row r="942" spans="1:1" ht="13">
      <c r="A942" s="2"/>
    </row>
    <row r="943" spans="1:1" ht="13">
      <c r="A943" s="2"/>
    </row>
    <row r="944" spans="1:1" ht="13">
      <c r="A944" s="2"/>
    </row>
    <row r="945" spans="1:1" ht="13">
      <c r="A945" s="2"/>
    </row>
    <row r="946" spans="1:1" ht="13">
      <c r="A946" s="2"/>
    </row>
    <row r="947" spans="1:1" ht="13">
      <c r="A947" s="2"/>
    </row>
    <row r="948" spans="1:1" ht="13">
      <c r="A948" s="2"/>
    </row>
    <row r="949" spans="1:1" ht="13">
      <c r="A949" s="2"/>
    </row>
  </sheetData>
  <mergeCells count="2">
    <mergeCell ref="B3:E3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1001"/>
  <sheetViews>
    <sheetView topLeftCell="A144" workbookViewId="0">
      <selection activeCell="D26" sqref="D26"/>
    </sheetView>
  </sheetViews>
  <sheetFormatPr baseColWidth="10" defaultColWidth="12.6640625" defaultRowHeight="15.75" customHeight="1"/>
  <cols>
    <col min="1" max="1" width="29.5" customWidth="1"/>
    <col min="3" max="3" width="27.1640625" customWidth="1"/>
    <col min="5" max="5" width="25.5" customWidth="1"/>
    <col min="6" max="6" width="30.33203125" customWidth="1"/>
  </cols>
  <sheetData>
    <row r="1" spans="1:22" ht="15.75" customHeight="1">
      <c r="A1" s="42" t="s">
        <v>768</v>
      </c>
      <c r="C1" s="2"/>
      <c r="F1" s="2"/>
    </row>
    <row r="2" spans="1:22" ht="15.75" customHeight="1">
      <c r="C2" s="2"/>
      <c r="F2" s="2"/>
    </row>
    <row r="3" spans="1:22" ht="15.75" customHeight="1">
      <c r="B3" s="60" t="s">
        <v>504</v>
      </c>
      <c r="C3" s="59"/>
      <c r="D3" s="60" t="s">
        <v>505</v>
      </c>
      <c r="E3" s="59"/>
      <c r="F3" s="3" t="s">
        <v>506</v>
      </c>
    </row>
    <row r="4" spans="1:22" ht="16">
      <c r="A4" s="23" t="s">
        <v>507</v>
      </c>
      <c r="B4" s="4" t="s">
        <v>453</v>
      </c>
      <c r="C4" s="3" t="s">
        <v>508</v>
      </c>
      <c r="D4" s="23" t="s">
        <v>453</v>
      </c>
      <c r="E4" s="23" t="s">
        <v>508</v>
      </c>
      <c r="F4" s="24" t="s">
        <v>509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">
      <c r="A5" s="25" t="s">
        <v>510</v>
      </c>
      <c r="B5" s="26">
        <v>0.96299999999999997</v>
      </c>
      <c r="C5" s="24" t="s">
        <v>510</v>
      </c>
      <c r="D5" s="24">
        <v>83.1</v>
      </c>
      <c r="E5" s="24" t="s">
        <v>510</v>
      </c>
      <c r="F5" s="24" t="s">
        <v>511</v>
      </c>
    </row>
    <row r="6" spans="1:22" ht="16">
      <c r="A6" s="27" t="s">
        <v>512</v>
      </c>
      <c r="B6" s="26">
        <v>0.99399999999999999</v>
      </c>
      <c r="C6" s="28" t="s">
        <v>512</v>
      </c>
      <c r="D6" s="24">
        <v>93.4</v>
      </c>
      <c r="E6" s="24" t="s">
        <v>510</v>
      </c>
      <c r="F6" s="24" t="s">
        <v>509</v>
      </c>
    </row>
    <row r="7" spans="1:22" ht="16">
      <c r="A7" s="25" t="s">
        <v>510</v>
      </c>
      <c r="B7" s="26">
        <v>0.88200000000000001</v>
      </c>
      <c r="C7" s="24" t="s">
        <v>510</v>
      </c>
      <c r="D7" s="24">
        <v>88.8</v>
      </c>
      <c r="E7" s="24" t="s">
        <v>510</v>
      </c>
      <c r="F7" s="24" t="s">
        <v>509</v>
      </c>
    </row>
    <row r="8" spans="1:22" ht="16">
      <c r="A8" s="27" t="s">
        <v>379</v>
      </c>
      <c r="B8" s="26">
        <v>1</v>
      </c>
      <c r="C8" s="28" t="s">
        <v>379</v>
      </c>
      <c r="D8" s="24">
        <v>99.4</v>
      </c>
      <c r="E8" s="28" t="s">
        <v>379</v>
      </c>
      <c r="F8" s="24" t="s">
        <v>509</v>
      </c>
    </row>
    <row r="9" spans="1:22" ht="16">
      <c r="A9" s="27" t="s">
        <v>435</v>
      </c>
      <c r="B9" s="26">
        <v>0.98199999999999998</v>
      </c>
      <c r="C9" s="28" t="s">
        <v>435</v>
      </c>
      <c r="D9" s="24">
        <v>98.2</v>
      </c>
      <c r="E9" s="28" t="s">
        <v>435</v>
      </c>
      <c r="F9" s="24" t="s">
        <v>509</v>
      </c>
    </row>
    <row r="10" spans="1:22" ht="16">
      <c r="A10" s="25" t="s">
        <v>510</v>
      </c>
      <c r="B10" s="26">
        <v>0.89100000000000001</v>
      </c>
      <c r="C10" s="24" t="s">
        <v>510</v>
      </c>
      <c r="D10" s="24">
        <v>87.2</v>
      </c>
      <c r="E10" s="24" t="s">
        <v>510</v>
      </c>
      <c r="F10" s="24" t="s">
        <v>509</v>
      </c>
    </row>
    <row r="11" spans="1:22" ht="16">
      <c r="A11" s="25" t="s">
        <v>510</v>
      </c>
      <c r="B11" s="26">
        <v>0.95899999999999996</v>
      </c>
      <c r="C11" s="24" t="s">
        <v>510</v>
      </c>
      <c r="D11" s="24">
        <v>95.3</v>
      </c>
      <c r="E11" s="24" t="s">
        <v>510</v>
      </c>
      <c r="F11" s="24" t="s">
        <v>509</v>
      </c>
    </row>
    <row r="12" spans="1:22" ht="16">
      <c r="A12" s="27" t="s">
        <v>147</v>
      </c>
      <c r="B12" s="26">
        <v>0.98799999999999999</v>
      </c>
      <c r="C12" s="28" t="s">
        <v>147</v>
      </c>
      <c r="D12" s="24">
        <v>99.4</v>
      </c>
      <c r="E12" s="28" t="s">
        <v>147</v>
      </c>
      <c r="F12" s="24" t="s">
        <v>509</v>
      </c>
    </row>
    <row r="13" spans="1:22" ht="16">
      <c r="A13" s="25" t="s">
        <v>510</v>
      </c>
      <c r="B13" s="26">
        <v>0.93</v>
      </c>
      <c r="C13" s="24" t="s">
        <v>510</v>
      </c>
      <c r="D13" s="24" t="s">
        <v>433</v>
      </c>
      <c r="E13" s="24" t="s">
        <v>510</v>
      </c>
      <c r="F13" s="24" t="s">
        <v>509</v>
      </c>
    </row>
    <row r="14" spans="1:22" ht="16">
      <c r="A14" s="27" t="s">
        <v>18</v>
      </c>
      <c r="B14" s="26">
        <v>0.99399999999999999</v>
      </c>
      <c r="C14" s="28" t="s">
        <v>18</v>
      </c>
      <c r="D14" s="24">
        <v>99.4</v>
      </c>
      <c r="E14" s="28" t="s">
        <v>18</v>
      </c>
      <c r="F14" s="24" t="s">
        <v>509</v>
      </c>
    </row>
    <row r="15" spans="1:22" ht="16">
      <c r="A15" s="27" t="s">
        <v>169</v>
      </c>
      <c r="B15" s="26">
        <v>0.99399999999999999</v>
      </c>
      <c r="C15" s="28" t="s">
        <v>169</v>
      </c>
      <c r="D15" s="24">
        <v>99.4</v>
      </c>
      <c r="E15" s="28" t="s">
        <v>169</v>
      </c>
      <c r="F15" s="24" t="s">
        <v>509</v>
      </c>
    </row>
    <row r="16" spans="1:22" ht="16">
      <c r="A16" s="27" t="s">
        <v>435</v>
      </c>
      <c r="B16" s="26">
        <v>0.98799999999999999</v>
      </c>
      <c r="C16" s="28" t="s">
        <v>435</v>
      </c>
      <c r="D16" s="24">
        <v>98.8</v>
      </c>
      <c r="E16" s="28" t="s">
        <v>435</v>
      </c>
      <c r="F16" s="24" t="s">
        <v>509</v>
      </c>
    </row>
    <row r="17" spans="1:6" ht="16">
      <c r="A17" s="27" t="s">
        <v>291</v>
      </c>
      <c r="B17" s="26">
        <v>1</v>
      </c>
      <c r="C17" s="28" t="s">
        <v>291</v>
      </c>
      <c r="D17" s="24">
        <v>100</v>
      </c>
      <c r="E17" s="28" t="s">
        <v>291</v>
      </c>
      <c r="F17" s="24" t="s">
        <v>509</v>
      </c>
    </row>
    <row r="18" spans="1:6" ht="16">
      <c r="A18" s="27" t="s">
        <v>513</v>
      </c>
      <c r="B18" s="26">
        <v>0.98799999999999999</v>
      </c>
      <c r="C18" s="28" t="s">
        <v>513</v>
      </c>
      <c r="D18" s="24">
        <v>83.9</v>
      </c>
      <c r="E18" s="24" t="s">
        <v>510</v>
      </c>
      <c r="F18" s="24" t="s">
        <v>511</v>
      </c>
    </row>
    <row r="19" spans="1:6" ht="16">
      <c r="A19" s="25" t="s">
        <v>510</v>
      </c>
      <c r="B19" s="26">
        <v>0.93799999999999994</v>
      </c>
      <c r="C19" s="24" t="s">
        <v>510</v>
      </c>
      <c r="D19" s="24">
        <v>93.8</v>
      </c>
      <c r="E19" s="24" t="s">
        <v>510</v>
      </c>
      <c r="F19" s="24" t="s">
        <v>509</v>
      </c>
    </row>
    <row r="20" spans="1:6" ht="16">
      <c r="A20" s="27" t="s">
        <v>24</v>
      </c>
      <c r="B20" s="26">
        <v>0.98799999999999999</v>
      </c>
      <c r="C20" s="28" t="s">
        <v>24</v>
      </c>
      <c r="D20" s="24">
        <v>98.8</v>
      </c>
      <c r="E20" s="24" t="s">
        <v>24</v>
      </c>
      <c r="F20" s="24" t="s">
        <v>509</v>
      </c>
    </row>
    <row r="21" spans="1:6" ht="16">
      <c r="A21" s="27" t="s">
        <v>410</v>
      </c>
      <c r="B21" s="26">
        <v>0.97699999999999998</v>
      </c>
      <c r="C21" s="24" t="s">
        <v>510</v>
      </c>
      <c r="D21" s="24">
        <v>99.4</v>
      </c>
      <c r="E21" s="24" t="s">
        <v>410</v>
      </c>
      <c r="F21" s="24" t="s">
        <v>514</v>
      </c>
    </row>
    <row r="22" spans="1:6" ht="16">
      <c r="A22" s="25" t="s">
        <v>510</v>
      </c>
      <c r="B22" s="26">
        <v>0.92300000000000004</v>
      </c>
      <c r="C22" s="24" t="s">
        <v>510</v>
      </c>
      <c r="D22" s="24">
        <v>90</v>
      </c>
      <c r="E22" s="24" t="s">
        <v>510</v>
      </c>
      <c r="F22" s="24" t="s">
        <v>509</v>
      </c>
    </row>
    <row r="23" spans="1:6" ht="16">
      <c r="A23" s="27" t="s">
        <v>214</v>
      </c>
      <c r="B23" s="26">
        <v>0.91500000000000004</v>
      </c>
      <c r="C23" s="24" t="s">
        <v>510</v>
      </c>
      <c r="D23" s="24">
        <v>100</v>
      </c>
      <c r="E23" s="24" t="s">
        <v>515</v>
      </c>
      <c r="F23" s="24" t="s">
        <v>514</v>
      </c>
    </row>
    <row r="24" spans="1:6" ht="16">
      <c r="A24" s="27" t="s">
        <v>58</v>
      </c>
      <c r="B24" s="26">
        <v>0.98799999999999999</v>
      </c>
      <c r="C24" s="28" t="s">
        <v>58</v>
      </c>
      <c r="D24" s="24">
        <v>98.8</v>
      </c>
      <c r="E24" s="24" t="s">
        <v>58</v>
      </c>
      <c r="F24" s="24" t="s">
        <v>509</v>
      </c>
    </row>
    <row r="25" spans="1:6" ht="16">
      <c r="A25" s="25" t="s">
        <v>510</v>
      </c>
      <c r="B25" s="26">
        <v>0.97599999999999998</v>
      </c>
      <c r="C25" s="24" t="s">
        <v>510</v>
      </c>
      <c r="D25" s="24">
        <v>97.6</v>
      </c>
      <c r="E25" s="24" t="s">
        <v>510</v>
      </c>
      <c r="F25" s="24" t="s">
        <v>509</v>
      </c>
    </row>
    <row r="26" spans="1:6" ht="16">
      <c r="A26" s="27" t="s">
        <v>516</v>
      </c>
      <c r="B26" s="26">
        <v>0.79</v>
      </c>
      <c r="C26" s="24" t="s">
        <v>510</v>
      </c>
      <c r="D26" s="24">
        <v>99.4</v>
      </c>
      <c r="E26" s="24" t="s">
        <v>516</v>
      </c>
      <c r="F26" s="24" t="s">
        <v>514</v>
      </c>
    </row>
    <row r="27" spans="1:6" ht="16">
      <c r="A27" s="27" t="s">
        <v>517</v>
      </c>
      <c r="B27" s="26">
        <v>0.99399999999999999</v>
      </c>
      <c r="C27" s="28" t="s">
        <v>517</v>
      </c>
      <c r="D27" s="24">
        <v>81.3</v>
      </c>
      <c r="E27" s="24" t="s">
        <v>510</v>
      </c>
      <c r="F27" s="24" t="s">
        <v>511</v>
      </c>
    </row>
    <row r="28" spans="1:6" ht="16">
      <c r="A28" s="25" t="s">
        <v>518</v>
      </c>
      <c r="B28" s="26">
        <v>0.99399999999999999</v>
      </c>
      <c r="C28" s="24" t="s">
        <v>518</v>
      </c>
      <c r="D28" s="24" t="s">
        <v>433</v>
      </c>
      <c r="E28" s="24" t="s">
        <v>510</v>
      </c>
      <c r="F28" s="24" t="s">
        <v>511</v>
      </c>
    </row>
    <row r="29" spans="1:6" ht="16">
      <c r="A29" s="25" t="s">
        <v>24</v>
      </c>
      <c r="B29" s="26">
        <v>0.98799999999999999</v>
      </c>
      <c r="C29" s="28" t="s">
        <v>24</v>
      </c>
      <c r="D29" s="24">
        <v>98.8</v>
      </c>
      <c r="E29" s="24" t="s">
        <v>24</v>
      </c>
      <c r="F29" s="24" t="s">
        <v>509</v>
      </c>
    </row>
    <row r="30" spans="1:6" ht="16">
      <c r="A30" s="25" t="s">
        <v>374</v>
      </c>
      <c r="B30" s="26">
        <v>1</v>
      </c>
      <c r="C30" s="28" t="s">
        <v>374</v>
      </c>
      <c r="D30" s="24">
        <v>100</v>
      </c>
      <c r="E30" s="24" t="s">
        <v>374</v>
      </c>
      <c r="F30" s="24" t="s">
        <v>509</v>
      </c>
    </row>
    <row r="31" spans="1:6" ht="16">
      <c r="A31" s="25" t="s">
        <v>519</v>
      </c>
      <c r="B31" s="26">
        <v>0.98799999999999999</v>
      </c>
      <c r="C31" s="28" t="s">
        <v>137</v>
      </c>
      <c r="D31" s="24">
        <v>99.4</v>
      </c>
      <c r="E31" s="24" t="s">
        <v>520</v>
      </c>
      <c r="F31" s="24" t="s">
        <v>521</v>
      </c>
    </row>
    <row r="32" spans="1:6" ht="16">
      <c r="A32" s="25" t="s">
        <v>24</v>
      </c>
      <c r="B32" s="26">
        <v>0.98199999999999998</v>
      </c>
      <c r="C32" s="28" t="s">
        <v>24</v>
      </c>
      <c r="D32" s="24">
        <v>98.2</v>
      </c>
      <c r="E32" s="24" t="s">
        <v>24</v>
      </c>
      <c r="F32" s="24" t="s">
        <v>509</v>
      </c>
    </row>
    <row r="33" spans="1:6" ht="16">
      <c r="A33" s="25" t="s">
        <v>24</v>
      </c>
      <c r="B33" s="26">
        <v>0.98199999999999998</v>
      </c>
      <c r="C33" s="28" t="s">
        <v>24</v>
      </c>
      <c r="D33" s="24">
        <v>98.2</v>
      </c>
      <c r="E33" s="24" t="s">
        <v>24</v>
      </c>
      <c r="F33" s="24" t="s">
        <v>509</v>
      </c>
    </row>
    <row r="34" spans="1:6" ht="16">
      <c r="A34" s="25" t="s">
        <v>312</v>
      </c>
      <c r="B34" s="26">
        <v>0.99399999999999999</v>
      </c>
      <c r="C34" s="28" t="s">
        <v>312</v>
      </c>
      <c r="D34" s="24">
        <v>100</v>
      </c>
      <c r="E34" s="24" t="s">
        <v>312</v>
      </c>
      <c r="F34" s="24" t="s">
        <v>509</v>
      </c>
    </row>
    <row r="35" spans="1:6" ht="16">
      <c r="A35" s="25" t="s">
        <v>516</v>
      </c>
      <c r="B35" s="26">
        <v>0.79</v>
      </c>
      <c r="C35" s="24" t="s">
        <v>510</v>
      </c>
      <c r="D35" s="24">
        <v>98.2</v>
      </c>
      <c r="E35" s="24" t="s">
        <v>516</v>
      </c>
      <c r="F35" s="24" t="s">
        <v>514</v>
      </c>
    </row>
    <row r="36" spans="1:6" ht="16">
      <c r="A36" s="25" t="s">
        <v>522</v>
      </c>
      <c r="B36" s="26">
        <v>1</v>
      </c>
      <c r="C36" s="24" t="s">
        <v>522</v>
      </c>
      <c r="D36" s="24">
        <v>91</v>
      </c>
      <c r="E36" s="24" t="s">
        <v>510</v>
      </c>
      <c r="F36" s="24" t="s">
        <v>511</v>
      </c>
    </row>
    <row r="37" spans="1:6" ht="16">
      <c r="A37" s="25" t="s">
        <v>435</v>
      </c>
      <c r="B37" s="26">
        <v>1</v>
      </c>
      <c r="C37" s="24" t="s">
        <v>435</v>
      </c>
      <c r="D37" s="24">
        <v>98.8</v>
      </c>
      <c r="E37" s="24" t="s">
        <v>435</v>
      </c>
      <c r="F37" s="24" t="s">
        <v>509</v>
      </c>
    </row>
    <row r="38" spans="1:6" ht="16">
      <c r="A38" s="29" t="s">
        <v>435</v>
      </c>
      <c r="B38" s="26">
        <v>1</v>
      </c>
      <c r="C38" s="30" t="s">
        <v>435</v>
      </c>
      <c r="D38" s="24">
        <v>98.8</v>
      </c>
      <c r="E38" s="24" t="s">
        <v>435</v>
      </c>
      <c r="F38" s="24" t="s">
        <v>509</v>
      </c>
    </row>
    <row r="39" spans="1:6" ht="16">
      <c r="A39" s="25" t="s">
        <v>24</v>
      </c>
      <c r="B39" s="26">
        <v>1</v>
      </c>
      <c r="C39" s="24" t="s">
        <v>24</v>
      </c>
      <c r="D39" s="24">
        <v>100</v>
      </c>
      <c r="E39" s="24" t="s">
        <v>24</v>
      </c>
      <c r="F39" s="24" t="s">
        <v>509</v>
      </c>
    </row>
    <row r="40" spans="1:6" ht="16">
      <c r="A40" s="25" t="s">
        <v>435</v>
      </c>
      <c r="B40" s="26">
        <v>0.99399999999999999</v>
      </c>
      <c r="C40" s="24" t="s">
        <v>435</v>
      </c>
      <c r="D40" s="24">
        <v>99.4</v>
      </c>
      <c r="E40" s="24" t="s">
        <v>435</v>
      </c>
      <c r="F40" s="24" t="s">
        <v>509</v>
      </c>
    </row>
    <row r="41" spans="1:6" ht="16">
      <c r="A41" s="25" t="s">
        <v>510</v>
      </c>
      <c r="B41" s="26">
        <v>0.94699999999999995</v>
      </c>
      <c r="C41" s="24" t="s">
        <v>510</v>
      </c>
      <c r="D41" s="24">
        <v>94.7</v>
      </c>
      <c r="E41" s="24" t="s">
        <v>510</v>
      </c>
      <c r="F41" s="24" t="s">
        <v>509</v>
      </c>
    </row>
    <row r="42" spans="1:6" ht="16">
      <c r="A42" s="25" t="s">
        <v>58</v>
      </c>
      <c r="B42" s="26">
        <v>0.99399999999999999</v>
      </c>
      <c r="C42" s="24" t="s">
        <v>58</v>
      </c>
      <c r="D42" s="24">
        <v>99.4</v>
      </c>
      <c r="E42" s="24" t="s">
        <v>58</v>
      </c>
      <c r="F42" s="24" t="s">
        <v>509</v>
      </c>
    </row>
    <row r="43" spans="1:6" ht="16">
      <c r="A43" s="25" t="s">
        <v>523</v>
      </c>
      <c r="B43" s="26">
        <v>1</v>
      </c>
      <c r="C43" s="24" t="s">
        <v>523</v>
      </c>
      <c r="D43" s="24">
        <v>94</v>
      </c>
      <c r="E43" s="24" t="s">
        <v>510</v>
      </c>
      <c r="F43" s="24" t="s">
        <v>511</v>
      </c>
    </row>
    <row r="44" spans="1:6" ht="16">
      <c r="A44" s="25" t="s">
        <v>435</v>
      </c>
      <c r="B44" s="26">
        <v>0.98199999999999998</v>
      </c>
      <c r="C44" s="24" t="s">
        <v>435</v>
      </c>
      <c r="D44" s="24">
        <v>98.2</v>
      </c>
      <c r="E44" s="24" t="s">
        <v>435</v>
      </c>
      <c r="F44" s="24" t="s">
        <v>509</v>
      </c>
    </row>
    <row r="45" spans="1:6" ht="16">
      <c r="A45" s="25" t="s">
        <v>24</v>
      </c>
      <c r="B45" s="26">
        <v>0.99399999999999999</v>
      </c>
      <c r="C45" s="24" t="s">
        <v>24</v>
      </c>
      <c r="D45" s="24">
        <v>99.4</v>
      </c>
      <c r="E45" s="24" t="s">
        <v>24</v>
      </c>
      <c r="F45" s="24" t="s">
        <v>509</v>
      </c>
    </row>
    <row r="46" spans="1:6" ht="16">
      <c r="A46" s="25" t="s">
        <v>524</v>
      </c>
      <c r="B46" s="26">
        <v>1</v>
      </c>
      <c r="C46" s="24" t="s">
        <v>524</v>
      </c>
      <c r="D46" s="24" t="s">
        <v>433</v>
      </c>
      <c r="E46" s="24" t="s">
        <v>510</v>
      </c>
      <c r="F46" s="24" t="s">
        <v>511</v>
      </c>
    </row>
    <row r="47" spans="1:6" ht="16">
      <c r="A47" s="25" t="s">
        <v>518</v>
      </c>
      <c r="B47" s="26">
        <v>1</v>
      </c>
      <c r="C47" s="24" t="s">
        <v>518</v>
      </c>
      <c r="D47" s="24" t="s">
        <v>433</v>
      </c>
      <c r="E47" s="24" t="s">
        <v>510</v>
      </c>
      <c r="F47" s="24" t="s">
        <v>511</v>
      </c>
    </row>
    <row r="48" spans="1:6" ht="16">
      <c r="A48" s="25" t="s">
        <v>83</v>
      </c>
      <c r="B48" s="26">
        <v>0.98799999999999999</v>
      </c>
      <c r="C48" s="24" t="s">
        <v>83</v>
      </c>
      <c r="D48" s="24">
        <v>99.4</v>
      </c>
      <c r="E48" s="24" t="s">
        <v>83</v>
      </c>
      <c r="F48" s="24" t="s">
        <v>509</v>
      </c>
    </row>
    <row r="49" spans="1:6" ht="16">
      <c r="A49" s="25" t="s">
        <v>510</v>
      </c>
      <c r="B49" s="26">
        <v>0.97599999999999998</v>
      </c>
      <c r="C49" s="24" t="s">
        <v>510</v>
      </c>
      <c r="D49" s="24">
        <v>97.6</v>
      </c>
      <c r="E49" s="24" t="s">
        <v>510</v>
      </c>
      <c r="F49" s="24" t="s">
        <v>509</v>
      </c>
    </row>
    <row r="50" spans="1:6" ht="16">
      <c r="A50" s="25" t="s">
        <v>83</v>
      </c>
      <c r="B50" s="26">
        <v>0.98199999999999998</v>
      </c>
      <c r="C50" s="24" t="s">
        <v>83</v>
      </c>
      <c r="D50" s="24">
        <v>98.8</v>
      </c>
      <c r="E50" s="24" t="s">
        <v>83</v>
      </c>
      <c r="F50" s="24" t="s">
        <v>509</v>
      </c>
    </row>
    <row r="51" spans="1:6" ht="16">
      <c r="A51" s="25" t="s">
        <v>18</v>
      </c>
      <c r="B51" s="26">
        <v>1</v>
      </c>
      <c r="C51" s="24" t="s">
        <v>18</v>
      </c>
      <c r="D51" s="24">
        <v>100</v>
      </c>
      <c r="E51" s="24" t="s">
        <v>18</v>
      </c>
      <c r="F51" s="24" t="s">
        <v>509</v>
      </c>
    </row>
    <row r="52" spans="1:6" ht="16">
      <c r="A52" s="25" t="s">
        <v>374</v>
      </c>
      <c r="B52" s="26">
        <v>0.98799999999999999</v>
      </c>
      <c r="C52" s="24" t="s">
        <v>374</v>
      </c>
      <c r="D52" s="24">
        <v>98.8</v>
      </c>
      <c r="E52" s="24" t="s">
        <v>374</v>
      </c>
      <c r="F52" s="24" t="s">
        <v>509</v>
      </c>
    </row>
    <row r="53" spans="1:6" ht="16">
      <c r="A53" s="25" t="s">
        <v>83</v>
      </c>
      <c r="B53" s="26">
        <v>0.98799999999999999</v>
      </c>
      <c r="C53" s="24" t="s">
        <v>83</v>
      </c>
      <c r="D53" s="24">
        <v>99.4</v>
      </c>
      <c r="E53" s="24" t="s">
        <v>83</v>
      </c>
      <c r="F53" s="24" t="s">
        <v>509</v>
      </c>
    </row>
    <row r="54" spans="1:6" ht="16">
      <c r="A54" s="25" t="s">
        <v>363</v>
      </c>
      <c r="B54" s="26">
        <v>0.91700000000000004</v>
      </c>
      <c r="C54" s="24" t="s">
        <v>510</v>
      </c>
      <c r="D54" s="24">
        <v>99.4</v>
      </c>
      <c r="E54" s="24" t="s">
        <v>363</v>
      </c>
      <c r="F54" s="24" t="s">
        <v>514</v>
      </c>
    </row>
    <row r="55" spans="1:6" ht="16">
      <c r="A55" s="25" t="s">
        <v>525</v>
      </c>
      <c r="B55" s="26">
        <v>1</v>
      </c>
      <c r="C55" s="24" t="s">
        <v>525</v>
      </c>
      <c r="D55" s="24">
        <v>83.7</v>
      </c>
      <c r="E55" s="24" t="s">
        <v>510</v>
      </c>
      <c r="F55" s="24" t="s">
        <v>511</v>
      </c>
    </row>
    <row r="56" spans="1:6" ht="16">
      <c r="A56" s="25" t="s">
        <v>510</v>
      </c>
      <c r="B56" s="26">
        <v>0.94499999999999995</v>
      </c>
      <c r="C56" s="24" t="s">
        <v>510</v>
      </c>
      <c r="D56" s="24">
        <v>94.5</v>
      </c>
      <c r="E56" s="24" t="s">
        <v>510</v>
      </c>
      <c r="F56" s="24" t="s">
        <v>509</v>
      </c>
    </row>
    <row r="57" spans="1:6" ht="16">
      <c r="A57" s="25" t="s">
        <v>510</v>
      </c>
      <c r="B57" s="26">
        <v>0.89700000000000002</v>
      </c>
      <c r="C57" s="24" t="s">
        <v>510</v>
      </c>
      <c r="D57" s="24">
        <v>89.7</v>
      </c>
      <c r="E57" s="24" t="s">
        <v>510</v>
      </c>
      <c r="F57" s="24" t="s">
        <v>509</v>
      </c>
    </row>
    <row r="58" spans="1:6" ht="16">
      <c r="A58" s="25" t="s">
        <v>24</v>
      </c>
      <c r="B58" s="26">
        <v>0.99399999999999999</v>
      </c>
      <c r="C58" s="24" t="s">
        <v>24</v>
      </c>
      <c r="D58" s="24">
        <v>99.4</v>
      </c>
      <c r="E58" s="24" t="s">
        <v>24</v>
      </c>
      <c r="F58" s="24" t="s">
        <v>509</v>
      </c>
    </row>
    <row r="59" spans="1:6" ht="16">
      <c r="A59" s="29" t="s">
        <v>519</v>
      </c>
      <c r="B59" s="26">
        <v>1</v>
      </c>
      <c r="C59" s="30" t="s">
        <v>137</v>
      </c>
      <c r="D59" s="24">
        <v>100</v>
      </c>
      <c r="E59" s="24" t="s">
        <v>520</v>
      </c>
      <c r="F59" s="24" t="s">
        <v>521</v>
      </c>
    </row>
    <row r="60" spans="1:6" ht="16">
      <c r="A60" s="25" t="s">
        <v>180</v>
      </c>
      <c r="B60" s="26">
        <v>0.99399999999999999</v>
      </c>
      <c r="C60" s="24" t="s">
        <v>526</v>
      </c>
      <c r="D60" s="24">
        <v>99.4</v>
      </c>
      <c r="E60" s="24" t="s">
        <v>180</v>
      </c>
      <c r="F60" s="24" t="s">
        <v>527</v>
      </c>
    </row>
    <row r="61" spans="1:6" ht="16">
      <c r="A61" s="25" t="s">
        <v>528</v>
      </c>
      <c r="B61" s="26">
        <v>0.99399999999999999</v>
      </c>
      <c r="C61" s="24" t="s">
        <v>528</v>
      </c>
      <c r="D61" s="24">
        <v>88.3</v>
      </c>
      <c r="E61" s="24" t="s">
        <v>510</v>
      </c>
      <c r="F61" s="24" t="s">
        <v>511</v>
      </c>
    </row>
    <row r="62" spans="1:6" ht="16">
      <c r="A62" s="29" t="s">
        <v>529</v>
      </c>
      <c r="B62" s="26">
        <v>0.99399999999999999</v>
      </c>
      <c r="C62" s="30" t="s">
        <v>529</v>
      </c>
      <c r="D62" s="24" t="s">
        <v>433</v>
      </c>
      <c r="E62" s="24" t="s">
        <v>510</v>
      </c>
      <c r="F62" s="24" t="s">
        <v>511</v>
      </c>
    </row>
    <row r="63" spans="1:6" ht="16">
      <c r="A63" s="25" t="s">
        <v>510</v>
      </c>
      <c r="B63" s="26">
        <v>0.97</v>
      </c>
      <c r="C63" s="24" t="s">
        <v>510</v>
      </c>
      <c r="D63" s="24">
        <v>85.3</v>
      </c>
      <c r="E63" s="24" t="s">
        <v>510</v>
      </c>
      <c r="F63" s="24" t="s">
        <v>509</v>
      </c>
    </row>
    <row r="64" spans="1:6" ht="16">
      <c r="A64" s="25" t="s">
        <v>510</v>
      </c>
      <c r="B64" s="26">
        <v>0.92400000000000004</v>
      </c>
      <c r="C64" s="24" t="s">
        <v>510</v>
      </c>
      <c r="D64" s="24">
        <v>92.4</v>
      </c>
      <c r="E64" s="24" t="s">
        <v>510</v>
      </c>
      <c r="F64" s="24" t="s">
        <v>509</v>
      </c>
    </row>
    <row r="65" spans="1:6" ht="16">
      <c r="A65" s="25" t="s">
        <v>24</v>
      </c>
      <c r="B65" s="26">
        <v>0.98199999999999998</v>
      </c>
      <c r="C65" s="24" t="s">
        <v>24</v>
      </c>
      <c r="D65" s="24">
        <v>98.2</v>
      </c>
      <c r="E65" s="24" t="s">
        <v>24</v>
      </c>
      <c r="F65" s="24" t="s">
        <v>509</v>
      </c>
    </row>
    <row r="66" spans="1:6" ht="16">
      <c r="A66" s="25" t="s">
        <v>510</v>
      </c>
      <c r="B66" s="26">
        <v>0.97</v>
      </c>
      <c r="C66" s="24" t="s">
        <v>510</v>
      </c>
      <c r="D66" s="24">
        <v>87.4</v>
      </c>
      <c r="E66" s="24" t="s">
        <v>510</v>
      </c>
      <c r="F66" s="24" t="s">
        <v>509</v>
      </c>
    </row>
    <row r="67" spans="1:6" ht="16">
      <c r="A67" s="25" t="s">
        <v>510</v>
      </c>
      <c r="B67" s="26">
        <v>0.88600000000000001</v>
      </c>
      <c r="C67" s="24" t="s">
        <v>510</v>
      </c>
      <c r="D67" s="24">
        <v>87.6</v>
      </c>
      <c r="E67" s="24" t="s">
        <v>510</v>
      </c>
      <c r="F67" s="24" t="s">
        <v>509</v>
      </c>
    </row>
    <row r="68" spans="1:6" ht="16">
      <c r="A68" s="25" t="s">
        <v>530</v>
      </c>
      <c r="B68" s="26">
        <v>1</v>
      </c>
      <c r="C68" s="24" t="s">
        <v>530</v>
      </c>
      <c r="D68" s="24">
        <v>92.9</v>
      </c>
      <c r="E68" s="24" t="s">
        <v>510</v>
      </c>
      <c r="F68" s="24" t="s">
        <v>511</v>
      </c>
    </row>
    <row r="69" spans="1:6" ht="16">
      <c r="A69" s="25" t="s">
        <v>531</v>
      </c>
      <c r="B69" s="26">
        <v>0.98799999999999999</v>
      </c>
      <c r="C69" s="24" t="s">
        <v>531</v>
      </c>
      <c r="D69" s="24" t="s">
        <v>433</v>
      </c>
      <c r="E69" s="24" t="s">
        <v>510</v>
      </c>
      <c r="F69" s="24" t="s">
        <v>511</v>
      </c>
    </row>
    <row r="70" spans="1:6" ht="16">
      <c r="A70" s="25" t="s">
        <v>510</v>
      </c>
      <c r="B70" s="26">
        <v>0.92400000000000004</v>
      </c>
      <c r="C70" s="24" t="s">
        <v>510</v>
      </c>
      <c r="D70" s="24" t="s">
        <v>433</v>
      </c>
      <c r="E70" s="24" t="s">
        <v>510</v>
      </c>
      <c r="F70" s="24" t="s">
        <v>509</v>
      </c>
    </row>
    <row r="71" spans="1:6" ht="16">
      <c r="A71" s="25" t="s">
        <v>24</v>
      </c>
      <c r="B71" s="26">
        <v>0.99399999999999999</v>
      </c>
      <c r="C71" s="24" t="s">
        <v>24</v>
      </c>
      <c r="D71" s="24">
        <v>99.4</v>
      </c>
      <c r="E71" s="24" t="s">
        <v>24</v>
      </c>
      <c r="F71" s="24" t="s">
        <v>509</v>
      </c>
    </row>
    <row r="72" spans="1:6" ht="16">
      <c r="A72" s="25" t="s">
        <v>510</v>
      </c>
      <c r="B72" s="26">
        <v>0.89600000000000002</v>
      </c>
      <c r="C72" s="24" t="s">
        <v>510</v>
      </c>
      <c r="D72" s="24">
        <v>90.1</v>
      </c>
      <c r="E72" s="24" t="s">
        <v>510</v>
      </c>
      <c r="F72" s="24" t="s">
        <v>509</v>
      </c>
    </row>
    <row r="73" spans="1:6" ht="16">
      <c r="A73" s="25" t="s">
        <v>24</v>
      </c>
      <c r="B73" s="26">
        <v>0.98199999999999998</v>
      </c>
      <c r="C73" s="24" t="s">
        <v>24</v>
      </c>
      <c r="D73" s="24">
        <v>98.2</v>
      </c>
      <c r="E73" s="24" t="s">
        <v>24</v>
      </c>
      <c r="F73" s="24" t="s">
        <v>509</v>
      </c>
    </row>
    <row r="74" spans="1:6" ht="16">
      <c r="A74" s="25" t="s">
        <v>379</v>
      </c>
      <c r="B74" s="26">
        <v>1</v>
      </c>
      <c r="C74" s="24" t="s">
        <v>379</v>
      </c>
      <c r="D74" s="24">
        <v>100</v>
      </c>
      <c r="E74" s="24" t="s">
        <v>379</v>
      </c>
      <c r="F74" s="24" t="s">
        <v>509</v>
      </c>
    </row>
    <row r="75" spans="1:6" ht="16">
      <c r="A75" s="25" t="s">
        <v>510</v>
      </c>
      <c r="B75" s="26">
        <v>0.93799999999999994</v>
      </c>
      <c r="C75" s="24" t="s">
        <v>510</v>
      </c>
      <c r="D75" s="24">
        <v>92.9</v>
      </c>
      <c r="E75" s="24" t="s">
        <v>510</v>
      </c>
      <c r="F75" s="24" t="s">
        <v>509</v>
      </c>
    </row>
    <row r="76" spans="1:6" ht="16">
      <c r="A76" s="25" t="s">
        <v>24</v>
      </c>
      <c r="B76" s="26">
        <v>0.99399999999999999</v>
      </c>
      <c r="C76" s="24" t="s">
        <v>24</v>
      </c>
      <c r="D76" s="24">
        <v>99.4</v>
      </c>
      <c r="E76" s="24" t="s">
        <v>24</v>
      </c>
      <c r="F76" s="24" t="s">
        <v>509</v>
      </c>
    </row>
    <row r="77" spans="1:6" ht="16">
      <c r="A77" s="25" t="s">
        <v>510</v>
      </c>
      <c r="B77" s="26">
        <v>0.96399999999999997</v>
      </c>
      <c r="C77" s="24" t="s">
        <v>510</v>
      </c>
      <c r="D77" s="24">
        <v>90.7</v>
      </c>
      <c r="E77" s="24" t="s">
        <v>510</v>
      </c>
      <c r="F77" s="24" t="s">
        <v>509</v>
      </c>
    </row>
    <row r="78" spans="1:6" ht="16">
      <c r="A78" s="25" t="s">
        <v>510</v>
      </c>
      <c r="B78" s="26">
        <v>0.95299999999999996</v>
      </c>
      <c r="C78" s="24" t="s">
        <v>510</v>
      </c>
      <c r="D78" s="24">
        <v>84.7</v>
      </c>
      <c r="E78" s="24" t="s">
        <v>510</v>
      </c>
      <c r="F78" s="24" t="s">
        <v>509</v>
      </c>
    </row>
    <row r="79" spans="1:6" ht="16">
      <c r="A79" s="25" t="s">
        <v>516</v>
      </c>
      <c r="B79" s="26">
        <v>0.79100000000000004</v>
      </c>
      <c r="C79" s="30" t="s">
        <v>510</v>
      </c>
      <c r="D79" s="24">
        <v>99.4</v>
      </c>
      <c r="E79" s="24" t="s">
        <v>516</v>
      </c>
      <c r="F79" s="24" t="s">
        <v>514</v>
      </c>
    </row>
    <row r="80" spans="1:6" ht="16">
      <c r="A80" s="25" t="s">
        <v>510</v>
      </c>
      <c r="B80" s="26">
        <v>0.85099999999999998</v>
      </c>
      <c r="C80" s="24" t="s">
        <v>510</v>
      </c>
      <c r="D80" s="24">
        <v>94.6</v>
      </c>
      <c r="E80" s="24" t="s">
        <v>510</v>
      </c>
      <c r="F80" s="24" t="s">
        <v>509</v>
      </c>
    </row>
    <row r="81" spans="1:6" ht="16">
      <c r="A81" s="25" t="s">
        <v>83</v>
      </c>
      <c r="B81" s="26">
        <v>1</v>
      </c>
      <c r="C81" s="24" t="s">
        <v>83</v>
      </c>
      <c r="D81" s="24">
        <v>99.4</v>
      </c>
      <c r="E81" s="24" t="s">
        <v>83</v>
      </c>
      <c r="F81" s="24" t="s">
        <v>509</v>
      </c>
    </row>
    <row r="82" spans="1:6" ht="16">
      <c r="A82" s="25" t="s">
        <v>532</v>
      </c>
      <c r="B82" s="26">
        <v>0.99399999999999999</v>
      </c>
      <c r="C82" s="24" t="s">
        <v>532</v>
      </c>
      <c r="D82" s="24" t="s">
        <v>433</v>
      </c>
      <c r="E82" s="24" t="s">
        <v>510</v>
      </c>
      <c r="F82" s="24" t="s">
        <v>511</v>
      </c>
    </row>
    <row r="83" spans="1:6" ht="16">
      <c r="A83" s="25" t="s">
        <v>533</v>
      </c>
      <c r="B83" s="26">
        <v>1</v>
      </c>
      <c r="C83" s="24" t="s">
        <v>533</v>
      </c>
      <c r="D83" s="24" t="s">
        <v>433</v>
      </c>
      <c r="E83" s="24" t="s">
        <v>510</v>
      </c>
      <c r="F83" s="24" t="s">
        <v>511</v>
      </c>
    </row>
    <row r="84" spans="1:6" ht="16">
      <c r="A84" s="25" t="s">
        <v>529</v>
      </c>
      <c r="B84" s="26">
        <v>0.99399999999999999</v>
      </c>
      <c r="C84" s="24" t="s">
        <v>529</v>
      </c>
      <c r="D84" s="24" t="s">
        <v>433</v>
      </c>
      <c r="E84" s="24" t="s">
        <v>510</v>
      </c>
      <c r="F84" s="24" t="s">
        <v>511</v>
      </c>
    </row>
    <row r="85" spans="1:6" ht="16">
      <c r="A85" s="25" t="s">
        <v>24</v>
      </c>
      <c r="B85" s="26">
        <v>0.99399999999999999</v>
      </c>
      <c r="C85" s="24" t="s">
        <v>24</v>
      </c>
      <c r="D85" s="24">
        <v>99.4</v>
      </c>
      <c r="E85" s="24" t="s">
        <v>24</v>
      </c>
      <c r="F85" s="24" t="s">
        <v>509</v>
      </c>
    </row>
    <row r="86" spans="1:6" ht="16">
      <c r="A86" s="25" t="s">
        <v>510</v>
      </c>
      <c r="B86" s="26">
        <v>0.96399999999999997</v>
      </c>
      <c r="C86" s="24" t="s">
        <v>510</v>
      </c>
      <c r="D86" s="24">
        <v>87.2</v>
      </c>
      <c r="E86" s="24" t="s">
        <v>510</v>
      </c>
      <c r="F86" s="24" t="s">
        <v>509</v>
      </c>
    </row>
    <row r="87" spans="1:6" ht="16">
      <c r="A87" s="25" t="s">
        <v>534</v>
      </c>
      <c r="B87" s="26">
        <v>0.99399999999999999</v>
      </c>
      <c r="C87" s="24" t="s">
        <v>534</v>
      </c>
      <c r="D87" s="24">
        <v>83.4</v>
      </c>
      <c r="E87" s="24" t="s">
        <v>510</v>
      </c>
      <c r="F87" s="24" t="s">
        <v>511</v>
      </c>
    </row>
    <row r="88" spans="1:6" ht="16">
      <c r="A88" s="25" t="s">
        <v>435</v>
      </c>
      <c r="B88" s="26">
        <v>0.98799999999999999</v>
      </c>
      <c r="C88" s="24" t="s">
        <v>435</v>
      </c>
      <c r="D88" s="24">
        <v>98.8</v>
      </c>
      <c r="E88" s="24" t="s">
        <v>435</v>
      </c>
      <c r="F88" s="24" t="s">
        <v>509</v>
      </c>
    </row>
    <row r="89" spans="1:6" ht="16">
      <c r="A89" s="25" t="s">
        <v>510</v>
      </c>
      <c r="B89" s="26">
        <v>0.97599999999999998</v>
      </c>
      <c r="C89" s="24" t="s">
        <v>510</v>
      </c>
      <c r="D89" s="24">
        <v>85.4</v>
      </c>
      <c r="E89" s="24" t="s">
        <v>510</v>
      </c>
      <c r="F89" s="24" t="s">
        <v>509</v>
      </c>
    </row>
    <row r="90" spans="1:6" ht="16">
      <c r="A90" s="25" t="s">
        <v>363</v>
      </c>
      <c r="B90" s="26">
        <v>0.91700000000000004</v>
      </c>
      <c r="C90" s="24" t="s">
        <v>510</v>
      </c>
      <c r="D90" s="24">
        <v>99.4</v>
      </c>
      <c r="E90" s="24" t="s">
        <v>363</v>
      </c>
      <c r="F90" s="24" t="s">
        <v>514</v>
      </c>
    </row>
    <row r="91" spans="1:6" ht="16">
      <c r="A91" s="25" t="s">
        <v>510</v>
      </c>
      <c r="B91" s="26">
        <v>0.90200000000000002</v>
      </c>
      <c r="C91" s="24" t="s">
        <v>510</v>
      </c>
      <c r="D91" s="24">
        <v>88.5</v>
      </c>
      <c r="E91" s="24" t="s">
        <v>510</v>
      </c>
      <c r="F91" s="24" t="s">
        <v>509</v>
      </c>
    </row>
    <row r="92" spans="1:6" ht="16">
      <c r="A92" s="25" t="s">
        <v>535</v>
      </c>
      <c r="B92" s="26">
        <v>1</v>
      </c>
      <c r="C92" s="24" t="s">
        <v>535</v>
      </c>
      <c r="D92" s="24">
        <v>81.900000000000006</v>
      </c>
      <c r="E92" s="24" t="s">
        <v>510</v>
      </c>
      <c r="F92" s="24" t="s">
        <v>511</v>
      </c>
    </row>
    <row r="93" spans="1:6" ht="16">
      <c r="A93" s="25" t="s">
        <v>374</v>
      </c>
      <c r="B93" s="26">
        <v>0.99399999999999999</v>
      </c>
      <c r="C93" s="24" t="s">
        <v>374</v>
      </c>
      <c r="D93" s="24">
        <v>99.4</v>
      </c>
      <c r="E93" s="24" t="s">
        <v>374</v>
      </c>
      <c r="F93" s="24" t="s">
        <v>509</v>
      </c>
    </row>
    <row r="94" spans="1:6" ht="16">
      <c r="A94" s="25" t="s">
        <v>180</v>
      </c>
      <c r="B94" s="26">
        <v>0.98199999999999998</v>
      </c>
      <c r="C94" s="24" t="s">
        <v>526</v>
      </c>
      <c r="D94" s="24">
        <v>98.2</v>
      </c>
      <c r="E94" s="24" t="s">
        <v>180</v>
      </c>
      <c r="F94" s="24" t="s">
        <v>527</v>
      </c>
    </row>
    <row r="95" spans="1:6" ht="16">
      <c r="A95" s="25" t="s">
        <v>29</v>
      </c>
      <c r="B95" s="26">
        <v>1</v>
      </c>
      <c r="C95" s="24" t="s">
        <v>29</v>
      </c>
      <c r="D95" s="24">
        <v>100</v>
      </c>
      <c r="E95" s="24" t="s">
        <v>29</v>
      </c>
      <c r="F95" s="24" t="s">
        <v>509</v>
      </c>
    </row>
    <row r="96" spans="1:6" ht="16">
      <c r="A96" s="25" t="s">
        <v>186</v>
      </c>
      <c r="B96" s="26">
        <v>1</v>
      </c>
      <c r="C96" s="24" t="s">
        <v>186</v>
      </c>
      <c r="D96" s="24">
        <v>99.4</v>
      </c>
      <c r="E96" s="24" t="s">
        <v>186</v>
      </c>
      <c r="F96" s="24" t="s">
        <v>509</v>
      </c>
    </row>
    <row r="97" spans="1:6" ht="16">
      <c r="A97" s="25" t="s">
        <v>24</v>
      </c>
      <c r="B97" s="26">
        <v>0.99399999999999999</v>
      </c>
      <c r="C97" s="24" t="s">
        <v>24</v>
      </c>
      <c r="D97" s="24">
        <v>99.4</v>
      </c>
      <c r="E97" s="24" t="s">
        <v>24</v>
      </c>
      <c r="F97" s="24" t="s">
        <v>509</v>
      </c>
    </row>
    <row r="98" spans="1:6" ht="16">
      <c r="A98" s="25" t="s">
        <v>510</v>
      </c>
      <c r="B98" s="26">
        <v>0.97599999999999998</v>
      </c>
      <c r="C98" s="24" t="s">
        <v>510</v>
      </c>
      <c r="D98" s="24">
        <v>97.6</v>
      </c>
      <c r="E98" s="24" t="s">
        <v>510</v>
      </c>
      <c r="F98" s="24" t="s">
        <v>509</v>
      </c>
    </row>
    <row r="99" spans="1:6" ht="16">
      <c r="A99" s="25" t="s">
        <v>510</v>
      </c>
      <c r="B99" s="26">
        <v>0.90200000000000002</v>
      </c>
      <c r="C99" s="24" t="s">
        <v>510</v>
      </c>
      <c r="D99" s="24">
        <v>90.2</v>
      </c>
      <c r="E99" s="24" t="s">
        <v>510</v>
      </c>
      <c r="F99" s="24" t="s">
        <v>509</v>
      </c>
    </row>
    <row r="100" spans="1:6" ht="16">
      <c r="A100" s="25" t="s">
        <v>510</v>
      </c>
      <c r="B100" s="26">
        <v>0.88400000000000001</v>
      </c>
      <c r="C100" s="24" t="s">
        <v>510</v>
      </c>
      <c r="D100" s="24" t="s">
        <v>433</v>
      </c>
      <c r="E100" s="24" t="s">
        <v>510</v>
      </c>
      <c r="F100" s="24" t="s">
        <v>509</v>
      </c>
    </row>
    <row r="101" spans="1:6" ht="16">
      <c r="A101" s="25" t="s">
        <v>510</v>
      </c>
      <c r="B101" s="26">
        <v>0.97599999999999998</v>
      </c>
      <c r="C101" s="24" t="s">
        <v>510</v>
      </c>
      <c r="D101" s="24">
        <v>97.6</v>
      </c>
      <c r="E101" s="24" t="s">
        <v>510</v>
      </c>
      <c r="F101" s="24" t="s">
        <v>509</v>
      </c>
    </row>
    <row r="102" spans="1:6" ht="16">
      <c r="A102" s="25" t="s">
        <v>517</v>
      </c>
      <c r="B102" s="26">
        <v>0.99399999999999999</v>
      </c>
      <c r="C102" s="24" t="s">
        <v>517</v>
      </c>
      <c r="D102" s="24">
        <v>81.900000000000006</v>
      </c>
      <c r="E102" s="24" t="s">
        <v>510</v>
      </c>
      <c r="F102" s="24" t="s">
        <v>511</v>
      </c>
    </row>
    <row r="103" spans="1:6" ht="16">
      <c r="A103" s="25" t="s">
        <v>510</v>
      </c>
      <c r="B103" s="26">
        <v>0.93600000000000005</v>
      </c>
      <c r="C103" s="24" t="s">
        <v>510</v>
      </c>
      <c r="D103" s="24" t="s">
        <v>433</v>
      </c>
      <c r="E103" s="24" t="s">
        <v>510</v>
      </c>
      <c r="F103" s="24" t="s">
        <v>509</v>
      </c>
    </row>
    <row r="104" spans="1:6" ht="16">
      <c r="A104" s="25" t="s">
        <v>510</v>
      </c>
      <c r="B104" s="26">
        <v>0.91900000000000004</v>
      </c>
      <c r="C104" s="24" t="s">
        <v>510</v>
      </c>
      <c r="D104" s="24">
        <v>91.9</v>
      </c>
      <c r="E104" s="24" t="s">
        <v>510</v>
      </c>
      <c r="F104" s="24" t="s">
        <v>509</v>
      </c>
    </row>
    <row r="105" spans="1:6" ht="16">
      <c r="A105" s="25" t="s">
        <v>536</v>
      </c>
      <c r="B105" s="26">
        <v>1</v>
      </c>
      <c r="C105" s="24" t="s">
        <v>536</v>
      </c>
      <c r="D105" s="24" t="s">
        <v>433</v>
      </c>
      <c r="E105" s="24" t="s">
        <v>510</v>
      </c>
      <c r="F105" s="24" t="s">
        <v>511</v>
      </c>
    </row>
    <row r="106" spans="1:6" ht="16">
      <c r="A106" s="25" t="s">
        <v>510</v>
      </c>
      <c r="B106" s="26">
        <v>0.93600000000000005</v>
      </c>
      <c r="C106" s="24" t="s">
        <v>510</v>
      </c>
      <c r="D106" s="24" t="s">
        <v>433</v>
      </c>
      <c r="E106" s="24" t="s">
        <v>510</v>
      </c>
      <c r="F106" s="24" t="s">
        <v>509</v>
      </c>
    </row>
    <row r="107" spans="1:6" ht="16">
      <c r="A107" s="25" t="s">
        <v>153</v>
      </c>
      <c r="B107" s="26">
        <v>0.99399999999999999</v>
      </c>
      <c r="C107" s="24" t="s">
        <v>153</v>
      </c>
      <c r="D107" s="24">
        <v>99.4</v>
      </c>
      <c r="E107" s="24" t="s">
        <v>153</v>
      </c>
      <c r="F107" s="24" t="s">
        <v>509</v>
      </c>
    </row>
    <row r="108" spans="1:6" ht="16">
      <c r="A108" s="25" t="s">
        <v>363</v>
      </c>
      <c r="B108" s="26">
        <v>0.91100000000000003</v>
      </c>
      <c r="C108" s="24" t="s">
        <v>510</v>
      </c>
      <c r="D108" s="24">
        <v>98.8</v>
      </c>
      <c r="E108" s="24" t="s">
        <v>363</v>
      </c>
      <c r="F108" s="24" t="s">
        <v>514</v>
      </c>
    </row>
    <row r="109" spans="1:6" ht="16">
      <c r="A109" s="25" t="s">
        <v>510</v>
      </c>
      <c r="B109" s="26">
        <v>0.94199999999999995</v>
      </c>
      <c r="C109" s="24" t="s">
        <v>510</v>
      </c>
      <c r="D109" s="24">
        <v>94.8</v>
      </c>
      <c r="E109" s="24" t="s">
        <v>510</v>
      </c>
      <c r="F109" s="24" t="s">
        <v>509</v>
      </c>
    </row>
    <row r="110" spans="1:6" ht="16">
      <c r="A110" s="25" t="s">
        <v>24</v>
      </c>
      <c r="B110" s="26">
        <v>0.99399999999999999</v>
      </c>
      <c r="C110" s="24" t="s">
        <v>24</v>
      </c>
      <c r="D110" s="24">
        <v>99.4</v>
      </c>
      <c r="E110" s="24" t="s">
        <v>24</v>
      </c>
      <c r="F110" s="24" t="s">
        <v>509</v>
      </c>
    </row>
    <row r="111" spans="1:6" ht="16">
      <c r="A111" s="25" t="s">
        <v>510</v>
      </c>
      <c r="B111" s="26">
        <v>0.97599999999999998</v>
      </c>
      <c r="C111" s="24" t="s">
        <v>510</v>
      </c>
      <c r="D111" s="24">
        <v>97.6</v>
      </c>
      <c r="E111" s="24" t="s">
        <v>510</v>
      </c>
      <c r="F111" s="24" t="s">
        <v>509</v>
      </c>
    </row>
    <row r="112" spans="1:6" ht="16">
      <c r="A112" s="25" t="s">
        <v>169</v>
      </c>
      <c r="B112" s="26">
        <v>0.99399999999999999</v>
      </c>
      <c r="C112" s="24" t="s">
        <v>169</v>
      </c>
      <c r="D112" s="24">
        <v>99.4</v>
      </c>
      <c r="E112" s="24" t="s">
        <v>169</v>
      </c>
      <c r="F112" s="24" t="s">
        <v>509</v>
      </c>
    </row>
    <row r="113" spans="1:6" ht="16">
      <c r="A113" s="25" t="s">
        <v>537</v>
      </c>
      <c r="B113" s="26">
        <v>1</v>
      </c>
      <c r="C113" s="24" t="s">
        <v>537</v>
      </c>
      <c r="D113" s="24">
        <v>83.3</v>
      </c>
      <c r="E113" s="24" t="s">
        <v>510</v>
      </c>
      <c r="F113" s="24" t="s">
        <v>511</v>
      </c>
    </row>
    <row r="114" spans="1:6" ht="16">
      <c r="A114" s="25" t="s">
        <v>175</v>
      </c>
      <c r="B114" s="26">
        <v>0.99399999999999999</v>
      </c>
      <c r="C114" s="24" t="s">
        <v>175</v>
      </c>
      <c r="D114" s="24">
        <v>99.4</v>
      </c>
      <c r="E114" s="24" t="s">
        <v>175</v>
      </c>
      <c r="F114" s="24" t="s">
        <v>509</v>
      </c>
    </row>
    <row r="115" spans="1:6" ht="16">
      <c r="A115" s="25" t="s">
        <v>58</v>
      </c>
      <c r="B115" s="26">
        <v>0.98799999999999999</v>
      </c>
      <c r="C115" s="24" t="s">
        <v>58</v>
      </c>
      <c r="D115" s="24">
        <v>98.8</v>
      </c>
      <c r="E115" s="24" t="s">
        <v>58</v>
      </c>
      <c r="F115" s="24" t="s">
        <v>509</v>
      </c>
    </row>
    <row r="116" spans="1:6" ht="16">
      <c r="A116" s="25" t="s">
        <v>538</v>
      </c>
      <c r="B116" s="26">
        <v>0.99399999999999999</v>
      </c>
      <c r="C116" s="24" t="s">
        <v>538</v>
      </c>
      <c r="D116" s="24" t="s">
        <v>433</v>
      </c>
      <c r="E116" s="24" t="s">
        <v>510</v>
      </c>
      <c r="F116" s="24" t="s">
        <v>511</v>
      </c>
    </row>
    <row r="117" spans="1:6" ht="16">
      <c r="A117" s="25" t="s">
        <v>24</v>
      </c>
      <c r="B117" s="26">
        <v>0.99399999999999999</v>
      </c>
      <c r="C117" s="24" t="s">
        <v>24</v>
      </c>
      <c r="D117" s="24">
        <v>99.4</v>
      </c>
      <c r="E117" s="24" t="s">
        <v>24</v>
      </c>
      <c r="F117" s="24" t="s">
        <v>509</v>
      </c>
    </row>
    <row r="118" spans="1:6" ht="16">
      <c r="A118" s="25" t="s">
        <v>512</v>
      </c>
      <c r="B118" s="26">
        <v>0.99399999999999999</v>
      </c>
      <c r="C118" s="24" t="s">
        <v>512</v>
      </c>
      <c r="D118" s="24">
        <v>93.4</v>
      </c>
      <c r="E118" s="24" t="s">
        <v>510</v>
      </c>
      <c r="F118" s="24" t="s">
        <v>511</v>
      </c>
    </row>
    <row r="119" spans="1:6" ht="16">
      <c r="A119" s="25" t="s">
        <v>510</v>
      </c>
      <c r="B119" s="26">
        <v>0.94199999999999995</v>
      </c>
      <c r="C119" s="24" t="s">
        <v>510</v>
      </c>
      <c r="D119" s="24" t="s">
        <v>433</v>
      </c>
      <c r="E119" s="24" t="s">
        <v>510</v>
      </c>
      <c r="F119" s="24" t="s">
        <v>509</v>
      </c>
    </row>
    <row r="120" spans="1:6" ht="16">
      <c r="A120" s="25" t="s">
        <v>513</v>
      </c>
      <c r="B120" s="26">
        <v>0.98799999999999999</v>
      </c>
      <c r="C120" s="24" t="s">
        <v>513</v>
      </c>
      <c r="D120" s="24">
        <v>84</v>
      </c>
      <c r="E120" s="24" t="s">
        <v>510</v>
      </c>
      <c r="F120" s="24" t="s">
        <v>511</v>
      </c>
    </row>
    <row r="121" spans="1:6" ht="16">
      <c r="A121" s="25" t="s">
        <v>510</v>
      </c>
      <c r="B121" s="26">
        <v>0.94199999999999995</v>
      </c>
      <c r="C121" s="24" t="s">
        <v>510</v>
      </c>
      <c r="D121" s="24">
        <v>94.7</v>
      </c>
      <c r="E121" s="24" t="s">
        <v>510</v>
      </c>
      <c r="F121" s="24" t="s">
        <v>509</v>
      </c>
    </row>
    <row r="122" spans="1:6" ht="16">
      <c r="A122" s="25" t="s">
        <v>518</v>
      </c>
      <c r="B122" s="26">
        <v>1</v>
      </c>
      <c r="C122" s="24" t="s">
        <v>518</v>
      </c>
      <c r="D122" s="24" t="s">
        <v>433</v>
      </c>
      <c r="E122" s="24" t="s">
        <v>510</v>
      </c>
      <c r="F122" s="24" t="s">
        <v>511</v>
      </c>
    </row>
    <row r="123" spans="1:6" ht="16">
      <c r="A123" s="25" t="s">
        <v>374</v>
      </c>
      <c r="B123" s="26">
        <v>0.98199999999999998</v>
      </c>
      <c r="C123" s="24" t="s">
        <v>374</v>
      </c>
      <c r="D123" s="24">
        <v>98.2</v>
      </c>
      <c r="E123" s="24" t="s">
        <v>374</v>
      </c>
      <c r="F123" s="24" t="s">
        <v>509</v>
      </c>
    </row>
    <row r="124" spans="1:6" ht="16">
      <c r="A124" s="25" t="s">
        <v>410</v>
      </c>
      <c r="B124" s="26">
        <v>0.98299999999999998</v>
      </c>
      <c r="C124" s="24" t="s">
        <v>410</v>
      </c>
      <c r="D124" s="24">
        <v>100</v>
      </c>
      <c r="E124" s="24" t="s">
        <v>410</v>
      </c>
      <c r="F124" s="24" t="s">
        <v>509</v>
      </c>
    </row>
    <row r="125" spans="1:6" ht="16">
      <c r="A125" s="25" t="s">
        <v>169</v>
      </c>
      <c r="B125" s="26">
        <v>0.98199999999999998</v>
      </c>
      <c r="C125" s="24" t="s">
        <v>169</v>
      </c>
      <c r="D125" s="24">
        <v>98.2</v>
      </c>
      <c r="E125" s="24" t="s">
        <v>169</v>
      </c>
      <c r="F125" s="24" t="s">
        <v>509</v>
      </c>
    </row>
    <row r="126" spans="1:6" ht="16">
      <c r="A126" s="25" t="s">
        <v>83</v>
      </c>
      <c r="B126" s="26">
        <v>0.99399999999999999</v>
      </c>
      <c r="C126" s="24" t="s">
        <v>83</v>
      </c>
      <c r="D126" s="24">
        <v>100</v>
      </c>
      <c r="E126" s="24" t="s">
        <v>83</v>
      </c>
      <c r="F126" s="24" t="s">
        <v>509</v>
      </c>
    </row>
    <row r="127" spans="1:6" ht="16">
      <c r="A127" s="25" t="s">
        <v>510</v>
      </c>
      <c r="B127" s="26">
        <v>0.93100000000000005</v>
      </c>
      <c r="C127" s="24" t="s">
        <v>510</v>
      </c>
      <c r="D127" s="24">
        <v>83.4</v>
      </c>
      <c r="E127" s="24" t="s">
        <v>510</v>
      </c>
      <c r="F127" s="24" t="s">
        <v>509</v>
      </c>
    </row>
    <row r="128" spans="1:6" ht="16">
      <c r="A128" s="25" t="s">
        <v>539</v>
      </c>
      <c r="B128" s="26">
        <v>0.98899999999999999</v>
      </c>
      <c r="C128" s="24" t="s">
        <v>539</v>
      </c>
      <c r="D128" s="24">
        <v>87.9</v>
      </c>
      <c r="E128" s="24" t="s">
        <v>510</v>
      </c>
      <c r="F128" s="24" t="s">
        <v>511</v>
      </c>
    </row>
    <row r="129" spans="1:6" ht="16">
      <c r="A129" s="25" t="s">
        <v>105</v>
      </c>
      <c r="B129" s="26">
        <v>0.98199999999999998</v>
      </c>
      <c r="C129" s="24" t="s">
        <v>105</v>
      </c>
      <c r="D129" s="24">
        <v>100</v>
      </c>
      <c r="E129" s="24" t="s">
        <v>105</v>
      </c>
      <c r="F129" s="24" t="s">
        <v>509</v>
      </c>
    </row>
    <row r="130" spans="1:6" ht="16">
      <c r="A130" s="25" t="s">
        <v>58</v>
      </c>
      <c r="B130" s="26">
        <v>0.98799999999999999</v>
      </c>
      <c r="C130" s="24" t="s">
        <v>58</v>
      </c>
      <c r="D130" s="24">
        <v>98.8</v>
      </c>
      <c r="E130" s="24" t="s">
        <v>58</v>
      </c>
      <c r="F130" s="24" t="s">
        <v>509</v>
      </c>
    </row>
    <row r="131" spans="1:6" ht="16">
      <c r="A131" s="25" t="s">
        <v>510</v>
      </c>
      <c r="B131" s="26">
        <v>0.95899999999999996</v>
      </c>
      <c r="C131" s="24" t="s">
        <v>510</v>
      </c>
      <c r="D131" s="24">
        <v>82.8</v>
      </c>
      <c r="E131" s="24" t="s">
        <v>510</v>
      </c>
      <c r="F131" s="24" t="s">
        <v>509</v>
      </c>
    </row>
    <row r="132" spans="1:6" ht="16">
      <c r="A132" s="25" t="s">
        <v>519</v>
      </c>
      <c r="B132" s="26">
        <v>0.98799999999999999</v>
      </c>
      <c r="C132" s="24" t="s">
        <v>137</v>
      </c>
      <c r="D132" s="24">
        <v>99.4</v>
      </c>
      <c r="E132" s="24" t="s">
        <v>520</v>
      </c>
      <c r="F132" s="24" t="s">
        <v>521</v>
      </c>
    </row>
    <row r="133" spans="1:6" ht="16">
      <c r="A133" s="25" t="s">
        <v>510</v>
      </c>
      <c r="B133" s="26">
        <v>0.94799999999999995</v>
      </c>
      <c r="C133" s="24" t="s">
        <v>510</v>
      </c>
      <c r="D133" s="24" t="s">
        <v>433</v>
      </c>
      <c r="E133" s="24" t="s">
        <v>510</v>
      </c>
      <c r="F133" s="24" t="s">
        <v>509</v>
      </c>
    </row>
    <row r="134" spans="1:6" ht="16">
      <c r="A134" s="25" t="s">
        <v>175</v>
      </c>
      <c r="B134" s="26">
        <v>1</v>
      </c>
      <c r="C134" s="24" t="s">
        <v>175</v>
      </c>
      <c r="D134" s="24">
        <v>100</v>
      </c>
      <c r="E134" s="24" t="s">
        <v>175</v>
      </c>
      <c r="F134" s="24" t="s">
        <v>509</v>
      </c>
    </row>
    <row r="135" spans="1:6" ht="16">
      <c r="A135" s="25" t="s">
        <v>363</v>
      </c>
      <c r="B135" s="26">
        <v>0.92600000000000005</v>
      </c>
      <c r="C135" s="24" t="s">
        <v>510</v>
      </c>
      <c r="D135" s="24">
        <v>99.4</v>
      </c>
      <c r="E135" s="24" t="s">
        <v>363</v>
      </c>
      <c r="F135" s="24" t="s">
        <v>514</v>
      </c>
    </row>
    <row r="136" spans="1:6" ht="16">
      <c r="A136" s="25" t="s">
        <v>519</v>
      </c>
      <c r="B136" s="26">
        <v>0.99399999999999999</v>
      </c>
      <c r="C136" s="24" t="s">
        <v>137</v>
      </c>
      <c r="D136" s="24">
        <v>100</v>
      </c>
      <c r="E136" s="24" t="s">
        <v>520</v>
      </c>
      <c r="F136" s="24" t="s">
        <v>521</v>
      </c>
    </row>
    <row r="137" spans="1:6" ht="16">
      <c r="A137" s="25" t="s">
        <v>513</v>
      </c>
      <c r="B137" s="26">
        <v>0.99399999999999999</v>
      </c>
      <c r="C137" s="24" t="s">
        <v>513</v>
      </c>
      <c r="D137" s="24">
        <v>84.5</v>
      </c>
      <c r="E137" s="24" t="s">
        <v>510</v>
      </c>
      <c r="F137" s="24" t="s">
        <v>511</v>
      </c>
    </row>
    <row r="138" spans="1:6" ht="16">
      <c r="A138" s="25" t="s">
        <v>525</v>
      </c>
      <c r="B138" s="26">
        <v>0.99399999999999999</v>
      </c>
      <c r="C138" s="24" t="s">
        <v>525</v>
      </c>
      <c r="D138" s="24">
        <v>83.1</v>
      </c>
      <c r="E138" s="24" t="s">
        <v>510</v>
      </c>
      <c r="F138" s="24" t="s">
        <v>511</v>
      </c>
    </row>
    <row r="139" spans="1:6" ht="16">
      <c r="A139" s="25" t="s">
        <v>534</v>
      </c>
      <c r="B139" s="26">
        <v>0.99399999999999999</v>
      </c>
      <c r="C139" s="24" t="s">
        <v>534</v>
      </c>
      <c r="D139" s="24">
        <v>82.8</v>
      </c>
      <c r="E139" s="24" t="s">
        <v>510</v>
      </c>
      <c r="F139" s="24" t="s">
        <v>511</v>
      </c>
    </row>
    <row r="140" spans="1:6" ht="16">
      <c r="A140" s="25" t="s">
        <v>363</v>
      </c>
      <c r="B140" s="26">
        <v>0.92300000000000004</v>
      </c>
      <c r="C140" s="24" t="s">
        <v>510</v>
      </c>
      <c r="D140" s="24">
        <v>100</v>
      </c>
      <c r="E140" s="24" t="s">
        <v>363</v>
      </c>
      <c r="F140" s="24" t="s">
        <v>514</v>
      </c>
    </row>
    <row r="141" spans="1:6" ht="16">
      <c r="A141" s="25" t="s">
        <v>100</v>
      </c>
      <c r="B141" s="26">
        <v>0.98799999999999999</v>
      </c>
      <c r="C141" s="24" t="s">
        <v>100</v>
      </c>
      <c r="D141" s="24">
        <v>98.8</v>
      </c>
      <c r="E141" s="24" t="s">
        <v>100</v>
      </c>
      <c r="F141" s="24" t="s">
        <v>509</v>
      </c>
    </row>
    <row r="142" spans="1:6" ht="16">
      <c r="A142" s="25" t="s">
        <v>374</v>
      </c>
      <c r="B142" s="26">
        <v>0.99399999999999999</v>
      </c>
      <c r="C142" s="24" t="s">
        <v>374</v>
      </c>
      <c r="D142" s="24">
        <v>99.4</v>
      </c>
      <c r="E142" s="24" t="s">
        <v>374</v>
      </c>
      <c r="F142" s="24" t="s">
        <v>509</v>
      </c>
    </row>
    <row r="143" spans="1:6" ht="16">
      <c r="A143" s="25" t="s">
        <v>435</v>
      </c>
      <c r="B143" s="26">
        <v>0.98199999999999998</v>
      </c>
      <c r="C143" s="24" t="s">
        <v>435</v>
      </c>
      <c r="D143" s="24">
        <v>97</v>
      </c>
      <c r="E143" s="24" t="s">
        <v>510</v>
      </c>
      <c r="F143" s="24" t="s">
        <v>511</v>
      </c>
    </row>
    <row r="144" spans="1:6" ht="16">
      <c r="A144" s="25" t="s">
        <v>24</v>
      </c>
      <c r="B144" s="26">
        <v>0.99399999999999999</v>
      </c>
      <c r="C144" s="24" t="s">
        <v>24</v>
      </c>
      <c r="D144" s="24">
        <v>99.4</v>
      </c>
      <c r="E144" s="24" t="s">
        <v>24</v>
      </c>
      <c r="F144" s="24" t="s">
        <v>509</v>
      </c>
    </row>
    <row r="145" spans="1:6" ht="16">
      <c r="A145" s="25" t="s">
        <v>529</v>
      </c>
      <c r="B145" s="26">
        <v>1</v>
      </c>
      <c r="C145" s="24" t="s">
        <v>529</v>
      </c>
      <c r="D145" s="24" t="s">
        <v>433</v>
      </c>
      <c r="E145" s="24" t="s">
        <v>510</v>
      </c>
      <c r="F145" s="24" t="s">
        <v>511</v>
      </c>
    </row>
    <row r="146" spans="1:6" ht="16">
      <c r="A146" s="25" t="s">
        <v>510</v>
      </c>
      <c r="B146" s="26">
        <v>0.95799999999999996</v>
      </c>
      <c r="C146" s="24" t="s">
        <v>510</v>
      </c>
      <c r="D146" s="24">
        <v>95.8</v>
      </c>
      <c r="E146" s="24" t="s">
        <v>510</v>
      </c>
      <c r="F146" s="24" t="s">
        <v>509</v>
      </c>
    </row>
    <row r="147" spans="1:6" ht="16">
      <c r="A147" s="25" t="s">
        <v>512</v>
      </c>
      <c r="B147" s="26">
        <v>1</v>
      </c>
      <c r="C147" s="24" t="s">
        <v>512</v>
      </c>
      <c r="D147" s="24">
        <v>94</v>
      </c>
      <c r="E147" s="24" t="s">
        <v>510</v>
      </c>
      <c r="F147" s="24" t="s">
        <v>511</v>
      </c>
    </row>
    <row r="148" spans="1:6" ht="16">
      <c r="A148" s="25" t="s">
        <v>24</v>
      </c>
      <c r="B148" s="26">
        <v>0.98799999999999999</v>
      </c>
      <c r="C148" s="24" t="s">
        <v>24</v>
      </c>
      <c r="D148" s="24">
        <v>98.8</v>
      </c>
      <c r="E148" s="24" t="s">
        <v>24</v>
      </c>
      <c r="F148" s="24" t="s">
        <v>509</v>
      </c>
    </row>
    <row r="149" spans="1:6" ht="16">
      <c r="A149" s="25" t="s">
        <v>169</v>
      </c>
      <c r="B149" s="26">
        <v>1</v>
      </c>
      <c r="C149" s="24" t="s">
        <v>169</v>
      </c>
      <c r="D149" s="24">
        <v>100</v>
      </c>
      <c r="E149" s="24" t="s">
        <v>169</v>
      </c>
      <c r="F149" s="24" t="s">
        <v>509</v>
      </c>
    </row>
    <row r="150" spans="1:6" ht="16">
      <c r="A150" s="25" t="s">
        <v>540</v>
      </c>
      <c r="B150" s="26">
        <v>1</v>
      </c>
      <c r="C150" s="24" t="s">
        <v>540</v>
      </c>
      <c r="D150" s="24">
        <v>100</v>
      </c>
      <c r="E150" s="24" t="s">
        <v>405</v>
      </c>
      <c r="F150" s="24" t="s">
        <v>509</v>
      </c>
    </row>
    <row r="151" spans="1:6" ht="16">
      <c r="A151" s="25" t="s">
        <v>169</v>
      </c>
      <c r="B151" s="26">
        <v>0.99399999999999999</v>
      </c>
      <c r="C151" s="24" t="s">
        <v>169</v>
      </c>
      <c r="D151" s="24">
        <v>99.4</v>
      </c>
      <c r="E151" s="24" t="s">
        <v>169</v>
      </c>
      <c r="F151" s="24" t="s">
        <v>509</v>
      </c>
    </row>
    <row r="152" spans="1:6" ht="16">
      <c r="A152" s="25" t="s">
        <v>531</v>
      </c>
      <c r="B152" s="26">
        <v>1</v>
      </c>
      <c r="C152" s="24" t="s">
        <v>531</v>
      </c>
      <c r="D152" s="24" t="s">
        <v>433</v>
      </c>
      <c r="E152" s="24" t="s">
        <v>510</v>
      </c>
      <c r="F152" s="24" t="s">
        <v>511</v>
      </c>
    </row>
    <row r="153" spans="1:6" ht="16">
      <c r="A153" s="25" t="s">
        <v>180</v>
      </c>
      <c r="B153" s="26">
        <v>1</v>
      </c>
      <c r="C153" s="24" t="s">
        <v>526</v>
      </c>
      <c r="D153" s="24">
        <v>100</v>
      </c>
      <c r="E153" s="24" t="s">
        <v>180</v>
      </c>
      <c r="F153" s="24" t="s">
        <v>527</v>
      </c>
    </row>
    <row r="154" spans="1:6" ht="16">
      <c r="A154" s="25" t="s">
        <v>541</v>
      </c>
      <c r="B154" s="26">
        <v>1</v>
      </c>
      <c r="C154" s="24" t="s">
        <v>541</v>
      </c>
      <c r="D154" s="24">
        <v>100</v>
      </c>
      <c r="E154" s="24" t="s">
        <v>541</v>
      </c>
      <c r="F154" s="24" t="s">
        <v>509</v>
      </c>
    </row>
    <row r="155" spans="1:6" ht="16">
      <c r="A155" s="25" t="s">
        <v>510</v>
      </c>
      <c r="B155" s="26">
        <v>0.95199999999999996</v>
      </c>
      <c r="C155" s="24" t="s">
        <v>510</v>
      </c>
      <c r="D155" s="24">
        <v>82.9</v>
      </c>
      <c r="E155" s="24" t="s">
        <v>510</v>
      </c>
      <c r="F155" s="24" t="s">
        <v>509</v>
      </c>
    </row>
    <row r="156" spans="1:6" ht="16">
      <c r="A156" s="25" t="s">
        <v>24</v>
      </c>
      <c r="B156" s="26">
        <v>0.99399999999999999</v>
      </c>
      <c r="C156" s="24" t="s">
        <v>24</v>
      </c>
      <c r="D156" s="24">
        <v>99.4</v>
      </c>
      <c r="E156" s="24" t="s">
        <v>24</v>
      </c>
      <c r="F156" s="24" t="s">
        <v>509</v>
      </c>
    </row>
    <row r="157" spans="1:6" ht="16">
      <c r="A157" s="25" t="s">
        <v>159</v>
      </c>
      <c r="B157" s="26">
        <v>1</v>
      </c>
      <c r="C157" s="24" t="s">
        <v>159</v>
      </c>
      <c r="D157" s="24">
        <v>100</v>
      </c>
      <c r="E157" s="24" t="s">
        <v>159</v>
      </c>
      <c r="F157" s="24" t="s">
        <v>509</v>
      </c>
    </row>
    <row r="158" spans="1:6" ht="16">
      <c r="A158" s="25" t="s">
        <v>542</v>
      </c>
      <c r="B158" s="26">
        <v>1</v>
      </c>
      <c r="C158" s="24" t="s">
        <v>542</v>
      </c>
      <c r="D158" s="24" t="s">
        <v>433</v>
      </c>
      <c r="E158" s="24" t="s">
        <v>510</v>
      </c>
      <c r="F158" s="24" t="s">
        <v>511</v>
      </c>
    </row>
    <row r="159" spans="1:6" ht="16">
      <c r="A159" s="25" t="s">
        <v>510</v>
      </c>
      <c r="B159" s="26">
        <v>0.85799999999999998</v>
      </c>
      <c r="C159" s="24" t="s">
        <v>510</v>
      </c>
      <c r="D159" s="24">
        <v>85.7</v>
      </c>
      <c r="E159" s="24" t="s">
        <v>510</v>
      </c>
      <c r="F159" s="24" t="s">
        <v>509</v>
      </c>
    </row>
    <row r="160" spans="1:6" ht="16">
      <c r="A160" s="25" t="s">
        <v>83</v>
      </c>
      <c r="B160" s="26">
        <v>0.98799999999999999</v>
      </c>
      <c r="C160" s="24" t="s">
        <v>83</v>
      </c>
      <c r="D160" s="24">
        <v>99.4</v>
      </c>
      <c r="E160" s="24" t="s">
        <v>83</v>
      </c>
      <c r="F160" s="24" t="s">
        <v>509</v>
      </c>
    </row>
    <row r="161" spans="1:6" ht="16">
      <c r="A161" s="25" t="s">
        <v>519</v>
      </c>
      <c r="B161" s="26">
        <v>0.98199999999999998</v>
      </c>
      <c r="C161" s="24" t="s">
        <v>137</v>
      </c>
      <c r="D161" s="24">
        <v>98.8</v>
      </c>
      <c r="E161" s="24" t="s">
        <v>520</v>
      </c>
      <c r="F161" s="24" t="s">
        <v>521</v>
      </c>
    </row>
    <row r="162" spans="1:6" ht="16">
      <c r="A162" s="25" t="s">
        <v>510</v>
      </c>
      <c r="B162" s="26">
        <v>0.96499999999999997</v>
      </c>
      <c r="C162" s="24" t="s">
        <v>510</v>
      </c>
      <c r="D162" s="24">
        <v>82.2</v>
      </c>
      <c r="E162" s="24" t="s">
        <v>510</v>
      </c>
      <c r="F162" s="24" t="s">
        <v>509</v>
      </c>
    </row>
    <row r="163" spans="1:6" ht="16">
      <c r="A163" s="25" t="s">
        <v>435</v>
      </c>
      <c r="B163" s="26">
        <v>0.98199999999999998</v>
      </c>
      <c r="C163" s="24" t="s">
        <v>435</v>
      </c>
      <c r="D163" s="24">
        <v>98.2</v>
      </c>
      <c r="E163" s="24" t="s">
        <v>435</v>
      </c>
      <c r="F163" s="24" t="s">
        <v>509</v>
      </c>
    </row>
    <row r="164" spans="1:6" ht="16">
      <c r="A164" s="25" t="s">
        <v>83</v>
      </c>
      <c r="B164" s="26">
        <v>0.99399999999999999</v>
      </c>
      <c r="C164" s="24" t="s">
        <v>83</v>
      </c>
      <c r="D164" s="24">
        <v>100</v>
      </c>
      <c r="E164" s="24" t="s">
        <v>83</v>
      </c>
      <c r="F164" s="24" t="s">
        <v>509</v>
      </c>
    </row>
    <row r="165" spans="1:6" ht="16">
      <c r="A165" s="25" t="s">
        <v>510</v>
      </c>
      <c r="B165" s="26">
        <v>0.94699999999999995</v>
      </c>
      <c r="C165" s="24" t="s">
        <v>510</v>
      </c>
      <c r="D165" s="24">
        <v>94.7</v>
      </c>
      <c r="E165" s="24" t="s">
        <v>510</v>
      </c>
      <c r="F165" s="24" t="s">
        <v>509</v>
      </c>
    </row>
    <row r="166" spans="1:6" ht="16">
      <c r="A166" s="25" t="s">
        <v>363</v>
      </c>
      <c r="B166" s="26">
        <v>0.91700000000000004</v>
      </c>
      <c r="C166" s="24" t="s">
        <v>510</v>
      </c>
      <c r="D166" s="24">
        <v>99.4</v>
      </c>
      <c r="E166" s="24" t="s">
        <v>363</v>
      </c>
      <c r="F166" s="24" t="s">
        <v>514</v>
      </c>
    </row>
    <row r="167" spans="1:6" ht="16">
      <c r="A167" s="25" t="s">
        <v>24</v>
      </c>
      <c r="B167" s="26">
        <v>0.98799999999999999</v>
      </c>
      <c r="C167" s="24" t="s">
        <v>24</v>
      </c>
      <c r="D167" s="24">
        <v>98.8</v>
      </c>
      <c r="E167" s="24" t="s">
        <v>24</v>
      </c>
      <c r="F167" s="24" t="s">
        <v>509</v>
      </c>
    </row>
    <row r="168" spans="1:6" ht="16">
      <c r="A168" s="25" t="s">
        <v>528</v>
      </c>
      <c r="B168" s="26">
        <v>1</v>
      </c>
      <c r="C168" s="24" t="s">
        <v>528</v>
      </c>
      <c r="D168" s="24">
        <v>88.9</v>
      </c>
      <c r="E168" s="24" t="s">
        <v>510</v>
      </c>
      <c r="F168" s="24" t="s">
        <v>511</v>
      </c>
    </row>
    <row r="169" spans="1:6" ht="16">
      <c r="A169" s="25" t="s">
        <v>169</v>
      </c>
      <c r="B169" s="26">
        <v>0.99399999999999999</v>
      </c>
      <c r="C169" s="24" t="s">
        <v>169</v>
      </c>
      <c r="D169" s="24">
        <v>99.4</v>
      </c>
      <c r="E169" s="24" t="s">
        <v>169</v>
      </c>
      <c r="F169" s="24" t="s">
        <v>509</v>
      </c>
    </row>
    <row r="170" spans="1:6" ht="16">
      <c r="A170" s="25" t="s">
        <v>435</v>
      </c>
      <c r="B170" s="26">
        <v>0.99399999999999999</v>
      </c>
      <c r="C170" s="24" t="s">
        <v>435</v>
      </c>
      <c r="D170" s="24">
        <v>98.2</v>
      </c>
      <c r="E170" s="24" t="s">
        <v>435</v>
      </c>
      <c r="F170" s="24" t="s">
        <v>509</v>
      </c>
    </row>
    <row r="171" spans="1:6" ht="16">
      <c r="A171" s="25" t="s">
        <v>83</v>
      </c>
      <c r="B171" s="26">
        <v>0.98299999999999998</v>
      </c>
      <c r="C171" s="24" t="s">
        <v>83</v>
      </c>
      <c r="D171" s="24">
        <v>98.8</v>
      </c>
      <c r="E171" s="24" t="s">
        <v>83</v>
      </c>
      <c r="F171" s="24" t="s">
        <v>509</v>
      </c>
    </row>
    <row r="172" spans="1:6" ht="16">
      <c r="A172" s="25" t="s">
        <v>543</v>
      </c>
      <c r="B172" s="26">
        <v>0.98199999999999998</v>
      </c>
      <c r="C172" s="24" t="s">
        <v>543</v>
      </c>
      <c r="D172" s="24">
        <v>85.5</v>
      </c>
      <c r="E172" s="24" t="s">
        <v>510</v>
      </c>
      <c r="F172" s="24" t="s">
        <v>511</v>
      </c>
    </row>
    <row r="173" spans="1:6" ht="16">
      <c r="A173" s="25" t="s">
        <v>544</v>
      </c>
      <c r="B173" s="26">
        <v>1</v>
      </c>
      <c r="C173" s="24" t="s">
        <v>544</v>
      </c>
      <c r="D173" s="24">
        <v>94.6</v>
      </c>
      <c r="E173" s="24" t="s">
        <v>510</v>
      </c>
      <c r="F173" s="24" t="s">
        <v>511</v>
      </c>
    </row>
    <row r="174" spans="1:6" ht="16">
      <c r="A174" s="25" t="s">
        <v>510</v>
      </c>
      <c r="B174" s="26">
        <v>0.93600000000000005</v>
      </c>
      <c r="C174" s="24" t="s">
        <v>510</v>
      </c>
      <c r="D174" s="24">
        <v>96.5</v>
      </c>
      <c r="E174" s="24" t="s">
        <v>510</v>
      </c>
      <c r="F174" s="24" t="s">
        <v>509</v>
      </c>
    </row>
    <row r="175" spans="1:6" ht="16">
      <c r="A175" s="25"/>
      <c r="C175" s="2"/>
      <c r="F175" s="2"/>
    </row>
    <row r="176" spans="1:6" ht="13">
      <c r="C176" s="2"/>
      <c r="F176" s="2"/>
    </row>
    <row r="177" spans="3:6" ht="13">
      <c r="C177" s="2"/>
      <c r="F177" s="2"/>
    </row>
    <row r="178" spans="3:6" ht="13">
      <c r="C178" s="2"/>
      <c r="F178" s="2"/>
    </row>
    <row r="179" spans="3:6" ht="13">
      <c r="C179" s="2"/>
      <c r="F179" s="2"/>
    </row>
    <row r="180" spans="3:6" ht="13">
      <c r="C180" s="2"/>
      <c r="F180" s="2"/>
    </row>
    <row r="181" spans="3:6" ht="13">
      <c r="C181" s="2"/>
      <c r="F181" s="2"/>
    </row>
    <row r="182" spans="3:6" ht="13">
      <c r="C182" s="2"/>
      <c r="F182" s="2"/>
    </row>
    <row r="183" spans="3:6" ht="13">
      <c r="C183" s="2"/>
      <c r="F183" s="2"/>
    </row>
    <row r="184" spans="3:6" ht="13">
      <c r="C184" s="2"/>
      <c r="F184" s="2"/>
    </row>
    <row r="185" spans="3:6" ht="13">
      <c r="C185" s="2"/>
      <c r="F185" s="2"/>
    </row>
    <row r="186" spans="3:6" ht="13">
      <c r="C186" s="2"/>
      <c r="F186" s="2"/>
    </row>
    <row r="187" spans="3:6" ht="13">
      <c r="C187" s="2"/>
      <c r="F187" s="2"/>
    </row>
    <row r="188" spans="3:6" ht="13">
      <c r="C188" s="2"/>
      <c r="F188" s="2"/>
    </row>
    <row r="189" spans="3:6" ht="13">
      <c r="C189" s="2"/>
      <c r="F189" s="2"/>
    </row>
    <row r="190" spans="3:6" ht="13">
      <c r="C190" s="2"/>
      <c r="F190" s="2"/>
    </row>
    <row r="191" spans="3:6" ht="13">
      <c r="C191" s="2"/>
      <c r="F191" s="2"/>
    </row>
    <row r="192" spans="3:6" ht="13">
      <c r="C192" s="2"/>
      <c r="F192" s="2"/>
    </row>
    <row r="193" spans="3:6" ht="13">
      <c r="C193" s="2"/>
      <c r="F193" s="2"/>
    </row>
    <row r="194" spans="3:6" ht="13">
      <c r="C194" s="2"/>
      <c r="F194" s="2"/>
    </row>
    <row r="195" spans="3:6" ht="13">
      <c r="C195" s="2"/>
      <c r="F195" s="2"/>
    </row>
    <row r="196" spans="3:6" ht="13">
      <c r="C196" s="2"/>
      <c r="F196" s="2"/>
    </row>
    <row r="197" spans="3:6" ht="13">
      <c r="C197" s="2"/>
      <c r="F197" s="2"/>
    </row>
    <row r="198" spans="3:6" ht="13">
      <c r="C198" s="2"/>
      <c r="F198" s="2"/>
    </row>
    <row r="199" spans="3:6" ht="13">
      <c r="C199" s="2"/>
      <c r="F199" s="2"/>
    </row>
    <row r="200" spans="3:6" ht="13">
      <c r="C200" s="2"/>
      <c r="F200" s="2"/>
    </row>
    <row r="201" spans="3:6" ht="13">
      <c r="C201" s="2"/>
      <c r="F201" s="2"/>
    </row>
    <row r="202" spans="3:6" ht="13">
      <c r="C202" s="2"/>
      <c r="F202" s="2"/>
    </row>
    <row r="203" spans="3:6" ht="13">
      <c r="C203" s="2"/>
      <c r="F203" s="2"/>
    </row>
    <row r="204" spans="3:6" ht="13">
      <c r="C204" s="2"/>
      <c r="F204" s="2"/>
    </row>
    <row r="205" spans="3:6" ht="13">
      <c r="C205" s="2"/>
      <c r="F205" s="2"/>
    </row>
    <row r="206" spans="3:6" ht="13">
      <c r="C206" s="2"/>
      <c r="F206" s="2"/>
    </row>
    <row r="207" spans="3:6" ht="13">
      <c r="C207" s="2"/>
      <c r="F207" s="2"/>
    </row>
    <row r="208" spans="3:6" ht="13">
      <c r="C208" s="2"/>
      <c r="F208" s="2"/>
    </row>
    <row r="209" spans="3:6" ht="13">
      <c r="C209" s="2"/>
      <c r="F209" s="2"/>
    </row>
    <row r="210" spans="3:6" ht="13">
      <c r="C210" s="2"/>
      <c r="F210" s="2"/>
    </row>
    <row r="211" spans="3:6" ht="13">
      <c r="C211" s="2"/>
      <c r="F211" s="2"/>
    </row>
    <row r="212" spans="3:6" ht="13">
      <c r="C212" s="2"/>
      <c r="F212" s="2"/>
    </row>
    <row r="213" spans="3:6" ht="13">
      <c r="C213" s="2"/>
      <c r="F213" s="2"/>
    </row>
    <row r="214" spans="3:6" ht="13">
      <c r="C214" s="2"/>
      <c r="F214" s="2"/>
    </row>
    <row r="215" spans="3:6" ht="13">
      <c r="C215" s="2"/>
      <c r="F215" s="2"/>
    </row>
    <row r="216" spans="3:6" ht="13">
      <c r="C216" s="2"/>
      <c r="F216" s="2"/>
    </row>
    <row r="217" spans="3:6" ht="13">
      <c r="C217" s="2"/>
      <c r="F217" s="2"/>
    </row>
    <row r="218" spans="3:6" ht="13">
      <c r="C218" s="2"/>
      <c r="F218" s="2"/>
    </row>
    <row r="219" spans="3:6" ht="13">
      <c r="C219" s="2"/>
      <c r="F219" s="2"/>
    </row>
    <row r="220" spans="3:6" ht="13">
      <c r="C220" s="2"/>
      <c r="F220" s="2"/>
    </row>
    <row r="221" spans="3:6" ht="13">
      <c r="C221" s="2"/>
      <c r="F221" s="2"/>
    </row>
    <row r="222" spans="3:6" ht="13">
      <c r="C222" s="2"/>
      <c r="F222" s="2"/>
    </row>
    <row r="223" spans="3:6" ht="13">
      <c r="C223" s="2"/>
      <c r="F223" s="2"/>
    </row>
    <row r="224" spans="3:6" ht="13">
      <c r="C224" s="2"/>
      <c r="F224" s="2"/>
    </row>
    <row r="225" spans="3:6" ht="13">
      <c r="C225" s="2"/>
      <c r="F225" s="2"/>
    </row>
    <row r="226" spans="3:6" ht="13">
      <c r="C226" s="2"/>
      <c r="F226" s="2"/>
    </row>
    <row r="227" spans="3:6" ht="13">
      <c r="C227" s="2"/>
      <c r="F227" s="2"/>
    </row>
    <row r="228" spans="3:6" ht="13">
      <c r="C228" s="2"/>
      <c r="F228" s="2"/>
    </row>
    <row r="229" spans="3:6" ht="13">
      <c r="C229" s="2"/>
      <c r="F229" s="2"/>
    </row>
    <row r="230" spans="3:6" ht="13">
      <c r="C230" s="2"/>
      <c r="F230" s="2"/>
    </row>
    <row r="231" spans="3:6" ht="13">
      <c r="C231" s="2"/>
      <c r="F231" s="2"/>
    </row>
    <row r="232" spans="3:6" ht="13">
      <c r="C232" s="2"/>
      <c r="F232" s="2"/>
    </row>
    <row r="233" spans="3:6" ht="13">
      <c r="C233" s="2"/>
      <c r="F233" s="2"/>
    </row>
    <row r="234" spans="3:6" ht="13">
      <c r="C234" s="2"/>
      <c r="F234" s="2"/>
    </row>
    <row r="235" spans="3:6" ht="13">
      <c r="C235" s="2"/>
      <c r="F235" s="2"/>
    </row>
    <row r="236" spans="3:6" ht="13">
      <c r="C236" s="2"/>
      <c r="F236" s="2"/>
    </row>
    <row r="237" spans="3:6" ht="13">
      <c r="C237" s="2"/>
      <c r="F237" s="2"/>
    </row>
    <row r="238" spans="3:6" ht="13">
      <c r="C238" s="2"/>
      <c r="F238" s="2"/>
    </row>
    <row r="239" spans="3:6" ht="13">
      <c r="C239" s="2"/>
      <c r="F239" s="2"/>
    </row>
    <row r="240" spans="3:6" ht="13">
      <c r="C240" s="2"/>
      <c r="F240" s="2"/>
    </row>
    <row r="241" spans="3:6" ht="13">
      <c r="C241" s="2"/>
      <c r="F241" s="2"/>
    </row>
    <row r="242" spans="3:6" ht="13">
      <c r="C242" s="2"/>
      <c r="F242" s="2"/>
    </row>
    <row r="243" spans="3:6" ht="13">
      <c r="C243" s="2"/>
      <c r="F243" s="2"/>
    </row>
    <row r="244" spans="3:6" ht="13">
      <c r="C244" s="2"/>
      <c r="F244" s="2"/>
    </row>
    <row r="245" spans="3:6" ht="13">
      <c r="C245" s="2"/>
      <c r="F245" s="2"/>
    </row>
    <row r="246" spans="3:6" ht="13">
      <c r="C246" s="2"/>
      <c r="F246" s="2"/>
    </row>
    <row r="247" spans="3:6" ht="13">
      <c r="C247" s="2"/>
      <c r="F247" s="2"/>
    </row>
    <row r="248" spans="3:6" ht="13">
      <c r="C248" s="2"/>
      <c r="F248" s="2"/>
    </row>
    <row r="249" spans="3:6" ht="13">
      <c r="C249" s="2"/>
      <c r="F249" s="2"/>
    </row>
    <row r="250" spans="3:6" ht="13">
      <c r="C250" s="2"/>
      <c r="F250" s="2"/>
    </row>
    <row r="251" spans="3:6" ht="13">
      <c r="C251" s="2"/>
      <c r="F251" s="2"/>
    </row>
    <row r="252" spans="3:6" ht="13">
      <c r="C252" s="2"/>
      <c r="F252" s="2"/>
    </row>
    <row r="253" spans="3:6" ht="13">
      <c r="C253" s="2"/>
      <c r="F253" s="2"/>
    </row>
    <row r="254" spans="3:6" ht="13">
      <c r="C254" s="2"/>
      <c r="F254" s="2"/>
    </row>
    <row r="255" spans="3:6" ht="13">
      <c r="C255" s="2"/>
      <c r="F255" s="2"/>
    </row>
    <row r="256" spans="3:6" ht="13">
      <c r="C256" s="2"/>
      <c r="F256" s="2"/>
    </row>
    <row r="257" spans="3:6" ht="13">
      <c r="C257" s="2"/>
      <c r="F257" s="2"/>
    </row>
    <row r="258" spans="3:6" ht="13">
      <c r="C258" s="2"/>
      <c r="F258" s="2"/>
    </row>
    <row r="259" spans="3:6" ht="13">
      <c r="C259" s="2"/>
      <c r="F259" s="2"/>
    </row>
    <row r="260" spans="3:6" ht="13">
      <c r="C260" s="2"/>
      <c r="F260" s="2"/>
    </row>
    <row r="261" spans="3:6" ht="13">
      <c r="C261" s="2"/>
      <c r="F261" s="2"/>
    </row>
    <row r="262" spans="3:6" ht="13">
      <c r="C262" s="2"/>
      <c r="F262" s="2"/>
    </row>
    <row r="263" spans="3:6" ht="13">
      <c r="C263" s="2"/>
      <c r="F263" s="2"/>
    </row>
    <row r="264" spans="3:6" ht="13">
      <c r="C264" s="2"/>
      <c r="F264" s="2"/>
    </row>
    <row r="265" spans="3:6" ht="13">
      <c r="C265" s="2"/>
      <c r="F265" s="2"/>
    </row>
    <row r="266" spans="3:6" ht="13">
      <c r="C266" s="2"/>
      <c r="F266" s="2"/>
    </row>
    <row r="267" spans="3:6" ht="13">
      <c r="C267" s="2"/>
      <c r="F267" s="2"/>
    </row>
    <row r="268" spans="3:6" ht="13">
      <c r="C268" s="2"/>
      <c r="F268" s="2"/>
    </row>
    <row r="269" spans="3:6" ht="13">
      <c r="C269" s="2"/>
      <c r="F269" s="2"/>
    </row>
    <row r="270" spans="3:6" ht="13">
      <c r="C270" s="2"/>
      <c r="F270" s="2"/>
    </row>
    <row r="271" spans="3:6" ht="13">
      <c r="C271" s="2"/>
      <c r="F271" s="2"/>
    </row>
    <row r="272" spans="3:6" ht="13">
      <c r="C272" s="2"/>
      <c r="F272" s="2"/>
    </row>
    <row r="273" spans="3:6" ht="13">
      <c r="C273" s="2"/>
      <c r="F273" s="2"/>
    </row>
    <row r="274" spans="3:6" ht="13">
      <c r="C274" s="2"/>
      <c r="F274" s="2"/>
    </row>
    <row r="275" spans="3:6" ht="13">
      <c r="C275" s="2"/>
      <c r="F275" s="2"/>
    </row>
    <row r="276" spans="3:6" ht="13">
      <c r="C276" s="2"/>
      <c r="F276" s="2"/>
    </row>
    <row r="277" spans="3:6" ht="13">
      <c r="C277" s="2"/>
      <c r="F277" s="2"/>
    </row>
    <row r="278" spans="3:6" ht="13">
      <c r="C278" s="2"/>
      <c r="F278" s="2"/>
    </row>
    <row r="279" spans="3:6" ht="13">
      <c r="C279" s="2"/>
      <c r="F279" s="2"/>
    </row>
    <row r="280" spans="3:6" ht="13">
      <c r="C280" s="2"/>
      <c r="F280" s="2"/>
    </row>
    <row r="281" spans="3:6" ht="13">
      <c r="C281" s="2"/>
      <c r="F281" s="2"/>
    </row>
    <row r="282" spans="3:6" ht="13">
      <c r="C282" s="2"/>
      <c r="F282" s="2"/>
    </row>
    <row r="283" spans="3:6" ht="13">
      <c r="C283" s="2"/>
      <c r="F283" s="2"/>
    </row>
    <row r="284" spans="3:6" ht="13">
      <c r="C284" s="2"/>
      <c r="F284" s="2"/>
    </row>
    <row r="285" spans="3:6" ht="13">
      <c r="C285" s="2"/>
      <c r="F285" s="2"/>
    </row>
    <row r="286" spans="3:6" ht="13">
      <c r="C286" s="2"/>
      <c r="F286" s="2"/>
    </row>
    <row r="287" spans="3:6" ht="13">
      <c r="C287" s="2"/>
      <c r="F287" s="2"/>
    </row>
    <row r="288" spans="3:6" ht="13">
      <c r="C288" s="2"/>
      <c r="F288" s="2"/>
    </row>
    <row r="289" spans="3:6" ht="13">
      <c r="C289" s="2"/>
      <c r="F289" s="2"/>
    </row>
    <row r="290" spans="3:6" ht="13">
      <c r="C290" s="2"/>
      <c r="F290" s="2"/>
    </row>
    <row r="291" spans="3:6" ht="13">
      <c r="C291" s="2"/>
      <c r="F291" s="2"/>
    </row>
    <row r="292" spans="3:6" ht="13">
      <c r="C292" s="2"/>
      <c r="F292" s="2"/>
    </row>
    <row r="293" spans="3:6" ht="13">
      <c r="C293" s="2"/>
      <c r="F293" s="2"/>
    </row>
    <row r="294" spans="3:6" ht="13">
      <c r="C294" s="2"/>
      <c r="F294" s="2"/>
    </row>
    <row r="295" spans="3:6" ht="13">
      <c r="C295" s="2"/>
      <c r="F295" s="2"/>
    </row>
    <row r="296" spans="3:6" ht="13">
      <c r="C296" s="2"/>
      <c r="F296" s="2"/>
    </row>
    <row r="297" spans="3:6" ht="13">
      <c r="C297" s="2"/>
      <c r="F297" s="2"/>
    </row>
    <row r="298" spans="3:6" ht="13">
      <c r="C298" s="2"/>
      <c r="F298" s="2"/>
    </row>
    <row r="299" spans="3:6" ht="13">
      <c r="C299" s="2"/>
      <c r="F299" s="2"/>
    </row>
    <row r="300" spans="3:6" ht="13">
      <c r="C300" s="2"/>
      <c r="F300" s="2"/>
    </row>
    <row r="301" spans="3:6" ht="13">
      <c r="C301" s="2"/>
      <c r="F301" s="2"/>
    </row>
    <row r="302" spans="3:6" ht="13">
      <c r="C302" s="2"/>
      <c r="F302" s="2"/>
    </row>
    <row r="303" spans="3:6" ht="13">
      <c r="C303" s="2"/>
      <c r="F303" s="2"/>
    </row>
    <row r="304" spans="3:6" ht="13">
      <c r="C304" s="2"/>
      <c r="F304" s="2"/>
    </row>
    <row r="305" spans="3:6" ht="13">
      <c r="C305" s="2"/>
      <c r="F305" s="2"/>
    </row>
    <row r="306" spans="3:6" ht="13">
      <c r="C306" s="2"/>
      <c r="F306" s="2"/>
    </row>
    <row r="307" spans="3:6" ht="13">
      <c r="C307" s="2"/>
      <c r="F307" s="2"/>
    </row>
    <row r="308" spans="3:6" ht="13">
      <c r="C308" s="2"/>
      <c r="F308" s="2"/>
    </row>
    <row r="309" spans="3:6" ht="13">
      <c r="C309" s="2"/>
      <c r="F309" s="2"/>
    </row>
    <row r="310" spans="3:6" ht="13">
      <c r="C310" s="2"/>
      <c r="F310" s="2"/>
    </row>
    <row r="311" spans="3:6" ht="13">
      <c r="C311" s="2"/>
      <c r="F311" s="2"/>
    </row>
    <row r="312" spans="3:6" ht="13">
      <c r="C312" s="2"/>
      <c r="F312" s="2"/>
    </row>
    <row r="313" spans="3:6" ht="13">
      <c r="C313" s="2"/>
      <c r="F313" s="2"/>
    </row>
    <row r="314" spans="3:6" ht="13">
      <c r="C314" s="2"/>
      <c r="F314" s="2"/>
    </row>
    <row r="315" spans="3:6" ht="13">
      <c r="C315" s="2"/>
      <c r="F315" s="2"/>
    </row>
    <row r="316" spans="3:6" ht="13">
      <c r="C316" s="2"/>
      <c r="F316" s="2"/>
    </row>
    <row r="317" spans="3:6" ht="13">
      <c r="C317" s="2"/>
      <c r="F317" s="2"/>
    </row>
    <row r="318" spans="3:6" ht="13">
      <c r="C318" s="2"/>
      <c r="F318" s="2"/>
    </row>
    <row r="319" spans="3:6" ht="13">
      <c r="C319" s="2"/>
      <c r="F319" s="2"/>
    </row>
    <row r="320" spans="3:6" ht="13">
      <c r="C320" s="2"/>
      <c r="F320" s="2"/>
    </row>
    <row r="321" spans="3:6" ht="13">
      <c r="C321" s="2"/>
      <c r="F321" s="2"/>
    </row>
    <row r="322" spans="3:6" ht="13">
      <c r="C322" s="2"/>
      <c r="F322" s="2"/>
    </row>
    <row r="323" spans="3:6" ht="13">
      <c r="C323" s="2"/>
      <c r="F323" s="2"/>
    </row>
    <row r="324" spans="3:6" ht="13">
      <c r="C324" s="2"/>
      <c r="F324" s="2"/>
    </row>
    <row r="325" spans="3:6" ht="13">
      <c r="C325" s="2"/>
      <c r="F325" s="2"/>
    </row>
    <row r="326" spans="3:6" ht="13">
      <c r="C326" s="2"/>
      <c r="F326" s="2"/>
    </row>
    <row r="327" spans="3:6" ht="13">
      <c r="C327" s="2"/>
      <c r="F327" s="2"/>
    </row>
    <row r="328" spans="3:6" ht="13">
      <c r="C328" s="2"/>
      <c r="F328" s="2"/>
    </row>
    <row r="329" spans="3:6" ht="13">
      <c r="C329" s="2"/>
      <c r="F329" s="2"/>
    </row>
    <row r="330" spans="3:6" ht="13">
      <c r="C330" s="2"/>
      <c r="F330" s="2"/>
    </row>
    <row r="331" spans="3:6" ht="13">
      <c r="C331" s="2"/>
      <c r="F331" s="2"/>
    </row>
    <row r="332" spans="3:6" ht="13">
      <c r="C332" s="2"/>
      <c r="F332" s="2"/>
    </row>
    <row r="333" spans="3:6" ht="13">
      <c r="C333" s="2"/>
      <c r="F333" s="2"/>
    </row>
    <row r="334" spans="3:6" ht="13">
      <c r="C334" s="2"/>
      <c r="F334" s="2"/>
    </row>
    <row r="335" spans="3:6" ht="13">
      <c r="C335" s="2"/>
      <c r="F335" s="2"/>
    </row>
    <row r="336" spans="3:6" ht="13">
      <c r="C336" s="2"/>
      <c r="F336" s="2"/>
    </row>
    <row r="337" spans="3:6" ht="13">
      <c r="C337" s="2"/>
      <c r="F337" s="2"/>
    </row>
    <row r="338" spans="3:6" ht="13">
      <c r="C338" s="2"/>
      <c r="F338" s="2"/>
    </row>
    <row r="339" spans="3:6" ht="13">
      <c r="C339" s="2"/>
      <c r="F339" s="2"/>
    </row>
    <row r="340" spans="3:6" ht="13">
      <c r="C340" s="2"/>
      <c r="F340" s="2"/>
    </row>
    <row r="341" spans="3:6" ht="13">
      <c r="C341" s="2"/>
      <c r="F341" s="2"/>
    </row>
    <row r="342" spans="3:6" ht="13">
      <c r="C342" s="2"/>
      <c r="F342" s="2"/>
    </row>
    <row r="343" spans="3:6" ht="13">
      <c r="C343" s="2"/>
      <c r="F343" s="2"/>
    </row>
    <row r="344" spans="3:6" ht="13">
      <c r="C344" s="2"/>
      <c r="F344" s="2"/>
    </row>
    <row r="345" spans="3:6" ht="13">
      <c r="C345" s="2"/>
      <c r="F345" s="2"/>
    </row>
    <row r="346" spans="3:6" ht="13">
      <c r="C346" s="2"/>
      <c r="F346" s="2"/>
    </row>
    <row r="347" spans="3:6" ht="13">
      <c r="C347" s="2"/>
      <c r="F347" s="2"/>
    </row>
    <row r="348" spans="3:6" ht="13">
      <c r="C348" s="2"/>
      <c r="F348" s="2"/>
    </row>
    <row r="349" spans="3:6" ht="13">
      <c r="C349" s="2"/>
      <c r="F349" s="2"/>
    </row>
    <row r="350" spans="3:6" ht="13">
      <c r="C350" s="2"/>
      <c r="F350" s="2"/>
    </row>
    <row r="351" spans="3:6" ht="13">
      <c r="C351" s="2"/>
      <c r="F351" s="2"/>
    </row>
    <row r="352" spans="3:6" ht="13">
      <c r="C352" s="2"/>
      <c r="F352" s="2"/>
    </row>
    <row r="353" spans="3:6" ht="13">
      <c r="C353" s="2"/>
      <c r="F353" s="2"/>
    </row>
    <row r="354" spans="3:6" ht="13">
      <c r="C354" s="2"/>
      <c r="F354" s="2"/>
    </row>
    <row r="355" spans="3:6" ht="13">
      <c r="C355" s="2"/>
      <c r="F355" s="2"/>
    </row>
    <row r="356" spans="3:6" ht="13">
      <c r="C356" s="2"/>
      <c r="F356" s="2"/>
    </row>
    <row r="357" spans="3:6" ht="13">
      <c r="C357" s="2"/>
      <c r="F357" s="2"/>
    </row>
    <row r="358" spans="3:6" ht="13">
      <c r="C358" s="2"/>
      <c r="F358" s="2"/>
    </row>
    <row r="359" spans="3:6" ht="13">
      <c r="C359" s="2"/>
      <c r="F359" s="2"/>
    </row>
    <row r="360" spans="3:6" ht="13">
      <c r="C360" s="2"/>
      <c r="F360" s="2"/>
    </row>
    <row r="361" spans="3:6" ht="13">
      <c r="C361" s="2"/>
      <c r="F361" s="2"/>
    </row>
    <row r="362" spans="3:6" ht="13">
      <c r="C362" s="2"/>
      <c r="F362" s="2"/>
    </row>
    <row r="363" spans="3:6" ht="13">
      <c r="C363" s="2"/>
      <c r="F363" s="2"/>
    </row>
    <row r="364" spans="3:6" ht="13">
      <c r="C364" s="2"/>
      <c r="F364" s="2"/>
    </row>
    <row r="365" spans="3:6" ht="13">
      <c r="C365" s="2"/>
      <c r="F365" s="2"/>
    </row>
    <row r="366" spans="3:6" ht="13">
      <c r="C366" s="2"/>
      <c r="F366" s="2"/>
    </row>
    <row r="367" spans="3:6" ht="13">
      <c r="C367" s="2"/>
      <c r="F367" s="2"/>
    </row>
    <row r="368" spans="3:6" ht="13">
      <c r="C368" s="2"/>
      <c r="F368" s="2"/>
    </row>
    <row r="369" spans="3:6" ht="13">
      <c r="C369" s="2"/>
      <c r="F369" s="2"/>
    </row>
    <row r="370" spans="3:6" ht="13">
      <c r="C370" s="2"/>
      <c r="F370" s="2"/>
    </row>
    <row r="371" spans="3:6" ht="13">
      <c r="C371" s="2"/>
      <c r="F371" s="2"/>
    </row>
    <row r="372" spans="3:6" ht="13">
      <c r="C372" s="2"/>
      <c r="F372" s="2"/>
    </row>
    <row r="373" spans="3:6" ht="13">
      <c r="C373" s="2"/>
      <c r="F373" s="2"/>
    </row>
    <row r="374" spans="3:6" ht="13">
      <c r="C374" s="2"/>
      <c r="F374" s="2"/>
    </row>
    <row r="375" spans="3:6" ht="13">
      <c r="C375" s="2"/>
      <c r="F375" s="2"/>
    </row>
    <row r="376" spans="3:6" ht="13">
      <c r="C376" s="2"/>
      <c r="F376" s="2"/>
    </row>
    <row r="377" spans="3:6" ht="13">
      <c r="C377" s="2"/>
      <c r="F377" s="2"/>
    </row>
    <row r="378" spans="3:6" ht="13">
      <c r="C378" s="2"/>
      <c r="F378" s="2"/>
    </row>
    <row r="379" spans="3:6" ht="13">
      <c r="C379" s="2"/>
      <c r="F379" s="2"/>
    </row>
    <row r="380" spans="3:6" ht="13">
      <c r="C380" s="2"/>
      <c r="F380" s="2"/>
    </row>
    <row r="381" spans="3:6" ht="13">
      <c r="C381" s="2"/>
      <c r="F381" s="2"/>
    </row>
    <row r="382" spans="3:6" ht="13">
      <c r="C382" s="2"/>
      <c r="F382" s="2"/>
    </row>
    <row r="383" spans="3:6" ht="13">
      <c r="C383" s="2"/>
      <c r="F383" s="2"/>
    </row>
    <row r="384" spans="3:6" ht="13">
      <c r="C384" s="2"/>
      <c r="F384" s="2"/>
    </row>
    <row r="385" spans="3:6" ht="13">
      <c r="C385" s="2"/>
      <c r="F385" s="2"/>
    </row>
    <row r="386" spans="3:6" ht="13">
      <c r="C386" s="2"/>
      <c r="F386" s="2"/>
    </row>
    <row r="387" spans="3:6" ht="13">
      <c r="C387" s="2"/>
      <c r="F387" s="2"/>
    </row>
    <row r="388" spans="3:6" ht="13">
      <c r="C388" s="2"/>
      <c r="F388" s="2"/>
    </row>
    <row r="389" spans="3:6" ht="13">
      <c r="C389" s="2"/>
      <c r="F389" s="2"/>
    </row>
    <row r="390" spans="3:6" ht="13">
      <c r="C390" s="2"/>
      <c r="F390" s="2"/>
    </row>
    <row r="391" spans="3:6" ht="13">
      <c r="C391" s="2"/>
      <c r="F391" s="2"/>
    </row>
    <row r="392" spans="3:6" ht="13">
      <c r="C392" s="2"/>
      <c r="F392" s="2"/>
    </row>
    <row r="393" spans="3:6" ht="13">
      <c r="C393" s="2"/>
      <c r="F393" s="2"/>
    </row>
    <row r="394" spans="3:6" ht="13">
      <c r="C394" s="2"/>
      <c r="F394" s="2"/>
    </row>
    <row r="395" spans="3:6" ht="13">
      <c r="C395" s="2"/>
      <c r="F395" s="2"/>
    </row>
    <row r="396" spans="3:6" ht="13">
      <c r="C396" s="2"/>
      <c r="F396" s="2"/>
    </row>
    <row r="397" spans="3:6" ht="13">
      <c r="C397" s="2"/>
      <c r="F397" s="2"/>
    </row>
    <row r="398" spans="3:6" ht="13">
      <c r="C398" s="2"/>
      <c r="F398" s="2"/>
    </row>
    <row r="399" spans="3:6" ht="13">
      <c r="C399" s="2"/>
      <c r="F399" s="2"/>
    </row>
    <row r="400" spans="3:6" ht="13">
      <c r="C400" s="2"/>
      <c r="F400" s="2"/>
    </row>
    <row r="401" spans="3:6" ht="13">
      <c r="C401" s="2"/>
      <c r="F401" s="2"/>
    </row>
    <row r="402" spans="3:6" ht="13">
      <c r="C402" s="2"/>
      <c r="F402" s="2"/>
    </row>
    <row r="403" spans="3:6" ht="13">
      <c r="C403" s="2"/>
      <c r="F403" s="2"/>
    </row>
    <row r="404" spans="3:6" ht="13">
      <c r="C404" s="2"/>
      <c r="F404" s="2"/>
    </row>
    <row r="405" spans="3:6" ht="13">
      <c r="C405" s="2"/>
      <c r="F405" s="2"/>
    </row>
    <row r="406" spans="3:6" ht="13">
      <c r="C406" s="2"/>
      <c r="F406" s="2"/>
    </row>
    <row r="407" spans="3:6" ht="13">
      <c r="C407" s="2"/>
      <c r="F407" s="2"/>
    </row>
    <row r="408" spans="3:6" ht="13">
      <c r="C408" s="2"/>
      <c r="F408" s="2"/>
    </row>
    <row r="409" spans="3:6" ht="13">
      <c r="C409" s="2"/>
      <c r="F409" s="2"/>
    </row>
    <row r="410" spans="3:6" ht="13">
      <c r="C410" s="2"/>
      <c r="F410" s="2"/>
    </row>
    <row r="411" spans="3:6" ht="13">
      <c r="C411" s="2"/>
      <c r="F411" s="2"/>
    </row>
    <row r="412" spans="3:6" ht="13">
      <c r="C412" s="2"/>
      <c r="F412" s="2"/>
    </row>
    <row r="413" spans="3:6" ht="13">
      <c r="C413" s="2"/>
      <c r="F413" s="2"/>
    </row>
    <row r="414" spans="3:6" ht="13">
      <c r="C414" s="2"/>
      <c r="F414" s="2"/>
    </row>
    <row r="415" spans="3:6" ht="13">
      <c r="C415" s="2"/>
      <c r="F415" s="2"/>
    </row>
    <row r="416" spans="3:6" ht="13">
      <c r="C416" s="2"/>
      <c r="F416" s="2"/>
    </row>
    <row r="417" spans="3:6" ht="13">
      <c r="C417" s="2"/>
      <c r="F417" s="2"/>
    </row>
    <row r="418" spans="3:6" ht="13">
      <c r="C418" s="2"/>
      <c r="F418" s="2"/>
    </row>
    <row r="419" spans="3:6" ht="13">
      <c r="C419" s="2"/>
      <c r="F419" s="2"/>
    </row>
    <row r="420" spans="3:6" ht="13">
      <c r="C420" s="2"/>
      <c r="F420" s="2"/>
    </row>
    <row r="421" spans="3:6" ht="13">
      <c r="C421" s="2"/>
      <c r="F421" s="2"/>
    </row>
    <row r="422" spans="3:6" ht="13">
      <c r="C422" s="2"/>
      <c r="F422" s="2"/>
    </row>
    <row r="423" spans="3:6" ht="13">
      <c r="C423" s="2"/>
      <c r="F423" s="2"/>
    </row>
    <row r="424" spans="3:6" ht="13">
      <c r="C424" s="2"/>
      <c r="F424" s="2"/>
    </row>
    <row r="425" spans="3:6" ht="13">
      <c r="C425" s="2"/>
      <c r="F425" s="2"/>
    </row>
    <row r="426" spans="3:6" ht="13">
      <c r="C426" s="2"/>
      <c r="F426" s="2"/>
    </row>
    <row r="427" spans="3:6" ht="13">
      <c r="C427" s="2"/>
      <c r="F427" s="2"/>
    </row>
    <row r="428" spans="3:6" ht="13">
      <c r="C428" s="2"/>
      <c r="F428" s="2"/>
    </row>
    <row r="429" spans="3:6" ht="13">
      <c r="C429" s="2"/>
      <c r="F429" s="2"/>
    </row>
    <row r="430" spans="3:6" ht="13">
      <c r="C430" s="2"/>
      <c r="F430" s="2"/>
    </row>
    <row r="431" spans="3:6" ht="13">
      <c r="C431" s="2"/>
      <c r="F431" s="2"/>
    </row>
    <row r="432" spans="3:6" ht="13">
      <c r="C432" s="2"/>
      <c r="F432" s="2"/>
    </row>
    <row r="433" spans="3:6" ht="13">
      <c r="C433" s="2"/>
      <c r="F433" s="2"/>
    </row>
    <row r="434" spans="3:6" ht="13">
      <c r="C434" s="2"/>
      <c r="F434" s="2"/>
    </row>
    <row r="435" spans="3:6" ht="13">
      <c r="C435" s="2"/>
      <c r="F435" s="2"/>
    </row>
    <row r="436" spans="3:6" ht="13">
      <c r="C436" s="2"/>
      <c r="F436" s="2"/>
    </row>
    <row r="437" spans="3:6" ht="13">
      <c r="C437" s="2"/>
      <c r="F437" s="2"/>
    </row>
    <row r="438" spans="3:6" ht="13">
      <c r="C438" s="2"/>
      <c r="F438" s="2"/>
    </row>
    <row r="439" spans="3:6" ht="13">
      <c r="C439" s="2"/>
      <c r="F439" s="2"/>
    </row>
    <row r="440" spans="3:6" ht="13">
      <c r="C440" s="2"/>
      <c r="F440" s="2"/>
    </row>
    <row r="441" spans="3:6" ht="13">
      <c r="C441" s="2"/>
      <c r="F441" s="2"/>
    </row>
    <row r="442" spans="3:6" ht="13">
      <c r="C442" s="2"/>
      <c r="F442" s="2"/>
    </row>
    <row r="443" spans="3:6" ht="13">
      <c r="C443" s="2"/>
      <c r="F443" s="2"/>
    </row>
    <row r="444" spans="3:6" ht="13">
      <c r="C444" s="2"/>
      <c r="F444" s="2"/>
    </row>
    <row r="445" spans="3:6" ht="13">
      <c r="C445" s="2"/>
      <c r="F445" s="2"/>
    </row>
    <row r="446" spans="3:6" ht="13">
      <c r="C446" s="2"/>
      <c r="F446" s="2"/>
    </row>
    <row r="447" spans="3:6" ht="13">
      <c r="C447" s="2"/>
      <c r="F447" s="2"/>
    </row>
    <row r="448" spans="3:6" ht="13">
      <c r="C448" s="2"/>
      <c r="F448" s="2"/>
    </row>
    <row r="449" spans="3:6" ht="13">
      <c r="C449" s="2"/>
      <c r="F449" s="2"/>
    </row>
    <row r="450" spans="3:6" ht="13">
      <c r="C450" s="2"/>
      <c r="F450" s="2"/>
    </row>
    <row r="451" spans="3:6" ht="13">
      <c r="C451" s="2"/>
      <c r="F451" s="2"/>
    </row>
    <row r="452" spans="3:6" ht="13">
      <c r="C452" s="2"/>
      <c r="F452" s="2"/>
    </row>
    <row r="453" spans="3:6" ht="13">
      <c r="C453" s="2"/>
      <c r="F453" s="2"/>
    </row>
    <row r="454" spans="3:6" ht="13">
      <c r="C454" s="2"/>
      <c r="F454" s="2"/>
    </row>
    <row r="455" spans="3:6" ht="13">
      <c r="C455" s="2"/>
      <c r="F455" s="2"/>
    </row>
    <row r="456" spans="3:6" ht="13">
      <c r="C456" s="2"/>
      <c r="F456" s="2"/>
    </row>
    <row r="457" spans="3:6" ht="13">
      <c r="C457" s="2"/>
      <c r="F457" s="2"/>
    </row>
    <row r="458" spans="3:6" ht="13">
      <c r="C458" s="2"/>
      <c r="F458" s="2"/>
    </row>
    <row r="459" spans="3:6" ht="13">
      <c r="C459" s="2"/>
      <c r="F459" s="2"/>
    </row>
    <row r="460" spans="3:6" ht="13">
      <c r="C460" s="2"/>
      <c r="F460" s="2"/>
    </row>
    <row r="461" spans="3:6" ht="13">
      <c r="C461" s="2"/>
      <c r="F461" s="2"/>
    </row>
    <row r="462" spans="3:6" ht="13">
      <c r="C462" s="2"/>
      <c r="F462" s="2"/>
    </row>
    <row r="463" spans="3:6" ht="13">
      <c r="C463" s="2"/>
      <c r="F463" s="2"/>
    </row>
    <row r="464" spans="3:6" ht="13">
      <c r="C464" s="2"/>
      <c r="F464" s="2"/>
    </row>
    <row r="465" spans="3:6" ht="13">
      <c r="C465" s="2"/>
      <c r="F465" s="2"/>
    </row>
    <row r="466" spans="3:6" ht="13">
      <c r="C466" s="2"/>
      <c r="F466" s="2"/>
    </row>
    <row r="467" spans="3:6" ht="13">
      <c r="C467" s="2"/>
      <c r="F467" s="2"/>
    </row>
    <row r="468" spans="3:6" ht="13">
      <c r="C468" s="2"/>
      <c r="F468" s="2"/>
    </row>
    <row r="469" spans="3:6" ht="13">
      <c r="C469" s="2"/>
      <c r="F469" s="2"/>
    </row>
    <row r="470" spans="3:6" ht="13">
      <c r="C470" s="2"/>
      <c r="F470" s="2"/>
    </row>
    <row r="471" spans="3:6" ht="13">
      <c r="C471" s="2"/>
      <c r="F471" s="2"/>
    </row>
    <row r="472" spans="3:6" ht="13">
      <c r="C472" s="2"/>
      <c r="F472" s="2"/>
    </row>
    <row r="473" spans="3:6" ht="13">
      <c r="C473" s="2"/>
      <c r="F473" s="2"/>
    </row>
    <row r="474" spans="3:6" ht="13">
      <c r="C474" s="2"/>
      <c r="F474" s="2"/>
    </row>
    <row r="475" spans="3:6" ht="13">
      <c r="C475" s="2"/>
      <c r="F475" s="2"/>
    </row>
    <row r="476" spans="3:6" ht="13">
      <c r="C476" s="2"/>
      <c r="F476" s="2"/>
    </row>
    <row r="477" spans="3:6" ht="13">
      <c r="C477" s="2"/>
      <c r="F477" s="2"/>
    </row>
    <row r="478" spans="3:6" ht="13">
      <c r="C478" s="2"/>
      <c r="F478" s="2"/>
    </row>
    <row r="479" spans="3:6" ht="13">
      <c r="C479" s="2"/>
      <c r="F479" s="2"/>
    </row>
    <row r="480" spans="3:6" ht="13">
      <c r="C480" s="2"/>
      <c r="F480" s="2"/>
    </row>
    <row r="481" spans="3:6" ht="13">
      <c r="C481" s="2"/>
      <c r="F481" s="2"/>
    </row>
    <row r="482" spans="3:6" ht="13">
      <c r="C482" s="2"/>
      <c r="F482" s="2"/>
    </row>
    <row r="483" spans="3:6" ht="13">
      <c r="C483" s="2"/>
      <c r="F483" s="2"/>
    </row>
    <row r="484" spans="3:6" ht="13">
      <c r="C484" s="2"/>
      <c r="F484" s="2"/>
    </row>
    <row r="485" spans="3:6" ht="13">
      <c r="C485" s="2"/>
      <c r="F485" s="2"/>
    </row>
    <row r="486" spans="3:6" ht="13">
      <c r="C486" s="2"/>
      <c r="F486" s="2"/>
    </row>
    <row r="487" spans="3:6" ht="13">
      <c r="C487" s="2"/>
      <c r="F487" s="2"/>
    </row>
    <row r="488" spans="3:6" ht="13">
      <c r="C488" s="2"/>
      <c r="F488" s="2"/>
    </row>
    <row r="489" spans="3:6" ht="13">
      <c r="C489" s="2"/>
      <c r="F489" s="2"/>
    </row>
    <row r="490" spans="3:6" ht="13">
      <c r="C490" s="2"/>
      <c r="F490" s="2"/>
    </row>
    <row r="491" spans="3:6" ht="13">
      <c r="C491" s="2"/>
      <c r="F491" s="2"/>
    </row>
    <row r="492" spans="3:6" ht="13">
      <c r="C492" s="2"/>
      <c r="F492" s="2"/>
    </row>
    <row r="493" spans="3:6" ht="13">
      <c r="C493" s="2"/>
      <c r="F493" s="2"/>
    </row>
    <row r="494" spans="3:6" ht="13">
      <c r="C494" s="2"/>
      <c r="F494" s="2"/>
    </row>
    <row r="495" spans="3:6" ht="13">
      <c r="C495" s="2"/>
      <c r="F495" s="2"/>
    </row>
    <row r="496" spans="3:6" ht="13">
      <c r="C496" s="2"/>
      <c r="F496" s="2"/>
    </row>
    <row r="497" spans="3:6" ht="13">
      <c r="C497" s="2"/>
      <c r="F497" s="2"/>
    </row>
    <row r="498" spans="3:6" ht="13">
      <c r="C498" s="2"/>
      <c r="F498" s="2"/>
    </row>
    <row r="499" spans="3:6" ht="13">
      <c r="C499" s="2"/>
      <c r="F499" s="2"/>
    </row>
    <row r="500" spans="3:6" ht="13">
      <c r="C500" s="2"/>
      <c r="F500" s="2"/>
    </row>
    <row r="501" spans="3:6" ht="13">
      <c r="C501" s="2"/>
      <c r="F501" s="2"/>
    </row>
    <row r="502" spans="3:6" ht="13">
      <c r="C502" s="2"/>
      <c r="F502" s="2"/>
    </row>
    <row r="503" spans="3:6" ht="13">
      <c r="C503" s="2"/>
      <c r="F503" s="2"/>
    </row>
    <row r="504" spans="3:6" ht="13">
      <c r="C504" s="2"/>
      <c r="F504" s="2"/>
    </row>
    <row r="505" spans="3:6" ht="13">
      <c r="C505" s="2"/>
      <c r="F505" s="2"/>
    </row>
    <row r="506" spans="3:6" ht="13">
      <c r="C506" s="2"/>
      <c r="F506" s="2"/>
    </row>
    <row r="507" spans="3:6" ht="13">
      <c r="C507" s="2"/>
      <c r="F507" s="2"/>
    </row>
    <row r="508" spans="3:6" ht="13">
      <c r="C508" s="2"/>
      <c r="F508" s="2"/>
    </row>
    <row r="509" spans="3:6" ht="13">
      <c r="C509" s="2"/>
      <c r="F509" s="2"/>
    </row>
    <row r="510" spans="3:6" ht="13">
      <c r="C510" s="2"/>
      <c r="F510" s="2"/>
    </row>
    <row r="511" spans="3:6" ht="13">
      <c r="C511" s="2"/>
      <c r="F511" s="2"/>
    </row>
    <row r="512" spans="3:6" ht="13">
      <c r="C512" s="2"/>
      <c r="F512" s="2"/>
    </row>
    <row r="513" spans="3:6" ht="13">
      <c r="C513" s="2"/>
      <c r="F513" s="2"/>
    </row>
    <row r="514" spans="3:6" ht="13">
      <c r="C514" s="2"/>
      <c r="F514" s="2"/>
    </row>
    <row r="515" spans="3:6" ht="13">
      <c r="C515" s="2"/>
      <c r="F515" s="2"/>
    </row>
    <row r="516" spans="3:6" ht="13">
      <c r="C516" s="2"/>
      <c r="F516" s="2"/>
    </row>
    <row r="517" spans="3:6" ht="13">
      <c r="C517" s="2"/>
      <c r="F517" s="2"/>
    </row>
    <row r="518" spans="3:6" ht="13">
      <c r="C518" s="2"/>
      <c r="F518" s="2"/>
    </row>
    <row r="519" spans="3:6" ht="13">
      <c r="C519" s="2"/>
      <c r="F519" s="2"/>
    </row>
    <row r="520" spans="3:6" ht="13">
      <c r="C520" s="2"/>
      <c r="F520" s="2"/>
    </row>
    <row r="521" spans="3:6" ht="13">
      <c r="C521" s="2"/>
      <c r="F521" s="2"/>
    </row>
    <row r="522" spans="3:6" ht="13">
      <c r="C522" s="2"/>
      <c r="F522" s="2"/>
    </row>
    <row r="523" spans="3:6" ht="13">
      <c r="C523" s="2"/>
      <c r="F523" s="2"/>
    </row>
    <row r="524" spans="3:6" ht="13">
      <c r="C524" s="2"/>
      <c r="F524" s="2"/>
    </row>
    <row r="525" spans="3:6" ht="13">
      <c r="C525" s="2"/>
      <c r="F525" s="2"/>
    </row>
    <row r="526" spans="3:6" ht="13">
      <c r="C526" s="2"/>
      <c r="F526" s="2"/>
    </row>
    <row r="527" spans="3:6" ht="13">
      <c r="C527" s="2"/>
      <c r="F527" s="2"/>
    </row>
    <row r="528" spans="3:6" ht="13">
      <c r="C528" s="2"/>
      <c r="F528" s="2"/>
    </row>
    <row r="529" spans="3:6" ht="13">
      <c r="C529" s="2"/>
      <c r="F529" s="2"/>
    </row>
    <row r="530" spans="3:6" ht="13">
      <c r="C530" s="2"/>
      <c r="F530" s="2"/>
    </row>
    <row r="531" spans="3:6" ht="13">
      <c r="C531" s="2"/>
      <c r="F531" s="2"/>
    </row>
    <row r="532" spans="3:6" ht="13">
      <c r="C532" s="2"/>
      <c r="F532" s="2"/>
    </row>
    <row r="533" spans="3:6" ht="13">
      <c r="C533" s="2"/>
      <c r="F533" s="2"/>
    </row>
    <row r="534" spans="3:6" ht="13">
      <c r="C534" s="2"/>
      <c r="F534" s="2"/>
    </row>
    <row r="535" spans="3:6" ht="13">
      <c r="C535" s="2"/>
      <c r="F535" s="2"/>
    </row>
    <row r="536" spans="3:6" ht="13">
      <c r="C536" s="2"/>
      <c r="F536" s="2"/>
    </row>
    <row r="537" spans="3:6" ht="13">
      <c r="C537" s="2"/>
      <c r="F537" s="2"/>
    </row>
    <row r="538" spans="3:6" ht="13">
      <c r="C538" s="2"/>
      <c r="F538" s="2"/>
    </row>
    <row r="539" spans="3:6" ht="13">
      <c r="C539" s="2"/>
      <c r="F539" s="2"/>
    </row>
    <row r="540" spans="3:6" ht="13">
      <c r="C540" s="2"/>
      <c r="F540" s="2"/>
    </row>
    <row r="541" spans="3:6" ht="13">
      <c r="C541" s="2"/>
      <c r="F541" s="2"/>
    </row>
    <row r="542" spans="3:6" ht="13">
      <c r="C542" s="2"/>
      <c r="F542" s="2"/>
    </row>
    <row r="543" spans="3:6" ht="13">
      <c r="C543" s="2"/>
      <c r="F543" s="2"/>
    </row>
    <row r="544" spans="3:6" ht="13">
      <c r="C544" s="2"/>
      <c r="F544" s="2"/>
    </row>
    <row r="545" spans="3:6" ht="13">
      <c r="C545" s="2"/>
      <c r="F545" s="2"/>
    </row>
    <row r="546" spans="3:6" ht="13">
      <c r="C546" s="2"/>
      <c r="F546" s="2"/>
    </row>
    <row r="547" spans="3:6" ht="13">
      <c r="C547" s="2"/>
      <c r="F547" s="2"/>
    </row>
    <row r="548" spans="3:6" ht="13">
      <c r="C548" s="2"/>
      <c r="F548" s="2"/>
    </row>
    <row r="549" spans="3:6" ht="13">
      <c r="C549" s="2"/>
      <c r="F549" s="2"/>
    </row>
    <row r="550" spans="3:6" ht="13">
      <c r="C550" s="2"/>
      <c r="F550" s="2"/>
    </row>
    <row r="551" spans="3:6" ht="13">
      <c r="C551" s="2"/>
      <c r="F551" s="2"/>
    </row>
    <row r="552" spans="3:6" ht="13">
      <c r="C552" s="2"/>
      <c r="F552" s="2"/>
    </row>
    <row r="553" spans="3:6" ht="13">
      <c r="C553" s="2"/>
      <c r="F553" s="2"/>
    </row>
    <row r="554" spans="3:6" ht="13">
      <c r="C554" s="2"/>
      <c r="F554" s="2"/>
    </row>
    <row r="555" spans="3:6" ht="13">
      <c r="C555" s="2"/>
      <c r="F555" s="2"/>
    </row>
    <row r="556" spans="3:6" ht="13">
      <c r="C556" s="2"/>
      <c r="F556" s="2"/>
    </row>
    <row r="557" spans="3:6" ht="13">
      <c r="C557" s="2"/>
      <c r="F557" s="2"/>
    </row>
    <row r="558" spans="3:6" ht="13">
      <c r="C558" s="2"/>
      <c r="F558" s="2"/>
    </row>
    <row r="559" spans="3:6" ht="13">
      <c r="C559" s="2"/>
      <c r="F559" s="2"/>
    </row>
    <row r="560" spans="3:6" ht="13">
      <c r="C560" s="2"/>
      <c r="F560" s="2"/>
    </row>
    <row r="561" spans="3:6" ht="13">
      <c r="C561" s="2"/>
      <c r="F561" s="2"/>
    </row>
    <row r="562" spans="3:6" ht="13">
      <c r="C562" s="2"/>
      <c r="F562" s="2"/>
    </row>
    <row r="563" spans="3:6" ht="13">
      <c r="C563" s="2"/>
      <c r="F563" s="2"/>
    </row>
    <row r="564" spans="3:6" ht="13">
      <c r="C564" s="2"/>
      <c r="F564" s="2"/>
    </row>
    <row r="565" spans="3:6" ht="13">
      <c r="C565" s="2"/>
      <c r="F565" s="2"/>
    </row>
    <row r="566" spans="3:6" ht="13">
      <c r="C566" s="2"/>
      <c r="F566" s="2"/>
    </row>
    <row r="567" spans="3:6" ht="13">
      <c r="C567" s="2"/>
      <c r="F567" s="2"/>
    </row>
    <row r="568" spans="3:6" ht="13">
      <c r="C568" s="2"/>
      <c r="F568" s="2"/>
    </row>
    <row r="569" spans="3:6" ht="13">
      <c r="C569" s="2"/>
      <c r="F569" s="2"/>
    </row>
    <row r="570" spans="3:6" ht="13">
      <c r="C570" s="2"/>
      <c r="F570" s="2"/>
    </row>
    <row r="571" spans="3:6" ht="13">
      <c r="C571" s="2"/>
      <c r="F571" s="2"/>
    </row>
    <row r="572" spans="3:6" ht="13">
      <c r="C572" s="2"/>
      <c r="F572" s="2"/>
    </row>
    <row r="573" spans="3:6" ht="13">
      <c r="C573" s="2"/>
      <c r="F573" s="2"/>
    </row>
    <row r="574" spans="3:6" ht="13">
      <c r="C574" s="2"/>
      <c r="F574" s="2"/>
    </row>
    <row r="575" spans="3:6" ht="13">
      <c r="C575" s="2"/>
      <c r="F575" s="2"/>
    </row>
    <row r="576" spans="3:6" ht="13">
      <c r="C576" s="2"/>
      <c r="F576" s="2"/>
    </row>
    <row r="577" spans="3:6" ht="13">
      <c r="C577" s="2"/>
      <c r="F577" s="2"/>
    </row>
    <row r="578" spans="3:6" ht="13">
      <c r="C578" s="2"/>
      <c r="F578" s="2"/>
    </row>
    <row r="579" spans="3:6" ht="13">
      <c r="C579" s="2"/>
      <c r="F579" s="2"/>
    </row>
    <row r="580" spans="3:6" ht="13">
      <c r="C580" s="2"/>
      <c r="F580" s="2"/>
    </row>
    <row r="581" spans="3:6" ht="13">
      <c r="C581" s="2"/>
      <c r="F581" s="2"/>
    </row>
    <row r="582" spans="3:6" ht="13">
      <c r="C582" s="2"/>
      <c r="F582" s="2"/>
    </row>
    <row r="583" spans="3:6" ht="13">
      <c r="C583" s="2"/>
      <c r="F583" s="2"/>
    </row>
    <row r="584" spans="3:6" ht="13">
      <c r="C584" s="2"/>
      <c r="F584" s="2"/>
    </row>
    <row r="585" spans="3:6" ht="13">
      <c r="C585" s="2"/>
      <c r="F585" s="2"/>
    </row>
    <row r="586" spans="3:6" ht="13">
      <c r="C586" s="2"/>
      <c r="F586" s="2"/>
    </row>
    <row r="587" spans="3:6" ht="13">
      <c r="C587" s="2"/>
      <c r="F587" s="2"/>
    </row>
    <row r="588" spans="3:6" ht="13">
      <c r="C588" s="2"/>
      <c r="F588" s="2"/>
    </row>
    <row r="589" spans="3:6" ht="13">
      <c r="C589" s="2"/>
      <c r="F589" s="2"/>
    </row>
    <row r="590" spans="3:6" ht="13">
      <c r="C590" s="2"/>
      <c r="F590" s="2"/>
    </row>
    <row r="591" spans="3:6" ht="13">
      <c r="C591" s="2"/>
      <c r="F591" s="2"/>
    </row>
    <row r="592" spans="3:6" ht="13">
      <c r="C592" s="2"/>
      <c r="F592" s="2"/>
    </row>
    <row r="593" spans="3:6" ht="13">
      <c r="C593" s="2"/>
      <c r="F593" s="2"/>
    </row>
    <row r="594" spans="3:6" ht="13">
      <c r="C594" s="2"/>
      <c r="F594" s="2"/>
    </row>
    <row r="595" spans="3:6" ht="13">
      <c r="C595" s="2"/>
      <c r="F595" s="2"/>
    </row>
    <row r="596" spans="3:6" ht="13">
      <c r="C596" s="2"/>
      <c r="F596" s="2"/>
    </row>
    <row r="597" spans="3:6" ht="13">
      <c r="C597" s="2"/>
      <c r="F597" s="2"/>
    </row>
    <row r="598" spans="3:6" ht="13">
      <c r="C598" s="2"/>
      <c r="F598" s="2"/>
    </row>
    <row r="599" spans="3:6" ht="13">
      <c r="C599" s="2"/>
      <c r="F599" s="2"/>
    </row>
    <row r="600" spans="3:6" ht="13">
      <c r="C600" s="2"/>
      <c r="F600" s="2"/>
    </row>
    <row r="601" spans="3:6" ht="13">
      <c r="C601" s="2"/>
      <c r="F601" s="2"/>
    </row>
    <row r="602" spans="3:6" ht="13">
      <c r="C602" s="2"/>
      <c r="F602" s="2"/>
    </row>
    <row r="603" spans="3:6" ht="13">
      <c r="C603" s="2"/>
      <c r="F603" s="2"/>
    </row>
    <row r="604" spans="3:6" ht="13">
      <c r="C604" s="2"/>
      <c r="F604" s="2"/>
    </row>
    <row r="605" spans="3:6" ht="13">
      <c r="C605" s="2"/>
      <c r="F605" s="2"/>
    </row>
    <row r="606" spans="3:6" ht="13">
      <c r="C606" s="2"/>
      <c r="F606" s="2"/>
    </row>
    <row r="607" spans="3:6" ht="13">
      <c r="C607" s="2"/>
      <c r="F607" s="2"/>
    </row>
    <row r="608" spans="3:6" ht="13">
      <c r="C608" s="2"/>
      <c r="F608" s="2"/>
    </row>
    <row r="609" spans="3:6" ht="13">
      <c r="C609" s="2"/>
      <c r="F609" s="2"/>
    </row>
    <row r="610" spans="3:6" ht="13">
      <c r="C610" s="2"/>
      <c r="F610" s="2"/>
    </row>
    <row r="611" spans="3:6" ht="13">
      <c r="C611" s="2"/>
      <c r="F611" s="2"/>
    </row>
    <row r="612" spans="3:6" ht="13">
      <c r="C612" s="2"/>
      <c r="F612" s="2"/>
    </row>
    <row r="613" spans="3:6" ht="13">
      <c r="C613" s="2"/>
      <c r="F613" s="2"/>
    </row>
    <row r="614" spans="3:6" ht="13">
      <c r="C614" s="2"/>
      <c r="F614" s="2"/>
    </row>
    <row r="615" spans="3:6" ht="13">
      <c r="C615" s="2"/>
      <c r="F615" s="2"/>
    </row>
    <row r="616" spans="3:6" ht="13">
      <c r="C616" s="2"/>
      <c r="F616" s="2"/>
    </row>
    <row r="617" spans="3:6" ht="13">
      <c r="C617" s="2"/>
      <c r="F617" s="2"/>
    </row>
    <row r="618" spans="3:6" ht="13">
      <c r="C618" s="2"/>
      <c r="F618" s="2"/>
    </row>
    <row r="619" spans="3:6" ht="13">
      <c r="C619" s="2"/>
      <c r="F619" s="2"/>
    </row>
    <row r="620" spans="3:6" ht="13">
      <c r="C620" s="2"/>
      <c r="F620" s="2"/>
    </row>
    <row r="621" spans="3:6" ht="13">
      <c r="C621" s="2"/>
      <c r="F621" s="2"/>
    </row>
    <row r="622" spans="3:6" ht="13">
      <c r="C622" s="2"/>
      <c r="F622" s="2"/>
    </row>
    <row r="623" spans="3:6" ht="13">
      <c r="C623" s="2"/>
      <c r="F623" s="2"/>
    </row>
    <row r="624" spans="3:6" ht="13">
      <c r="C624" s="2"/>
      <c r="F624" s="2"/>
    </row>
    <row r="625" spans="3:6" ht="13">
      <c r="C625" s="2"/>
      <c r="F625" s="2"/>
    </row>
    <row r="626" spans="3:6" ht="13">
      <c r="C626" s="2"/>
      <c r="F626" s="2"/>
    </row>
    <row r="627" spans="3:6" ht="13">
      <c r="C627" s="2"/>
      <c r="F627" s="2"/>
    </row>
    <row r="628" spans="3:6" ht="13">
      <c r="C628" s="2"/>
      <c r="F628" s="2"/>
    </row>
    <row r="629" spans="3:6" ht="13">
      <c r="C629" s="2"/>
      <c r="F629" s="2"/>
    </row>
    <row r="630" spans="3:6" ht="13">
      <c r="C630" s="2"/>
      <c r="F630" s="2"/>
    </row>
    <row r="631" spans="3:6" ht="13">
      <c r="C631" s="2"/>
      <c r="F631" s="2"/>
    </row>
    <row r="632" spans="3:6" ht="13">
      <c r="C632" s="2"/>
      <c r="F632" s="2"/>
    </row>
    <row r="633" spans="3:6" ht="13">
      <c r="C633" s="2"/>
      <c r="F633" s="2"/>
    </row>
    <row r="634" spans="3:6" ht="13">
      <c r="C634" s="2"/>
      <c r="F634" s="2"/>
    </row>
    <row r="635" spans="3:6" ht="13">
      <c r="C635" s="2"/>
      <c r="F635" s="2"/>
    </row>
    <row r="636" spans="3:6" ht="13">
      <c r="C636" s="2"/>
      <c r="F636" s="2"/>
    </row>
    <row r="637" spans="3:6" ht="13">
      <c r="C637" s="2"/>
      <c r="F637" s="2"/>
    </row>
    <row r="638" spans="3:6" ht="13">
      <c r="C638" s="2"/>
      <c r="F638" s="2"/>
    </row>
    <row r="639" spans="3:6" ht="13">
      <c r="C639" s="2"/>
      <c r="F639" s="2"/>
    </row>
    <row r="640" spans="3:6" ht="13">
      <c r="C640" s="2"/>
      <c r="F640" s="2"/>
    </row>
    <row r="641" spans="3:6" ht="13">
      <c r="C641" s="2"/>
      <c r="F641" s="2"/>
    </row>
    <row r="642" spans="3:6" ht="13">
      <c r="C642" s="2"/>
      <c r="F642" s="2"/>
    </row>
    <row r="643" spans="3:6" ht="13">
      <c r="C643" s="2"/>
      <c r="F643" s="2"/>
    </row>
    <row r="644" spans="3:6" ht="13">
      <c r="C644" s="2"/>
      <c r="F644" s="2"/>
    </row>
    <row r="645" spans="3:6" ht="13">
      <c r="C645" s="2"/>
      <c r="F645" s="2"/>
    </row>
    <row r="646" spans="3:6" ht="13">
      <c r="C646" s="2"/>
      <c r="F646" s="2"/>
    </row>
    <row r="647" spans="3:6" ht="13">
      <c r="C647" s="2"/>
      <c r="F647" s="2"/>
    </row>
    <row r="648" spans="3:6" ht="13">
      <c r="C648" s="2"/>
      <c r="F648" s="2"/>
    </row>
    <row r="649" spans="3:6" ht="13">
      <c r="C649" s="2"/>
      <c r="F649" s="2"/>
    </row>
    <row r="650" spans="3:6" ht="13">
      <c r="C650" s="2"/>
      <c r="F650" s="2"/>
    </row>
    <row r="651" spans="3:6" ht="13">
      <c r="C651" s="2"/>
      <c r="F651" s="2"/>
    </row>
    <row r="652" spans="3:6" ht="13">
      <c r="C652" s="2"/>
      <c r="F652" s="2"/>
    </row>
    <row r="653" spans="3:6" ht="13">
      <c r="C653" s="2"/>
      <c r="F653" s="2"/>
    </row>
    <row r="654" spans="3:6" ht="13">
      <c r="C654" s="2"/>
      <c r="F654" s="2"/>
    </row>
    <row r="655" spans="3:6" ht="13">
      <c r="C655" s="2"/>
      <c r="F655" s="2"/>
    </row>
    <row r="656" spans="3:6" ht="13">
      <c r="C656" s="2"/>
      <c r="F656" s="2"/>
    </row>
    <row r="657" spans="3:6" ht="13">
      <c r="C657" s="2"/>
      <c r="F657" s="2"/>
    </row>
    <row r="658" spans="3:6" ht="13">
      <c r="C658" s="2"/>
      <c r="F658" s="2"/>
    </row>
    <row r="659" spans="3:6" ht="13">
      <c r="C659" s="2"/>
      <c r="F659" s="2"/>
    </row>
    <row r="660" spans="3:6" ht="13">
      <c r="C660" s="2"/>
      <c r="F660" s="2"/>
    </row>
    <row r="661" spans="3:6" ht="13">
      <c r="C661" s="2"/>
      <c r="F661" s="2"/>
    </row>
    <row r="662" spans="3:6" ht="13">
      <c r="C662" s="2"/>
      <c r="F662" s="2"/>
    </row>
    <row r="663" spans="3:6" ht="13">
      <c r="C663" s="2"/>
      <c r="F663" s="2"/>
    </row>
    <row r="664" spans="3:6" ht="13">
      <c r="C664" s="2"/>
      <c r="F664" s="2"/>
    </row>
    <row r="665" spans="3:6" ht="13">
      <c r="C665" s="2"/>
      <c r="F665" s="2"/>
    </row>
    <row r="666" spans="3:6" ht="13">
      <c r="C666" s="2"/>
      <c r="F666" s="2"/>
    </row>
    <row r="667" spans="3:6" ht="13">
      <c r="C667" s="2"/>
      <c r="F667" s="2"/>
    </row>
    <row r="668" spans="3:6" ht="13">
      <c r="C668" s="2"/>
      <c r="F668" s="2"/>
    </row>
    <row r="669" spans="3:6" ht="13">
      <c r="C669" s="2"/>
      <c r="F669" s="2"/>
    </row>
    <row r="670" spans="3:6" ht="13">
      <c r="C670" s="2"/>
      <c r="F670" s="2"/>
    </row>
    <row r="671" spans="3:6" ht="13">
      <c r="C671" s="2"/>
      <c r="F671" s="2"/>
    </row>
    <row r="672" spans="3:6" ht="13">
      <c r="C672" s="2"/>
      <c r="F672" s="2"/>
    </row>
    <row r="673" spans="3:6" ht="13">
      <c r="C673" s="2"/>
      <c r="F673" s="2"/>
    </row>
    <row r="674" spans="3:6" ht="13">
      <c r="C674" s="2"/>
      <c r="F674" s="2"/>
    </row>
    <row r="675" spans="3:6" ht="13">
      <c r="C675" s="2"/>
      <c r="F675" s="2"/>
    </row>
    <row r="676" spans="3:6" ht="13">
      <c r="C676" s="2"/>
      <c r="F676" s="2"/>
    </row>
    <row r="677" spans="3:6" ht="13">
      <c r="C677" s="2"/>
      <c r="F677" s="2"/>
    </row>
    <row r="678" spans="3:6" ht="13">
      <c r="C678" s="2"/>
      <c r="F678" s="2"/>
    </row>
    <row r="679" spans="3:6" ht="13">
      <c r="C679" s="2"/>
      <c r="F679" s="2"/>
    </row>
    <row r="680" spans="3:6" ht="13">
      <c r="C680" s="2"/>
      <c r="F680" s="2"/>
    </row>
    <row r="681" spans="3:6" ht="13">
      <c r="C681" s="2"/>
      <c r="F681" s="2"/>
    </row>
    <row r="682" spans="3:6" ht="13">
      <c r="C682" s="2"/>
      <c r="F682" s="2"/>
    </row>
    <row r="683" spans="3:6" ht="13">
      <c r="C683" s="2"/>
      <c r="F683" s="2"/>
    </row>
    <row r="684" spans="3:6" ht="13">
      <c r="C684" s="2"/>
      <c r="F684" s="2"/>
    </row>
    <row r="685" spans="3:6" ht="13">
      <c r="C685" s="2"/>
      <c r="F685" s="2"/>
    </row>
    <row r="686" spans="3:6" ht="13">
      <c r="C686" s="2"/>
      <c r="F686" s="2"/>
    </row>
    <row r="687" spans="3:6" ht="13">
      <c r="C687" s="2"/>
      <c r="F687" s="2"/>
    </row>
    <row r="688" spans="3:6" ht="13">
      <c r="C688" s="2"/>
      <c r="F688" s="2"/>
    </row>
    <row r="689" spans="3:6" ht="13">
      <c r="C689" s="2"/>
      <c r="F689" s="2"/>
    </row>
    <row r="690" spans="3:6" ht="13">
      <c r="C690" s="2"/>
      <c r="F690" s="2"/>
    </row>
    <row r="691" spans="3:6" ht="13">
      <c r="C691" s="2"/>
      <c r="F691" s="2"/>
    </row>
    <row r="692" spans="3:6" ht="13">
      <c r="C692" s="2"/>
      <c r="F692" s="2"/>
    </row>
    <row r="693" spans="3:6" ht="13">
      <c r="C693" s="2"/>
      <c r="F693" s="2"/>
    </row>
    <row r="694" spans="3:6" ht="13">
      <c r="C694" s="2"/>
      <c r="F694" s="2"/>
    </row>
    <row r="695" spans="3:6" ht="13">
      <c r="C695" s="2"/>
      <c r="F695" s="2"/>
    </row>
    <row r="696" spans="3:6" ht="13">
      <c r="C696" s="2"/>
      <c r="F696" s="2"/>
    </row>
    <row r="697" spans="3:6" ht="13">
      <c r="C697" s="2"/>
      <c r="F697" s="2"/>
    </row>
    <row r="698" spans="3:6" ht="13">
      <c r="C698" s="2"/>
      <c r="F698" s="2"/>
    </row>
    <row r="699" spans="3:6" ht="13">
      <c r="C699" s="2"/>
      <c r="F699" s="2"/>
    </row>
    <row r="700" spans="3:6" ht="13">
      <c r="C700" s="2"/>
      <c r="F700" s="2"/>
    </row>
    <row r="701" spans="3:6" ht="13">
      <c r="C701" s="2"/>
      <c r="F701" s="2"/>
    </row>
    <row r="702" spans="3:6" ht="13">
      <c r="C702" s="2"/>
      <c r="F702" s="2"/>
    </row>
    <row r="703" spans="3:6" ht="13">
      <c r="C703" s="2"/>
      <c r="F703" s="2"/>
    </row>
    <row r="704" spans="3:6" ht="13">
      <c r="C704" s="2"/>
      <c r="F704" s="2"/>
    </row>
    <row r="705" spans="3:6" ht="13">
      <c r="C705" s="2"/>
      <c r="F705" s="2"/>
    </row>
    <row r="706" spans="3:6" ht="13">
      <c r="C706" s="2"/>
      <c r="F706" s="2"/>
    </row>
    <row r="707" spans="3:6" ht="13">
      <c r="C707" s="2"/>
      <c r="F707" s="2"/>
    </row>
    <row r="708" spans="3:6" ht="13">
      <c r="C708" s="2"/>
      <c r="F708" s="2"/>
    </row>
    <row r="709" spans="3:6" ht="13">
      <c r="C709" s="2"/>
      <c r="F709" s="2"/>
    </row>
    <row r="710" spans="3:6" ht="13">
      <c r="C710" s="2"/>
      <c r="F710" s="2"/>
    </row>
    <row r="711" spans="3:6" ht="13">
      <c r="C711" s="2"/>
      <c r="F711" s="2"/>
    </row>
    <row r="712" spans="3:6" ht="13">
      <c r="C712" s="2"/>
      <c r="F712" s="2"/>
    </row>
    <row r="713" spans="3:6" ht="13">
      <c r="C713" s="2"/>
      <c r="F713" s="2"/>
    </row>
    <row r="714" spans="3:6" ht="13">
      <c r="C714" s="2"/>
      <c r="F714" s="2"/>
    </row>
    <row r="715" spans="3:6" ht="13">
      <c r="C715" s="2"/>
      <c r="F715" s="2"/>
    </row>
    <row r="716" spans="3:6" ht="13">
      <c r="C716" s="2"/>
      <c r="F716" s="2"/>
    </row>
    <row r="717" spans="3:6" ht="13">
      <c r="C717" s="2"/>
      <c r="F717" s="2"/>
    </row>
    <row r="718" spans="3:6" ht="13">
      <c r="C718" s="2"/>
      <c r="F718" s="2"/>
    </row>
    <row r="719" spans="3:6" ht="13">
      <c r="C719" s="2"/>
      <c r="F719" s="2"/>
    </row>
    <row r="720" spans="3:6" ht="13">
      <c r="C720" s="2"/>
      <c r="F720" s="2"/>
    </row>
    <row r="721" spans="3:6" ht="13">
      <c r="C721" s="2"/>
      <c r="F721" s="2"/>
    </row>
    <row r="722" spans="3:6" ht="13">
      <c r="C722" s="2"/>
      <c r="F722" s="2"/>
    </row>
    <row r="723" spans="3:6" ht="13">
      <c r="C723" s="2"/>
      <c r="F723" s="2"/>
    </row>
    <row r="724" spans="3:6" ht="13">
      <c r="C724" s="2"/>
      <c r="F724" s="2"/>
    </row>
    <row r="725" spans="3:6" ht="13">
      <c r="C725" s="2"/>
      <c r="F725" s="2"/>
    </row>
    <row r="726" spans="3:6" ht="13">
      <c r="C726" s="2"/>
      <c r="F726" s="2"/>
    </row>
    <row r="727" spans="3:6" ht="13">
      <c r="C727" s="2"/>
      <c r="F727" s="2"/>
    </row>
    <row r="728" spans="3:6" ht="13">
      <c r="C728" s="2"/>
      <c r="F728" s="2"/>
    </row>
    <row r="729" spans="3:6" ht="13">
      <c r="C729" s="2"/>
      <c r="F729" s="2"/>
    </row>
    <row r="730" spans="3:6" ht="13">
      <c r="C730" s="2"/>
      <c r="F730" s="2"/>
    </row>
    <row r="731" spans="3:6" ht="13">
      <c r="C731" s="2"/>
      <c r="F731" s="2"/>
    </row>
    <row r="732" spans="3:6" ht="13">
      <c r="C732" s="2"/>
      <c r="F732" s="2"/>
    </row>
    <row r="733" spans="3:6" ht="13">
      <c r="C733" s="2"/>
      <c r="F733" s="2"/>
    </row>
    <row r="734" spans="3:6" ht="13">
      <c r="C734" s="2"/>
      <c r="F734" s="2"/>
    </row>
    <row r="735" spans="3:6" ht="13">
      <c r="C735" s="2"/>
      <c r="F735" s="2"/>
    </row>
    <row r="736" spans="3:6" ht="13">
      <c r="C736" s="2"/>
      <c r="F736" s="2"/>
    </row>
    <row r="737" spans="3:6" ht="13">
      <c r="C737" s="2"/>
      <c r="F737" s="2"/>
    </row>
    <row r="738" spans="3:6" ht="13">
      <c r="C738" s="2"/>
      <c r="F738" s="2"/>
    </row>
    <row r="739" spans="3:6" ht="13">
      <c r="C739" s="2"/>
      <c r="F739" s="2"/>
    </row>
    <row r="740" spans="3:6" ht="13">
      <c r="C740" s="2"/>
      <c r="F740" s="2"/>
    </row>
    <row r="741" spans="3:6" ht="13">
      <c r="C741" s="2"/>
      <c r="F741" s="2"/>
    </row>
    <row r="742" spans="3:6" ht="13">
      <c r="C742" s="2"/>
      <c r="F742" s="2"/>
    </row>
    <row r="743" spans="3:6" ht="13">
      <c r="C743" s="2"/>
      <c r="F743" s="2"/>
    </row>
    <row r="744" spans="3:6" ht="13">
      <c r="C744" s="2"/>
      <c r="F744" s="2"/>
    </row>
    <row r="745" spans="3:6" ht="13">
      <c r="C745" s="2"/>
      <c r="F745" s="2"/>
    </row>
    <row r="746" spans="3:6" ht="13">
      <c r="C746" s="2"/>
      <c r="F746" s="2"/>
    </row>
    <row r="747" spans="3:6" ht="13">
      <c r="C747" s="2"/>
      <c r="F747" s="2"/>
    </row>
    <row r="748" spans="3:6" ht="13">
      <c r="C748" s="2"/>
      <c r="F748" s="2"/>
    </row>
    <row r="749" spans="3:6" ht="13">
      <c r="C749" s="2"/>
      <c r="F749" s="2"/>
    </row>
    <row r="750" spans="3:6" ht="13">
      <c r="C750" s="2"/>
      <c r="F750" s="2"/>
    </row>
    <row r="751" spans="3:6" ht="13">
      <c r="C751" s="2"/>
      <c r="F751" s="2"/>
    </row>
    <row r="752" spans="3:6" ht="13">
      <c r="C752" s="2"/>
      <c r="F752" s="2"/>
    </row>
    <row r="753" spans="3:6" ht="13">
      <c r="C753" s="2"/>
      <c r="F753" s="2"/>
    </row>
    <row r="754" spans="3:6" ht="13">
      <c r="C754" s="2"/>
      <c r="F754" s="2"/>
    </row>
    <row r="755" spans="3:6" ht="13">
      <c r="C755" s="2"/>
      <c r="F755" s="2"/>
    </row>
    <row r="756" spans="3:6" ht="13">
      <c r="C756" s="2"/>
      <c r="F756" s="2"/>
    </row>
    <row r="757" spans="3:6" ht="13">
      <c r="C757" s="2"/>
      <c r="F757" s="2"/>
    </row>
    <row r="758" spans="3:6" ht="13">
      <c r="C758" s="2"/>
      <c r="F758" s="2"/>
    </row>
    <row r="759" spans="3:6" ht="13">
      <c r="C759" s="2"/>
      <c r="F759" s="2"/>
    </row>
    <row r="760" spans="3:6" ht="13">
      <c r="C760" s="2"/>
      <c r="F760" s="2"/>
    </row>
    <row r="761" spans="3:6" ht="13">
      <c r="C761" s="2"/>
      <c r="F761" s="2"/>
    </row>
    <row r="762" spans="3:6" ht="13">
      <c r="C762" s="2"/>
      <c r="F762" s="2"/>
    </row>
    <row r="763" spans="3:6" ht="13">
      <c r="C763" s="2"/>
      <c r="F763" s="2"/>
    </row>
    <row r="764" spans="3:6" ht="13">
      <c r="C764" s="2"/>
      <c r="F764" s="2"/>
    </row>
    <row r="765" spans="3:6" ht="13">
      <c r="C765" s="2"/>
      <c r="F765" s="2"/>
    </row>
    <row r="766" spans="3:6" ht="13">
      <c r="C766" s="2"/>
      <c r="F766" s="2"/>
    </row>
    <row r="767" spans="3:6" ht="13">
      <c r="C767" s="2"/>
      <c r="F767" s="2"/>
    </row>
    <row r="768" spans="3:6" ht="13">
      <c r="C768" s="2"/>
      <c r="F768" s="2"/>
    </row>
    <row r="769" spans="3:6" ht="13">
      <c r="C769" s="2"/>
      <c r="F769" s="2"/>
    </row>
    <row r="770" spans="3:6" ht="13">
      <c r="C770" s="2"/>
      <c r="F770" s="2"/>
    </row>
    <row r="771" spans="3:6" ht="13">
      <c r="C771" s="2"/>
      <c r="F771" s="2"/>
    </row>
    <row r="772" spans="3:6" ht="13">
      <c r="C772" s="2"/>
      <c r="F772" s="2"/>
    </row>
    <row r="773" spans="3:6" ht="13">
      <c r="C773" s="2"/>
      <c r="F773" s="2"/>
    </row>
    <row r="774" spans="3:6" ht="13">
      <c r="C774" s="2"/>
      <c r="F774" s="2"/>
    </row>
    <row r="775" spans="3:6" ht="13">
      <c r="C775" s="2"/>
      <c r="F775" s="2"/>
    </row>
    <row r="776" spans="3:6" ht="13">
      <c r="C776" s="2"/>
      <c r="F776" s="2"/>
    </row>
    <row r="777" spans="3:6" ht="13">
      <c r="C777" s="2"/>
      <c r="F777" s="2"/>
    </row>
    <row r="778" spans="3:6" ht="13">
      <c r="C778" s="2"/>
      <c r="F778" s="2"/>
    </row>
    <row r="779" spans="3:6" ht="13">
      <c r="C779" s="2"/>
      <c r="F779" s="2"/>
    </row>
    <row r="780" spans="3:6" ht="13">
      <c r="C780" s="2"/>
      <c r="F780" s="2"/>
    </row>
    <row r="781" spans="3:6" ht="13">
      <c r="C781" s="2"/>
      <c r="F781" s="2"/>
    </row>
    <row r="782" spans="3:6" ht="13">
      <c r="C782" s="2"/>
      <c r="F782" s="2"/>
    </row>
    <row r="783" spans="3:6" ht="13">
      <c r="C783" s="2"/>
      <c r="F783" s="2"/>
    </row>
    <row r="784" spans="3:6" ht="13">
      <c r="C784" s="2"/>
      <c r="F784" s="2"/>
    </row>
    <row r="785" spans="3:6" ht="13">
      <c r="C785" s="2"/>
      <c r="F785" s="2"/>
    </row>
    <row r="786" spans="3:6" ht="13">
      <c r="C786" s="2"/>
      <c r="F786" s="2"/>
    </row>
    <row r="787" spans="3:6" ht="13">
      <c r="C787" s="2"/>
      <c r="F787" s="2"/>
    </row>
    <row r="788" spans="3:6" ht="13">
      <c r="C788" s="2"/>
      <c r="F788" s="2"/>
    </row>
    <row r="789" spans="3:6" ht="13">
      <c r="C789" s="2"/>
      <c r="F789" s="2"/>
    </row>
    <row r="790" spans="3:6" ht="13">
      <c r="C790" s="2"/>
      <c r="F790" s="2"/>
    </row>
    <row r="791" spans="3:6" ht="13">
      <c r="C791" s="2"/>
      <c r="F791" s="2"/>
    </row>
    <row r="792" spans="3:6" ht="13">
      <c r="C792" s="2"/>
      <c r="F792" s="2"/>
    </row>
    <row r="793" spans="3:6" ht="13">
      <c r="C793" s="2"/>
      <c r="F793" s="2"/>
    </row>
    <row r="794" spans="3:6" ht="13">
      <c r="C794" s="2"/>
      <c r="F794" s="2"/>
    </row>
    <row r="795" spans="3:6" ht="13">
      <c r="C795" s="2"/>
      <c r="F795" s="2"/>
    </row>
    <row r="796" spans="3:6" ht="13">
      <c r="C796" s="2"/>
      <c r="F796" s="2"/>
    </row>
    <row r="797" spans="3:6" ht="13">
      <c r="C797" s="2"/>
      <c r="F797" s="2"/>
    </row>
    <row r="798" spans="3:6" ht="13">
      <c r="C798" s="2"/>
      <c r="F798" s="2"/>
    </row>
    <row r="799" spans="3:6" ht="13">
      <c r="C799" s="2"/>
      <c r="F799" s="2"/>
    </row>
    <row r="800" spans="3:6" ht="13">
      <c r="C800" s="2"/>
      <c r="F800" s="2"/>
    </row>
    <row r="801" spans="3:6" ht="13">
      <c r="C801" s="2"/>
      <c r="F801" s="2"/>
    </row>
    <row r="802" spans="3:6" ht="13">
      <c r="C802" s="2"/>
      <c r="F802" s="2"/>
    </row>
    <row r="803" spans="3:6" ht="13">
      <c r="C803" s="2"/>
      <c r="F803" s="2"/>
    </row>
    <row r="804" spans="3:6" ht="13">
      <c r="C804" s="2"/>
      <c r="F804" s="2"/>
    </row>
    <row r="805" spans="3:6" ht="13">
      <c r="C805" s="2"/>
      <c r="F805" s="2"/>
    </row>
    <row r="806" spans="3:6" ht="13">
      <c r="C806" s="2"/>
      <c r="F806" s="2"/>
    </row>
    <row r="807" spans="3:6" ht="13">
      <c r="C807" s="2"/>
      <c r="F807" s="2"/>
    </row>
    <row r="808" spans="3:6" ht="13">
      <c r="C808" s="2"/>
      <c r="F808" s="2"/>
    </row>
    <row r="809" spans="3:6" ht="13">
      <c r="C809" s="2"/>
      <c r="F809" s="2"/>
    </row>
    <row r="810" spans="3:6" ht="13">
      <c r="C810" s="2"/>
      <c r="F810" s="2"/>
    </row>
    <row r="811" spans="3:6" ht="13">
      <c r="C811" s="2"/>
      <c r="F811" s="2"/>
    </row>
    <row r="812" spans="3:6" ht="13">
      <c r="C812" s="2"/>
      <c r="F812" s="2"/>
    </row>
    <row r="813" spans="3:6" ht="13">
      <c r="C813" s="2"/>
      <c r="F813" s="2"/>
    </row>
    <row r="814" spans="3:6" ht="13">
      <c r="C814" s="2"/>
      <c r="F814" s="2"/>
    </row>
    <row r="815" spans="3:6" ht="13">
      <c r="C815" s="2"/>
      <c r="F815" s="2"/>
    </row>
    <row r="816" spans="3:6" ht="13">
      <c r="C816" s="2"/>
      <c r="F816" s="2"/>
    </row>
    <row r="817" spans="3:6" ht="13">
      <c r="C817" s="2"/>
      <c r="F817" s="2"/>
    </row>
    <row r="818" spans="3:6" ht="13">
      <c r="C818" s="2"/>
      <c r="F818" s="2"/>
    </row>
    <row r="819" spans="3:6" ht="13">
      <c r="C819" s="2"/>
      <c r="F819" s="2"/>
    </row>
    <row r="820" spans="3:6" ht="13">
      <c r="C820" s="2"/>
      <c r="F820" s="2"/>
    </row>
    <row r="821" spans="3:6" ht="13">
      <c r="C821" s="2"/>
      <c r="F821" s="2"/>
    </row>
    <row r="822" spans="3:6" ht="13">
      <c r="C822" s="2"/>
      <c r="F822" s="2"/>
    </row>
    <row r="823" spans="3:6" ht="13">
      <c r="C823" s="2"/>
      <c r="F823" s="2"/>
    </row>
    <row r="824" spans="3:6" ht="13">
      <c r="C824" s="2"/>
      <c r="F824" s="2"/>
    </row>
    <row r="825" spans="3:6" ht="13">
      <c r="C825" s="2"/>
      <c r="F825" s="2"/>
    </row>
    <row r="826" spans="3:6" ht="13">
      <c r="C826" s="2"/>
      <c r="F826" s="2"/>
    </row>
    <row r="827" spans="3:6" ht="13">
      <c r="C827" s="2"/>
      <c r="F827" s="2"/>
    </row>
    <row r="828" spans="3:6" ht="13">
      <c r="C828" s="2"/>
      <c r="F828" s="2"/>
    </row>
    <row r="829" spans="3:6" ht="13">
      <c r="C829" s="2"/>
      <c r="F829" s="2"/>
    </row>
    <row r="830" spans="3:6" ht="13">
      <c r="C830" s="2"/>
      <c r="F830" s="2"/>
    </row>
    <row r="831" spans="3:6" ht="13">
      <c r="C831" s="2"/>
      <c r="F831" s="2"/>
    </row>
    <row r="832" spans="3:6" ht="13">
      <c r="C832" s="2"/>
      <c r="F832" s="2"/>
    </row>
    <row r="833" spans="3:6" ht="13">
      <c r="C833" s="2"/>
      <c r="F833" s="2"/>
    </row>
    <row r="834" spans="3:6" ht="13">
      <c r="C834" s="2"/>
      <c r="F834" s="2"/>
    </row>
    <row r="835" spans="3:6" ht="13">
      <c r="C835" s="2"/>
      <c r="F835" s="2"/>
    </row>
    <row r="836" spans="3:6" ht="13">
      <c r="C836" s="2"/>
      <c r="F836" s="2"/>
    </row>
    <row r="837" spans="3:6" ht="13">
      <c r="C837" s="2"/>
      <c r="F837" s="2"/>
    </row>
    <row r="838" spans="3:6" ht="13">
      <c r="C838" s="2"/>
      <c r="F838" s="2"/>
    </row>
    <row r="839" spans="3:6" ht="13">
      <c r="C839" s="2"/>
      <c r="F839" s="2"/>
    </row>
    <row r="840" spans="3:6" ht="13">
      <c r="C840" s="2"/>
      <c r="F840" s="2"/>
    </row>
    <row r="841" spans="3:6" ht="13">
      <c r="C841" s="2"/>
      <c r="F841" s="2"/>
    </row>
    <row r="842" spans="3:6" ht="13">
      <c r="C842" s="2"/>
      <c r="F842" s="2"/>
    </row>
    <row r="843" spans="3:6" ht="13">
      <c r="C843" s="2"/>
      <c r="F843" s="2"/>
    </row>
    <row r="844" spans="3:6" ht="13">
      <c r="C844" s="2"/>
      <c r="F844" s="2"/>
    </row>
    <row r="845" spans="3:6" ht="13">
      <c r="C845" s="2"/>
      <c r="F845" s="2"/>
    </row>
    <row r="846" spans="3:6" ht="13">
      <c r="C846" s="2"/>
      <c r="F846" s="2"/>
    </row>
    <row r="847" spans="3:6" ht="13">
      <c r="C847" s="2"/>
      <c r="F847" s="2"/>
    </row>
    <row r="848" spans="3:6" ht="13">
      <c r="C848" s="2"/>
      <c r="F848" s="2"/>
    </row>
    <row r="849" spans="3:6" ht="13">
      <c r="C849" s="2"/>
      <c r="F849" s="2"/>
    </row>
    <row r="850" spans="3:6" ht="13">
      <c r="C850" s="2"/>
      <c r="F850" s="2"/>
    </row>
    <row r="851" spans="3:6" ht="13">
      <c r="C851" s="2"/>
      <c r="F851" s="2"/>
    </row>
    <row r="852" spans="3:6" ht="13">
      <c r="C852" s="2"/>
      <c r="F852" s="2"/>
    </row>
    <row r="853" spans="3:6" ht="13">
      <c r="C853" s="2"/>
      <c r="F853" s="2"/>
    </row>
    <row r="854" spans="3:6" ht="13">
      <c r="C854" s="2"/>
      <c r="F854" s="2"/>
    </row>
    <row r="855" spans="3:6" ht="13">
      <c r="C855" s="2"/>
      <c r="F855" s="2"/>
    </row>
    <row r="856" spans="3:6" ht="13">
      <c r="C856" s="2"/>
      <c r="F856" s="2"/>
    </row>
    <row r="857" spans="3:6" ht="13">
      <c r="C857" s="2"/>
      <c r="F857" s="2"/>
    </row>
    <row r="858" spans="3:6" ht="13">
      <c r="C858" s="2"/>
      <c r="F858" s="2"/>
    </row>
    <row r="859" spans="3:6" ht="13">
      <c r="C859" s="2"/>
      <c r="F859" s="2"/>
    </row>
    <row r="860" spans="3:6" ht="13">
      <c r="C860" s="2"/>
      <c r="F860" s="2"/>
    </row>
    <row r="861" spans="3:6" ht="13">
      <c r="C861" s="2"/>
      <c r="F861" s="2"/>
    </row>
    <row r="862" spans="3:6" ht="13">
      <c r="C862" s="2"/>
      <c r="F862" s="2"/>
    </row>
    <row r="863" spans="3:6" ht="13">
      <c r="C863" s="2"/>
      <c r="F863" s="2"/>
    </row>
    <row r="864" spans="3:6" ht="13">
      <c r="C864" s="2"/>
      <c r="F864" s="2"/>
    </row>
    <row r="865" spans="3:6" ht="13">
      <c r="C865" s="2"/>
      <c r="F865" s="2"/>
    </row>
    <row r="866" spans="3:6" ht="13">
      <c r="C866" s="2"/>
      <c r="F866" s="2"/>
    </row>
    <row r="867" spans="3:6" ht="13">
      <c r="C867" s="2"/>
      <c r="F867" s="2"/>
    </row>
    <row r="868" spans="3:6" ht="13">
      <c r="C868" s="2"/>
      <c r="F868" s="2"/>
    </row>
    <row r="869" spans="3:6" ht="13">
      <c r="C869" s="2"/>
      <c r="F869" s="2"/>
    </row>
    <row r="870" spans="3:6" ht="13">
      <c r="C870" s="2"/>
      <c r="F870" s="2"/>
    </row>
    <row r="871" spans="3:6" ht="13">
      <c r="C871" s="2"/>
      <c r="F871" s="2"/>
    </row>
    <row r="872" spans="3:6" ht="13">
      <c r="C872" s="2"/>
      <c r="F872" s="2"/>
    </row>
    <row r="873" spans="3:6" ht="13">
      <c r="C873" s="2"/>
      <c r="F873" s="2"/>
    </row>
    <row r="874" spans="3:6" ht="13">
      <c r="C874" s="2"/>
      <c r="F874" s="2"/>
    </row>
    <row r="875" spans="3:6" ht="13">
      <c r="C875" s="2"/>
      <c r="F875" s="2"/>
    </row>
    <row r="876" spans="3:6" ht="13">
      <c r="C876" s="2"/>
      <c r="F876" s="2"/>
    </row>
    <row r="877" spans="3:6" ht="13">
      <c r="C877" s="2"/>
      <c r="F877" s="2"/>
    </row>
    <row r="878" spans="3:6" ht="13">
      <c r="C878" s="2"/>
      <c r="F878" s="2"/>
    </row>
    <row r="879" spans="3:6" ht="13">
      <c r="C879" s="2"/>
      <c r="F879" s="2"/>
    </row>
    <row r="880" spans="3:6" ht="13">
      <c r="C880" s="2"/>
      <c r="F880" s="2"/>
    </row>
    <row r="881" spans="3:6" ht="13">
      <c r="C881" s="2"/>
      <c r="F881" s="2"/>
    </row>
    <row r="882" spans="3:6" ht="13">
      <c r="C882" s="2"/>
      <c r="F882" s="2"/>
    </row>
    <row r="883" spans="3:6" ht="13">
      <c r="C883" s="2"/>
      <c r="F883" s="2"/>
    </row>
    <row r="884" spans="3:6" ht="13">
      <c r="C884" s="2"/>
      <c r="F884" s="2"/>
    </row>
    <row r="885" spans="3:6" ht="13">
      <c r="C885" s="2"/>
      <c r="F885" s="2"/>
    </row>
    <row r="886" spans="3:6" ht="13">
      <c r="C886" s="2"/>
      <c r="F886" s="2"/>
    </row>
    <row r="887" spans="3:6" ht="13">
      <c r="C887" s="2"/>
      <c r="F887" s="2"/>
    </row>
    <row r="888" spans="3:6" ht="13">
      <c r="C888" s="2"/>
      <c r="F888" s="2"/>
    </row>
    <row r="889" spans="3:6" ht="13">
      <c r="C889" s="2"/>
      <c r="F889" s="2"/>
    </row>
    <row r="890" spans="3:6" ht="13">
      <c r="C890" s="2"/>
      <c r="F890" s="2"/>
    </row>
    <row r="891" spans="3:6" ht="13">
      <c r="C891" s="2"/>
      <c r="F891" s="2"/>
    </row>
    <row r="892" spans="3:6" ht="13">
      <c r="C892" s="2"/>
      <c r="F892" s="2"/>
    </row>
    <row r="893" spans="3:6" ht="13">
      <c r="C893" s="2"/>
      <c r="F893" s="2"/>
    </row>
    <row r="894" spans="3:6" ht="13">
      <c r="C894" s="2"/>
      <c r="F894" s="2"/>
    </row>
    <row r="895" spans="3:6" ht="13">
      <c r="C895" s="2"/>
      <c r="F895" s="2"/>
    </row>
    <row r="896" spans="3:6" ht="13">
      <c r="C896" s="2"/>
      <c r="F896" s="2"/>
    </row>
    <row r="897" spans="3:6" ht="13">
      <c r="C897" s="2"/>
      <c r="F897" s="2"/>
    </row>
    <row r="898" spans="3:6" ht="13">
      <c r="C898" s="2"/>
      <c r="F898" s="2"/>
    </row>
    <row r="899" spans="3:6" ht="13">
      <c r="C899" s="2"/>
      <c r="F899" s="2"/>
    </row>
    <row r="900" spans="3:6" ht="13">
      <c r="C900" s="2"/>
      <c r="F900" s="2"/>
    </row>
    <row r="901" spans="3:6" ht="13">
      <c r="C901" s="2"/>
      <c r="F901" s="2"/>
    </row>
    <row r="902" spans="3:6" ht="13">
      <c r="C902" s="2"/>
      <c r="F902" s="2"/>
    </row>
    <row r="903" spans="3:6" ht="13">
      <c r="C903" s="2"/>
      <c r="F903" s="2"/>
    </row>
    <row r="904" spans="3:6" ht="13">
      <c r="C904" s="2"/>
      <c r="F904" s="2"/>
    </row>
    <row r="905" spans="3:6" ht="13">
      <c r="C905" s="2"/>
      <c r="F905" s="2"/>
    </row>
    <row r="906" spans="3:6" ht="13">
      <c r="C906" s="2"/>
      <c r="F906" s="2"/>
    </row>
    <row r="907" spans="3:6" ht="13">
      <c r="C907" s="2"/>
      <c r="F907" s="2"/>
    </row>
    <row r="908" spans="3:6" ht="13">
      <c r="C908" s="2"/>
      <c r="F908" s="2"/>
    </row>
    <row r="909" spans="3:6" ht="13">
      <c r="C909" s="2"/>
      <c r="F909" s="2"/>
    </row>
    <row r="910" spans="3:6" ht="13">
      <c r="C910" s="2"/>
      <c r="F910" s="2"/>
    </row>
    <row r="911" spans="3:6" ht="13">
      <c r="C911" s="2"/>
      <c r="F911" s="2"/>
    </row>
    <row r="912" spans="3:6" ht="13">
      <c r="C912" s="2"/>
      <c r="F912" s="2"/>
    </row>
    <row r="913" spans="3:6" ht="13">
      <c r="C913" s="2"/>
      <c r="F913" s="2"/>
    </row>
    <row r="914" spans="3:6" ht="13">
      <c r="C914" s="2"/>
      <c r="F914" s="2"/>
    </row>
    <row r="915" spans="3:6" ht="13">
      <c r="C915" s="2"/>
      <c r="F915" s="2"/>
    </row>
    <row r="916" spans="3:6" ht="13">
      <c r="C916" s="2"/>
      <c r="F916" s="2"/>
    </row>
    <row r="917" spans="3:6" ht="13">
      <c r="C917" s="2"/>
      <c r="F917" s="2"/>
    </row>
    <row r="918" spans="3:6" ht="13">
      <c r="C918" s="2"/>
      <c r="F918" s="2"/>
    </row>
    <row r="919" spans="3:6" ht="13">
      <c r="C919" s="2"/>
      <c r="F919" s="2"/>
    </row>
    <row r="920" spans="3:6" ht="13">
      <c r="C920" s="2"/>
      <c r="F920" s="2"/>
    </row>
    <row r="921" spans="3:6" ht="13">
      <c r="C921" s="2"/>
      <c r="F921" s="2"/>
    </row>
    <row r="922" spans="3:6" ht="13">
      <c r="C922" s="2"/>
      <c r="F922" s="2"/>
    </row>
    <row r="923" spans="3:6" ht="13">
      <c r="C923" s="2"/>
      <c r="F923" s="2"/>
    </row>
    <row r="924" spans="3:6" ht="13">
      <c r="C924" s="2"/>
      <c r="F924" s="2"/>
    </row>
    <row r="925" spans="3:6" ht="13">
      <c r="C925" s="2"/>
      <c r="F925" s="2"/>
    </row>
    <row r="926" spans="3:6" ht="13">
      <c r="C926" s="2"/>
      <c r="F926" s="2"/>
    </row>
    <row r="927" spans="3:6" ht="13">
      <c r="C927" s="2"/>
      <c r="F927" s="2"/>
    </row>
    <row r="928" spans="3:6" ht="13">
      <c r="C928" s="2"/>
      <c r="F928" s="2"/>
    </row>
    <row r="929" spans="3:6" ht="13">
      <c r="C929" s="2"/>
      <c r="F929" s="2"/>
    </row>
    <row r="930" spans="3:6" ht="13">
      <c r="C930" s="2"/>
      <c r="F930" s="2"/>
    </row>
    <row r="931" spans="3:6" ht="13">
      <c r="C931" s="2"/>
      <c r="F931" s="2"/>
    </row>
    <row r="932" spans="3:6" ht="13">
      <c r="C932" s="2"/>
      <c r="F932" s="2"/>
    </row>
    <row r="933" spans="3:6" ht="13">
      <c r="C933" s="2"/>
      <c r="F933" s="2"/>
    </row>
    <row r="934" spans="3:6" ht="13">
      <c r="C934" s="2"/>
      <c r="F934" s="2"/>
    </row>
    <row r="935" spans="3:6" ht="13">
      <c r="C935" s="2"/>
      <c r="F935" s="2"/>
    </row>
    <row r="936" spans="3:6" ht="13">
      <c r="C936" s="2"/>
      <c r="F936" s="2"/>
    </row>
    <row r="937" spans="3:6" ht="13">
      <c r="C937" s="2"/>
      <c r="F937" s="2"/>
    </row>
    <row r="938" spans="3:6" ht="13">
      <c r="C938" s="2"/>
      <c r="F938" s="2"/>
    </row>
    <row r="939" spans="3:6" ht="13">
      <c r="C939" s="2"/>
      <c r="F939" s="2"/>
    </row>
    <row r="940" spans="3:6" ht="13">
      <c r="C940" s="2"/>
      <c r="F940" s="2"/>
    </row>
    <row r="941" spans="3:6" ht="13">
      <c r="C941" s="2"/>
      <c r="F941" s="2"/>
    </row>
    <row r="942" spans="3:6" ht="13">
      <c r="C942" s="2"/>
      <c r="F942" s="2"/>
    </row>
    <row r="943" spans="3:6" ht="13">
      <c r="C943" s="2"/>
      <c r="F943" s="2"/>
    </row>
    <row r="944" spans="3:6" ht="13">
      <c r="C944" s="2"/>
      <c r="F944" s="2"/>
    </row>
    <row r="945" spans="3:6" ht="13">
      <c r="C945" s="2"/>
      <c r="F945" s="2"/>
    </row>
    <row r="946" spans="3:6" ht="13">
      <c r="C946" s="2"/>
      <c r="F946" s="2"/>
    </row>
    <row r="947" spans="3:6" ht="13">
      <c r="C947" s="2"/>
      <c r="F947" s="2"/>
    </row>
    <row r="948" spans="3:6" ht="13">
      <c r="C948" s="2"/>
      <c r="F948" s="2"/>
    </row>
    <row r="949" spans="3:6" ht="13">
      <c r="C949" s="2"/>
      <c r="F949" s="2"/>
    </row>
    <row r="950" spans="3:6" ht="13">
      <c r="C950" s="2"/>
      <c r="F950" s="2"/>
    </row>
    <row r="951" spans="3:6" ht="13">
      <c r="C951" s="2"/>
      <c r="F951" s="2"/>
    </row>
    <row r="952" spans="3:6" ht="13">
      <c r="C952" s="2"/>
      <c r="F952" s="2"/>
    </row>
    <row r="953" spans="3:6" ht="13">
      <c r="C953" s="2"/>
      <c r="F953" s="2"/>
    </row>
    <row r="954" spans="3:6" ht="13">
      <c r="C954" s="2"/>
      <c r="F954" s="2"/>
    </row>
    <row r="955" spans="3:6" ht="13">
      <c r="C955" s="2"/>
      <c r="F955" s="2"/>
    </row>
    <row r="956" spans="3:6" ht="13">
      <c r="C956" s="2"/>
      <c r="F956" s="2"/>
    </row>
    <row r="957" spans="3:6" ht="13">
      <c r="C957" s="2"/>
      <c r="F957" s="2"/>
    </row>
    <row r="958" spans="3:6" ht="13">
      <c r="C958" s="2"/>
      <c r="F958" s="2"/>
    </row>
    <row r="959" spans="3:6" ht="13">
      <c r="C959" s="2"/>
      <c r="F959" s="2"/>
    </row>
    <row r="960" spans="3:6" ht="13">
      <c r="C960" s="2"/>
      <c r="F960" s="2"/>
    </row>
    <row r="961" spans="3:6" ht="13">
      <c r="C961" s="2"/>
      <c r="F961" s="2"/>
    </row>
    <row r="962" spans="3:6" ht="13">
      <c r="C962" s="2"/>
      <c r="F962" s="2"/>
    </row>
    <row r="963" spans="3:6" ht="13">
      <c r="C963" s="2"/>
      <c r="F963" s="2"/>
    </row>
    <row r="964" spans="3:6" ht="13">
      <c r="C964" s="2"/>
      <c r="F964" s="2"/>
    </row>
    <row r="965" spans="3:6" ht="13">
      <c r="C965" s="2"/>
      <c r="F965" s="2"/>
    </row>
    <row r="966" spans="3:6" ht="13">
      <c r="C966" s="2"/>
      <c r="F966" s="2"/>
    </row>
    <row r="967" spans="3:6" ht="13">
      <c r="C967" s="2"/>
      <c r="F967" s="2"/>
    </row>
    <row r="968" spans="3:6" ht="13">
      <c r="C968" s="2"/>
      <c r="F968" s="2"/>
    </row>
    <row r="969" spans="3:6" ht="13">
      <c r="C969" s="2"/>
      <c r="F969" s="2"/>
    </row>
    <row r="970" spans="3:6" ht="13">
      <c r="C970" s="2"/>
      <c r="F970" s="2"/>
    </row>
    <row r="971" spans="3:6" ht="13">
      <c r="C971" s="2"/>
      <c r="F971" s="2"/>
    </row>
    <row r="972" spans="3:6" ht="13">
      <c r="C972" s="2"/>
      <c r="F972" s="2"/>
    </row>
    <row r="973" spans="3:6" ht="13">
      <c r="C973" s="2"/>
      <c r="F973" s="2"/>
    </row>
    <row r="974" spans="3:6" ht="13">
      <c r="C974" s="2"/>
      <c r="F974" s="2"/>
    </row>
    <row r="975" spans="3:6" ht="13">
      <c r="C975" s="2"/>
      <c r="F975" s="2"/>
    </row>
    <row r="976" spans="3:6" ht="13">
      <c r="C976" s="2"/>
      <c r="F976" s="2"/>
    </row>
    <row r="977" spans="3:6" ht="13">
      <c r="C977" s="2"/>
      <c r="F977" s="2"/>
    </row>
    <row r="978" spans="3:6" ht="13">
      <c r="C978" s="2"/>
      <c r="F978" s="2"/>
    </row>
    <row r="979" spans="3:6" ht="13">
      <c r="C979" s="2"/>
      <c r="F979" s="2"/>
    </row>
    <row r="980" spans="3:6" ht="13">
      <c r="C980" s="2"/>
      <c r="F980" s="2"/>
    </row>
    <row r="981" spans="3:6" ht="13">
      <c r="C981" s="2"/>
      <c r="F981" s="2"/>
    </row>
    <row r="982" spans="3:6" ht="13">
      <c r="C982" s="2"/>
      <c r="F982" s="2"/>
    </row>
    <row r="983" spans="3:6" ht="13">
      <c r="C983" s="2"/>
      <c r="F983" s="2"/>
    </row>
    <row r="984" spans="3:6" ht="13">
      <c r="C984" s="2"/>
      <c r="F984" s="2"/>
    </row>
    <row r="985" spans="3:6" ht="13">
      <c r="C985" s="2"/>
      <c r="F985" s="2"/>
    </row>
    <row r="986" spans="3:6" ht="13">
      <c r="C986" s="2"/>
      <c r="F986" s="2"/>
    </row>
    <row r="987" spans="3:6" ht="13">
      <c r="C987" s="2"/>
      <c r="F987" s="2"/>
    </row>
    <row r="988" spans="3:6" ht="13">
      <c r="C988" s="2"/>
      <c r="F988" s="2"/>
    </row>
    <row r="989" spans="3:6" ht="13">
      <c r="C989" s="2"/>
      <c r="F989" s="2"/>
    </row>
    <row r="990" spans="3:6" ht="13">
      <c r="C990" s="2"/>
      <c r="F990" s="2"/>
    </row>
    <row r="991" spans="3:6" ht="13">
      <c r="C991" s="2"/>
      <c r="F991" s="2"/>
    </row>
    <row r="992" spans="3:6" ht="13">
      <c r="C992" s="2"/>
      <c r="F992" s="2"/>
    </row>
    <row r="993" spans="3:6" ht="13">
      <c r="C993" s="2"/>
      <c r="F993" s="2"/>
    </row>
    <row r="994" spans="3:6" ht="13">
      <c r="C994" s="2"/>
      <c r="F994" s="2"/>
    </row>
    <row r="995" spans="3:6" ht="13">
      <c r="C995" s="2"/>
      <c r="F995" s="2"/>
    </row>
    <row r="996" spans="3:6" ht="13">
      <c r="C996" s="2"/>
      <c r="F996" s="2"/>
    </row>
    <row r="997" spans="3:6" ht="13">
      <c r="C997" s="2"/>
      <c r="F997" s="2"/>
    </row>
    <row r="998" spans="3:6" ht="13">
      <c r="C998" s="2"/>
      <c r="F998" s="2"/>
    </row>
    <row r="999" spans="3:6" ht="13">
      <c r="C999" s="2"/>
      <c r="F999" s="2"/>
    </row>
    <row r="1000" spans="3:6" ht="13">
      <c r="C1000" s="2"/>
      <c r="F1000" s="2"/>
    </row>
    <row r="1001" spans="3:6" ht="13">
      <c r="C1001" s="2"/>
      <c r="F1001" s="2"/>
    </row>
  </sheetData>
  <mergeCells count="2">
    <mergeCell ref="B3:C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58"/>
  <sheetViews>
    <sheetView workbookViewId="0">
      <selection activeCell="E50" sqref="E50"/>
    </sheetView>
  </sheetViews>
  <sheetFormatPr baseColWidth="10" defaultColWidth="12.6640625" defaultRowHeight="15.75" customHeight="1"/>
  <cols>
    <col min="1" max="2" width="38.6640625" customWidth="1"/>
    <col min="3" max="3" width="23.6640625" customWidth="1"/>
    <col min="4" max="4" width="27.83203125" customWidth="1"/>
    <col min="5" max="5" width="43.5" customWidth="1"/>
    <col min="6" max="6" width="26.5" customWidth="1"/>
    <col min="7" max="7" width="4.6640625" customWidth="1"/>
  </cols>
  <sheetData>
    <row r="1" spans="1:28" ht="15.75" customHeight="1">
      <c r="A1" s="4" t="s">
        <v>769</v>
      </c>
      <c r="B1" s="4"/>
      <c r="C1" s="4"/>
      <c r="D1" s="4"/>
      <c r="E1" s="4"/>
      <c r="F1" s="3" t="s">
        <v>545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.75" customHeight="1">
      <c r="A2" s="3"/>
      <c r="B2" s="3" t="s">
        <v>546</v>
      </c>
      <c r="C2" s="3" t="s">
        <v>547</v>
      </c>
      <c r="D2" s="3" t="s">
        <v>548</v>
      </c>
      <c r="E2" s="3" t="s">
        <v>549</v>
      </c>
      <c r="F2" s="3" t="s">
        <v>550</v>
      </c>
      <c r="G2" s="3"/>
      <c r="H2" s="3" t="s">
        <v>551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6">
      <c r="A3" s="31" t="s">
        <v>552</v>
      </c>
      <c r="B3" s="32" t="s">
        <v>153</v>
      </c>
      <c r="C3" s="9" t="s">
        <v>553</v>
      </c>
      <c r="D3" s="33" t="s">
        <v>554</v>
      </c>
      <c r="E3" s="9" t="s">
        <v>555</v>
      </c>
      <c r="F3" s="9" t="s">
        <v>64</v>
      </c>
      <c r="H3" s="34" t="s">
        <v>556</v>
      </c>
    </row>
    <row r="4" spans="1:28" ht="16">
      <c r="A4" s="31" t="s">
        <v>557</v>
      </c>
      <c r="B4" s="32" t="s">
        <v>186</v>
      </c>
      <c r="C4" s="9" t="s">
        <v>558</v>
      </c>
      <c r="D4" s="33" t="s">
        <v>554</v>
      </c>
      <c r="E4" s="9" t="s">
        <v>559</v>
      </c>
      <c r="F4" s="9" t="s">
        <v>64</v>
      </c>
      <c r="G4" s="9"/>
      <c r="H4" s="34" t="s">
        <v>560</v>
      </c>
    </row>
    <row r="5" spans="1:28" ht="16">
      <c r="A5" s="31" t="s">
        <v>561</v>
      </c>
      <c r="B5" s="32" t="s">
        <v>105</v>
      </c>
      <c r="C5" s="9" t="s">
        <v>562</v>
      </c>
      <c r="D5" s="33" t="s">
        <v>554</v>
      </c>
      <c r="E5" s="9" t="s">
        <v>563</v>
      </c>
      <c r="F5" s="33" t="s">
        <v>17</v>
      </c>
      <c r="G5" s="9"/>
      <c r="H5" s="34" t="s">
        <v>564</v>
      </c>
    </row>
    <row r="6" spans="1:28" ht="16">
      <c r="A6" s="31" t="s">
        <v>565</v>
      </c>
      <c r="B6" s="32" t="s">
        <v>374</v>
      </c>
      <c r="C6" s="9" t="s">
        <v>566</v>
      </c>
      <c r="D6" s="33" t="s">
        <v>567</v>
      </c>
      <c r="E6" s="9" t="s">
        <v>568</v>
      </c>
      <c r="F6" s="33" t="s">
        <v>17</v>
      </c>
      <c r="G6" s="9"/>
      <c r="H6" s="35" t="s">
        <v>569</v>
      </c>
    </row>
    <row r="7" spans="1:28" ht="16">
      <c r="A7" s="31" t="s">
        <v>570</v>
      </c>
      <c r="B7" s="32" t="s">
        <v>544</v>
      </c>
      <c r="C7" s="9" t="s">
        <v>571</v>
      </c>
      <c r="D7" s="33" t="s">
        <v>567</v>
      </c>
      <c r="E7" s="9" t="s">
        <v>572</v>
      </c>
      <c r="F7" s="33" t="s">
        <v>17</v>
      </c>
      <c r="G7" s="9"/>
      <c r="H7" s="34" t="s">
        <v>573</v>
      </c>
    </row>
    <row r="8" spans="1:28" ht="16">
      <c r="A8" s="31" t="s">
        <v>574</v>
      </c>
      <c r="B8" s="32" t="s">
        <v>534</v>
      </c>
      <c r="C8" s="9" t="s">
        <v>575</v>
      </c>
      <c r="D8" s="9" t="s">
        <v>576</v>
      </c>
      <c r="E8" s="9" t="s">
        <v>577</v>
      </c>
      <c r="F8" s="9" t="s">
        <v>64</v>
      </c>
      <c r="G8" s="9"/>
      <c r="H8" s="34" t="s">
        <v>578</v>
      </c>
    </row>
    <row r="9" spans="1:28" ht="16">
      <c r="A9" s="31" t="s">
        <v>579</v>
      </c>
      <c r="B9" s="32" t="s">
        <v>523</v>
      </c>
      <c r="C9" s="9" t="s">
        <v>580</v>
      </c>
      <c r="D9" s="9" t="s">
        <v>581</v>
      </c>
      <c r="E9" s="9" t="s">
        <v>582</v>
      </c>
      <c r="F9" s="9" t="s">
        <v>64</v>
      </c>
      <c r="G9" s="9"/>
      <c r="H9" s="34" t="s">
        <v>583</v>
      </c>
    </row>
    <row r="10" spans="1:28" ht="16">
      <c r="A10" s="31" t="s">
        <v>584</v>
      </c>
      <c r="B10" s="32" t="s">
        <v>435</v>
      </c>
      <c r="C10" s="9" t="s">
        <v>585</v>
      </c>
      <c r="D10" s="33" t="s">
        <v>567</v>
      </c>
      <c r="E10" s="9" t="s">
        <v>586</v>
      </c>
      <c r="F10" s="33" t="s">
        <v>17</v>
      </c>
      <c r="H10" s="34" t="s">
        <v>587</v>
      </c>
    </row>
    <row r="11" spans="1:28" ht="16">
      <c r="A11" s="31" t="s">
        <v>588</v>
      </c>
      <c r="B11" s="32" t="s">
        <v>410</v>
      </c>
      <c r="C11" s="9" t="s">
        <v>589</v>
      </c>
      <c r="D11" s="33" t="s">
        <v>567</v>
      </c>
      <c r="E11" s="9" t="s">
        <v>590</v>
      </c>
      <c r="F11" s="33" t="s">
        <v>17</v>
      </c>
      <c r="H11" s="34" t="s">
        <v>591</v>
      </c>
    </row>
    <row r="12" spans="1:28" ht="16">
      <c r="A12" s="31" t="s">
        <v>592</v>
      </c>
      <c r="B12" s="32" t="s">
        <v>537</v>
      </c>
      <c r="C12" s="9" t="s">
        <v>593</v>
      </c>
      <c r="D12" s="9" t="s">
        <v>594</v>
      </c>
      <c r="E12" s="9" t="s">
        <v>595</v>
      </c>
      <c r="F12" s="9" t="s">
        <v>64</v>
      </c>
      <c r="H12" s="34" t="s">
        <v>596</v>
      </c>
    </row>
    <row r="13" spans="1:28" ht="16">
      <c r="A13" s="31" t="s">
        <v>597</v>
      </c>
      <c r="B13" s="32" t="s">
        <v>535</v>
      </c>
      <c r="C13" s="9" t="s">
        <v>598</v>
      </c>
      <c r="D13" s="9" t="s">
        <v>599</v>
      </c>
      <c r="E13" s="9" t="s">
        <v>600</v>
      </c>
      <c r="F13" s="9" t="s">
        <v>64</v>
      </c>
      <c r="H13" s="34" t="s">
        <v>601</v>
      </c>
    </row>
    <row r="14" spans="1:28" ht="16">
      <c r="A14" s="31" t="s">
        <v>602</v>
      </c>
      <c r="B14" s="32" t="s">
        <v>175</v>
      </c>
      <c r="C14" s="9" t="s">
        <v>603</v>
      </c>
      <c r="D14" s="33" t="s">
        <v>554</v>
      </c>
      <c r="E14" s="9" t="s">
        <v>604</v>
      </c>
      <c r="F14" s="33" t="s">
        <v>17</v>
      </c>
      <c r="H14" s="34" t="s">
        <v>605</v>
      </c>
    </row>
    <row r="15" spans="1:28" ht="16">
      <c r="A15" s="31" t="s">
        <v>606</v>
      </c>
      <c r="B15" s="32" t="s">
        <v>312</v>
      </c>
      <c r="C15" s="9" t="s">
        <v>607</v>
      </c>
      <c r="D15" s="33" t="s">
        <v>567</v>
      </c>
      <c r="E15" s="9" t="s">
        <v>608</v>
      </c>
      <c r="F15" s="33" t="s">
        <v>17</v>
      </c>
      <c r="H15" s="34" t="s">
        <v>609</v>
      </c>
    </row>
    <row r="16" spans="1:28" ht="16">
      <c r="A16" s="31" t="s">
        <v>610</v>
      </c>
      <c r="B16" s="32" t="s">
        <v>379</v>
      </c>
      <c r="C16" s="9" t="s">
        <v>611</v>
      </c>
      <c r="D16" s="33" t="s">
        <v>554</v>
      </c>
      <c r="E16" s="9" t="s">
        <v>612</v>
      </c>
      <c r="F16" s="9" t="s">
        <v>64</v>
      </c>
      <c r="H16" s="34" t="s">
        <v>613</v>
      </c>
    </row>
    <row r="17" spans="1:8" ht="16">
      <c r="A17" s="31" t="s">
        <v>614</v>
      </c>
      <c r="B17" s="32" t="s">
        <v>24</v>
      </c>
      <c r="C17" s="9" t="s">
        <v>615</v>
      </c>
      <c r="D17" s="33" t="s">
        <v>554</v>
      </c>
      <c r="E17" s="9" t="s">
        <v>616</v>
      </c>
      <c r="F17" s="9" t="s">
        <v>64</v>
      </c>
      <c r="H17" s="34" t="s">
        <v>617</v>
      </c>
    </row>
    <row r="18" spans="1:8" ht="16">
      <c r="A18" s="31" t="s">
        <v>618</v>
      </c>
      <c r="B18" s="32" t="s">
        <v>18</v>
      </c>
      <c r="C18" s="9" t="s">
        <v>619</v>
      </c>
      <c r="D18" s="33" t="s">
        <v>554</v>
      </c>
      <c r="E18" s="9" t="s">
        <v>620</v>
      </c>
      <c r="F18" s="9" t="s">
        <v>64</v>
      </c>
      <c r="H18" s="34" t="s">
        <v>621</v>
      </c>
    </row>
    <row r="19" spans="1:8" ht="16">
      <c r="A19" s="31" t="s">
        <v>622</v>
      </c>
      <c r="B19" s="32" t="s">
        <v>541</v>
      </c>
      <c r="C19" s="9" t="s">
        <v>623</v>
      </c>
      <c r="D19" s="33" t="s">
        <v>554</v>
      </c>
      <c r="E19" s="9" t="s">
        <v>624</v>
      </c>
      <c r="F19" s="9" t="s">
        <v>64</v>
      </c>
      <c r="H19" s="34" t="s">
        <v>625</v>
      </c>
    </row>
    <row r="20" spans="1:8" ht="16">
      <c r="A20" s="31" t="s">
        <v>626</v>
      </c>
      <c r="B20" s="32" t="s">
        <v>627</v>
      </c>
      <c r="C20" s="9" t="s">
        <v>628</v>
      </c>
      <c r="D20" s="33" t="s">
        <v>567</v>
      </c>
      <c r="E20" s="9" t="s">
        <v>629</v>
      </c>
      <c r="F20" s="33" t="s">
        <v>17</v>
      </c>
      <c r="H20" s="34" t="s">
        <v>630</v>
      </c>
    </row>
    <row r="21" spans="1:8" ht="16">
      <c r="A21" s="31" t="s">
        <v>631</v>
      </c>
      <c r="B21" s="32" t="s">
        <v>517</v>
      </c>
      <c r="C21" s="9" t="s">
        <v>632</v>
      </c>
      <c r="D21" s="33" t="s">
        <v>567</v>
      </c>
      <c r="E21" s="9" t="s">
        <v>633</v>
      </c>
      <c r="F21" s="33" t="s">
        <v>17</v>
      </c>
      <c r="H21" s="34" t="s">
        <v>634</v>
      </c>
    </row>
    <row r="22" spans="1:8" ht="16">
      <c r="A22" s="31" t="s">
        <v>635</v>
      </c>
      <c r="B22" s="32" t="s">
        <v>214</v>
      </c>
      <c r="C22" s="9" t="s">
        <v>636</v>
      </c>
      <c r="D22" s="33" t="s">
        <v>554</v>
      </c>
      <c r="E22" s="9" t="s">
        <v>637</v>
      </c>
      <c r="F22" s="33" t="s">
        <v>17</v>
      </c>
      <c r="H22" s="34" t="s">
        <v>638</v>
      </c>
    </row>
    <row r="23" spans="1:8" ht="16">
      <c r="A23" s="31" t="s">
        <v>639</v>
      </c>
      <c r="B23" s="32" t="s">
        <v>529</v>
      </c>
      <c r="C23" s="9" t="s">
        <v>640</v>
      </c>
      <c r="D23" s="9" t="s">
        <v>576</v>
      </c>
      <c r="E23" s="9" t="s">
        <v>641</v>
      </c>
      <c r="F23" s="9" t="s">
        <v>64</v>
      </c>
      <c r="H23" s="34" t="s">
        <v>642</v>
      </c>
    </row>
    <row r="24" spans="1:8" ht="16">
      <c r="A24" s="31" t="s">
        <v>643</v>
      </c>
      <c r="B24" s="32" t="s">
        <v>512</v>
      </c>
      <c r="C24" s="9" t="s">
        <v>644</v>
      </c>
      <c r="D24" s="33" t="s">
        <v>554</v>
      </c>
      <c r="E24" s="9" t="s">
        <v>645</v>
      </c>
      <c r="F24" s="9" t="s">
        <v>64</v>
      </c>
      <c r="H24" s="34" t="s">
        <v>646</v>
      </c>
    </row>
    <row r="25" spans="1:8" ht="16">
      <c r="A25" s="31" t="s">
        <v>647</v>
      </c>
      <c r="B25" s="32" t="s">
        <v>525</v>
      </c>
      <c r="C25" s="9" t="s">
        <v>648</v>
      </c>
      <c r="D25" s="9" t="s">
        <v>599</v>
      </c>
      <c r="E25" s="9" t="s">
        <v>649</v>
      </c>
      <c r="F25" s="9" t="s">
        <v>64</v>
      </c>
      <c r="H25" s="34" t="s">
        <v>650</v>
      </c>
    </row>
    <row r="26" spans="1:8" ht="16">
      <c r="A26" s="31" t="s">
        <v>651</v>
      </c>
      <c r="B26" s="32" t="s">
        <v>513</v>
      </c>
      <c r="C26" s="9" t="s">
        <v>652</v>
      </c>
      <c r="D26" s="33" t="s">
        <v>567</v>
      </c>
      <c r="E26" s="9" t="s">
        <v>653</v>
      </c>
      <c r="F26" s="33" t="s">
        <v>17</v>
      </c>
      <c r="H26" s="34" t="s">
        <v>654</v>
      </c>
    </row>
    <row r="27" spans="1:8" ht="16">
      <c r="A27" s="31" t="s">
        <v>655</v>
      </c>
      <c r="B27" s="32" t="s">
        <v>83</v>
      </c>
      <c r="C27" s="9" t="s">
        <v>656</v>
      </c>
      <c r="D27" s="33" t="s">
        <v>554</v>
      </c>
      <c r="E27" s="9" t="s">
        <v>657</v>
      </c>
      <c r="F27" s="33" t="s">
        <v>17</v>
      </c>
      <c r="H27" s="34" t="s">
        <v>658</v>
      </c>
    </row>
    <row r="28" spans="1:8" ht="16">
      <c r="A28" s="31" t="s">
        <v>659</v>
      </c>
      <c r="B28" s="32" t="s">
        <v>159</v>
      </c>
      <c r="C28" s="9" t="s">
        <v>660</v>
      </c>
      <c r="D28" s="33" t="s">
        <v>567</v>
      </c>
      <c r="E28" s="9" t="s">
        <v>661</v>
      </c>
      <c r="F28" s="33" t="s">
        <v>17</v>
      </c>
      <c r="H28" s="34" t="s">
        <v>662</v>
      </c>
    </row>
    <row r="29" spans="1:8" ht="16">
      <c r="A29" s="31" t="s">
        <v>663</v>
      </c>
      <c r="B29" s="32" t="s">
        <v>405</v>
      </c>
      <c r="C29" s="9" t="s">
        <v>664</v>
      </c>
      <c r="D29" s="33" t="s">
        <v>554</v>
      </c>
      <c r="E29" s="9" t="s">
        <v>665</v>
      </c>
      <c r="F29" s="33" t="s">
        <v>17</v>
      </c>
      <c r="H29" s="34" t="s">
        <v>666</v>
      </c>
    </row>
    <row r="30" spans="1:8" ht="16">
      <c r="A30" s="31" t="s">
        <v>667</v>
      </c>
      <c r="B30" s="32" t="s">
        <v>291</v>
      </c>
      <c r="C30" s="9" t="s">
        <v>668</v>
      </c>
      <c r="D30" s="33" t="s">
        <v>567</v>
      </c>
      <c r="E30" s="9" t="s">
        <v>669</v>
      </c>
      <c r="F30" s="33" t="s">
        <v>17</v>
      </c>
      <c r="H30" s="34" t="s">
        <v>670</v>
      </c>
    </row>
    <row r="31" spans="1:8" ht="16">
      <c r="A31" s="31" t="s">
        <v>671</v>
      </c>
      <c r="B31" s="32" t="s">
        <v>528</v>
      </c>
      <c r="C31" s="9" t="s">
        <v>672</v>
      </c>
      <c r="D31" s="33" t="s">
        <v>567</v>
      </c>
      <c r="E31" s="9" t="s">
        <v>673</v>
      </c>
      <c r="F31" s="33" t="s">
        <v>17</v>
      </c>
      <c r="H31" s="34" t="s">
        <v>674</v>
      </c>
    </row>
    <row r="32" spans="1:8" ht="16">
      <c r="A32" s="31" t="s">
        <v>675</v>
      </c>
      <c r="B32" s="32" t="s">
        <v>530</v>
      </c>
      <c r="C32" s="9" t="s">
        <v>676</v>
      </c>
      <c r="D32" s="33" t="s">
        <v>554</v>
      </c>
      <c r="E32" s="9" t="s">
        <v>677</v>
      </c>
      <c r="F32" s="9" t="s">
        <v>64</v>
      </c>
      <c r="H32" s="34" t="s">
        <v>678</v>
      </c>
    </row>
    <row r="33" spans="1:9" ht="16">
      <c r="A33" s="31" t="s">
        <v>679</v>
      </c>
      <c r="B33" s="32" t="s">
        <v>543</v>
      </c>
      <c r="C33" s="9" t="s">
        <v>680</v>
      </c>
      <c r="D33" s="33" t="s">
        <v>567</v>
      </c>
      <c r="E33" s="9" t="s">
        <v>681</v>
      </c>
      <c r="F33" s="9" t="s">
        <v>64</v>
      </c>
      <c r="H33" s="34" t="s">
        <v>682</v>
      </c>
    </row>
    <row r="34" spans="1:9" ht="16">
      <c r="A34" s="31" t="s">
        <v>683</v>
      </c>
      <c r="B34" s="32" t="s">
        <v>684</v>
      </c>
      <c r="C34" s="9" t="s">
        <v>685</v>
      </c>
      <c r="D34" s="9" t="s">
        <v>599</v>
      </c>
      <c r="E34" s="9" t="s">
        <v>686</v>
      </c>
      <c r="F34" s="9" t="s">
        <v>64</v>
      </c>
      <c r="H34" s="34" t="s">
        <v>687</v>
      </c>
    </row>
    <row r="35" spans="1:9" ht="16">
      <c r="A35" s="31" t="s">
        <v>688</v>
      </c>
      <c r="B35" s="32" t="s">
        <v>689</v>
      </c>
      <c r="C35" s="9" t="s">
        <v>690</v>
      </c>
      <c r="D35" s="9" t="s">
        <v>691</v>
      </c>
      <c r="E35" s="9" t="s">
        <v>692</v>
      </c>
      <c r="F35" s="9" t="s">
        <v>64</v>
      </c>
      <c r="H35" s="34" t="s">
        <v>693</v>
      </c>
    </row>
    <row r="36" spans="1:9" ht="16">
      <c r="A36" s="31" t="s">
        <v>694</v>
      </c>
      <c r="B36" s="32" t="s">
        <v>695</v>
      </c>
      <c r="C36" s="9" t="s">
        <v>696</v>
      </c>
      <c r="D36" s="33" t="s">
        <v>567</v>
      </c>
      <c r="E36" s="9" t="s">
        <v>697</v>
      </c>
      <c r="F36" s="33" t="s">
        <v>17</v>
      </c>
      <c r="H36" s="34" t="s">
        <v>698</v>
      </c>
    </row>
    <row r="37" spans="1:9" ht="16">
      <c r="A37" s="31" t="s">
        <v>699</v>
      </c>
      <c r="B37" s="32" t="s">
        <v>147</v>
      </c>
      <c r="C37" s="9" t="s">
        <v>700</v>
      </c>
      <c r="D37" s="33" t="s">
        <v>554</v>
      </c>
      <c r="E37" s="9" t="s">
        <v>701</v>
      </c>
      <c r="F37" s="33" t="s">
        <v>17</v>
      </c>
      <c r="H37" s="34" t="s">
        <v>702</v>
      </c>
    </row>
    <row r="38" spans="1:9" ht="16">
      <c r="A38" s="31" t="s">
        <v>703</v>
      </c>
      <c r="B38" s="32" t="s">
        <v>180</v>
      </c>
      <c r="C38" s="9" t="s">
        <v>704</v>
      </c>
      <c r="D38" s="33" t="s">
        <v>554</v>
      </c>
      <c r="E38" s="9" t="s">
        <v>705</v>
      </c>
      <c r="F38" s="9" t="s">
        <v>64</v>
      </c>
      <c r="H38" s="34" t="s">
        <v>706</v>
      </c>
    </row>
    <row r="39" spans="1:9" ht="16">
      <c r="A39" s="31" t="s">
        <v>707</v>
      </c>
      <c r="B39" s="32" t="s">
        <v>58</v>
      </c>
      <c r="C39" s="9" t="s">
        <v>708</v>
      </c>
      <c r="D39" s="33" t="s">
        <v>554</v>
      </c>
      <c r="E39" s="9" t="s">
        <v>709</v>
      </c>
      <c r="F39" s="33" t="s">
        <v>17</v>
      </c>
      <c r="H39" s="34" t="s">
        <v>710</v>
      </c>
    </row>
    <row r="40" spans="1:9" ht="16">
      <c r="A40" s="31" t="s">
        <v>711</v>
      </c>
      <c r="B40" s="32" t="s">
        <v>532</v>
      </c>
      <c r="C40" s="9" t="s">
        <v>712</v>
      </c>
      <c r="D40" s="9" t="s">
        <v>713</v>
      </c>
      <c r="E40" s="9" t="s">
        <v>714</v>
      </c>
      <c r="F40" s="9" t="s">
        <v>64</v>
      </c>
      <c r="H40" s="34" t="s">
        <v>715</v>
      </c>
    </row>
    <row r="41" spans="1:9" ht="16">
      <c r="A41" s="31" t="s">
        <v>716</v>
      </c>
      <c r="B41" s="32" t="s">
        <v>363</v>
      </c>
      <c r="C41" s="9" t="s">
        <v>717</v>
      </c>
      <c r="D41" s="33" t="s">
        <v>554</v>
      </c>
      <c r="E41" s="9" t="s">
        <v>718</v>
      </c>
      <c r="F41" s="9" t="s">
        <v>64</v>
      </c>
      <c r="H41" s="34" t="s">
        <v>719</v>
      </c>
    </row>
    <row r="42" spans="1:9" ht="16">
      <c r="A42" s="31" t="s">
        <v>720</v>
      </c>
      <c r="B42" s="32" t="s">
        <v>520</v>
      </c>
      <c r="C42" s="9" t="s">
        <v>721</v>
      </c>
      <c r="D42" s="33" t="s">
        <v>554</v>
      </c>
      <c r="E42" s="9" t="s">
        <v>722</v>
      </c>
      <c r="F42" s="9" t="s">
        <v>64</v>
      </c>
      <c r="H42" s="36" t="s">
        <v>723</v>
      </c>
      <c r="I42" s="4"/>
    </row>
    <row r="43" spans="1:9" ht="16">
      <c r="A43" s="31" t="s">
        <v>724</v>
      </c>
      <c r="B43" s="32" t="s">
        <v>725</v>
      </c>
      <c r="C43" s="9" t="s">
        <v>726</v>
      </c>
      <c r="D43" s="9" t="s">
        <v>599</v>
      </c>
      <c r="E43" s="9" t="s">
        <v>433</v>
      </c>
      <c r="F43" s="9" t="s">
        <v>64</v>
      </c>
      <c r="H43" s="9" t="s">
        <v>727</v>
      </c>
    </row>
    <row r="44" spans="1:9" ht="16">
      <c r="A44" s="31" t="s">
        <v>728</v>
      </c>
      <c r="B44" s="32" t="s">
        <v>729</v>
      </c>
      <c r="C44" s="9" t="s">
        <v>730</v>
      </c>
      <c r="D44" s="33" t="s">
        <v>554</v>
      </c>
      <c r="E44" s="9" t="s">
        <v>731</v>
      </c>
      <c r="F44" s="33" t="s">
        <v>17</v>
      </c>
      <c r="H44" s="34" t="s">
        <v>732</v>
      </c>
    </row>
    <row r="45" spans="1:9" ht="16">
      <c r="A45" s="31" t="s">
        <v>733</v>
      </c>
      <c r="B45" s="32" t="s">
        <v>531</v>
      </c>
      <c r="C45" s="9" t="s">
        <v>734</v>
      </c>
      <c r="D45" s="33" t="s">
        <v>554</v>
      </c>
      <c r="E45" s="9" t="s">
        <v>735</v>
      </c>
      <c r="F45" s="9" t="s">
        <v>64</v>
      </c>
      <c r="H45" s="34" t="s">
        <v>736</v>
      </c>
    </row>
    <row r="46" spans="1:9" ht="16">
      <c r="A46" s="31" t="s">
        <v>737</v>
      </c>
      <c r="B46" s="32" t="s">
        <v>29</v>
      </c>
      <c r="C46" s="9" t="s">
        <v>738</v>
      </c>
      <c r="D46" s="33" t="s">
        <v>567</v>
      </c>
      <c r="E46" s="9" t="s">
        <v>661</v>
      </c>
      <c r="F46" s="33" t="s">
        <v>17</v>
      </c>
      <c r="H46" s="34" t="s">
        <v>739</v>
      </c>
    </row>
    <row r="47" spans="1:9" ht="16">
      <c r="A47" s="31" t="s">
        <v>740</v>
      </c>
      <c r="B47" s="32" t="s">
        <v>516</v>
      </c>
      <c r="C47" s="9" t="s">
        <v>741</v>
      </c>
      <c r="D47" s="33" t="s">
        <v>567</v>
      </c>
      <c r="E47" s="9" t="s">
        <v>742</v>
      </c>
      <c r="F47" s="33" t="s">
        <v>17</v>
      </c>
      <c r="H47" s="36" t="s">
        <v>743</v>
      </c>
    </row>
    <row r="48" spans="1:9" ht="16">
      <c r="A48" s="31"/>
      <c r="B48" s="37"/>
    </row>
    <row r="49" spans="1:8" ht="16">
      <c r="A49" s="31"/>
      <c r="B49" s="37"/>
    </row>
    <row r="50" spans="1:8" ht="16">
      <c r="A50" s="31"/>
      <c r="B50" s="37"/>
    </row>
    <row r="51" spans="1:8" ht="15.75" customHeight="1">
      <c r="B51" s="37"/>
    </row>
    <row r="52" spans="1:8" ht="15.75" customHeight="1">
      <c r="A52" s="4"/>
      <c r="B52" s="37"/>
    </row>
    <row r="53" spans="1:8" ht="15.75" customHeight="1">
      <c r="A53" s="37"/>
    </row>
    <row r="54" spans="1:8" ht="15.75" customHeight="1">
      <c r="A54" s="37"/>
      <c r="B54" s="4"/>
      <c r="C54" s="4"/>
      <c r="D54" s="4"/>
      <c r="E54" s="4"/>
      <c r="F54" s="4"/>
      <c r="G54" s="4"/>
      <c r="H54" s="4"/>
    </row>
    <row r="55" spans="1:8" ht="15.75" customHeight="1">
      <c r="A55" s="37"/>
      <c r="B55" s="37"/>
    </row>
    <row r="56" spans="1:8" ht="15.75" customHeight="1">
      <c r="A56" s="37"/>
      <c r="B56" s="37"/>
    </row>
    <row r="57" spans="1:8" ht="15.75" customHeight="1">
      <c r="B57" s="37"/>
    </row>
    <row r="58" spans="1:8" ht="15.75" customHeight="1">
      <c r="B58" s="37"/>
    </row>
  </sheetData>
  <hyperlinks>
    <hyperlink ref="H3" r:id="rId1" xr:uid="{00000000-0004-0000-0300-000000000000}"/>
    <hyperlink ref="H4" r:id="rId2" xr:uid="{00000000-0004-0000-0300-000001000000}"/>
    <hyperlink ref="H5" r:id="rId3" xr:uid="{00000000-0004-0000-0300-000002000000}"/>
    <hyperlink ref="H6" r:id="rId4" xr:uid="{00000000-0004-0000-0300-000003000000}"/>
    <hyperlink ref="H7" r:id="rId5" xr:uid="{00000000-0004-0000-0300-000004000000}"/>
    <hyperlink ref="H8" r:id="rId6" xr:uid="{00000000-0004-0000-0300-000005000000}"/>
    <hyperlink ref="H9" r:id="rId7" xr:uid="{00000000-0004-0000-0300-000006000000}"/>
    <hyperlink ref="H10" r:id="rId8" xr:uid="{00000000-0004-0000-0300-000007000000}"/>
    <hyperlink ref="H11" r:id="rId9" xr:uid="{00000000-0004-0000-0300-000008000000}"/>
    <hyperlink ref="H12" r:id="rId10" xr:uid="{00000000-0004-0000-0300-000009000000}"/>
    <hyperlink ref="H13" r:id="rId11" xr:uid="{00000000-0004-0000-0300-00000A000000}"/>
    <hyperlink ref="H14" r:id="rId12" xr:uid="{00000000-0004-0000-0300-00000B000000}"/>
    <hyperlink ref="H15" r:id="rId13" xr:uid="{00000000-0004-0000-0300-00000C000000}"/>
    <hyperlink ref="H16" r:id="rId14" xr:uid="{00000000-0004-0000-0300-00000D000000}"/>
    <hyperlink ref="H17" r:id="rId15" xr:uid="{00000000-0004-0000-0300-00000E000000}"/>
    <hyperlink ref="H18" r:id="rId16" xr:uid="{00000000-0004-0000-0300-00000F000000}"/>
    <hyperlink ref="H19" r:id="rId17" xr:uid="{00000000-0004-0000-0300-000010000000}"/>
    <hyperlink ref="H20" r:id="rId18" xr:uid="{00000000-0004-0000-0300-000011000000}"/>
    <hyperlink ref="H21" r:id="rId19" xr:uid="{00000000-0004-0000-0300-000012000000}"/>
    <hyperlink ref="H22" r:id="rId20" xr:uid="{00000000-0004-0000-0300-000013000000}"/>
    <hyperlink ref="H23" r:id="rId21" xr:uid="{00000000-0004-0000-0300-000014000000}"/>
    <hyperlink ref="H24" r:id="rId22" xr:uid="{00000000-0004-0000-0300-000015000000}"/>
    <hyperlink ref="H25" r:id="rId23" xr:uid="{00000000-0004-0000-0300-000016000000}"/>
    <hyperlink ref="H26" r:id="rId24" xr:uid="{00000000-0004-0000-0300-000017000000}"/>
    <hyperlink ref="H27" r:id="rId25" xr:uid="{00000000-0004-0000-0300-000018000000}"/>
    <hyperlink ref="H28" r:id="rId26" xr:uid="{00000000-0004-0000-0300-000019000000}"/>
    <hyperlink ref="H29" r:id="rId27" xr:uid="{00000000-0004-0000-0300-00001A000000}"/>
    <hyperlink ref="H30" r:id="rId28" xr:uid="{00000000-0004-0000-0300-00001B000000}"/>
    <hyperlink ref="H31" r:id="rId29" xr:uid="{00000000-0004-0000-0300-00001C000000}"/>
    <hyperlink ref="H32" r:id="rId30" xr:uid="{00000000-0004-0000-0300-00001D000000}"/>
    <hyperlink ref="H33" r:id="rId31" xr:uid="{00000000-0004-0000-0300-00001E000000}"/>
    <hyperlink ref="H34" r:id="rId32" xr:uid="{00000000-0004-0000-0300-00001F000000}"/>
    <hyperlink ref="H35" r:id="rId33" xr:uid="{00000000-0004-0000-0300-000020000000}"/>
    <hyperlink ref="H36" r:id="rId34" xr:uid="{00000000-0004-0000-0300-000021000000}"/>
    <hyperlink ref="H37" r:id="rId35" xr:uid="{00000000-0004-0000-0300-000022000000}"/>
    <hyperlink ref="H38" r:id="rId36" xr:uid="{00000000-0004-0000-0300-000023000000}"/>
    <hyperlink ref="H39" r:id="rId37" xr:uid="{00000000-0004-0000-0300-000024000000}"/>
    <hyperlink ref="H40" r:id="rId38" xr:uid="{00000000-0004-0000-0300-000025000000}"/>
    <hyperlink ref="H41" r:id="rId39" xr:uid="{00000000-0004-0000-0300-000026000000}"/>
    <hyperlink ref="H42" r:id="rId40" xr:uid="{00000000-0004-0000-0300-000027000000}"/>
    <hyperlink ref="H44" r:id="rId41" xr:uid="{00000000-0004-0000-0300-000028000000}"/>
    <hyperlink ref="H45" r:id="rId42" xr:uid="{00000000-0004-0000-0300-000029000000}"/>
    <hyperlink ref="H46" r:id="rId43" xr:uid="{00000000-0004-0000-0300-00002A000000}"/>
    <hyperlink ref="H47" r:id="rId44" xr:uid="{00000000-0004-0000-0300-00002B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1"/>
  <sheetViews>
    <sheetView workbookViewId="0">
      <selection activeCell="P41" sqref="P41"/>
    </sheetView>
  </sheetViews>
  <sheetFormatPr baseColWidth="10" defaultColWidth="12.6640625" defaultRowHeight="15.75" customHeight="1"/>
  <sheetData>
    <row r="1" spans="1:26">
      <c r="A1" s="40" t="s">
        <v>770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>
      <c r="A3" s="23" t="s">
        <v>744</v>
      </c>
      <c r="B3" s="25"/>
      <c r="C3" s="25"/>
      <c r="D3" s="38" t="s">
        <v>745</v>
      </c>
      <c r="E3" s="25"/>
      <c r="F3" s="25"/>
      <c r="G3" s="38" t="s">
        <v>746</v>
      </c>
      <c r="H3" s="25"/>
      <c r="I3" s="25"/>
      <c r="J3" s="38" t="s">
        <v>747</v>
      </c>
      <c r="K3" s="25"/>
      <c r="L3" s="25"/>
      <c r="M3" s="38" t="s">
        <v>748</v>
      </c>
      <c r="N3" s="25"/>
      <c r="O3" s="25"/>
      <c r="P3" s="38" t="s">
        <v>749</v>
      </c>
      <c r="Q3" s="25"/>
      <c r="R3" s="25"/>
      <c r="S3" s="38" t="s">
        <v>750</v>
      </c>
      <c r="T3" s="25"/>
      <c r="U3" s="25"/>
      <c r="V3" s="25"/>
      <c r="W3" s="25"/>
      <c r="X3" s="25"/>
      <c r="Y3" s="25"/>
      <c r="Z3" s="25"/>
    </row>
    <row r="4" spans="1:26">
      <c r="A4" s="25" t="s">
        <v>751</v>
      </c>
      <c r="B4" s="25" t="s">
        <v>752</v>
      </c>
      <c r="C4" s="25"/>
      <c r="D4" s="25" t="s">
        <v>751</v>
      </c>
      <c r="E4" s="25" t="s">
        <v>752</v>
      </c>
      <c r="F4" s="25"/>
      <c r="G4" s="25" t="s">
        <v>751</v>
      </c>
      <c r="H4" s="25" t="s">
        <v>752</v>
      </c>
      <c r="I4" s="25"/>
      <c r="J4" s="25" t="s">
        <v>751</v>
      </c>
      <c r="K4" s="25" t="s">
        <v>752</v>
      </c>
      <c r="L4" s="25"/>
      <c r="M4" s="25" t="s">
        <v>751</v>
      </c>
      <c r="N4" s="25" t="s">
        <v>752</v>
      </c>
      <c r="O4" s="25"/>
      <c r="P4" s="25" t="s">
        <v>751</v>
      </c>
      <c r="Q4" s="25" t="s">
        <v>752</v>
      </c>
      <c r="R4" s="25"/>
      <c r="S4" s="38" t="s">
        <v>752</v>
      </c>
      <c r="T4" s="25"/>
      <c r="U4" s="25"/>
      <c r="V4" s="25"/>
      <c r="W4" s="25"/>
      <c r="X4" s="25"/>
      <c r="Y4" s="25"/>
      <c r="Z4" s="25"/>
    </row>
    <row r="5" spans="1:26">
      <c r="A5" s="25" t="s">
        <v>753</v>
      </c>
      <c r="B5" s="39">
        <v>261243</v>
      </c>
      <c r="C5" s="25"/>
      <c r="D5" s="39">
        <v>800</v>
      </c>
      <c r="E5" s="39">
        <v>4017</v>
      </c>
      <c r="F5" s="25"/>
      <c r="G5" s="39">
        <v>800</v>
      </c>
      <c r="H5" s="39">
        <v>239882</v>
      </c>
      <c r="I5" s="25"/>
      <c r="J5" s="39">
        <v>800</v>
      </c>
      <c r="K5" s="39">
        <v>154702</v>
      </c>
      <c r="L5" s="25"/>
      <c r="M5" s="39">
        <v>775</v>
      </c>
      <c r="N5" s="39">
        <v>91110</v>
      </c>
      <c r="O5" s="25"/>
      <c r="P5" s="39">
        <v>800</v>
      </c>
      <c r="Q5" s="39">
        <v>196662</v>
      </c>
      <c r="R5" s="25"/>
      <c r="S5" s="25"/>
      <c r="T5" s="25"/>
      <c r="U5" s="25"/>
      <c r="V5" s="25"/>
      <c r="W5" s="25"/>
      <c r="X5" s="25"/>
      <c r="Y5" s="25"/>
      <c r="Z5" s="25"/>
    </row>
    <row r="6" spans="1:26">
      <c r="A6" s="25" t="s">
        <v>754</v>
      </c>
      <c r="B6" s="39">
        <v>167475</v>
      </c>
      <c r="C6" s="25"/>
      <c r="D6" s="39">
        <v>610</v>
      </c>
      <c r="E6" s="39">
        <v>140567</v>
      </c>
      <c r="F6" s="25"/>
      <c r="G6" s="39">
        <v>700</v>
      </c>
      <c r="H6" s="39">
        <v>256380</v>
      </c>
      <c r="I6" s="25"/>
      <c r="J6" s="39">
        <v>725</v>
      </c>
      <c r="K6" s="39">
        <v>230834</v>
      </c>
      <c r="L6" s="25"/>
      <c r="M6" s="39">
        <v>640</v>
      </c>
      <c r="N6" s="39">
        <v>103516</v>
      </c>
      <c r="O6" s="25"/>
      <c r="P6" s="39">
        <v>800</v>
      </c>
      <c r="Q6" s="39">
        <v>224219</v>
      </c>
      <c r="R6" s="25"/>
      <c r="S6" s="25"/>
      <c r="T6" s="25"/>
      <c r="U6" s="25"/>
      <c r="V6" s="25"/>
      <c r="W6" s="25"/>
      <c r="X6" s="25"/>
      <c r="Y6" s="25"/>
      <c r="Z6" s="25"/>
    </row>
    <row r="7" spans="1:26">
      <c r="A7" s="25" t="s">
        <v>755</v>
      </c>
      <c r="B7" s="39">
        <v>188943</v>
      </c>
      <c r="C7" s="25"/>
      <c r="D7" s="39">
        <v>530</v>
      </c>
      <c r="E7" s="39">
        <v>244163</v>
      </c>
      <c r="F7" s="25"/>
      <c r="G7" s="39">
        <v>640</v>
      </c>
      <c r="H7" s="39">
        <v>164655</v>
      </c>
      <c r="I7" s="25"/>
      <c r="J7" s="39">
        <v>645</v>
      </c>
      <c r="K7" s="39">
        <v>189404</v>
      </c>
      <c r="L7" s="25"/>
      <c r="M7" s="39">
        <v>600</v>
      </c>
      <c r="N7" s="39">
        <v>175847</v>
      </c>
      <c r="O7" s="25"/>
      <c r="P7" s="39">
        <v>585</v>
      </c>
      <c r="Q7" s="39">
        <v>249029</v>
      </c>
      <c r="R7" s="25"/>
      <c r="S7" s="25"/>
      <c r="T7" s="25"/>
      <c r="U7" s="25"/>
      <c r="V7" s="25"/>
      <c r="W7" s="25"/>
      <c r="X7" s="25"/>
      <c r="Y7" s="25"/>
      <c r="Z7" s="25"/>
    </row>
    <row r="8" spans="1:26">
      <c r="A8" s="25" t="s">
        <v>756</v>
      </c>
      <c r="B8" s="39">
        <v>112876</v>
      </c>
      <c r="C8" s="25"/>
      <c r="D8" s="39">
        <v>460</v>
      </c>
      <c r="E8" s="39">
        <v>237066</v>
      </c>
      <c r="F8" s="25"/>
      <c r="G8" s="39">
        <v>535</v>
      </c>
      <c r="H8" s="39">
        <v>0</v>
      </c>
      <c r="I8" s="25"/>
      <c r="J8" s="39">
        <v>530</v>
      </c>
      <c r="K8" s="39">
        <v>0</v>
      </c>
      <c r="L8" s="25"/>
      <c r="M8" s="39">
        <v>550</v>
      </c>
      <c r="N8" s="39">
        <v>154722</v>
      </c>
      <c r="O8" s="25"/>
      <c r="P8" s="39">
        <v>585</v>
      </c>
      <c r="Q8" s="39">
        <v>208173</v>
      </c>
      <c r="R8" s="25"/>
      <c r="S8" s="25"/>
      <c r="T8" s="25"/>
      <c r="U8" s="25"/>
      <c r="V8" s="25"/>
      <c r="W8" s="25"/>
      <c r="X8" s="25"/>
      <c r="Y8" s="25"/>
      <c r="Z8" s="25"/>
    </row>
    <row r="9" spans="1:26">
      <c r="A9" s="25" t="s">
        <v>757</v>
      </c>
      <c r="B9" s="39">
        <v>202661</v>
      </c>
      <c r="C9" s="25"/>
      <c r="D9" s="39">
        <v>370</v>
      </c>
      <c r="E9" s="39">
        <v>180195</v>
      </c>
      <c r="F9" s="25"/>
      <c r="G9" s="39">
        <v>240</v>
      </c>
      <c r="H9" s="39">
        <v>0</v>
      </c>
      <c r="I9" s="25"/>
      <c r="J9" s="39">
        <v>410</v>
      </c>
      <c r="K9" s="39">
        <v>191597</v>
      </c>
      <c r="L9" s="25"/>
      <c r="M9" s="39">
        <v>465</v>
      </c>
      <c r="N9" s="39">
        <v>9011</v>
      </c>
      <c r="O9" s="25"/>
      <c r="P9" s="39">
        <v>450</v>
      </c>
      <c r="Q9" s="39">
        <v>225120</v>
      </c>
      <c r="R9" s="25"/>
      <c r="S9" s="25"/>
      <c r="T9" s="25"/>
      <c r="U9" s="25"/>
      <c r="V9" s="25"/>
      <c r="W9" s="25"/>
      <c r="X9" s="25"/>
      <c r="Y9" s="25"/>
      <c r="Z9" s="25"/>
    </row>
    <row r="10" spans="1:26">
      <c r="A10" s="25" t="s">
        <v>758</v>
      </c>
      <c r="B10" s="39">
        <v>44432</v>
      </c>
      <c r="C10" s="25"/>
      <c r="D10" s="39">
        <v>200</v>
      </c>
      <c r="E10" s="39">
        <v>247981</v>
      </c>
      <c r="F10" s="25"/>
      <c r="G10" s="39">
        <v>150</v>
      </c>
      <c r="H10" s="39">
        <v>180192</v>
      </c>
      <c r="I10" s="25"/>
      <c r="J10" s="39">
        <v>325</v>
      </c>
      <c r="K10" s="39">
        <v>185945</v>
      </c>
      <c r="L10" s="25"/>
      <c r="M10" s="39">
        <v>220</v>
      </c>
      <c r="N10" s="39">
        <v>34191</v>
      </c>
      <c r="O10" s="25"/>
      <c r="P10" s="39">
        <v>450</v>
      </c>
      <c r="Q10" s="39">
        <v>124905</v>
      </c>
      <c r="R10" s="25"/>
      <c r="S10" s="25"/>
      <c r="T10" s="25"/>
      <c r="U10" s="25"/>
      <c r="V10" s="25"/>
      <c r="W10" s="25"/>
      <c r="X10" s="25"/>
      <c r="Y10" s="25"/>
      <c r="Z10" s="25"/>
    </row>
    <row r="11" spans="1:26">
      <c r="A11" s="25" t="s">
        <v>759</v>
      </c>
      <c r="B11" s="39">
        <v>89985</v>
      </c>
      <c r="C11" s="25"/>
      <c r="D11" s="39">
        <v>65</v>
      </c>
      <c r="E11" s="39">
        <v>198235</v>
      </c>
      <c r="F11" s="25"/>
      <c r="G11" s="39">
        <v>65</v>
      </c>
      <c r="H11" s="39">
        <v>0</v>
      </c>
      <c r="I11" s="25"/>
      <c r="J11" s="39">
        <v>70</v>
      </c>
      <c r="K11" s="39">
        <v>211922</v>
      </c>
      <c r="L11" s="25"/>
      <c r="M11" s="39">
        <v>50</v>
      </c>
      <c r="N11" s="39">
        <v>231125</v>
      </c>
      <c r="O11" s="25"/>
      <c r="P11" s="39">
        <v>375</v>
      </c>
      <c r="Q11" s="39">
        <v>190144</v>
      </c>
      <c r="R11" s="25"/>
      <c r="S11" s="25"/>
      <c r="T11" s="25"/>
      <c r="U11" s="25"/>
      <c r="V11" s="25"/>
      <c r="W11" s="25"/>
      <c r="X11" s="25"/>
      <c r="Y11" s="25"/>
      <c r="Z11" s="25"/>
    </row>
    <row r="12" spans="1:26">
      <c r="A12" s="25" t="s">
        <v>760</v>
      </c>
      <c r="B12" s="39">
        <v>139135</v>
      </c>
      <c r="C12" s="25"/>
      <c r="D12" s="39">
        <v>30</v>
      </c>
      <c r="E12" s="39">
        <v>0</v>
      </c>
      <c r="F12" s="25"/>
      <c r="G12" s="39">
        <v>25</v>
      </c>
      <c r="H12" s="39">
        <v>227439</v>
      </c>
      <c r="I12" s="25"/>
      <c r="J12" s="39">
        <v>15</v>
      </c>
      <c r="K12" s="39">
        <v>2</v>
      </c>
      <c r="L12" s="25"/>
      <c r="M12" s="39">
        <v>15</v>
      </c>
      <c r="N12" s="39">
        <v>169165</v>
      </c>
      <c r="O12" s="25"/>
      <c r="P12" s="39">
        <v>375</v>
      </c>
      <c r="Q12" s="39">
        <v>165221</v>
      </c>
      <c r="R12" s="25"/>
      <c r="S12" s="25"/>
      <c r="T12" s="25"/>
      <c r="U12" s="25"/>
      <c r="V12" s="25"/>
      <c r="W12" s="25"/>
      <c r="X12" s="25"/>
      <c r="Y12" s="25"/>
      <c r="Z12" s="25"/>
    </row>
    <row r="13" spans="1:26">
      <c r="A13" s="38" t="s">
        <v>761</v>
      </c>
      <c r="B13" s="39">
        <f>SUM(B5:B12)</f>
        <v>1206750</v>
      </c>
      <c r="C13" s="25"/>
      <c r="D13" s="25"/>
      <c r="E13" s="39">
        <f>SUM(E5:E12)</f>
        <v>1252224</v>
      </c>
      <c r="F13" s="25"/>
      <c r="G13" s="25"/>
      <c r="H13" s="39">
        <f>SUM(H5:H12)</f>
        <v>1068548</v>
      </c>
      <c r="I13" s="25"/>
      <c r="J13" s="25"/>
      <c r="K13" s="39">
        <f>SUM(K5:K12)</f>
        <v>1164406</v>
      </c>
      <c r="L13" s="25"/>
      <c r="M13" s="25"/>
      <c r="N13" s="39">
        <f>SUM(N5:N12)</f>
        <v>968687</v>
      </c>
      <c r="O13" s="25"/>
      <c r="P13" s="25"/>
      <c r="Q13" s="39">
        <f>SUM(Q5:Q12)</f>
        <v>1583473</v>
      </c>
      <c r="R13" s="25"/>
      <c r="S13" s="39">
        <f>E13+H13+K13+N13+Q13</f>
        <v>6037338</v>
      </c>
      <c r="T13" s="25"/>
      <c r="U13" s="25"/>
      <c r="V13" s="25"/>
      <c r="W13" s="25"/>
      <c r="X13" s="25"/>
      <c r="Y13" s="25"/>
      <c r="Z13" s="25"/>
    </row>
    <row r="14" spans="1:26">
      <c r="A14" s="38" t="s">
        <v>762</v>
      </c>
      <c r="B14" s="39">
        <f>AVERAGE(B5:B12)</f>
        <v>150843.75</v>
      </c>
      <c r="C14" s="25"/>
      <c r="D14" s="25"/>
      <c r="E14" s="39">
        <f>AVERAGE(E5:E12)</f>
        <v>156528</v>
      </c>
      <c r="F14" s="25"/>
      <c r="G14" s="25"/>
      <c r="H14" s="39">
        <f>AVERAGE(H5:H12)</f>
        <v>133568.5</v>
      </c>
      <c r="I14" s="25"/>
      <c r="J14" s="25"/>
      <c r="K14" s="39">
        <f>AVERAGE(K5:K12)</f>
        <v>145550.75</v>
      </c>
      <c r="L14" s="25"/>
      <c r="M14" s="25"/>
      <c r="N14" s="39">
        <f>AVERAGE(N5:N12)</f>
        <v>121085.875</v>
      </c>
      <c r="O14" s="25"/>
      <c r="P14" s="25"/>
      <c r="Q14" s="39">
        <f>AVERAGE(Q5:Q12)</f>
        <v>197934.125</v>
      </c>
      <c r="R14" s="25"/>
      <c r="S14" s="39">
        <f>AVERAGE(E5:E12,H5:H12,K5:K12,N5:N12,Q5:Q12)</f>
        <v>150933.45000000001</v>
      </c>
      <c r="T14" s="25"/>
      <c r="U14" s="25"/>
      <c r="V14" s="25"/>
      <c r="W14" s="25"/>
      <c r="X14" s="25"/>
      <c r="Y14" s="25"/>
      <c r="Z14" s="25"/>
    </row>
    <row r="15" spans="1:26">
      <c r="A15" s="38" t="s">
        <v>763</v>
      </c>
      <c r="B15" s="39">
        <f>STDEV(B5:B11)</f>
        <v>74218.580534924331</v>
      </c>
      <c r="C15" s="25"/>
      <c r="D15" s="25"/>
      <c r="E15" s="39">
        <f>STDEV(E5:E11)</f>
        <v>86452.037077269182</v>
      </c>
      <c r="F15" s="25"/>
      <c r="G15" s="25"/>
      <c r="H15" s="39">
        <f>STDEV(H5:H11)</f>
        <v>116753.42144573628</v>
      </c>
      <c r="I15" s="25"/>
      <c r="J15" s="25"/>
      <c r="K15" s="39">
        <f>STDEV(K5:K11)</f>
        <v>77023.647333913294</v>
      </c>
      <c r="L15" s="25"/>
      <c r="M15" s="25"/>
      <c r="N15" s="39">
        <f>STDEV(N5:N11)</f>
        <v>78768.966340086714</v>
      </c>
      <c r="O15" s="25"/>
      <c r="P15" s="25"/>
      <c r="Q15" s="39">
        <f>STDEV(Q5:Q11)</f>
        <v>39556.218115728014</v>
      </c>
      <c r="R15" s="25"/>
      <c r="S15" s="39">
        <f>STDEV(E5:E12,H5:H12,K5:K12,N5:N12,Q5:Q12)</f>
        <v>88097.344712146514</v>
      </c>
      <c r="T15" s="25"/>
      <c r="U15" s="25"/>
      <c r="V15" s="25"/>
      <c r="W15" s="25"/>
      <c r="X15" s="25"/>
      <c r="Y15" s="25"/>
      <c r="Z15" s="25"/>
    </row>
    <row r="16" spans="1:26">
      <c r="A16" s="38" t="s">
        <v>764</v>
      </c>
      <c r="B16" s="39">
        <f>MAX(B5:B12)</f>
        <v>261243</v>
      </c>
      <c r="C16" s="25"/>
      <c r="D16" s="25"/>
      <c r="E16" s="39">
        <f>MAX(E5:E12)</f>
        <v>247981</v>
      </c>
      <c r="F16" s="25"/>
      <c r="G16" s="25"/>
      <c r="H16" s="39">
        <f>MAX(H5:H12)</f>
        <v>256380</v>
      </c>
      <c r="I16" s="25"/>
      <c r="J16" s="25"/>
      <c r="K16" s="39">
        <f>MAX(K5:K12)</f>
        <v>230834</v>
      </c>
      <c r="L16" s="25"/>
      <c r="M16" s="25"/>
      <c r="N16" s="39">
        <f>MAX(N5:N12)</f>
        <v>231125</v>
      </c>
      <c r="O16" s="25"/>
      <c r="P16" s="25"/>
      <c r="Q16" s="39">
        <f>MAX(Q5:Q12)</f>
        <v>249029</v>
      </c>
      <c r="R16" s="25"/>
      <c r="S16" s="39">
        <f>MAX(E5:E12,H5:H12,K5:K12,N5:N12,Q5:Q12)</f>
        <v>256380</v>
      </c>
      <c r="T16" s="25"/>
      <c r="U16" s="25"/>
      <c r="V16" s="25"/>
      <c r="W16" s="25"/>
      <c r="X16" s="25"/>
      <c r="Y16" s="25"/>
      <c r="Z16" s="25"/>
    </row>
    <row r="17" spans="1:26">
      <c r="A17" s="38" t="s">
        <v>765</v>
      </c>
      <c r="B17" s="39">
        <f>MIN(B5:B12)</f>
        <v>44432</v>
      </c>
      <c r="C17" s="25"/>
      <c r="D17" s="25"/>
      <c r="E17" s="39">
        <f>MIN(E5:E12)</f>
        <v>0</v>
      </c>
      <c r="F17" s="25"/>
      <c r="G17" s="25"/>
      <c r="H17" s="39">
        <f>MIN(H5:H12)</f>
        <v>0</v>
      </c>
      <c r="I17" s="25"/>
      <c r="J17" s="25"/>
      <c r="K17" s="39">
        <f>MIN(K5:K12)</f>
        <v>0</v>
      </c>
      <c r="L17" s="25"/>
      <c r="M17" s="25"/>
      <c r="N17" s="39">
        <f>MIN(N5:N12)</f>
        <v>9011</v>
      </c>
      <c r="O17" s="25"/>
      <c r="P17" s="25"/>
      <c r="Q17" s="39">
        <f>MIN(Q5:Q12)</f>
        <v>124905</v>
      </c>
      <c r="R17" s="25"/>
      <c r="S17" s="39">
        <f>MIN(E5:E12,H5:H12,K5:K12,N5:N12,Q5:Q12)</f>
        <v>0</v>
      </c>
      <c r="T17" s="25"/>
      <c r="U17" s="25"/>
      <c r="V17" s="25"/>
      <c r="W17" s="25"/>
      <c r="X17" s="25"/>
      <c r="Y17" s="25"/>
      <c r="Z17" s="25"/>
    </row>
    <row r="18" spans="1:2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Table S1 - collec</vt:lpstr>
      <vt:lpstr>Supplementary Table S2 - sample</vt:lpstr>
      <vt:lpstr>Supplementary Table S3 - ref sp</vt:lpstr>
      <vt:lpstr>Supplementary Table S4 - metaba</vt:lpstr>
      <vt:lpstr>Supplementary Table S5 - habita</vt:lpstr>
      <vt:lpstr>Supplementary Table S6 - reads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2023-04-29T19:27:46Z</dcterms:created>
  <dcterms:modified xsi:type="dcterms:W3CDTF">2023-10-13T16:43:09Z</dcterms:modified>
</cp:coreProperties>
</file>