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43068H\OneDrive - Curtin\2010- Completed Projects\2021 IGO East Greenland\Manuscript\Supplementary Material\"/>
    </mc:Choice>
  </mc:AlternateContent>
  <bookViews>
    <workbookView xWindow="0" yWindow="0" windowWidth="28800" windowHeight="12000" activeTab="1"/>
  </bookViews>
  <sheets>
    <sheet name="Supp Table C - analytical param" sheetId="4" r:id="rId1"/>
    <sheet name="Supp Table C - data" sheetId="2" r:id="rId2"/>
  </sheets>
  <definedNames>
    <definedName name="_xlnm._FilterDatabase" localSheetId="1" hidden="1">'Supp Table C - data'!#REF!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61" i="2" l="1"/>
  <c r="AV56" i="2"/>
  <c r="AV55" i="2"/>
  <c r="AV54" i="2"/>
  <c r="AV53" i="2"/>
  <c r="AV52" i="2"/>
  <c r="AV51" i="2"/>
  <c r="AV46" i="2"/>
  <c r="AV45" i="2"/>
  <c r="AV44" i="2"/>
  <c r="AV31" i="2"/>
  <c r="AV35" i="2"/>
  <c r="AV37" i="2"/>
  <c r="AV40" i="2"/>
  <c r="AV43" i="2"/>
  <c r="AV62" i="2"/>
  <c r="AV30" i="2"/>
  <c r="AV32" i="2"/>
  <c r="AV33" i="2"/>
  <c r="AV34" i="2"/>
  <c r="AV36" i="2"/>
  <c r="AV38" i="2"/>
  <c r="AV39" i="2"/>
  <c r="AV41" i="2"/>
  <c r="AV42" i="2"/>
  <c r="AV47" i="2"/>
  <c r="AV48" i="2"/>
  <c r="AV49" i="2"/>
  <c r="AV50" i="2"/>
  <c r="AV57" i="2"/>
  <c r="AV58" i="2"/>
  <c r="AV59" i="2"/>
  <c r="AV60" i="2"/>
  <c r="AV29" i="2"/>
</calcChain>
</file>

<file path=xl/sharedStrings.xml><?xml version="1.0" encoding="utf-8"?>
<sst xmlns="http://schemas.openxmlformats.org/spreadsheetml/2006/main" count="774" uniqueCount="345">
  <si>
    <t>Si WT%</t>
  </si>
  <si>
    <t>Y WT%</t>
  </si>
  <si>
    <t>P WT%</t>
  </si>
  <si>
    <t>Ca WT%</t>
  </si>
  <si>
    <t>#</t>
  </si>
  <si>
    <t>Mineral</t>
  </si>
  <si>
    <t>Xenotime matrix</t>
  </si>
  <si>
    <t>Monazite matrix</t>
  </si>
  <si>
    <t>La (ppm)</t>
  </si>
  <si>
    <t>Ce (ppm)</t>
  </si>
  <si>
    <t>Pr (ppm)</t>
  </si>
  <si>
    <t>Nd (ppm)</t>
  </si>
  <si>
    <t>Sm (ppm)</t>
  </si>
  <si>
    <t>Eu (ppm)</t>
  </si>
  <si>
    <t>Gd (ppm)</t>
  </si>
  <si>
    <t>Dy (ppm)</t>
  </si>
  <si>
    <t>Ho (ppm)</t>
  </si>
  <si>
    <t>Er (ppm)</t>
  </si>
  <si>
    <t>Yb (ppm)</t>
  </si>
  <si>
    <t>Lu (ppm)</t>
  </si>
  <si>
    <t>Th (ppm)</t>
  </si>
  <si>
    <t>U (ppm)</t>
  </si>
  <si>
    <t>La CN</t>
  </si>
  <si>
    <t>Ce CN</t>
  </si>
  <si>
    <t>Pr CN</t>
  </si>
  <si>
    <t>Nd CN</t>
  </si>
  <si>
    <t>Sm CN</t>
  </si>
  <si>
    <t>Eu CN</t>
  </si>
  <si>
    <t>Gd CN</t>
  </si>
  <si>
    <t>Dy CN</t>
  </si>
  <si>
    <t>Ho CN</t>
  </si>
  <si>
    <t>Er CN</t>
  </si>
  <si>
    <t>Yb CN</t>
  </si>
  <si>
    <t>Lu CN</t>
  </si>
  <si>
    <t>Th CN</t>
  </si>
  <si>
    <t>U CN</t>
  </si>
  <si>
    <t>Eu/Eu* CN</t>
  </si>
  <si>
    <t>Gd/Yb CN</t>
  </si>
  <si>
    <t>Th/U CN</t>
  </si>
  <si>
    <t>Tm CN</t>
  </si>
  <si>
    <t>Tb CN</t>
  </si>
  <si>
    <t>Al WT%</t>
  </si>
  <si>
    <t>Zr WT%</t>
  </si>
  <si>
    <t>Tb (ppm)</t>
  </si>
  <si>
    <t>Tm (ppm)</t>
  </si>
  <si>
    <t>GL00684-xt-a-2</t>
  </si>
  <si>
    <t>GL00684-xt-a-5</t>
  </si>
  <si>
    <t>GL00684-xt-a-3</t>
  </si>
  <si>
    <t>GL00684-xt-a-1</t>
  </si>
  <si>
    <t>GL00684-xt-a-6</t>
  </si>
  <si>
    <t>GL00684-xt-a-4</t>
  </si>
  <si>
    <t>GL00685-xt-a-1</t>
  </si>
  <si>
    <t>GL00685-xt-b-2</t>
  </si>
  <si>
    <t>GL00685-xt-b-1</t>
  </si>
  <si>
    <t>GL00685-xt-c-1</t>
  </si>
  <si>
    <t>GL00685-xt-c-3</t>
  </si>
  <si>
    <t>GL00685-xt-d-1</t>
  </si>
  <si>
    <t>GL00685-xt-d-6</t>
  </si>
  <si>
    <t>GL00685-xt-d-2</t>
  </si>
  <si>
    <t>GL00685-xt-d-8</t>
  </si>
  <si>
    <t>GL00685-xt-e-1</t>
  </si>
  <si>
    <t>GL00684-mnz-1-1</t>
  </si>
  <si>
    <t>GL00685-mnz-1-6</t>
  </si>
  <si>
    <t>GL00685-mnz-1-1</t>
  </si>
  <si>
    <t>GL00685-mnz-1-5</t>
  </si>
  <si>
    <t>GL00685-mnz-1-4</t>
  </si>
  <si>
    <t>GL00685-mnz-1-2</t>
  </si>
  <si>
    <t>GL00685-mnz-2-4</t>
  </si>
  <si>
    <t>GL00685-mnz-2-1</t>
  </si>
  <si>
    <t>GL00685-mnz-2-6</t>
  </si>
  <si>
    <t>GL00685-mnz-2-3</t>
  </si>
  <si>
    <t>GL00685-mnz-2-2</t>
  </si>
  <si>
    <t>GL00685-mnz-4-6</t>
  </si>
  <si>
    <t>GL00685-mnz-4-1</t>
  </si>
  <si>
    <t>GL00685-mnz-4-2</t>
  </si>
  <si>
    <t>GL00685-mnz-6-2</t>
  </si>
  <si>
    <t>GL00685-mnz-6-3</t>
  </si>
  <si>
    <t>GL00685-mnz-6-1</t>
  </si>
  <si>
    <t>GL00685-mnz-7-2</t>
  </si>
  <si>
    <t>GL00685-mnz-7-3</t>
  </si>
  <si>
    <t>Spot</t>
  </si>
  <si>
    <t>Sample</t>
  </si>
  <si>
    <t>GL00684</t>
  </si>
  <si>
    <t>GL00685</t>
  </si>
  <si>
    <t>&lt;0.062</t>
  </si>
  <si>
    <t>&lt;0.023</t>
  </si>
  <si>
    <t>&lt;822</t>
  </si>
  <si>
    <t>&lt;0.23</t>
  </si>
  <si>
    <t>&lt;0.061</t>
  </si>
  <si>
    <t>&lt;814</t>
  </si>
  <si>
    <t>&lt;0.063</t>
  </si>
  <si>
    <t>Xenotime Mineralized</t>
  </si>
  <si>
    <t>684-2_001</t>
  </si>
  <si>
    <t>684-2_002</t>
  </si>
  <si>
    <t>&lt;809</t>
  </si>
  <si>
    <t>684-2_003</t>
  </si>
  <si>
    <t>&lt;807</t>
  </si>
  <si>
    <t>&lt;0.24</t>
  </si>
  <si>
    <t>&lt;0.024</t>
  </si>
  <si>
    <t>&lt;820</t>
  </si>
  <si>
    <t>&lt;0.25</t>
  </si>
  <si>
    <t>685-1_001</t>
  </si>
  <si>
    <t>&lt;0.025</t>
  </si>
  <si>
    <t>&lt;0.015</t>
  </si>
  <si>
    <t>685-1_002</t>
  </si>
  <si>
    <t>685-1_003</t>
  </si>
  <si>
    <t>685-2_001</t>
  </si>
  <si>
    <t>685-3_001</t>
  </si>
  <si>
    <t>&lt;818</t>
  </si>
  <si>
    <t>685-3_002</t>
  </si>
  <si>
    <t>685-5_002</t>
  </si>
  <si>
    <t>685-9_002</t>
  </si>
  <si>
    <t>685-9_003</t>
  </si>
  <si>
    <t>685-9_004</t>
  </si>
  <si>
    <t>&lt;0.065</t>
  </si>
  <si>
    <t>&lt;0.066</t>
  </si>
  <si>
    <t>&lt;220</t>
  </si>
  <si>
    <t>&lt;190</t>
  </si>
  <si>
    <t>&lt;513</t>
  </si>
  <si>
    <t>&lt;529</t>
  </si>
  <si>
    <t>&lt;189</t>
  </si>
  <si>
    <t>&lt;0.016</t>
  </si>
  <si>
    <t>&lt;521</t>
  </si>
  <si>
    <t>&lt;221</t>
  </si>
  <si>
    <t>&lt;191</t>
  </si>
  <si>
    <t>&lt;516</t>
  </si>
  <si>
    <t>&lt;222</t>
  </si>
  <si>
    <t>&lt;192</t>
  </si>
  <si>
    <t>&lt;518</t>
  </si>
  <si>
    <t>&lt;514</t>
  </si>
  <si>
    <t>&lt;314</t>
  </si>
  <si>
    <t>&lt;524</t>
  </si>
  <si>
    <t>&lt;218</t>
  </si>
  <si>
    <t>&lt;510</t>
  </si>
  <si>
    <t>&lt;515</t>
  </si>
  <si>
    <t>&lt;460</t>
  </si>
  <si>
    <t>&lt;399</t>
  </si>
  <si>
    <t>&lt;890</t>
  </si>
  <si>
    <t>&lt;459</t>
  </si>
  <si>
    <t>&lt;531</t>
  </si>
  <si>
    <t>&lt;309</t>
  </si>
  <si>
    <t>&lt;891</t>
  </si>
  <si>
    <t>&lt;532</t>
  </si>
  <si>
    <t>&lt;310</t>
  </si>
  <si>
    <t>&lt;419</t>
  </si>
  <si>
    <t>&lt;885</t>
  </si>
  <si>
    <t>&lt;456</t>
  </si>
  <si>
    <t>&lt;305</t>
  </si>
  <si>
    <t>&lt;892</t>
  </si>
  <si>
    <t>&lt;402</t>
  </si>
  <si>
    <t>&lt;901</t>
  </si>
  <si>
    <t>&lt;464</t>
  </si>
  <si>
    <t>&lt;509</t>
  </si>
  <si>
    <t>&lt;888</t>
  </si>
  <si>
    <t>&lt;400</t>
  </si>
  <si>
    <t>&lt;458</t>
  </si>
  <si>
    <t>&lt;523</t>
  </si>
  <si>
    <t>&lt;307</t>
  </si>
  <si>
    <t>&lt;533</t>
  </si>
  <si>
    <t>&lt;897</t>
  </si>
  <si>
    <t>&lt;404</t>
  </si>
  <si>
    <t>&lt;462</t>
  </si>
  <si>
    <t>&lt;887</t>
  </si>
  <si>
    <t>&lt;457</t>
  </si>
  <si>
    <t>&lt;306</t>
  </si>
  <si>
    <t>&lt;219</t>
  </si>
  <si>
    <t>&lt;511</t>
  </si>
  <si>
    <t>&lt;0.022</t>
  </si>
  <si>
    <t>&lt;308</t>
  </si>
  <si>
    <t>&lt;886</t>
  </si>
  <si>
    <t>&lt;880</t>
  </si>
  <si>
    <t>&lt;397</t>
  </si>
  <si>
    <t>&lt;454</t>
  </si>
  <si>
    <t>&lt;303</t>
  </si>
  <si>
    <t>&lt;530</t>
  </si>
  <si>
    <t>&lt;534</t>
  </si>
  <si>
    <t>&lt;889</t>
  </si>
  <si>
    <t>&lt;313</t>
  </si>
  <si>
    <t>&lt;311</t>
  </si>
  <si>
    <t>&lt;883</t>
  </si>
  <si>
    <t>&lt;455</t>
  </si>
  <si>
    <t>&lt;508</t>
  </si>
  <si>
    <t>&lt;1732</t>
  </si>
  <si>
    <t>&lt;1728</t>
  </si>
  <si>
    <t>&lt;1756</t>
  </si>
  <si>
    <t>&lt;1743</t>
  </si>
  <si>
    <t>&lt;1752</t>
  </si>
  <si>
    <t>&lt;1760</t>
  </si>
  <si>
    <t>&lt;924</t>
  </si>
  <si>
    <t>&lt;5379</t>
  </si>
  <si>
    <t>&lt;5368</t>
  </si>
  <si>
    <t>&lt;920</t>
  </si>
  <si>
    <t>&lt;5358</t>
  </si>
  <si>
    <t>&lt;5347</t>
  </si>
  <si>
    <t>&lt;5400</t>
  </si>
  <si>
    <t>&lt;937</t>
  </si>
  <si>
    <t>&lt;5453</t>
  </si>
  <si>
    <t>&lt;932</t>
  </si>
  <si>
    <t>&lt;5432</t>
  </si>
  <si>
    <t>&lt;928</t>
  </si>
  <si>
    <t>&lt;5411</t>
  </si>
  <si>
    <t>&lt;312</t>
  </si>
  <si>
    <t>&lt;5421</t>
  </si>
  <si>
    <t>&lt;15601</t>
  </si>
  <si>
    <t>&lt;2399</t>
  </si>
  <si>
    <t>&lt;2676</t>
  </si>
  <si>
    <t>&lt;20591</t>
  </si>
  <si>
    <t>&lt;38125</t>
  </si>
  <si>
    <t>&gt;6.49</t>
  </si>
  <si>
    <t>&lt;15848</t>
  </si>
  <si>
    <t>&lt;2441</t>
  </si>
  <si>
    <t>&lt;2718</t>
  </si>
  <si>
    <t>&lt;20984</t>
  </si>
  <si>
    <t>&lt;39125</t>
  </si>
  <si>
    <t>&gt;12.63</t>
  </si>
  <si>
    <t>&lt;21024</t>
  </si>
  <si>
    <t>&lt;15707</t>
  </si>
  <si>
    <t>&lt;2694</t>
  </si>
  <si>
    <t>&lt;20945</t>
  </si>
  <si>
    <t>&lt;15724</t>
  </si>
  <si>
    <t>&lt;2700</t>
  </si>
  <si>
    <t>&lt;15689</t>
  </si>
  <si>
    <t>&lt;2688</t>
  </si>
  <si>
    <t>&lt;20906</t>
  </si>
  <si>
    <t>&lt;1650</t>
  </si>
  <si>
    <t>&lt;15548</t>
  </si>
  <si>
    <t>&lt;2671</t>
  </si>
  <si>
    <t>&lt;20315</t>
  </si>
  <si>
    <t>&lt;37875</t>
  </si>
  <si>
    <t>&gt;6.3</t>
  </si>
  <si>
    <t>&lt;15760</t>
  </si>
  <si>
    <t>&lt;2429</t>
  </si>
  <si>
    <t>&lt;2706</t>
  </si>
  <si>
    <t>&lt;20630</t>
  </si>
  <si>
    <t>&lt;38750</t>
  </si>
  <si>
    <t>&gt;12.65</t>
  </si>
  <si>
    <t>&lt;15654</t>
  </si>
  <si>
    <t>&lt;2417</t>
  </si>
  <si>
    <t>&lt;20512</t>
  </si>
  <si>
    <t>&lt;38375</t>
  </si>
  <si>
    <t>&gt;12.44</t>
  </si>
  <si>
    <t>&gt;20.57</t>
  </si>
  <si>
    <t>&lt;15671</t>
  </si>
  <si>
    <t>&lt;38500</t>
  </si>
  <si>
    <t>&gt;23.51</t>
  </si>
  <si>
    <t>&gt;9.98</t>
  </si>
  <si>
    <t>&gt;19.13</t>
  </si>
  <si>
    <t>&lt;15919</t>
  </si>
  <si>
    <t>&lt;2729</t>
  </si>
  <si>
    <t>&lt;15742</t>
  </si>
  <si>
    <t>&lt;15636</t>
  </si>
  <si>
    <t>&lt;2682</t>
  </si>
  <si>
    <t>&lt;20827</t>
  </si>
  <si>
    <t>&gt;15.4</t>
  </si>
  <si>
    <t>&lt;38625</t>
  </si>
  <si>
    <t>&gt;21.5</t>
  </si>
  <si>
    <t>&lt;38875</t>
  </si>
  <si>
    <t>&gt;16.31</t>
  </si>
  <si>
    <t>&lt;2411</t>
  </si>
  <si>
    <t>&lt;20866</t>
  </si>
  <si>
    <t>&lt;38250</t>
  </si>
  <si>
    <t>&gt;14.3</t>
  </si>
  <si>
    <t>GL00670</t>
  </si>
  <si>
    <t>670-7_001</t>
  </si>
  <si>
    <t>670-7_003</t>
  </si>
  <si>
    <t>670-15_001</t>
  </si>
  <si>
    <t>670-15_003</t>
  </si>
  <si>
    <t>670-16_001</t>
  </si>
  <si>
    <t>670-16_002</t>
  </si>
  <si>
    <t>670-16_003</t>
  </si>
  <si>
    <t>670-17_001</t>
  </si>
  <si>
    <t>670-17_002</t>
  </si>
  <si>
    <t>670-17_003</t>
  </si>
  <si>
    <t>670-17_004</t>
  </si>
  <si>
    <t>670-18_002</t>
  </si>
  <si>
    <t>670-18_003</t>
  </si>
  <si>
    <r>
      <rPr>
        <b/>
        <sz val="10"/>
        <color theme="1"/>
        <rFont val="Calibri"/>
        <family val="2"/>
      </rPr>
      <t>Σ</t>
    </r>
    <r>
      <rPr>
        <b/>
        <sz val="10"/>
        <color theme="1"/>
        <rFont val="Arial"/>
        <family val="2"/>
      </rPr>
      <t>REE WT%</t>
    </r>
  </si>
  <si>
    <r>
      <rPr>
        <b/>
        <sz val="10"/>
        <color theme="1"/>
        <rFont val="Calibri"/>
        <family val="2"/>
      </rPr>
      <t>Σ</t>
    </r>
    <r>
      <rPr>
        <b/>
        <sz val="10"/>
        <color theme="1"/>
        <rFont val="Arial"/>
        <family val="2"/>
      </rPr>
      <t>REE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WT%</t>
    </r>
  </si>
  <si>
    <t>Element</t>
  </si>
  <si>
    <t>Signal</t>
  </si>
  <si>
    <t>WDS crystal</t>
  </si>
  <si>
    <t>Standard</t>
  </si>
  <si>
    <t>Estimated detection limit (ppm)</t>
  </si>
  <si>
    <t>P</t>
  </si>
  <si>
    <t>Kα</t>
  </si>
  <si>
    <t>PETJ</t>
  </si>
  <si>
    <t>Lα</t>
  </si>
  <si>
    <t>Si</t>
  </si>
  <si>
    <t>TAP</t>
  </si>
  <si>
    <t>Th</t>
  </si>
  <si>
    <t>Mα</t>
  </si>
  <si>
    <r>
      <t>ThO</t>
    </r>
    <r>
      <rPr>
        <vertAlign val="subscript"/>
        <sz val="11"/>
        <color indexed="8"/>
        <rFont val="Calibri"/>
        <family val="2"/>
        <charset val="238"/>
      </rPr>
      <t>2</t>
    </r>
  </si>
  <si>
    <t>U</t>
  </si>
  <si>
    <t>Mβ</t>
  </si>
  <si>
    <t>40 / 20</t>
  </si>
  <si>
    <t>Y</t>
  </si>
  <si>
    <t>La</t>
  </si>
  <si>
    <t>Ce</t>
  </si>
  <si>
    <t>Pr</t>
  </si>
  <si>
    <t>Lβ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</si>
  <si>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</si>
  <si>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</si>
  <si>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</si>
  <si>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</si>
  <si>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</si>
  <si>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</si>
  <si>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</si>
  <si>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</si>
  <si>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</si>
  <si>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</si>
  <si>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</si>
  <si>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Ca</t>
  </si>
  <si>
    <t>Analytical conditions of EPMA measurements of monazite and xenotime; JEOL JXA-8530F.</t>
  </si>
  <si>
    <t>Session 1, Monazite + xenotime, 20 kV, 50 nA, 3 µm</t>
  </si>
  <si>
    <t>Session 2, Monazite only, 25 kV, 100 nA, 3 µm</t>
  </si>
  <si>
    <t>Peak and background time (s)</t>
  </si>
  <si>
    <r>
      <t>GdPO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</si>
  <si>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LaPO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</si>
  <si>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t>20 / 20</t>
  </si>
  <si>
    <t>zircon</t>
  </si>
  <si>
    <t>40 / 150</t>
  </si>
  <si>
    <t>150 / 150</t>
  </si>
  <si>
    <t>wollastonite</t>
  </si>
  <si>
    <t>40 / 60</t>
  </si>
  <si>
    <t>Zr</t>
  </si>
  <si>
    <t>80 / 20</t>
  </si>
  <si>
    <t>60 / 60</t>
  </si>
  <si>
    <r>
      <t>YPO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</si>
  <si>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t>LiFL</t>
  </si>
  <si>
    <r>
      <t>CePO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</si>
  <si>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t>LiF</t>
  </si>
  <si>
    <r>
      <t>NdPO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</si>
  <si>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PrPO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</si>
  <si>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SmPO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</si>
  <si>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REE1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</si>
  <si>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TbPO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</si>
  <si>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DyPO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</si>
  <si>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t>30 / 30</t>
  </si>
  <si>
    <r>
      <t>HoPO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</si>
  <si>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ErPO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</si>
  <si>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TmPO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</si>
  <si>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YbPO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</si>
  <si>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t>REE2</t>
    </r>
    <r>
      <rPr>
        <vertAlign val="superscript"/>
        <sz val="11"/>
        <color indexed="8"/>
        <rFont val="Calibri"/>
        <family val="2"/>
        <charset val="238"/>
      </rPr>
      <t>(S)</t>
    </r>
  </si>
  <si>
    <r>
      <rPr>
        <vertAlign val="superscript"/>
        <sz val="11"/>
        <color indexed="8"/>
        <rFont val="Calibri"/>
        <family val="2"/>
        <charset val="238"/>
      </rPr>
      <t>(S)</t>
    </r>
    <r>
      <rPr>
        <sz val="11"/>
        <color indexed="8"/>
        <rFont val="Calibri"/>
        <family val="2"/>
        <charset val="238"/>
      </rPr>
      <t xml:space="preserve"> - synthetic REE phosphate calibration reference material</t>
    </r>
  </si>
  <si>
    <r>
      <t>X</t>
    </r>
    <r>
      <rPr>
        <b/>
        <vertAlign val="superscript"/>
        <sz val="10"/>
        <color theme="1"/>
        <rFont val="Arial"/>
        <family val="2"/>
      </rPr>
      <t>Y</t>
    </r>
    <r>
      <rPr>
        <b/>
        <sz val="10"/>
        <color theme="1"/>
        <rFont val="Arial"/>
        <family val="2"/>
      </rPr>
      <t xml:space="preserve"> ([Y/[Y + Ce]], in mol.%)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</si>
</sst>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vertAlign val="subscript"/>
      <sz val="11"/>
      <color indexed="8"/>
      <name val="Calibri"/>
      <family val="2"/>
      <charset val="238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Fill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9" fontId="8" fillId="0" borderId="0" xfId="0" applyNumberFormat="1" applyFont="1"/>
    <xf numFmtId="2" fontId="8" fillId="0" borderId="0" xfId="1" applyNumberFormat="1" applyFont="1" applyFill="1" applyBorder="1" applyAlignment="1" applyProtection="1">
      <alignment vertical="center"/>
    </xf>
    <xf numFmtId="168" fontId="1" fillId="0" borderId="0" xfId="0" applyNumberFormat="1" applyFont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J9" sqref="J9"/>
    </sheetView>
  </sheetViews>
  <sheetFormatPr defaultRowHeight="15" x14ac:dyDescent="0.25"/>
  <sheetData>
    <row r="1" spans="1:13" x14ac:dyDescent="0.25">
      <c r="A1" s="18" t="s">
        <v>312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5">
      <c r="A2" s="8"/>
      <c r="B2" s="8"/>
      <c r="C2" s="8"/>
      <c r="D2" s="8"/>
      <c r="E2" s="8"/>
      <c r="F2" s="8"/>
      <c r="G2" s="7"/>
      <c r="H2" s="8"/>
      <c r="I2" s="8"/>
      <c r="J2" s="8"/>
      <c r="K2" s="8"/>
      <c r="L2" s="8"/>
      <c r="M2" s="8"/>
    </row>
    <row r="3" spans="1:13" x14ac:dyDescent="0.25">
      <c r="A3" s="8" t="s">
        <v>313</v>
      </c>
      <c r="B3" s="8"/>
      <c r="C3" s="8"/>
      <c r="D3" s="8"/>
      <c r="E3" s="8"/>
      <c r="F3" s="8"/>
      <c r="G3" s="7"/>
      <c r="H3" s="8" t="s">
        <v>314</v>
      </c>
      <c r="I3" s="9"/>
      <c r="J3" s="9"/>
      <c r="K3" s="9"/>
      <c r="L3" s="9"/>
      <c r="M3" s="7"/>
    </row>
    <row r="4" spans="1:13" ht="75" x14ac:dyDescent="0.25">
      <c r="A4" s="10" t="s">
        <v>278</v>
      </c>
      <c r="B4" s="10" t="s">
        <v>279</v>
      </c>
      <c r="C4" s="10" t="s">
        <v>280</v>
      </c>
      <c r="D4" s="10" t="s">
        <v>281</v>
      </c>
      <c r="E4" s="10" t="s">
        <v>315</v>
      </c>
      <c r="F4" s="10" t="s">
        <v>282</v>
      </c>
      <c r="G4" s="7"/>
      <c r="H4" s="10" t="s">
        <v>278</v>
      </c>
      <c r="I4" s="10" t="s">
        <v>279</v>
      </c>
      <c r="J4" s="10" t="s">
        <v>280</v>
      </c>
      <c r="K4" s="10" t="s">
        <v>281</v>
      </c>
      <c r="L4" s="10" t="s">
        <v>315</v>
      </c>
      <c r="M4" s="10" t="s">
        <v>282</v>
      </c>
    </row>
    <row r="5" spans="1:13" ht="18" x14ac:dyDescent="0.25">
      <c r="A5" s="11" t="s">
        <v>283</v>
      </c>
      <c r="B5" s="11" t="s">
        <v>284</v>
      </c>
      <c r="C5" s="11" t="s">
        <v>285</v>
      </c>
      <c r="D5" s="11" t="s">
        <v>316</v>
      </c>
      <c r="E5" s="12" t="s">
        <v>294</v>
      </c>
      <c r="F5" s="11">
        <v>149</v>
      </c>
      <c r="G5" s="7"/>
      <c r="H5" s="11" t="s">
        <v>283</v>
      </c>
      <c r="I5" s="11" t="s">
        <v>284</v>
      </c>
      <c r="J5" s="11" t="s">
        <v>285</v>
      </c>
      <c r="K5" s="11" t="s">
        <v>317</v>
      </c>
      <c r="L5" s="12" t="s">
        <v>318</v>
      </c>
      <c r="M5" s="11">
        <v>276</v>
      </c>
    </row>
    <row r="6" spans="1:13" x14ac:dyDescent="0.25">
      <c r="A6" s="11" t="s">
        <v>287</v>
      </c>
      <c r="B6" s="11" t="s">
        <v>284</v>
      </c>
      <c r="C6" s="11" t="s">
        <v>288</v>
      </c>
      <c r="D6" s="11" t="s">
        <v>319</v>
      </c>
      <c r="E6" s="12" t="s">
        <v>320</v>
      </c>
      <c r="F6" s="11">
        <v>154</v>
      </c>
      <c r="G6" s="7"/>
      <c r="H6" s="11" t="s">
        <v>287</v>
      </c>
      <c r="I6" s="11" t="s">
        <v>284</v>
      </c>
      <c r="J6" s="11" t="s">
        <v>288</v>
      </c>
      <c r="K6" s="11" t="s">
        <v>319</v>
      </c>
      <c r="L6" s="12" t="s">
        <v>321</v>
      </c>
      <c r="M6" s="11">
        <v>235</v>
      </c>
    </row>
    <row r="7" spans="1:13" x14ac:dyDescent="0.25">
      <c r="A7" s="11" t="s">
        <v>311</v>
      </c>
      <c r="B7" s="11" t="s">
        <v>284</v>
      </c>
      <c r="C7" s="11" t="s">
        <v>285</v>
      </c>
      <c r="D7" s="11" t="s">
        <v>322</v>
      </c>
      <c r="E7" s="12" t="s">
        <v>294</v>
      </c>
      <c r="F7" s="11">
        <v>47</v>
      </c>
      <c r="G7" s="7"/>
      <c r="H7" s="11" t="s">
        <v>311</v>
      </c>
      <c r="I7" s="11" t="s">
        <v>284</v>
      </c>
      <c r="J7" s="11" t="s">
        <v>285</v>
      </c>
      <c r="K7" s="11" t="s">
        <v>322</v>
      </c>
      <c r="L7" s="12" t="s">
        <v>318</v>
      </c>
      <c r="M7" s="11">
        <v>151</v>
      </c>
    </row>
    <row r="8" spans="1:13" ht="18" x14ac:dyDescent="0.25">
      <c r="A8" s="11" t="s">
        <v>289</v>
      </c>
      <c r="B8" s="11" t="s">
        <v>290</v>
      </c>
      <c r="C8" s="11" t="s">
        <v>285</v>
      </c>
      <c r="D8" s="11" t="s">
        <v>291</v>
      </c>
      <c r="E8" s="12" t="s">
        <v>323</v>
      </c>
      <c r="F8" s="11">
        <v>207</v>
      </c>
      <c r="G8" s="7"/>
      <c r="H8" s="11" t="s">
        <v>324</v>
      </c>
      <c r="I8" s="11" t="s">
        <v>286</v>
      </c>
      <c r="J8" s="11" t="s">
        <v>285</v>
      </c>
      <c r="K8" s="11" t="s">
        <v>319</v>
      </c>
      <c r="L8" s="12" t="s">
        <v>325</v>
      </c>
      <c r="M8" s="11">
        <v>623</v>
      </c>
    </row>
    <row r="9" spans="1:13" ht="18" x14ac:dyDescent="0.25">
      <c r="A9" s="11" t="s">
        <v>292</v>
      </c>
      <c r="B9" s="11" t="s">
        <v>293</v>
      </c>
      <c r="C9" s="11" t="s">
        <v>285</v>
      </c>
      <c r="D9" s="11" t="s">
        <v>292</v>
      </c>
      <c r="E9" s="12" t="s">
        <v>323</v>
      </c>
      <c r="F9" s="11">
        <v>285</v>
      </c>
      <c r="G9" s="7"/>
      <c r="H9" s="11" t="s">
        <v>289</v>
      </c>
      <c r="I9" s="11" t="s">
        <v>290</v>
      </c>
      <c r="J9" s="11" t="s">
        <v>285</v>
      </c>
      <c r="K9" s="11" t="s">
        <v>291</v>
      </c>
      <c r="L9" s="12" t="s">
        <v>326</v>
      </c>
      <c r="M9" s="11">
        <v>726</v>
      </c>
    </row>
    <row r="10" spans="1:13" ht="18" x14ac:dyDescent="0.25">
      <c r="A10" s="11" t="s">
        <v>295</v>
      </c>
      <c r="B10" s="11" t="s">
        <v>286</v>
      </c>
      <c r="C10" s="11" t="s">
        <v>285</v>
      </c>
      <c r="D10" s="11" t="s">
        <v>327</v>
      </c>
      <c r="E10" s="12" t="s">
        <v>294</v>
      </c>
      <c r="F10" s="11">
        <v>518</v>
      </c>
      <c r="G10" s="7"/>
      <c r="H10" s="11" t="s">
        <v>292</v>
      </c>
      <c r="I10" s="11" t="s">
        <v>293</v>
      </c>
      <c r="J10" s="11" t="s">
        <v>285</v>
      </c>
      <c r="K10" s="11" t="s">
        <v>292</v>
      </c>
      <c r="L10" s="12" t="s">
        <v>326</v>
      </c>
      <c r="M10" s="11">
        <v>432</v>
      </c>
    </row>
    <row r="11" spans="1:13" ht="18" x14ac:dyDescent="0.25">
      <c r="A11" s="11" t="s">
        <v>296</v>
      </c>
      <c r="B11" s="11" t="s">
        <v>286</v>
      </c>
      <c r="C11" s="11" t="s">
        <v>328</v>
      </c>
      <c r="D11" s="11" t="s">
        <v>317</v>
      </c>
      <c r="E11" s="12" t="s">
        <v>318</v>
      </c>
      <c r="F11" s="11">
        <v>221</v>
      </c>
      <c r="G11" s="7"/>
      <c r="H11" s="11" t="s">
        <v>295</v>
      </c>
      <c r="I11" s="11" t="s">
        <v>286</v>
      </c>
      <c r="J11" s="11" t="s">
        <v>285</v>
      </c>
      <c r="K11" s="11" t="s">
        <v>327</v>
      </c>
      <c r="L11" s="12" t="s">
        <v>318</v>
      </c>
      <c r="M11" s="11">
        <v>947</v>
      </c>
    </row>
    <row r="12" spans="1:13" ht="18" x14ac:dyDescent="0.25">
      <c r="A12" s="11" t="s">
        <v>297</v>
      </c>
      <c r="B12" s="11" t="s">
        <v>286</v>
      </c>
      <c r="C12" s="11" t="s">
        <v>328</v>
      </c>
      <c r="D12" s="11" t="s">
        <v>329</v>
      </c>
      <c r="E12" s="12" t="s">
        <v>318</v>
      </c>
      <c r="F12" s="11">
        <v>191</v>
      </c>
      <c r="G12" s="7"/>
      <c r="H12" s="11" t="s">
        <v>300</v>
      </c>
      <c r="I12" s="11" t="s">
        <v>286</v>
      </c>
      <c r="J12" s="11" t="s">
        <v>330</v>
      </c>
      <c r="K12" s="11" t="s">
        <v>331</v>
      </c>
      <c r="L12" s="12" t="s">
        <v>318</v>
      </c>
      <c r="M12" s="11">
        <v>818</v>
      </c>
    </row>
    <row r="13" spans="1:13" ht="18" x14ac:dyDescent="0.25">
      <c r="A13" s="11" t="s">
        <v>298</v>
      </c>
      <c r="B13" s="11" t="s">
        <v>286</v>
      </c>
      <c r="C13" s="11" t="s">
        <v>328</v>
      </c>
      <c r="D13" s="11" t="s">
        <v>332</v>
      </c>
      <c r="E13" s="12" t="s">
        <v>318</v>
      </c>
      <c r="F13" s="11">
        <v>516</v>
      </c>
      <c r="G13" s="7"/>
      <c r="H13" s="11" t="s">
        <v>301</v>
      </c>
      <c r="I13" s="11" t="s">
        <v>286</v>
      </c>
      <c r="J13" s="11" t="s">
        <v>330</v>
      </c>
      <c r="K13" s="11" t="s">
        <v>333</v>
      </c>
      <c r="L13" s="12" t="s">
        <v>318</v>
      </c>
      <c r="M13" s="11">
        <v>743</v>
      </c>
    </row>
    <row r="14" spans="1:13" ht="18" x14ac:dyDescent="0.25">
      <c r="A14" s="11" t="s">
        <v>300</v>
      </c>
      <c r="B14" s="11" t="s">
        <v>286</v>
      </c>
      <c r="C14" s="11" t="s">
        <v>328</v>
      </c>
      <c r="D14" s="11" t="s">
        <v>331</v>
      </c>
      <c r="E14" s="12" t="s">
        <v>318</v>
      </c>
      <c r="F14" s="11">
        <v>185</v>
      </c>
      <c r="G14" s="7"/>
      <c r="H14" s="11" t="s">
        <v>302</v>
      </c>
      <c r="I14" s="11" t="s">
        <v>286</v>
      </c>
      <c r="J14" s="11" t="s">
        <v>328</v>
      </c>
      <c r="K14" s="11" t="s">
        <v>334</v>
      </c>
      <c r="L14" s="12" t="s">
        <v>318</v>
      </c>
      <c r="M14" s="11">
        <v>157</v>
      </c>
    </row>
    <row r="15" spans="1:13" ht="18" x14ac:dyDescent="0.25">
      <c r="A15" s="11" t="s">
        <v>301</v>
      </c>
      <c r="B15" s="11" t="s">
        <v>286</v>
      </c>
      <c r="C15" s="11" t="s">
        <v>328</v>
      </c>
      <c r="D15" s="11" t="s">
        <v>333</v>
      </c>
      <c r="E15" s="12" t="s">
        <v>318</v>
      </c>
      <c r="F15" s="11">
        <v>185</v>
      </c>
      <c r="G15" s="7"/>
      <c r="H15" s="11" t="s">
        <v>303</v>
      </c>
      <c r="I15" s="11" t="s">
        <v>286</v>
      </c>
      <c r="J15" s="11" t="s">
        <v>330</v>
      </c>
      <c r="K15" s="11" t="s">
        <v>316</v>
      </c>
      <c r="L15" s="12" t="s">
        <v>318</v>
      </c>
      <c r="M15" s="11">
        <v>548</v>
      </c>
    </row>
    <row r="16" spans="1:13" ht="18" x14ac:dyDescent="0.25">
      <c r="A16" s="11" t="s">
        <v>302</v>
      </c>
      <c r="B16" s="11" t="s">
        <v>299</v>
      </c>
      <c r="C16" s="11" t="s">
        <v>330</v>
      </c>
      <c r="D16" s="11" t="s">
        <v>334</v>
      </c>
      <c r="E16" s="12" t="s">
        <v>318</v>
      </c>
      <c r="F16" s="11">
        <v>600</v>
      </c>
      <c r="G16" s="7"/>
      <c r="H16" s="11" t="s">
        <v>304</v>
      </c>
      <c r="I16" s="11" t="s">
        <v>286</v>
      </c>
      <c r="J16" s="11" t="s">
        <v>328</v>
      </c>
      <c r="K16" s="11" t="s">
        <v>335</v>
      </c>
      <c r="L16" s="12" t="s">
        <v>318</v>
      </c>
      <c r="M16" s="11">
        <v>167</v>
      </c>
    </row>
    <row r="17" spans="1:13" ht="18" x14ac:dyDescent="0.25">
      <c r="A17" s="11" t="s">
        <v>303</v>
      </c>
      <c r="B17" s="11" t="s">
        <v>286</v>
      </c>
      <c r="C17" s="11" t="s">
        <v>330</v>
      </c>
      <c r="D17" s="11" t="s">
        <v>316</v>
      </c>
      <c r="E17" s="12" t="s">
        <v>294</v>
      </c>
      <c r="F17" s="11">
        <v>476</v>
      </c>
      <c r="G17" s="7"/>
      <c r="H17" s="11" t="s">
        <v>305</v>
      </c>
      <c r="I17" s="11" t="s">
        <v>286</v>
      </c>
      <c r="J17" s="11" t="s">
        <v>330</v>
      </c>
      <c r="K17" s="11" t="s">
        <v>336</v>
      </c>
      <c r="L17" s="12" t="s">
        <v>337</v>
      </c>
      <c r="M17" s="11">
        <v>473</v>
      </c>
    </row>
    <row r="18" spans="1:13" ht="18" x14ac:dyDescent="0.25">
      <c r="A18" s="11" t="s">
        <v>305</v>
      </c>
      <c r="B18" s="11" t="s">
        <v>286</v>
      </c>
      <c r="C18" s="11" t="s">
        <v>330</v>
      </c>
      <c r="D18" s="11" t="s">
        <v>336</v>
      </c>
      <c r="E18" s="12" t="s">
        <v>294</v>
      </c>
      <c r="F18" s="11">
        <v>379</v>
      </c>
      <c r="G18" s="7"/>
      <c r="H18" s="11" t="s">
        <v>306</v>
      </c>
      <c r="I18" s="11" t="s">
        <v>299</v>
      </c>
      <c r="J18" s="11" t="s">
        <v>328</v>
      </c>
      <c r="K18" s="11" t="s">
        <v>338</v>
      </c>
      <c r="L18" s="12" t="s">
        <v>337</v>
      </c>
      <c r="M18" s="11">
        <v>281</v>
      </c>
    </row>
    <row r="19" spans="1:13" ht="18" x14ac:dyDescent="0.25">
      <c r="A19" s="11" t="s">
        <v>306</v>
      </c>
      <c r="B19" s="11" t="s">
        <v>299</v>
      </c>
      <c r="C19" s="11" t="s">
        <v>330</v>
      </c>
      <c r="D19" s="11" t="s">
        <v>338</v>
      </c>
      <c r="E19" s="12" t="s">
        <v>294</v>
      </c>
      <c r="F19" s="11">
        <v>804</v>
      </c>
      <c r="G19" s="7"/>
      <c r="H19" s="11" t="s">
        <v>307</v>
      </c>
      <c r="I19" s="11" t="s">
        <v>286</v>
      </c>
      <c r="J19" s="11" t="s">
        <v>330</v>
      </c>
      <c r="K19" s="11" t="s">
        <v>339</v>
      </c>
      <c r="L19" s="12" t="s">
        <v>337</v>
      </c>
      <c r="M19" s="11">
        <v>443</v>
      </c>
    </row>
    <row r="20" spans="1:13" ht="18" x14ac:dyDescent="0.25">
      <c r="A20" s="11" t="s">
        <v>307</v>
      </c>
      <c r="B20" s="11" t="s">
        <v>286</v>
      </c>
      <c r="C20" s="11" t="s">
        <v>330</v>
      </c>
      <c r="D20" s="11" t="s">
        <v>339</v>
      </c>
      <c r="E20" s="12" t="s">
        <v>294</v>
      </c>
      <c r="F20" s="11">
        <v>364</v>
      </c>
      <c r="G20" s="7"/>
      <c r="H20" s="11" t="s">
        <v>308</v>
      </c>
      <c r="I20" s="11" t="s">
        <v>286</v>
      </c>
      <c r="J20" s="11" t="s">
        <v>328</v>
      </c>
      <c r="K20" s="11" t="s">
        <v>340</v>
      </c>
      <c r="L20" s="12" t="s">
        <v>318</v>
      </c>
      <c r="M20" s="11">
        <v>179</v>
      </c>
    </row>
    <row r="21" spans="1:13" ht="18" x14ac:dyDescent="0.25">
      <c r="A21" s="11" t="s">
        <v>309</v>
      </c>
      <c r="B21" s="11" t="s">
        <v>286</v>
      </c>
      <c r="C21" s="11" t="s">
        <v>330</v>
      </c>
      <c r="D21" s="11" t="s">
        <v>341</v>
      </c>
      <c r="E21" s="12" t="s">
        <v>294</v>
      </c>
      <c r="F21" s="11">
        <v>415</v>
      </c>
      <c r="G21" s="7"/>
      <c r="H21" s="11" t="s">
        <v>309</v>
      </c>
      <c r="I21" s="11" t="s">
        <v>286</v>
      </c>
      <c r="J21" s="11" t="s">
        <v>328</v>
      </c>
      <c r="K21" s="11" t="s">
        <v>341</v>
      </c>
      <c r="L21" s="12" t="s">
        <v>337</v>
      </c>
      <c r="M21" s="11">
        <v>151</v>
      </c>
    </row>
    <row r="22" spans="1:13" ht="17.25" x14ac:dyDescent="0.25">
      <c r="A22" s="13" t="s">
        <v>310</v>
      </c>
      <c r="B22" s="13" t="s">
        <v>299</v>
      </c>
      <c r="C22" s="13" t="s">
        <v>328</v>
      </c>
      <c r="D22" s="13" t="s">
        <v>342</v>
      </c>
      <c r="E22" s="14" t="s">
        <v>294</v>
      </c>
      <c r="F22" s="13">
        <v>489</v>
      </c>
      <c r="G22" s="7"/>
      <c r="H22" s="13" t="s">
        <v>310</v>
      </c>
      <c r="I22" s="13" t="s">
        <v>299</v>
      </c>
      <c r="J22" s="13" t="s">
        <v>328</v>
      </c>
      <c r="K22" s="13" t="s">
        <v>342</v>
      </c>
      <c r="L22" s="14" t="s">
        <v>318</v>
      </c>
      <c r="M22" s="13">
        <v>427</v>
      </c>
    </row>
    <row r="23" spans="1:13" x14ac:dyDescent="0.25">
      <c r="A23" s="7"/>
      <c r="B23" s="7"/>
      <c r="C23" s="7"/>
      <c r="D23" s="7"/>
      <c r="E23" s="7"/>
      <c r="F23" s="7"/>
      <c r="G23" s="7"/>
      <c r="H23" s="15"/>
      <c r="I23" s="15"/>
      <c r="J23" s="16"/>
      <c r="K23" s="16"/>
      <c r="L23" s="15"/>
      <c r="M23" s="16"/>
    </row>
    <row r="24" spans="1:13" ht="17.25" x14ac:dyDescent="0.25">
      <c r="A24" s="17" t="s">
        <v>343</v>
      </c>
      <c r="B24" s="7"/>
      <c r="C24" s="7"/>
      <c r="D24" s="7"/>
      <c r="E24" s="7"/>
      <c r="F24" s="7"/>
      <c r="G24" s="7"/>
      <c r="H24" s="16"/>
      <c r="I24" s="16"/>
      <c r="J24" s="16"/>
      <c r="K24" s="16"/>
      <c r="L24" s="16"/>
      <c r="M2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workbookViewId="0">
      <pane xSplit="4" ySplit="1" topLeftCell="AG26" activePane="bottomRight" state="frozen"/>
      <selection pane="topRight" activeCell="E1" sqref="E1"/>
      <selection pane="bottomLeft" activeCell="A2" sqref="A2"/>
      <selection pane="bottomRight" activeCell="AV62" sqref="AV62"/>
    </sheetView>
  </sheetViews>
  <sheetFormatPr defaultRowHeight="12.75" x14ac:dyDescent="0.2"/>
  <cols>
    <col min="1" max="1" width="4.42578125" style="1" bestFit="1" customWidth="1"/>
    <col min="2" max="2" width="20.85546875" style="1" customWidth="1"/>
    <col min="3" max="3" width="10.28515625" style="1" bestFit="1" customWidth="1"/>
    <col min="4" max="4" width="16.140625" style="1" bestFit="1" customWidth="1"/>
    <col min="5" max="6" width="8.7109375" style="1" customWidth="1"/>
    <col min="7" max="26" width="9.28515625" style="1" bestFit="1" customWidth="1"/>
    <col min="27" max="27" width="10.85546875" style="1" bestFit="1" customWidth="1"/>
    <col min="28" max="28" width="13.85546875" style="1" bestFit="1" customWidth="1"/>
    <col min="29" max="35" width="9.28515625" style="1" bestFit="1" customWidth="1"/>
    <col min="36" max="36" width="9.140625" style="1"/>
    <col min="37" max="39" width="9.28515625" style="1" bestFit="1" customWidth="1"/>
    <col min="40" max="40" width="9.140625" style="1"/>
    <col min="41" max="47" width="9.28515625" style="1" bestFit="1" customWidth="1"/>
    <col min="48" max="48" width="24.28515625" style="1" bestFit="1" customWidth="1"/>
    <col min="49" max="16384" width="9.140625" style="1"/>
  </cols>
  <sheetData>
    <row r="1" spans="1:48" s="6" customFormat="1" ht="14.25" x14ac:dyDescent="0.25">
      <c r="A1" s="6" t="s">
        <v>4</v>
      </c>
      <c r="B1" s="6" t="s">
        <v>5</v>
      </c>
      <c r="C1" s="6" t="s">
        <v>81</v>
      </c>
      <c r="D1" s="6" t="s">
        <v>80</v>
      </c>
      <c r="E1" s="6" t="s">
        <v>41</v>
      </c>
      <c r="F1" s="6" t="s">
        <v>42</v>
      </c>
      <c r="G1" s="6" t="s">
        <v>0</v>
      </c>
      <c r="H1" s="6" t="s">
        <v>1</v>
      </c>
      <c r="I1" s="6" t="s">
        <v>2</v>
      </c>
      <c r="J1" s="6" t="s">
        <v>3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43</v>
      </c>
      <c r="S1" s="6" t="s">
        <v>15</v>
      </c>
      <c r="T1" s="6" t="s">
        <v>16</v>
      </c>
      <c r="U1" s="6" t="s">
        <v>17</v>
      </c>
      <c r="V1" s="6" t="s">
        <v>44</v>
      </c>
      <c r="W1" s="6" t="s">
        <v>18</v>
      </c>
      <c r="X1" s="6" t="s">
        <v>19</v>
      </c>
      <c r="Y1" s="6" t="s">
        <v>20</v>
      </c>
      <c r="Z1" s="6" t="s">
        <v>21</v>
      </c>
      <c r="AA1" s="6" t="s">
        <v>276</v>
      </c>
      <c r="AB1" s="6" t="s">
        <v>277</v>
      </c>
      <c r="AC1" s="6" t="s">
        <v>22</v>
      </c>
      <c r="AD1" s="6" t="s">
        <v>23</v>
      </c>
      <c r="AE1" s="6" t="s">
        <v>24</v>
      </c>
      <c r="AF1" s="6" t="s">
        <v>25</v>
      </c>
      <c r="AG1" s="6" t="s">
        <v>26</v>
      </c>
      <c r="AH1" s="6" t="s">
        <v>27</v>
      </c>
      <c r="AI1" s="6" t="s">
        <v>28</v>
      </c>
      <c r="AJ1" s="6" t="s">
        <v>40</v>
      </c>
      <c r="AK1" s="6" t="s">
        <v>29</v>
      </c>
      <c r="AL1" s="6" t="s">
        <v>30</v>
      </c>
      <c r="AM1" s="6" t="s">
        <v>31</v>
      </c>
      <c r="AN1" s="6" t="s">
        <v>39</v>
      </c>
      <c r="AO1" s="6" t="s">
        <v>32</v>
      </c>
      <c r="AP1" s="6" t="s">
        <v>33</v>
      </c>
      <c r="AQ1" s="6" t="s">
        <v>34</v>
      </c>
      <c r="AR1" s="6" t="s">
        <v>35</v>
      </c>
      <c r="AS1" s="6" t="s">
        <v>37</v>
      </c>
      <c r="AT1" s="6" t="s">
        <v>38</v>
      </c>
      <c r="AU1" s="6" t="s">
        <v>36</v>
      </c>
      <c r="AV1" s="6" t="s">
        <v>344</v>
      </c>
    </row>
    <row r="2" spans="1:48" x14ac:dyDescent="0.2">
      <c r="A2" s="4">
        <v>1</v>
      </c>
      <c r="B2" s="1" t="s">
        <v>91</v>
      </c>
      <c r="C2" s="1" t="s">
        <v>262</v>
      </c>
      <c r="D2" s="1" t="s">
        <v>263</v>
      </c>
      <c r="E2" s="2" t="s">
        <v>97</v>
      </c>
      <c r="F2" s="2" t="s">
        <v>84</v>
      </c>
      <c r="G2" s="2" t="s">
        <v>98</v>
      </c>
      <c r="H2" s="2">
        <v>33.869617975104184</v>
      </c>
      <c r="I2" s="2">
        <v>14.965813758588979</v>
      </c>
      <c r="J2" s="2">
        <v>3.6813155467863831E-2</v>
      </c>
      <c r="K2" s="2" t="e">
        <v>#N/A</v>
      </c>
      <c r="L2" s="2" t="e">
        <v>#N/A</v>
      </c>
      <c r="M2" s="2" t="e">
        <v>#N/A</v>
      </c>
      <c r="N2" s="3">
        <v>3404.7840394432728</v>
      </c>
      <c r="O2" s="3">
        <v>7171.0230559862084</v>
      </c>
      <c r="P2" s="3">
        <v>2876.771716969899</v>
      </c>
      <c r="Q2" s="3">
        <v>32849.627371223862</v>
      </c>
      <c r="R2" s="3">
        <v>7841.8080925227796</v>
      </c>
      <c r="S2" s="3">
        <v>65028.999936545464</v>
      </c>
      <c r="T2" s="3">
        <v>9660.5099892421622</v>
      </c>
      <c r="U2" s="3">
        <v>33878.058381119743</v>
      </c>
      <c r="V2" s="3">
        <v>4796.0659397413883</v>
      </c>
      <c r="W2" s="3">
        <v>19614.637897492266</v>
      </c>
      <c r="X2" s="3">
        <v>4101.6044822278382</v>
      </c>
      <c r="Y2" s="3">
        <v>2205.88929113315</v>
      </c>
      <c r="Z2" s="3">
        <v>3964.2206427745759</v>
      </c>
      <c r="AA2" s="2">
        <v>19.122389090251488</v>
      </c>
      <c r="AB2" s="2">
        <v>21.942266158604937</v>
      </c>
      <c r="AC2" s="1" t="e">
        <v>#N/A</v>
      </c>
      <c r="AD2" s="1" t="e">
        <v>#N/A</v>
      </c>
      <c r="AE2" s="1" t="e">
        <v>#N/A</v>
      </c>
      <c r="AF2" s="3">
        <v>7290.7581144395563</v>
      </c>
      <c r="AG2" s="3">
        <v>46869.431738471954</v>
      </c>
      <c r="AH2" s="3">
        <v>49599.512361549983</v>
      </c>
      <c r="AI2" s="3">
        <v>159852.20131982415</v>
      </c>
      <c r="AJ2" s="3">
        <v>209674.01316905825</v>
      </c>
      <c r="AK2" s="3">
        <v>256019.68478954906</v>
      </c>
      <c r="AL2" s="3">
        <v>170680.38850251172</v>
      </c>
      <c r="AM2" s="3">
        <v>204701.25910042139</v>
      </c>
      <c r="AN2" s="3">
        <v>188081.01724476033</v>
      </c>
      <c r="AO2" s="3">
        <v>115380.22292642509</v>
      </c>
      <c r="AP2" s="3">
        <v>161480.49142629284</v>
      </c>
      <c r="AQ2" s="3">
        <v>76065.147970108621</v>
      </c>
      <c r="AR2" s="3">
        <v>495527.58034682198</v>
      </c>
      <c r="AS2" s="2">
        <v>1.3854384856038773</v>
      </c>
      <c r="AT2" s="2">
        <v>0.15350335881782862</v>
      </c>
      <c r="AU2" s="2">
        <v>0.57302458074702323</v>
      </c>
      <c r="AV2" s="19"/>
    </row>
    <row r="3" spans="1:48" x14ac:dyDescent="0.2">
      <c r="A3" s="1">
        <v>2</v>
      </c>
      <c r="B3" s="1" t="s">
        <v>91</v>
      </c>
      <c r="C3" s="1" t="s">
        <v>262</v>
      </c>
      <c r="D3" s="1" t="s">
        <v>264</v>
      </c>
      <c r="E3" s="2" t="s">
        <v>97</v>
      </c>
      <c r="F3" s="2" t="s">
        <v>90</v>
      </c>
      <c r="G3" s="2" t="s">
        <v>98</v>
      </c>
      <c r="H3" s="2">
        <v>33.734116005608826</v>
      </c>
      <c r="I3" s="2">
        <v>14.959704853451877</v>
      </c>
      <c r="J3" s="2">
        <v>0.12703497484054757</v>
      </c>
      <c r="K3" s="2" t="e">
        <v>#N/A</v>
      </c>
      <c r="L3" s="2" t="e">
        <v>#N/A</v>
      </c>
      <c r="M3" s="2" t="e">
        <v>#N/A</v>
      </c>
      <c r="N3" s="3">
        <v>2076.540531477227</v>
      </c>
      <c r="O3" s="3">
        <v>6303.4899773634525</v>
      </c>
      <c r="P3" s="3">
        <v>2579.5339219523112</v>
      </c>
      <c r="Q3" s="3">
        <v>31653.59061752912</v>
      </c>
      <c r="R3" s="3">
        <v>7722.1808786235915</v>
      </c>
      <c r="S3" s="3">
        <v>61427.230377252301</v>
      </c>
      <c r="T3" s="3">
        <v>8580.0416275125463</v>
      </c>
      <c r="U3" s="3">
        <v>31320.972895466355</v>
      </c>
      <c r="V3" s="3">
        <v>4222.1348376518699</v>
      </c>
      <c r="W3" s="3">
        <v>18928.068861764019</v>
      </c>
      <c r="X3" s="3">
        <v>3787.0274232811889</v>
      </c>
      <c r="Y3" s="3">
        <v>10712.708198385582</v>
      </c>
      <c r="Z3" s="3">
        <v>8745.7563454001156</v>
      </c>
      <c r="AA3" s="2">
        <v>17.860081194987394</v>
      </c>
      <c r="AB3" s="2">
        <v>20.49165508846707</v>
      </c>
      <c r="AC3" s="1" t="e">
        <v>#N/A</v>
      </c>
      <c r="AD3" s="1" t="e">
        <v>#N/A</v>
      </c>
      <c r="AE3" s="1" t="e">
        <v>#N/A</v>
      </c>
      <c r="AF3" s="3">
        <v>4446.5536005936337</v>
      </c>
      <c r="AG3" s="3">
        <v>41199.280897800345</v>
      </c>
      <c r="AH3" s="3">
        <v>44474.722792281224</v>
      </c>
      <c r="AI3" s="3">
        <v>154032.07113152859</v>
      </c>
      <c r="AJ3" s="3">
        <v>206475.42456212812</v>
      </c>
      <c r="AK3" s="3">
        <v>241839.48967422167</v>
      </c>
      <c r="AL3" s="3">
        <v>151590.8414754867</v>
      </c>
      <c r="AM3" s="3">
        <v>189250.59151339188</v>
      </c>
      <c r="AN3" s="3">
        <v>165573.91520203411</v>
      </c>
      <c r="AO3" s="3">
        <v>111341.58153978834</v>
      </c>
      <c r="AP3" s="3">
        <v>149095.56784571611</v>
      </c>
      <c r="AQ3" s="3">
        <v>369403.73097881314</v>
      </c>
      <c r="AR3" s="3">
        <v>1093219.5431750144</v>
      </c>
      <c r="AS3" s="2">
        <v>1.3834191054353278</v>
      </c>
      <c r="AT3" s="2">
        <v>0.33790443400413578</v>
      </c>
      <c r="AU3" s="2">
        <v>0.55829386362460065</v>
      </c>
      <c r="AV3" s="19"/>
    </row>
    <row r="4" spans="1:48" x14ac:dyDescent="0.2">
      <c r="A4" s="4">
        <v>3</v>
      </c>
      <c r="B4" s="1" t="s">
        <v>91</v>
      </c>
      <c r="C4" s="1" t="s">
        <v>262</v>
      </c>
      <c r="D4" s="1" t="s">
        <v>265</v>
      </c>
      <c r="E4" s="2" t="s">
        <v>97</v>
      </c>
      <c r="F4" s="2" t="s">
        <v>84</v>
      </c>
      <c r="G4" s="2" t="s">
        <v>85</v>
      </c>
      <c r="H4" s="2">
        <v>34.65353555866357</v>
      </c>
      <c r="I4" s="2">
        <v>15.100786838618403</v>
      </c>
      <c r="J4" s="2">
        <v>0.11870634844899797</v>
      </c>
      <c r="K4" s="2" t="e">
        <v>#N/A</v>
      </c>
      <c r="L4" s="2" t="e">
        <v>#N/A</v>
      </c>
      <c r="M4" s="2" t="e">
        <v>#N/A</v>
      </c>
      <c r="N4" s="3">
        <v>1218.3563058125289</v>
      </c>
      <c r="O4" s="3">
        <v>4250.8854989244992</v>
      </c>
      <c r="P4" s="3">
        <v>1899.7016852816312</v>
      </c>
      <c r="Q4" s="3">
        <v>28018.76251021873</v>
      </c>
      <c r="R4" s="3">
        <v>6880.8091708687971</v>
      </c>
      <c r="S4" s="3">
        <v>62408.646572948048</v>
      </c>
      <c r="T4" s="3">
        <v>9095.902905240484</v>
      </c>
      <c r="U4" s="3">
        <v>32532.952041045319</v>
      </c>
      <c r="V4" s="3">
        <v>4029.4245598675739</v>
      </c>
      <c r="W4" s="3">
        <v>16645.527691993648</v>
      </c>
      <c r="X4" s="3">
        <v>2877.4654718410466</v>
      </c>
      <c r="Y4" s="3">
        <v>7808.2538480404382</v>
      </c>
      <c r="Z4" s="3">
        <v>7502.3591491633515</v>
      </c>
      <c r="AA4" s="2">
        <v>16.985843441404231</v>
      </c>
      <c r="AB4" s="2">
        <v>19.483978378077055</v>
      </c>
      <c r="AC4" s="1" t="e">
        <v>#N/A</v>
      </c>
      <c r="AD4" s="1" t="e">
        <v>#N/A</v>
      </c>
      <c r="AE4" s="1" t="e">
        <v>#N/A</v>
      </c>
      <c r="AF4" s="3">
        <v>2608.9000124465288</v>
      </c>
      <c r="AG4" s="3">
        <v>27783.565352447709</v>
      </c>
      <c r="AH4" s="3">
        <v>32753.477332441915</v>
      </c>
      <c r="AI4" s="3">
        <v>136344.34311541962</v>
      </c>
      <c r="AJ4" s="3">
        <v>183978.85483606407</v>
      </c>
      <c r="AK4" s="3">
        <v>245703.3329643624</v>
      </c>
      <c r="AL4" s="3">
        <v>160704.99832580361</v>
      </c>
      <c r="AM4" s="3">
        <v>196573.7283446847</v>
      </c>
      <c r="AN4" s="3">
        <v>158016.64940657152</v>
      </c>
      <c r="AO4" s="3">
        <v>97914.868776433213</v>
      </c>
      <c r="AP4" s="3">
        <v>113286.0421984664</v>
      </c>
      <c r="AQ4" s="3">
        <v>269250.1326910496</v>
      </c>
      <c r="AR4" s="3">
        <v>937794.89364541892</v>
      </c>
      <c r="AS4" s="2">
        <v>1.3924784337579161</v>
      </c>
      <c r="AT4" s="2">
        <v>0.28710983021502068</v>
      </c>
      <c r="AU4" s="2">
        <v>0.53216323103274099</v>
      </c>
      <c r="AV4" s="19"/>
    </row>
    <row r="5" spans="1:48" x14ac:dyDescent="0.2">
      <c r="A5" s="1">
        <v>4</v>
      </c>
      <c r="B5" s="1" t="s">
        <v>91</v>
      </c>
      <c r="C5" s="1" t="s">
        <v>262</v>
      </c>
      <c r="D5" s="1" t="s">
        <v>266</v>
      </c>
      <c r="E5" s="2" t="s">
        <v>97</v>
      </c>
      <c r="F5" s="2" t="s">
        <v>84</v>
      </c>
      <c r="G5" s="2" t="s">
        <v>98</v>
      </c>
      <c r="H5" s="2">
        <v>33.86718230439223</v>
      </c>
      <c r="I5" s="2">
        <v>15.069793702380235</v>
      </c>
      <c r="J5" s="2">
        <v>0.10397947396232003</v>
      </c>
      <c r="K5" s="2" t="e">
        <v>#N/A</v>
      </c>
      <c r="L5" s="2" t="e">
        <v>#N/A</v>
      </c>
      <c r="M5" s="2" t="e">
        <v>#N/A</v>
      </c>
      <c r="N5" s="3">
        <v>1375.176018545021</v>
      </c>
      <c r="O5" s="3">
        <v>4562.1009731418681</v>
      </c>
      <c r="P5" s="3">
        <v>2349.465706141259</v>
      </c>
      <c r="Q5" s="3">
        <v>31002.889323289139</v>
      </c>
      <c r="R5" s="3">
        <v>7927.5831041349411</v>
      </c>
      <c r="S5" s="3">
        <v>63919.32132484475</v>
      </c>
      <c r="T5" s="3">
        <v>8979.1045287358302</v>
      </c>
      <c r="U5" s="3">
        <v>31088.521839507634</v>
      </c>
      <c r="V5" s="3">
        <v>4576.398545046206</v>
      </c>
      <c r="W5" s="3">
        <v>18162.408202731083</v>
      </c>
      <c r="X5" s="3">
        <v>4160.7272249690732</v>
      </c>
      <c r="Y5" s="3">
        <v>8672.5477664339869</v>
      </c>
      <c r="Z5" s="3">
        <v>7898.7108015126096</v>
      </c>
      <c r="AA5" s="2">
        <v>17.810369679108678</v>
      </c>
      <c r="AB5" s="2">
        <v>20.430833051556625</v>
      </c>
      <c r="AC5" s="1" t="e">
        <v>#N/A</v>
      </c>
      <c r="AD5" s="1" t="e">
        <v>#N/A</v>
      </c>
      <c r="AE5" s="1" t="e">
        <v>#N/A</v>
      </c>
      <c r="AF5" s="3">
        <v>2944.7023951713509</v>
      </c>
      <c r="AG5" s="3">
        <v>29817.653419227896</v>
      </c>
      <c r="AH5" s="3">
        <v>40508.029416228601</v>
      </c>
      <c r="AI5" s="3">
        <v>150865.64147585956</v>
      </c>
      <c r="AJ5" s="3">
        <v>211967.46267740484</v>
      </c>
      <c r="AK5" s="3">
        <v>251650.87135765649</v>
      </c>
      <c r="AL5" s="3">
        <v>158641.42276918428</v>
      </c>
      <c r="AM5" s="3">
        <v>187846.05341092224</v>
      </c>
      <c r="AN5" s="3">
        <v>179466.60960965513</v>
      </c>
      <c r="AO5" s="3">
        <v>106837.69531018284</v>
      </c>
      <c r="AP5" s="3">
        <v>163808.15846334933</v>
      </c>
      <c r="AQ5" s="3">
        <v>299053.37125634437</v>
      </c>
      <c r="AR5" s="3">
        <v>987338.85018907615</v>
      </c>
      <c r="AS5" s="2">
        <v>1.4121012348483368</v>
      </c>
      <c r="AT5" s="2">
        <v>0.30288828521137945</v>
      </c>
      <c r="AU5" s="2">
        <v>0.60396144232484505</v>
      </c>
      <c r="AV5" s="19"/>
    </row>
    <row r="6" spans="1:48" x14ac:dyDescent="0.2">
      <c r="A6" s="4">
        <v>5</v>
      </c>
      <c r="B6" s="1" t="s">
        <v>91</v>
      </c>
      <c r="C6" s="1" t="s">
        <v>262</v>
      </c>
      <c r="D6" s="1" t="s">
        <v>267</v>
      </c>
      <c r="E6" s="2" t="s">
        <v>97</v>
      </c>
      <c r="F6" s="2" t="s">
        <v>90</v>
      </c>
      <c r="G6" s="2" t="s">
        <v>98</v>
      </c>
      <c r="H6" s="2">
        <v>33.88884616105539</v>
      </c>
      <c r="I6" s="2">
        <v>14.884304973501349</v>
      </c>
      <c r="J6" s="2">
        <v>0.13783707534546011</v>
      </c>
      <c r="K6" s="2" t="e">
        <v>#N/A</v>
      </c>
      <c r="L6" s="2" t="e">
        <v>#N/A</v>
      </c>
      <c r="M6" s="2" t="e">
        <v>#N/A</v>
      </c>
      <c r="N6" s="3">
        <v>1392.0864054294243</v>
      </c>
      <c r="O6" s="3">
        <v>5792.1240105691231</v>
      </c>
      <c r="P6" s="3">
        <v>2308.620213042755</v>
      </c>
      <c r="Q6" s="3">
        <v>31066.160803035531</v>
      </c>
      <c r="R6" s="3">
        <v>7811.4819597830947</v>
      </c>
      <c r="S6" s="3">
        <v>64114.609660542104</v>
      </c>
      <c r="T6" s="3">
        <v>9229.6301947652901</v>
      </c>
      <c r="U6" s="3">
        <v>31480.975643249702</v>
      </c>
      <c r="V6" s="3">
        <v>4543.1319986087392</v>
      </c>
      <c r="W6" s="3">
        <v>18539.442592767544</v>
      </c>
      <c r="X6" s="3">
        <v>3900.8589604767285</v>
      </c>
      <c r="Y6" s="3">
        <v>8941.5596872818805</v>
      </c>
      <c r="Z6" s="3">
        <v>8605.1394157866125</v>
      </c>
      <c r="AA6" s="2">
        <v>18.017912244227002</v>
      </c>
      <c r="AB6" s="2">
        <v>20.670210552388891</v>
      </c>
      <c r="AC6" s="1" t="e">
        <v>#N/A</v>
      </c>
      <c r="AD6" s="1" t="e">
        <v>#N/A</v>
      </c>
      <c r="AE6" s="1" t="e">
        <v>#N/A</v>
      </c>
      <c r="AF6" s="3">
        <v>2980.9130737246774</v>
      </c>
      <c r="AG6" s="3">
        <v>37857.019676922377</v>
      </c>
      <c r="AH6" s="3">
        <v>39803.796776599222</v>
      </c>
      <c r="AI6" s="3">
        <v>151173.53188825076</v>
      </c>
      <c r="AJ6" s="3">
        <v>208863.15400489556</v>
      </c>
      <c r="AK6" s="3">
        <v>252419.72307300041</v>
      </c>
      <c r="AL6" s="3">
        <v>163067.67128560584</v>
      </c>
      <c r="AM6" s="3">
        <v>190217.37548791358</v>
      </c>
      <c r="AN6" s="3">
        <v>178162.03916112703</v>
      </c>
      <c r="AO6" s="3">
        <v>109055.54466333849</v>
      </c>
      <c r="AP6" s="3">
        <v>153577.12442821768</v>
      </c>
      <c r="AQ6" s="3">
        <v>308329.64438903035</v>
      </c>
      <c r="AR6" s="3">
        <v>1075642.4269733266</v>
      </c>
      <c r="AS6" s="2">
        <v>1.3862067477168007</v>
      </c>
      <c r="AT6" s="2">
        <v>0.28664697176051068</v>
      </c>
      <c r="AU6" s="2">
        <v>0.52615464644705268</v>
      </c>
      <c r="AV6" s="19"/>
    </row>
    <row r="7" spans="1:48" x14ac:dyDescent="0.2">
      <c r="A7" s="1">
        <v>6</v>
      </c>
      <c r="B7" s="1" t="s">
        <v>91</v>
      </c>
      <c r="C7" s="1" t="s">
        <v>262</v>
      </c>
      <c r="D7" s="1" t="s">
        <v>268</v>
      </c>
      <c r="E7" s="2" t="s">
        <v>97</v>
      </c>
      <c r="F7" s="2" t="s">
        <v>84</v>
      </c>
      <c r="G7" s="2" t="s">
        <v>98</v>
      </c>
      <c r="H7" s="2">
        <v>34.205553759384998</v>
      </c>
      <c r="I7" s="2">
        <v>14.986220805813437</v>
      </c>
      <c r="J7" s="2">
        <v>7.9515957692485345E-2</v>
      </c>
      <c r="K7" s="2" t="e">
        <v>#N/A</v>
      </c>
      <c r="L7" s="2" t="e">
        <v>#N/A</v>
      </c>
      <c r="M7" s="2" t="e">
        <v>#N/A</v>
      </c>
      <c r="N7" s="3">
        <v>1572.4190311969169</v>
      </c>
      <c r="O7" s="3">
        <v>5173.9668170318027</v>
      </c>
      <c r="P7" s="3">
        <v>2391.6986128431331</v>
      </c>
      <c r="Q7" s="3">
        <v>30633.945570899989</v>
      </c>
      <c r="R7" s="3">
        <v>8094.6735844892983</v>
      </c>
      <c r="S7" s="3">
        <v>67501.52674497971</v>
      </c>
      <c r="T7" s="3">
        <v>9395.22423906517</v>
      </c>
      <c r="U7" s="3">
        <v>31098.69187463756</v>
      </c>
      <c r="V7" s="3">
        <v>4549.3715968982706</v>
      </c>
      <c r="W7" s="3">
        <v>18091.132562519568</v>
      </c>
      <c r="X7" s="3">
        <v>4276.9695010238174</v>
      </c>
      <c r="Y7" s="3">
        <v>4557.2029005588656</v>
      </c>
      <c r="Z7" s="3">
        <v>5491.0986918746385</v>
      </c>
      <c r="AA7" s="2">
        <v>18.277962013558522</v>
      </c>
      <c r="AB7" s="2">
        <v>20.968362554824569</v>
      </c>
      <c r="AC7" s="1" t="e">
        <v>#N/A</v>
      </c>
      <c r="AD7" s="1" t="e">
        <v>#N/A</v>
      </c>
      <c r="AE7" s="1" t="e">
        <v>#N/A</v>
      </c>
      <c r="AF7" s="3">
        <v>3367.0643066315133</v>
      </c>
      <c r="AG7" s="3">
        <v>33816.776581907208</v>
      </c>
      <c r="AH7" s="3">
        <v>41236.182980054014</v>
      </c>
      <c r="AI7" s="3">
        <v>149070.29474890506</v>
      </c>
      <c r="AJ7" s="3">
        <v>216435.12257992776</v>
      </c>
      <c r="AK7" s="3">
        <v>265754.04230306973</v>
      </c>
      <c r="AL7" s="3">
        <v>165993.36111422561</v>
      </c>
      <c r="AM7" s="3">
        <v>187907.50377424507</v>
      </c>
      <c r="AN7" s="3">
        <v>178406.72929012828</v>
      </c>
      <c r="AO7" s="3">
        <v>106418.42683835039</v>
      </c>
      <c r="AP7" s="3">
        <v>168384.62602455975</v>
      </c>
      <c r="AQ7" s="3">
        <v>157144.92760547812</v>
      </c>
      <c r="AR7" s="3">
        <v>686387.33648432977</v>
      </c>
      <c r="AS7" s="2">
        <v>1.4007940088735089</v>
      </c>
      <c r="AT7" s="2">
        <v>0.22894496919242877</v>
      </c>
      <c r="AU7" s="2">
        <v>0.58078688240435228</v>
      </c>
      <c r="AV7" s="19"/>
    </row>
    <row r="8" spans="1:48" x14ac:dyDescent="0.2">
      <c r="A8" s="4">
        <v>7</v>
      </c>
      <c r="B8" s="1" t="s">
        <v>91</v>
      </c>
      <c r="C8" s="1" t="s">
        <v>262</v>
      </c>
      <c r="D8" s="1" t="s">
        <v>269</v>
      </c>
      <c r="E8" s="2" t="s">
        <v>97</v>
      </c>
      <c r="F8" s="2" t="s">
        <v>84</v>
      </c>
      <c r="G8" s="2" t="s">
        <v>98</v>
      </c>
      <c r="H8" s="2">
        <v>34.006164848165604</v>
      </c>
      <c r="I8" s="2">
        <v>14.997986364045474</v>
      </c>
      <c r="J8" s="2">
        <v>0.15140419604259051</v>
      </c>
      <c r="K8" s="2" t="e">
        <v>#N/A</v>
      </c>
      <c r="L8" s="2" t="e">
        <v>#N/A</v>
      </c>
      <c r="M8" s="2" t="e">
        <v>#N/A</v>
      </c>
      <c r="N8" s="2" t="s">
        <v>99</v>
      </c>
      <c r="O8" s="3">
        <v>3747.18370292082</v>
      </c>
      <c r="P8" s="3">
        <v>1866.9429336088981</v>
      </c>
      <c r="Q8" s="3">
        <v>28416.600574830463</v>
      </c>
      <c r="R8" s="3">
        <v>7447.001491055411</v>
      </c>
      <c r="S8" s="3">
        <v>65438.771493071741</v>
      </c>
      <c r="T8" s="3">
        <v>8835.8323318189014</v>
      </c>
      <c r="U8" s="3">
        <v>31031.333269372233</v>
      </c>
      <c r="V8" s="3">
        <v>4036.2387982636074</v>
      </c>
      <c r="W8" s="3">
        <v>17987.254431140293</v>
      </c>
      <c r="X8" s="3">
        <v>2904.4689481354008</v>
      </c>
      <c r="Y8" s="3">
        <v>11944.567422878728</v>
      </c>
      <c r="Z8" s="3">
        <v>10425.584523498948</v>
      </c>
      <c r="AA8" s="2">
        <v>17.171162797421776</v>
      </c>
      <c r="AB8" s="2">
        <v>19.693587204607649</v>
      </c>
      <c r="AC8" s="1" t="e">
        <v>#N/A</v>
      </c>
      <c r="AD8" s="1" t="e">
        <v>#N/A</v>
      </c>
      <c r="AE8" s="1" t="e">
        <v>#N/A</v>
      </c>
      <c r="AF8" s="3" t="s">
        <v>184</v>
      </c>
      <c r="AG8" s="3">
        <v>24491.39675111647</v>
      </c>
      <c r="AH8" s="3">
        <v>32188.671269118931</v>
      </c>
      <c r="AI8" s="3">
        <v>138280.29476803145</v>
      </c>
      <c r="AJ8" s="3">
        <v>199117.68692661525</v>
      </c>
      <c r="AK8" s="3">
        <v>257632.9586341407</v>
      </c>
      <c r="AL8" s="3">
        <v>156110.1118695919</v>
      </c>
      <c r="AM8" s="3">
        <v>187500.50313820079</v>
      </c>
      <c r="AN8" s="3">
        <v>158283.8744417101</v>
      </c>
      <c r="AO8" s="3">
        <v>105807.37900670759</v>
      </c>
      <c r="AP8" s="3">
        <v>114349.1711864331</v>
      </c>
      <c r="AQ8" s="3">
        <v>411881.63527168025</v>
      </c>
      <c r="AR8" s="3">
        <v>1303198.0654373686</v>
      </c>
      <c r="AS8" s="2">
        <v>1.3069059650297665</v>
      </c>
      <c r="AT8" s="2">
        <v>0.31605451711091048</v>
      </c>
      <c r="AU8" s="2">
        <v>0.55311587634974246</v>
      </c>
      <c r="AV8" s="19"/>
    </row>
    <row r="9" spans="1:48" x14ac:dyDescent="0.2">
      <c r="A9" s="1">
        <v>8</v>
      </c>
      <c r="B9" s="1" t="s">
        <v>91</v>
      </c>
      <c r="C9" s="1" t="s">
        <v>262</v>
      </c>
      <c r="D9" s="1" t="s">
        <v>270</v>
      </c>
      <c r="E9" s="2" t="s">
        <v>97</v>
      </c>
      <c r="F9" s="2" t="s">
        <v>90</v>
      </c>
      <c r="G9" s="2" t="s">
        <v>98</v>
      </c>
      <c r="H9" s="2">
        <v>34.094558527507154</v>
      </c>
      <c r="I9" s="2">
        <v>14.880503078675652</v>
      </c>
      <c r="J9" s="2">
        <v>6.084632111214313E-2</v>
      </c>
      <c r="K9" s="2" t="e">
        <v>#N/A</v>
      </c>
      <c r="L9" s="2" t="e">
        <v>#N/A</v>
      </c>
      <c r="M9" s="2" t="e">
        <v>#N/A</v>
      </c>
      <c r="N9" s="3">
        <v>1768.9600240465645</v>
      </c>
      <c r="O9" s="3">
        <v>5716.1935772996594</v>
      </c>
      <c r="P9" s="3">
        <v>2372.2987621719703</v>
      </c>
      <c r="Q9" s="3">
        <v>28187.219087137659</v>
      </c>
      <c r="R9" s="3">
        <v>7223.332295384248</v>
      </c>
      <c r="S9" s="3">
        <v>64361.165930163792</v>
      </c>
      <c r="T9" s="3">
        <v>9690.2576227618101</v>
      </c>
      <c r="U9" s="3">
        <v>32933.95096958604</v>
      </c>
      <c r="V9" s="3">
        <v>4745.6546356692497</v>
      </c>
      <c r="W9" s="3">
        <v>18899.438982965479</v>
      </c>
      <c r="X9" s="3">
        <v>4075.5970713264328</v>
      </c>
      <c r="Y9" s="3">
        <v>9113.1352455040887</v>
      </c>
      <c r="Z9" s="3">
        <v>7383.9830136506198</v>
      </c>
      <c r="AA9" s="2">
        <v>17.997406895851292</v>
      </c>
      <c r="AB9" s="2">
        <v>20.644408490721222</v>
      </c>
      <c r="AC9" s="1" t="e">
        <v>#N/A</v>
      </c>
      <c r="AD9" s="1" t="e">
        <v>#N/A</v>
      </c>
      <c r="AE9" s="1" t="e">
        <v>#N/A</v>
      </c>
      <c r="AF9" s="3">
        <v>3787.9229636971399</v>
      </c>
      <c r="AG9" s="3">
        <v>37360.742335291892</v>
      </c>
      <c r="AH9" s="3">
        <v>40901.70279606845</v>
      </c>
      <c r="AI9" s="3">
        <v>137164.08314908837</v>
      </c>
      <c r="AJ9" s="3">
        <v>193137.22714931142</v>
      </c>
      <c r="AK9" s="3">
        <v>253390.41704788894</v>
      </c>
      <c r="AL9" s="3">
        <v>171205.96506646308</v>
      </c>
      <c r="AM9" s="3">
        <v>198996.68259568603</v>
      </c>
      <c r="AN9" s="3">
        <v>186104.10335957844</v>
      </c>
      <c r="AO9" s="3">
        <v>111173.17048803222</v>
      </c>
      <c r="AP9" s="3">
        <v>160456.57761127688</v>
      </c>
      <c r="AQ9" s="3">
        <v>314246.04294841684</v>
      </c>
      <c r="AR9" s="3">
        <v>922997.87670632743</v>
      </c>
      <c r="AS9" s="2">
        <v>1.2337876355145783</v>
      </c>
      <c r="AT9" s="2">
        <v>0.34046236820152653</v>
      </c>
      <c r="AU9" s="2">
        <v>0.57136474276577631</v>
      </c>
      <c r="AV9" s="19"/>
    </row>
    <row r="10" spans="1:48" x14ac:dyDescent="0.2">
      <c r="A10" s="4">
        <v>9</v>
      </c>
      <c r="B10" s="1" t="s">
        <v>91</v>
      </c>
      <c r="C10" s="1" t="s">
        <v>262</v>
      </c>
      <c r="D10" s="1" t="s">
        <v>271</v>
      </c>
      <c r="E10" s="2" t="s">
        <v>97</v>
      </c>
      <c r="F10" s="2" t="s">
        <v>84</v>
      </c>
      <c r="G10" s="2" t="s">
        <v>98</v>
      </c>
      <c r="H10" s="2">
        <v>33.695513602285224</v>
      </c>
      <c r="I10" s="2">
        <v>15.041190507723865</v>
      </c>
      <c r="J10" s="2">
        <v>2.4214358203168987E-2</v>
      </c>
      <c r="K10" s="2" t="e">
        <v>#N/A</v>
      </c>
      <c r="L10" s="2" t="e">
        <v>#N/A</v>
      </c>
      <c r="M10" s="2" t="e">
        <v>#N/A</v>
      </c>
      <c r="N10" s="3">
        <v>1357.3023630187913</v>
      </c>
      <c r="O10" s="3">
        <v>4771.0004705742458</v>
      </c>
      <c r="P10" s="3">
        <v>2240.6464853217367</v>
      </c>
      <c r="Q10" s="3">
        <v>32529.36267402245</v>
      </c>
      <c r="R10" s="3">
        <v>7572.7485756038695</v>
      </c>
      <c r="S10" s="3">
        <v>69333.174440431118</v>
      </c>
      <c r="T10" s="3">
        <v>9938.9346089354585</v>
      </c>
      <c r="U10" s="3">
        <v>35411.61887537974</v>
      </c>
      <c r="V10" s="3">
        <v>4263.1691118567978</v>
      </c>
      <c r="W10" s="3">
        <v>19111.272894047539</v>
      </c>
      <c r="X10" s="3">
        <v>3310.652167777811</v>
      </c>
      <c r="Y10" s="3">
        <v>3585.9611043269028</v>
      </c>
      <c r="Z10" s="3">
        <v>4620.6670830085359</v>
      </c>
      <c r="AA10" s="2">
        <v>18.983988266696954</v>
      </c>
      <c r="AB10" s="2">
        <v>21.776715849031536</v>
      </c>
      <c r="AC10" s="1" t="e">
        <v>#N/A</v>
      </c>
      <c r="AD10" s="1" t="e">
        <v>#N/A</v>
      </c>
      <c r="AE10" s="1" t="e">
        <v>#N/A</v>
      </c>
      <c r="AF10" s="3">
        <v>2906.4290428667905</v>
      </c>
      <c r="AG10" s="3">
        <v>31183.009611596379</v>
      </c>
      <c r="AH10" s="3">
        <v>38631.835953823043</v>
      </c>
      <c r="AI10" s="3">
        <v>158293.73564001193</v>
      </c>
      <c r="AJ10" s="3">
        <v>202479.90843860613</v>
      </c>
      <c r="AK10" s="3">
        <v>272965.25370248471</v>
      </c>
      <c r="AL10" s="3">
        <v>175599.55139461943</v>
      </c>
      <c r="AM10" s="3">
        <v>213967.48565184133</v>
      </c>
      <c r="AN10" s="3">
        <v>167183.10242575678</v>
      </c>
      <c r="AO10" s="3">
        <v>112419.25231792669</v>
      </c>
      <c r="AP10" s="3">
        <v>130340.63652668547</v>
      </c>
      <c r="AQ10" s="3">
        <v>123653.8311836863</v>
      </c>
      <c r="AR10" s="3">
        <v>577583.38537606702</v>
      </c>
      <c r="AS10" s="2">
        <v>1.4080660774397444</v>
      </c>
      <c r="AT10" s="2">
        <v>0.21408827593469429</v>
      </c>
      <c r="AU10" s="2">
        <v>0.54986296524847444</v>
      </c>
      <c r="AV10" s="19"/>
    </row>
    <row r="11" spans="1:48" x14ac:dyDescent="0.2">
      <c r="A11" s="1">
        <v>10</v>
      </c>
      <c r="B11" s="1" t="s">
        <v>91</v>
      </c>
      <c r="C11" s="1" t="s">
        <v>262</v>
      </c>
      <c r="D11" s="1" t="s">
        <v>272</v>
      </c>
      <c r="E11" s="2" t="s">
        <v>97</v>
      </c>
      <c r="F11" s="2" t="s">
        <v>90</v>
      </c>
      <c r="G11" s="2">
        <v>0.28868870935306978</v>
      </c>
      <c r="H11" s="2">
        <v>33.669125973732378</v>
      </c>
      <c r="I11" s="2">
        <v>14.799123290918835</v>
      </c>
      <c r="J11" s="2">
        <v>9.4808799838016614E-2</v>
      </c>
      <c r="K11" s="2" t="e">
        <v>#N/A</v>
      </c>
      <c r="L11" s="2" t="e">
        <v>#N/A</v>
      </c>
      <c r="M11" s="2" t="e">
        <v>#N/A</v>
      </c>
      <c r="N11" s="3">
        <v>1413.028738392745</v>
      </c>
      <c r="O11" s="3">
        <v>5107.0120170045093</v>
      </c>
      <c r="P11" s="3">
        <v>2027.1335990860664</v>
      </c>
      <c r="Q11" s="3">
        <v>30017.676600524381</v>
      </c>
      <c r="R11" s="3">
        <v>7480.7607104805584</v>
      </c>
      <c r="S11" s="3">
        <v>66890.61464681958</v>
      </c>
      <c r="T11" s="3">
        <v>9059.0194562347351</v>
      </c>
      <c r="U11" s="3">
        <v>32585.31969737578</v>
      </c>
      <c r="V11" s="3">
        <v>3895.9496472590195</v>
      </c>
      <c r="W11" s="3">
        <v>18093.466244708026</v>
      </c>
      <c r="X11" s="3">
        <v>2546.8053853967067</v>
      </c>
      <c r="Y11" s="3">
        <v>9615.1600248719096</v>
      </c>
      <c r="Z11" s="3">
        <v>8271.7241141411123</v>
      </c>
      <c r="AA11" s="2">
        <v>17.911678674328211</v>
      </c>
      <c r="AB11" s="2">
        <v>20.548357822079993</v>
      </c>
      <c r="AC11" s="1" t="e">
        <v>#N/A</v>
      </c>
      <c r="AD11" s="1" t="e">
        <v>#N/A</v>
      </c>
      <c r="AE11" s="1" t="e">
        <v>#N/A</v>
      </c>
      <c r="AF11" s="3">
        <v>3025.7574697917453</v>
      </c>
      <c r="AG11" s="3">
        <v>33379.163509833394</v>
      </c>
      <c r="AH11" s="3">
        <v>34950.579294587347</v>
      </c>
      <c r="AI11" s="3">
        <v>146071.41898065392</v>
      </c>
      <c r="AJ11" s="3">
        <v>200020.33985242134</v>
      </c>
      <c r="AK11" s="3">
        <v>263348.8765622818</v>
      </c>
      <c r="AL11" s="3">
        <v>160053.34728329923</v>
      </c>
      <c r="AM11" s="3">
        <v>196890.14922885667</v>
      </c>
      <c r="AN11" s="3">
        <v>152782.33910819684</v>
      </c>
      <c r="AO11" s="3">
        <v>106432.15438063545</v>
      </c>
      <c r="AP11" s="3">
        <v>100267.92855892546</v>
      </c>
      <c r="AQ11" s="3">
        <v>331557.24223696237</v>
      </c>
      <c r="AR11" s="3">
        <v>1033965.514267639</v>
      </c>
      <c r="AS11" s="2">
        <v>1.3724369278315629</v>
      </c>
      <c r="AT11" s="2">
        <v>0.32066566791814655</v>
      </c>
      <c r="AU11" s="2">
        <v>0.50053451465445253</v>
      </c>
      <c r="AV11" s="19"/>
    </row>
    <row r="12" spans="1:48" x14ac:dyDescent="0.2">
      <c r="A12" s="4">
        <v>11</v>
      </c>
      <c r="B12" s="1" t="s">
        <v>91</v>
      </c>
      <c r="C12" s="1" t="s">
        <v>262</v>
      </c>
      <c r="D12" s="1" t="s">
        <v>273</v>
      </c>
      <c r="E12" s="2" t="s">
        <v>97</v>
      </c>
      <c r="F12" s="2" t="s">
        <v>90</v>
      </c>
      <c r="G12" s="2" t="s">
        <v>98</v>
      </c>
      <c r="H12" s="2">
        <v>33.739267994835792</v>
      </c>
      <c r="I12" s="2">
        <v>14.930554592289646</v>
      </c>
      <c r="J12" s="2">
        <v>0.10912579829280197</v>
      </c>
      <c r="K12" s="2" t="e">
        <v>#N/A</v>
      </c>
      <c r="L12" s="2" t="e">
        <v>#N/A</v>
      </c>
      <c r="M12" s="2" t="e">
        <v>#N/A</v>
      </c>
      <c r="N12" s="2" t="s">
        <v>99</v>
      </c>
      <c r="O12" s="3">
        <v>4817.9109803991096</v>
      </c>
      <c r="P12" s="3">
        <v>2308.1291909856964</v>
      </c>
      <c r="Q12" s="3">
        <v>30615.371520638295</v>
      </c>
      <c r="R12" s="3">
        <v>7844.4187582469795</v>
      </c>
      <c r="S12" s="3">
        <v>65660.526545068788</v>
      </c>
      <c r="T12" s="3">
        <v>9508.7412209955255</v>
      </c>
      <c r="U12" s="3">
        <v>32844.084044283882</v>
      </c>
      <c r="V12" s="3">
        <v>4292.9327347964172</v>
      </c>
      <c r="W12" s="3">
        <v>17483.929608668517</v>
      </c>
      <c r="X12" s="3">
        <v>3754.7066512549477</v>
      </c>
      <c r="Y12" s="3">
        <v>10433.12469295271</v>
      </c>
      <c r="Z12" s="3">
        <v>9191.5369192717753</v>
      </c>
      <c r="AA12" s="2">
        <v>17.913075125533815</v>
      </c>
      <c r="AB12" s="2">
        <v>20.546524655939908</v>
      </c>
      <c r="AC12" s="1" t="e">
        <v>#N/A</v>
      </c>
      <c r="AD12" s="1" t="e">
        <v>#N/A</v>
      </c>
      <c r="AE12" s="1" t="e">
        <v>#N/A</v>
      </c>
      <c r="AF12" s="3" t="s">
        <v>184</v>
      </c>
      <c r="AG12" s="3">
        <v>31489.614250974573</v>
      </c>
      <c r="AH12" s="3">
        <v>39795.330879063731</v>
      </c>
      <c r="AI12" s="3">
        <v>148979.91007609878</v>
      </c>
      <c r="AJ12" s="3">
        <v>209743.81706542725</v>
      </c>
      <c r="AK12" s="3">
        <v>258506.01001995587</v>
      </c>
      <c r="AL12" s="3">
        <v>167998.96150168774</v>
      </c>
      <c r="AM12" s="3">
        <v>198453.68002588447</v>
      </c>
      <c r="AN12" s="3">
        <v>168350.3033253497</v>
      </c>
      <c r="AO12" s="3">
        <v>102846.64475687362</v>
      </c>
      <c r="AP12" s="3">
        <v>147823.09650610032</v>
      </c>
      <c r="AQ12" s="3">
        <v>359762.92044664512</v>
      </c>
      <c r="AR12" s="3">
        <v>1148942.1149089718</v>
      </c>
      <c r="AS12" s="2">
        <v>1.4485636398570203</v>
      </c>
      <c r="AT12" s="2">
        <v>0.31312536617664882</v>
      </c>
      <c r="AU12" s="2">
        <v>0.58101132251794552</v>
      </c>
      <c r="AV12" s="19"/>
    </row>
    <row r="13" spans="1:48" x14ac:dyDescent="0.2">
      <c r="A13" s="1">
        <v>12</v>
      </c>
      <c r="B13" s="1" t="s">
        <v>91</v>
      </c>
      <c r="C13" s="1" t="s">
        <v>262</v>
      </c>
      <c r="D13" s="1" t="s">
        <v>274</v>
      </c>
      <c r="E13" s="2" t="s">
        <v>100</v>
      </c>
      <c r="F13" s="2">
        <v>0.1238383395212441</v>
      </c>
      <c r="G13" s="2" t="s">
        <v>98</v>
      </c>
      <c r="H13" s="2">
        <v>33.43826649709996</v>
      </c>
      <c r="I13" s="2">
        <v>14.655755062581923</v>
      </c>
      <c r="J13" s="2">
        <v>0.30552989835347949</v>
      </c>
      <c r="K13" s="2" t="e">
        <v>#N/A</v>
      </c>
      <c r="L13" s="2" t="e">
        <v>#N/A</v>
      </c>
      <c r="M13" s="2" t="e">
        <v>#N/A</v>
      </c>
      <c r="N13" s="3">
        <v>1405.5844036822273</v>
      </c>
      <c r="O13" s="3">
        <v>4298.2962954648783</v>
      </c>
      <c r="P13" s="3">
        <v>2155.9417072261858</v>
      </c>
      <c r="Q13" s="3">
        <v>29651.391804783532</v>
      </c>
      <c r="R13" s="3">
        <v>7320.9515635911894</v>
      </c>
      <c r="S13" s="3">
        <v>60998.117909018569</v>
      </c>
      <c r="T13" s="3">
        <v>8475.1538955115502</v>
      </c>
      <c r="U13" s="3">
        <v>29773.614764191268</v>
      </c>
      <c r="V13" s="3">
        <v>3925.6792332171526</v>
      </c>
      <c r="W13" s="3">
        <v>17375.928876667316</v>
      </c>
      <c r="X13" s="3">
        <v>3977.4508417729471</v>
      </c>
      <c r="Y13" s="3">
        <v>19940.981384771054</v>
      </c>
      <c r="Z13" s="3">
        <v>14642.819799377938</v>
      </c>
      <c r="AA13" s="2">
        <v>16.935811129512683</v>
      </c>
      <c r="AB13" s="2">
        <v>19.427714509356882</v>
      </c>
      <c r="AC13" s="1" t="e">
        <v>#N/A</v>
      </c>
      <c r="AD13" s="1" t="e">
        <v>#N/A</v>
      </c>
      <c r="AE13" s="1" t="e">
        <v>#N/A</v>
      </c>
      <c r="AF13" s="3">
        <v>3009.8167102403154</v>
      </c>
      <c r="AG13" s="3">
        <v>28093.439839639726</v>
      </c>
      <c r="AH13" s="3">
        <v>37171.408745279063</v>
      </c>
      <c r="AI13" s="3">
        <v>144289.01121549166</v>
      </c>
      <c r="AJ13" s="3">
        <v>195747.36801045958</v>
      </c>
      <c r="AK13" s="3">
        <v>240150.07050794712</v>
      </c>
      <c r="AL13" s="3">
        <v>149737.70133412632</v>
      </c>
      <c r="AM13" s="3">
        <v>179900.99555402578</v>
      </c>
      <c r="AN13" s="3">
        <v>153948.20522420207</v>
      </c>
      <c r="AO13" s="3">
        <v>102211.34633333715</v>
      </c>
      <c r="AP13" s="3">
        <v>156592.55282570657</v>
      </c>
      <c r="AQ13" s="3">
        <v>687620.04775072599</v>
      </c>
      <c r="AR13" s="3">
        <v>1830352.4749222421</v>
      </c>
      <c r="AS13" s="2">
        <v>1.4116731301525818</v>
      </c>
      <c r="AT13" s="2">
        <v>0.37567630124352841</v>
      </c>
      <c r="AU13" s="2">
        <v>0.58383473902544525</v>
      </c>
      <c r="AV13" s="19"/>
    </row>
    <row r="14" spans="1:48" x14ac:dyDescent="0.2">
      <c r="A14" s="4">
        <v>13</v>
      </c>
      <c r="B14" s="1" t="s">
        <v>91</v>
      </c>
      <c r="C14" s="1" t="s">
        <v>262</v>
      </c>
      <c r="D14" s="1" t="s">
        <v>275</v>
      </c>
      <c r="E14" s="2" t="s">
        <v>97</v>
      </c>
      <c r="F14" s="2" t="s">
        <v>84</v>
      </c>
      <c r="G14" s="2" t="s">
        <v>98</v>
      </c>
      <c r="H14" s="2">
        <v>33.943294813677646</v>
      </c>
      <c r="I14" s="2">
        <v>14.999677830697488</v>
      </c>
      <c r="J14" s="2">
        <v>5.0619224278314924E-2</v>
      </c>
      <c r="K14" s="2" t="e">
        <v>#N/A</v>
      </c>
      <c r="L14" s="2" t="e">
        <v>#N/A</v>
      </c>
      <c r="M14" s="2" t="e">
        <v>#N/A</v>
      </c>
      <c r="N14" s="3">
        <v>1540.0684586002935</v>
      </c>
      <c r="O14" s="3">
        <v>6170.70972264798</v>
      </c>
      <c r="P14" s="3">
        <v>2725.9986659421747</v>
      </c>
      <c r="Q14" s="3">
        <v>34841.917784791149</v>
      </c>
      <c r="R14" s="3">
        <v>8758.3037122872302</v>
      </c>
      <c r="S14" s="3">
        <v>70100.341168818646</v>
      </c>
      <c r="T14" s="3">
        <v>9474.9599230893618</v>
      </c>
      <c r="U14" s="3">
        <v>31433.205376255508</v>
      </c>
      <c r="V14" s="3">
        <v>4479.2588890932884</v>
      </c>
      <c r="W14" s="3">
        <v>18115.668740191555</v>
      </c>
      <c r="X14" s="3">
        <v>3280.1959946606275</v>
      </c>
      <c r="Y14" s="3">
        <v>2189.3460285534989</v>
      </c>
      <c r="Z14" s="3">
        <v>2609.6540108342288</v>
      </c>
      <c r="AA14" s="2">
        <v>19.092062843637784</v>
      </c>
      <c r="AB14" s="2">
        <v>21.907374006283579</v>
      </c>
      <c r="AC14" s="1" t="e">
        <v>#N/A</v>
      </c>
      <c r="AD14" s="1" t="e">
        <v>#N/A</v>
      </c>
      <c r="AE14" s="1" t="e">
        <v>#N/A</v>
      </c>
      <c r="AF14" s="3">
        <v>3297.7911319064101</v>
      </c>
      <c r="AG14" s="3">
        <v>40331.436095738434</v>
      </c>
      <c r="AH14" s="3">
        <v>46999.976999003011</v>
      </c>
      <c r="AI14" s="3">
        <v>169547.04518146545</v>
      </c>
      <c r="AJ14" s="3">
        <v>234179.24364404357</v>
      </c>
      <c r="AK14" s="3">
        <v>275985.59515282931</v>
      </c>
      <c r="AL14" s="3">
        <v>167402.11878249756</v>
      </c>
      <c r="AM14" s="3">
        <v>189928.73339127193</v>
      </c>
      <c r="AN14" s="3">
        <v>175657.21133699172</v>
      </c>
      <c r="AO14" s="3">
        <v>106562.75729524443</v>
      </c>
      <c r="AP14" s="3">
        <v>129141.57459293809</v>
      </c>
      <c r="AQ14" s="3">
        <v>75494.690639775814</v>
      </c>
      <c r="AR14" s="3">
        <v>326206.75135427859</v>
      </c>
      <c r="AS14" s="2">
        <v>1.5910534738859634</v>
      </c>
      <c r="AT14" s="2">
        <v>0.23143202992075537</v>
      </c>
      <c r="AU14" s="2">
        <v>0.56836940166211714</v>
      </c>
      <c r="AV14" s="19"/>
    </row>
    <row r="15" spans="1:48" x14ac:dyDescent="0.2">
      <c r="A15" s="1">
        <v>14</v>
      </c>
      <c r="B15" s="1" t="s">
        <v>91</v>
      </c>
      <c r="C15" s="1" t="s">
        <v>82</v>
      </c>
      <c r="D15" s="1" t="s">
        <v>92</v>
      </c>
      <c r="E15" s="2" t="s">
        <v>87</v>
      </c>
      <c r="F15" s="2" t="s">
        <v>88</v>
      </c>
      <c r="G15" s="2" t="s">
        <v>85</v>
      </c>
      <c r="H15" s="2">
        <v>35.220312540987337</v>
      </c>
      <c r="I15" s="2">
        <v>15.329086112199102</v>
      </c>
      <c r="J15" s="2">
        <v>9.2434700274379084E-2</v>
      </c>
      <c r="K15" s="2" t="e">
        <v>#N/A</v>
      </c>
      <c r="L15" s="2" t="e">
        <v>#N/A</v>
      </c>
      <c r="M15" s="2" t="e">
        <v>#N/A</v>
      </c>
      <c r="N15" s="3">
        <v>1122.1809355162252</v>
      </c>
      <c r="O15" s="3">
        <v>4771.207721884919</v>
      </c>
      <c r="P15" s="3">
        <v>2221.9665419307876</v>
      </c>
      <c r="Q15" s="3">
        <v>30723.649659871317</v>
      </c>
      <c r="R15" s="3">
        <v>7506.854975951569</v>
      </c>
      <c r="S15" s="3">
        <v>62038.437791873323</v>
      </c>
      <c r="T15" s="3">
        <v>9495.9571571318065</v>
      </c>
      <c r="U15" s="3">
        <v>29770.543739765817</v>
      </c>
      <c r="V15" s="3">
        <v>4052.8793313477022</v>
      </c>
      <c r="W15" s="3">
        <v>13364.865356498647</v>
      </c>
      <c r="X15" s="3">
        <v>2996.6259886734674</v>
      </c>
      <c r="Y15" s="3">
        <v>2996.0837536609552</v>
      </c>
      <c r="Z15" s="3">
        <v>3457.0551302409617</v>
      </c>
      <c r="AA15" s="2">
        <v>16.806516920044562</v>
      </c>
      <c r="AB15" s="2">
        <v>19.284368270687953</v>
      </c>
      <c r="AC15" s="1" t="e">
        <v>#N/A</v>
      </c>
      <c r="AD15" s="1" t="e">
        <v>#N/A</v>
      </c>
      <c r="AE15" s="1" t="e">
        <v>#N/A</v>
      </c>
      <c r="AF15" s="3">
        <v>2402.9570353666491</v>
      </c>
      <c r="AG15" s="3">
        <v>31184.36419532627</v>
      </c>
      <c r="AH15" s="3">
        <v>38309.767964323924</v>
      </c>
      <c r="AI15" s="3">
        <v>149506.81099694071</v>
      </c>
      <c r="AJ15" s="3">
        <v>200718.04748533605</v>
      </c>
      <c r="AK15" s="3">
        <v>244245.81807824143</v>
      </c>
      <c r="AL15" s="3">
        <v>167773.09464897186</v>
      </c>
      <c r="AM15" s="3">
        <v>179882.43951520132</v>
      </c>
      <c r="AN15" s="3">
        <v>158936.44436657656</v>
      </c>
      <c r="AO15" s="3">
        <v>78616.855038227324</v>
      </c>
      <c r="AP15" s="3">
        <v>117977.40112887668</v>
      </c>
      <c r="AQ15" s="3">
        <v>103313.23288486051</v>
      </c>
      <c r="AR15" s="3">
        <v>432131.89128012018</v>
      </c>
      <c r="AS15" s="2">
        <v>1.9017144723512949</v>
      </c>
      <c r="AT15" s="2">
        <v>0.23907801060183714</v>
      </c>
      <c r="AU15" s="2">
        <v>0.56106165134366226</v>
      </c>
      <c r="AV15" s="19"/>
    </row>
    <row r="16" spans="1:48" x14ac:dyDescent="0.2">
      <c r="A16" s="4">
        <v>15</v>
      </c>
      <c r="B16" s="1" t="s">
        <v>91</v>
      </c>
      <c r="C16" s="1" t="s">
        <v>82</v>
      </c>
      <c r="D16" s="1" t="s">
        <v>93</v>
      </c>
      <c r="E16" s="2" t="s">
        <v>87</v>
      </c>
      <c r="F16" s="2" t="s">
        <v>88</v>
      </c>
      <c r="G16" s="2" t="s">
        <v>85</v>
      </c>
      <c r="H16" s="2">
        <v>35.146419291978752</v>
      </c>
      <c r="I16" s="2">
        <v>15.210395291244488</v>
      </c>
      <c r="J16" s="2">
        <v>8.1768055738829254E-2</v>
      </c>
      <c r="K16" s="2" t="e">
        <v>#N/A</v>
      </c>
      <c r="L16" s="2" t="e">
        <v>#N/A</v>
      </c>
      <c r="M16" s="2" t="e">
        <v>#N/A</v>
      </c>
      <c r="N16" s="2" t="s">
        <v>94</v>
      </c>
      <c r="O16" s="3">
        <v>4921.3289693761744</v>
      </c>
      <c r="P16" s="3">
        <v>2225.4698150530562</v>
      </c>
      <c r="Q16" s="3">
        <v>29303.739514898632</v>
      </c>
      <c r="R16" s="3">
        <v>8132.9847029724733</v>
      </c>
      <c r="S16" s="3">
        <v>62442.268783871936</v>
      </c>
      <c r="T16" s="3">
        <v>10006.455698119316</v>
      </c>
      <c r="U16" s="3">
        <v>30487.232664616953</v>
      </c>
      <c r="V16" s="3">
        <v>4078.8330668954331</v>
      </c>
      <c r="W16" s="3">
        <v>14491.584672501825</v>
      </c>
      <c r="X16" s="3">
        <v>3166.9386671594707</v>
      </c>
      <c r="Y16" s="3">
        <v>4456.7391482825542</v>
      </c>
      <c r="Z16" s="3">
        <v>4079.7910690098365</v>
      </c>
      <c r="AA16" s="2">
        <v>16.925683655546528</v>
      </c>
      <c r="AB16" s="2">
        <v>19.417106365802088</v>
      </c>
      <c r="AC16" s="1" t="e">
        <v>#N/A</v>
      </c>
      <c r="AD16" s="1" t="e">
        <v>#N/A</v>
      </c>
      <c r="AE16" s="1" t="e">
        <v>#N/A</v>
      </c>
      <c r="AF16" s="3" t="s">
        <v>182</v>
      </c>
      <c r="AG16" s="3">
        <v>32165.54881945212</v>
      </c>
      <c r="AH16" s="3">
        <v>38370.16922505269</v>
      </c>
      <c r="AI16" s="3">
        <v>142597.27257858217</v>
      </c>
      <c r="AJ16" s="3">
        <v>217459.48403669713</v>
      </c>
      <c r="AK16" s="3">
        <v>245835.70387351155</v>
      </c>
      <c r="AL16" s="3">
        <v>176792.50350034129</v>
      </c>
      <c r="AM16" s="3">
        <v>184212.886191039</v>
      </c>
      <c r="AN16" s="3">
        <v>159954.23791746798</v>
      </c>
      <c r="AO16" s="3">
        <v>85244.615720598973</v>
      </c>
      <c r="AP16" s="3">
        <v>124682.62469131775</v>
      </c>
      <c r="AQ16" s="3">
        <v>153680.66028560532</v>
      </c>
      <c r="AR16" s="3">
        <v>509973.88362622954</v>
      </c>
      <c r="AS16" s="2">
        <v>1.6728009314507848</v>
      </c>
      <c r="AT16" s="2">
        <v>0.30135005971843271</v>
      </c>
      <c r="AU16" s="2">
        <v>0.56655571162879736</v>
      </c>
      <c r="AV16" s="19"/>
    </row>
    <row r="17" spans="1:48" x14ac:dyDescent="0.2">
      <c r="A17" s="1">
        <v>16</v>
      </c>
      <c r="B17" s="1" t="s">
        <v>91</v>
      </c>
      <c r="C17" s="1" t="s">
        <v>82</v>
      </c>
      <c r="D17" s="1" t="s">
        <v>95</v>
      </c>
      <c r="E17" s="2" t="s">
        <v>87</v>
      </c>
      <c r="F17" s="2">
        <v>0.66141707714553755</v>
      </c>
      <c r="G17" s="2" t="s">
        <v>85</v>
      </c>
      <c r="H17" s="2">
        <v>35.422687618404048</v>
      </c>
      <c r="I17" s="2">
        <v>15.043620162366588</v>
      </c>
      <c r="J17" s="2">
        <v>7.5190132454276665E-2</v>
      </c>
      <c r="K17" s="2" t="e">
        <v>#N/A</v>
      </c>
      <c r="L17" s="2" t="e">
        <v>#N/A</v>
      </c>
      <c r="M17" s="2" t="e">
        <v>#N/A</v>
      </c>
      <c r="N17" s="2" t="s">
        <v>96</v>
      </c>
      <c r="O17" s="3">
        <v>5301.4987927534739</v>
      </c>
      <c r="P17" s="3">
        <v>1976.4373808509831</v>
      </c>
      <c r="Q17" s="3">
        <v>28376.085357881377</v>
      </c>
      <c r="R17" s="3">
        <v>7310.6642371012122</v>
      </c>
      <c r="S17" s="3">
        <v>63062.340696049236</v>
      </c>
      <c r="T17" s="3">
        <v>9341.6246597191639</v>
      </c>
      <c r="U17" s="3">
        <v>29169.776493769128</v>
      </c>
      <c r="V17" s="3">
        <v>3723.3104828801006</v>
      </c>
      <c r="W17" s="3">
        <v>13075.258009115489</v>
      </c>
      <c r="X17" s="3">
        <v>2909.3092342505756</v>
      </c>
      <c r="Y17" s="3">
        <v>2441.3325053072249</v>
      </c>
      <c r="Z17" s="3">
        <v>3624.7093096044505</v>
      </c>
      <c r="AA17" s="2">
        <v>16.424630534437075</v>
      </c>
      <c r="AB17" s="2">
        <v>18.843964277782913</v>
      </c>
      <c r="AC17" s="1" t="e">
        <v>#N/A</v>
      </c>
      <c r="AD17" s="1" t="e">
        <v>#N/A</v>
      </c>
      <c r="AE17" s="1" t="e">
        <v>#N/A</v>
      </c>
      <c r="AF17" s="3" t="s">
        <v>183</v>
      </c>
      <c r="AG17" s="3">
        <v>34650.318906885448</v>
      </c>
      <c r="AH17" s="3">
        <v>34076.50656639626</v>
      </c>
      <c r="AI17" s="3">
        <v>138083.14042764661</v>
      </c>
      <c r="AJ17" s="3">
        <v>195472.30580484524</v>
      </c>
      <c r="AK17" s="3">
        <v>248276.93187420958</v>
      </c>
      <c r="AL17" s="3">
        <v>165046.37207984389</v>
      </c>
      <c r="AM17" s="3">
        <v>176252.42594422432</v>
      </c>
      <c r="AN17" s="3">
        <v>146012.17579921964</v>
      </c>
      <c r="AO17" s="3">
        <v>76913.282406561688</v>
      </c>
      <c r="AP17" s="3">
        <v>114539.73363191243</v>
      </c>
      <c r="AQ17" s="3">
        <v>84183.879493352579</v>
      </c>
      <c r="AR17" s="3">
        <v>453088.66370055632</v>
      </c>
      <c r="AS17" s="2">
        <v>1.7953094200003399</v>
      </c>
      <c r="AT17" s="2">
        <v>0.18580001275200569</v>
      </c>
      <c r="AU17" s="2">
        <v>0.49264164282098066</v>
      </c>
      <c r="AV17" s="19"/>
    </row>
    <row r="18" spans="1:48" x14ac:dyDescent="0.2">
      <c r="A18" s="4">
        <v>17</v>
      </c>
      <c r="B18" s="1" t="s">
        <v>91</v>
      </c>
      <c r="C18" s="1" t="s">
        <v>83</v>
      </c>
      <c r="D18" s="1" t="s">
        <v>101</v>
      </c>
      <c r="E18" s="2" t="s">
        <v>97</v>
      </c>
      <c r="F18" s="2" t="s">
        <v>90</v>
      </c>
      <c r="G18" s="2" t="s">
        <v>102</v>
      </c>
      <c r="H18" s="2">
        <v>33.70182987195237</v>
      </c>
      <c r="I18" s="2">
        <v>14.895399415032582</v>
      </c>
      <c r="J18" s="2" t="s">
        <v>103</v>
      </c>
      <c r="K18" s="2" t="e">
        <v>#N/A</v>
      </c>
      <c r="L18" s="2" t="e">
        <v>#N/A</v>
      </c>
      <c r="M18" s="2" t="e">
        <v>#N/A</v>
      </c>
      <c r="N18" s="3">
        <v>3265.1204877687055</v>
      </c>
      <c r="O18" s="3">
        <v>5885.4444444511955</v>
      </c>
      <c r="P18" s="3">
        <v>2421.4100805270537</v>
      </c>
      <c r="Q18" s="3">
        <v>32368.243027486813</v>
      </c>
      <c r="R18" s="3">
        <v>7714.9133230328734</v>
      </c>
      <c r="S18" s="3">
        <v>67681.456578228026</v>
      </c>
      <c r="T18" s="3">
        <v>9432.6963288869829</v>
      </c>
      <c r="U18" s="3">
        <v>32069.482305192363</v>
      </c>
      <c r="V18" s="3">
        <v>4658.7531736743886</v>
      </c>
      <c r="W18" s="3">
        <v>18744.652816038561</v>
      </c>
      <c r="X18" s="3">
        <v>4093.5890344322843</v>
      </c>
      <c r="Y18" s="3">
        <v>8773.7314503265334</v>
      </c>
      <c r="Z18" s="3">
        <v>4060.0366861963007</v>
      </c>
      <c r="AA18" s="2">
        <v>18.833576159971926</v>
      </c>
      <c r="AB18" s="2">
        <v>21.609936422077023</v>
      </c>
      <c r="AC18" s="1" t="e">
        <v>#N/A</v>
      </c>
      <c r="AD18" s="1" t="e">
        <v>#N/A</v>
      </c>
      <c r="AE18" s="1" t="e">
        <v>#N/A</v>
      </c>
      <c r="AF18" s="3">
        <v>6991.6926932948718</v>
      </c>
      <c r="AG18" s="3">
        <v>38466.957153275791</v>
      </c>
      <c r="AH18" s="3">
        <v>41748.44966425954</v>
      </c>
      <c r="AI18" s="3">
        <v>157509.69843059278</v>
      </c>
      <c r="AJ18" s="3">
        <v>206281.10489392708</v>
      </c>
      <c r="AK18" s="3">
        <v>266462.42747333867</v>
      </c>
      <c r="AL18" s="3">
        <v>166655.41217114811</v>
      </c>
      <c r="AM18" s="3">
        <v>193773.30698001425</v>
      </c>
      <c r="AN18" s="3">
        <v>182696.20288919171</v>
      </c>
      <c r="AO18" s="3">
        <v>110262.66362375623</v>
      </c>
      <c r="AP18" s="3">
        <v>161164.92261544426</v>
      </c>
      <c r="AQ18" s="3">
        <v>302542.46380436321</v>
      </c>
      <c r="AR18" s="3">
        <v>507504.58577453758</v>
      </c>
      <c r="AS18" s="2">
        <v>1.4284953152234308</v>
      </c>
      <c r="AT18" s="2">
        <v>0.5961373991185368</v>
      </c>
      <c r="AU18" s="2">
        <v>0.53634320845279304</v>
      </c>
      <c r="AV18" s="19"/>
    </row>
    <row r="19" spans="1:48" x14ac:dyDescent="0.2">
      <c r="A19" s="1">
        <v>18</v>
      </c>
      <c r="B19" s="1" t="s">
        <v>91</v>
      </c>
      <c r="C19" s="1" t="s">
        <v>83</v>
      </c>
      <c r="D19" s="1" t="s">
        <v>104</v>
      </c>
      <c r="E19" s="2" t="s">
        <v>97</v>
      </c>
      <c r="F19" s="2" t="s">
        <v>90</v>
      </c>
      <c r="G19" s="2" t="s">
        <v>98</v>
      </c>
      <c r="H19" s="2">
        <v>33.816756004701972</v>
      </c>
      <c r="I19" s="2">
        <v>14.8368698895751</v>
      </c>
      <c r="J19" s="2">
        <v>5.977532498913693E-2</v>
      </c>
      <c r="K19" s="2" t="e">
        <v>#N/A</v>
      </c>
      <c r="L19" s="2" t="e">
        <v>#N/A</v>
      </c>
      <c r="M19" s="2" t="e">
        <v>#N/A</v>
      </c>
      <c r="N19" s="3">
        <v>1382.7484089969346</v>
      </c>
      <c r="O19" s="3">
        <v>5379.273216624998</v>
      </c>
      <c r="P19" s="3">
        <v>1941.8249082064674</v>
      </c>
      <c r="Q19" s="3">
        <v>29462.4960587766</v>
      </c>
      <c r="R19" s="3">
        <v>7159.6737900847247</v>
      </c>
      <c r="S19" s="3">
        <v>65286.315462124512</v>
      </c>
      <c r="T19" s="3">
        <v>9240.8461294291374</v>
      </c>
      <c r="U19" s="3">
        <v>33014.14893372872</v>
      </c>
      <c r="V19" s="3">
        <v>4409.7151433499002</v>
      </c>
      <c r="W19" s="3">
        <v>18605.422141106221</v>
      </c>
      <c r="X19" s="3">
        <v>4319.2841772867241</v>
      </c>
      <c r="Y19" s="3">
        <v>13980.980583824661</v>
      </c>
      <c r="Z19" s="3">
        <v>6282.6700345007939</v>
      </c>
      <c r="AA19" s="2">
        <v>18.020174836971496</v>
      </c>
      <c r="AB19" s="2">
        <v>20.669843115103291</v>
      </c>
      <c r="AC19" s="1" t="e">
        <v>#N/A</v>
      </c>
      <c r="AD19" s="1" t="e">
        <v>#N/A</v>
      </c>
      <c r="AE19" s="1" t="e">
        <v>#N/A</v>
      </c>
      <c r="AF19" s="3">
        <v>2960.9173640191316</v>
      </c>
      <c r="AG19" s="3">
        <v>35158.648474673188</v>
      </c>
      <c r="AH19" s="3">
        <v>33479.739796663227</v>
      </c>
      <c r="AI19" s="3">
        <v>143369.81050499564</v>
      </c>
      <c r="AJ19" s="3">
        <v>191435.12807713167</v>
      </c>
      <c r="AK19" s="3">
        <v>257032.73803986027</v>
      </c>
      <c r="AL19" s="3">
        <v>163265.83267542647</v>
      </c>
      <c r="AM19" s="3">
        <v>199481.26243944844</v>
      </c>
      <c r="AN19" s="3">
        <v>172930.00562156472</v>
      </c>
      <c r="AO19" s="3">
        <v>109443.65965356599</v>
      </c>
      <c r="AP19" s="3">
        <v>170050.55816089467</v>
      </c>
      <c r="AQ19" s="3">
        <v>482102.77875257452</v>
      </c>
      <c r="AR19" s="3">
        <v>785333.75431259919</v>
      </c>
      <c r="AS19" s="2">
        <v>1.3099873575026622</v>
      </c>
      <c r="AT19" s="2">
        <v>0.61388266594316698</v>
      </c>
      <c r="AU19" s="2">
        <v>0.47156018819081097</v>
      </c>
      <c r="AV19" s="19"/>
    </row>
    <row r="20" spans="1:48" x14ac:dyDescent="0.2">
      <c r="A20" s="4">
        <v>19</v>
      </c>
      <c r="B20" s="1" t="s">
        <v>91</v>
      </c>
      <c r="C20" s="1" t="s">
        <v>83</v>
      </c>
      <c r="D20" s="1" t="s">
        <v>105</v>
      </c>
      <c r="E20" s="2" t="s">
        <v>97</v>
      </c>
      <c r="F20" s="2" t="s">
        <v>84</v>
      </c>
      <c r="G20" s="2" t="s">
        <v>98</v>
      </c>
      <c r="H20" s="2">
        <v>33.856871160010094</v>
      </c>
      <c r="I20" s="2">
        <v>14.958283144603712</v>
      </c>
      <c r="J20" s="2">
        <v>4.9582464770386879E-2</v>
      </c>
      <c r="K20" s="2" t="e">
        <v>#N/A</v>
      </c>
      <c r="L20" s="2" t="e">
        <v>#N/A</v>
      </c>
      <c r="M20" s="2" t="e">
        <v>#N/A</v>
      </c>
      <c r="N20" s="3">
        <v>2318.9213969075577</v>
      </c>
      <c r="O20" s="3">
        <v>7111.6221514093768</v>
      </c>
      <c r="P20" s="3">
        <v>2448.4974881884609</v>
      </c>
      <c r="Q20" s="3">
        <v>31947.032702301211</v>
      </c>
      <c r="R20" s="3">
        <v>8095.9691845783564</v>
      </c>
      <c r="S20" s="3">
        <v>69495.556807808462</v>
      </c>
      <c r="T20" s="3">
        <v>9094.5769838027718</v>
      </c>
      <c r="U20" s="3">
        <v>32459.649428077661</v>
      </c>
      <c r="V20" s="3">
        <v>4613.3942781598162</v>
      </c>
      <c r="W20" s="3">
        <v>17847.103920712725</v>
      </c>
      <c r="X20" s="3">
        <v>3673.1733260798228</v>
      </c>
      <c r="Y20" s="3">
        <v>4963.1111795572333</v>
      </c>
      <c r="Z20" s="3">
        <v>3479.460246776046</v>
      </c>
      <c r="AA20" s="2">
        <v>18.910549766802621</v>
      </c>
      <c r="AB20" s="2">
        <v>21.699103735312953</v>
      </c>
      <c r="AC20" s="1" t="e">
        <v>#N/A</v>
      </c>
      <c r="AD20" s="1" t="e">
        <v>#N/A</v>
      </c>
      <c r="AE20" s="1" t="e">
        <v>#N/A</v>
      </c>
      <c r="AF20" s="3">
        <v>4965.5704430568685</v>
      </c>
      <c r="AG20" s="3">
        <v>46481.190532087428</v>
      </c>
      <c r="AH20" s="3">
        <v>42215.473934283807</v>
      </c>
      <c r="AI20" s="3">
        <v>155460.01314988424</v>
      </c>
      <c r="AJ20" s="3">
        <v>216469.76429353893</v>
      </c>
      <c r="AK20" s="3">
        <v>273604.55436145066</v>
      </c>
      <c r="AL20" s="3">
        <v>160681.57215199244</v>
      </c>
      <c r="AM20" s="3">
        <v>196130.81225424568</v>
      </c>
      <c r="AN20" s="3">
        <v>180917.42267293399</v>
      </c>
      <c r="AO20" s="3">
        <v>104982.96423948661</v>
      </c>
      <c r="AP20" s="3">
        <v>144613.12307400876</v>
      </c>
      <c r="AQ20" s="3">
        <v>171141.76481231838</v>
      </c>
      <c r="AR20" s="3">
        <v>434932.53084700572</v>
      </c>
      <c r="AS20" s="2">
        <v>1.4808118086211552</v>
      </c>
      <c r="AT20" s="2">
        <v>0.39349037534403275</v>
      </c>
      <c r="AU20" s="2">
        <v>0.49661941913569135</v>
      </c>
      <c r="AV20" s="19"/>
    </row>
    <row r="21" spans="1:48" x14ac:dyDescent="0.2">
      <c r="A21" s="1">
        <v>20</v>
      </c>
      <c r="B21" s="1" t="s">
        <v>91</v>
      </c>
      <c r="C21" s="1" t="s">
        <v>83</v>
      </c>
      <c r="D21" s="1" t="s">
        <v>106</v>
      </c>
      <c r="E21" s="2" t="s">
        <v>87</v>
      </c>
      <c r="F21" s="2" t="s">
        <v>88</v>
      </c>
      <c r="G21" s="2" t="s">
        <v>85</v>
      </c>
      <c r="H21" s="2">
        <v>35.826662306382715</v>
      </c>
      <c r="I21" s="2">
        <v>14.92633547792785</v>
      </c>
      <c r="J21" s="2">
        <v>7.7309477121933229E-2</v>
      </c>
      <c r="K21" s="2" t="e">
        <v>#N/A</v>
      </c>
      <c r="L21" s="2" t="e">
        <v>#N/A</v>
      </c>
      <c r="M21" s="2" t="e">
        <v>#N/A</v>
      </c>
      <c r="N21" s="2" t="s">
        <v>89</v>
      </c>
      <c r="O21" s="3">
        <v>3603.4191785635498</v>
      </c>
      <c r="P21" s="3">
        <v>1429.2456317417668</v>
      </c>
      <c r="Q21" s="3">
        <v>23818.229275551155</v>
      </c>
      <c r="R21" s="3">
        <v>6240.6122761110882</v>
      </c>
      <c r="S21" s="3">
        <v>61147.257133231338</v>
      </c>
      <c r="T21" s="3">
        <v>9051.502651816083</v>
      </c>
      <c r="U21" s="3">
        <v>32170.866164398703</v>
      </c>
      <c r="V21" s="3">
        <v>3979.709991691127</v>
      </c>
      <c r="W21" s="3">
        <v>16108.364240354629</v>
      </c>
      <c r="X21" s="3">
        <v>2698.812466760437</v>
      </c>
      <c r="Y21" s="3">
        <v>9024.9344820841052</v>
      </c>
      <c r="Z21" s="3">
        <v>6903.2278247932018</v>
      </c>
      <c r="AA21" s="2">
        <v>16.024801901021988</v>
      </c>
      <c r="AB21" s="2">
        <v>18.376044296421526</v>
      </c>
      <c r="AC21" s="1" t="e">
        <v>#N/A</v>
      </c>
      <c r="AD21" s="1" t="e">
        <v>#N/A</v>
      </c>
      <c r="AE21" s="1" t="e">
        <v>#N/A</v>
      </c>
      <c r="AF21" s="3" t="s">
        <v>185</v>
      </c>
      <c r="AG21" s="3">
        <v>23551.759337016665</v>
      </c>
      <c r="AH21" s="3">
        <v>24642.166064513221</v>
      </c>
      <c r="AI21" s="3">
        <v>115903.79209513945</v>
      </c>
      <c r="AJ21" s="3">
        <v>166861.29080510931</v>
      </c>
      <c r="AK21" s="3">
        <v>240737.23280799738</v>
      </c>
      <c r="AL21" s="3">
        <v>159920.5415515209</v>
      </c>
      <c r="AM21" s="3">
        <v>194385.89827431241</v>
      </c>
      <c r="AN21" s="3">
        <v>156067.05849769127</v>
      </c>
      <c r="AO21" s="3">
        <v>94755.083766791926</v>
      </c>
      <c r="AP21" s="3">
        <v>106252.45932127706</v>
      </c>
      <c r="AQ21" s="3">
        <v>311204.63731324498</v>
      </c>
      <c r="AR21" s="3">
        <v>862903.47809915023</v>
      </c>
      <c r="AS21" s="2">
        <v>1.223193389606388</v>
      </c>
      <c r="AT21" s="2">
        <v>0.3606482592917381</v>
      </c>
      <c r="AU21" s="2">
        <v>0.47164841565528509</v>
      </c>
      <c r="AV21" s="19"/>
    </row>
    <row r="22" spans="1:48" x14ac:dyDescent="0.2">
      <c r="A22" s="4">
        <v>21</v>
      </c>
      <c r="B22" s="1" t="s">
        <v>91</v>
      </c>
      <c r="C22" s="1" t="s">
        <v>83</v>
      </c>
      <c r="D22" s="1" t="s">
        <v>107</v>
      </c>
      <c r="E22" s="2" t="s">
        <v>97</v>
      </c>
      <c r="F22" s="2" t="s">
        <v>90</v>
      </c>
      <c r="G22" s="2" t="s">
        <v>98</v>
      </c>
      <c r="H22" s="2">
        <v>34.365966561642075</v>
      </c>
      <c r="I22" s="2">
        <v>14.856349571717498</v>
      </c>
      <c r="J22" s="2">
        <v>9.60063873633272E-2</v>
      </c>
      <c r="K22" s="2" t="e">
        <v>#N/A</v>
      </c>
      <c r="L22" s="2" t="e">
        <v>#N/A</v>
      </c>
      <c r="M22" s="2" t="e">
        <v>#N/A</v>
      </c>
      <c r="N22" s="2" t="s">
        <v>108</v>
      </c>
      <c r="O22" s="3">
        <v>4162.484624544687</v>
      </c>
      <c r="P22" s="3">
        <v>1908.7886826209447</v>
      </c>
      <c r="Q22" s="3">
        <v>30364.769504397264</v>
      </c>
      <c r="R22" s="3">
        <v>7866.7207725574626</v>
      </c>
      <c r="S22" s="3">
        <v>67231.657229111413</v>
      </c>
      <c r="T22" s="3">
        <v>8832.3899205185935</v>
      </c>
      <c r="U22" s="3">
        <v>33787.941182541654</v>
      </c>
      <c r="V22" s="3">
        <v>4379.4196154627589</v>
      </c>
      <c r="W22" s="3">
        <v>20314.621378844495</v>
      </c>
      <c r="X22" s="3">
        <v>4346.173517465244</v>
      </c>
      <c r="Y22" s="3">
        <v>5572.5225221306519</v>
      </c>
      <c r="Z22" s="3">
        <v>4743.1198668242178</v>
      </c>
      <c r="AA22" s="2">
        <v>18.319496642806453</v>
      </c>
      <c r="AB22" s="2">
        <v>21.008195172567632</v>
      </c>
      <c r="AC22" s="1" t="e">
        <v>#N/A</v>
      </c>
      <c r="AD22" s="1" t="e">
        <v>#N/A</v>
      </c>
      <c r="AE22" s="1" t="e">
        <v>#N/A</v>
      </c>
      <c r="AF22" s="3" t="s">
        <v>186</v>
      </c>
      <c r="AG22" s="3">
        <v>27205.781859769195</v>
      </c>
      <c r="AH22" s="3">
        <v>32910.149700361115</v>
      </c>
      <c r="AI22" s="3">
        <v>147760.43554451223</v>
      </c>
      <c r="AJ22" s="3">
        <v>210340.12760848828</v>
      </c>
      <c r="AK22" s="3">
        <v>264691.56389413943</v>
      </c>
      <c r="AL22" s="3">
        <v>156049.29188195395</v>
      </c>
      <c r="AM22" s="3">
        <v>204156.74430538763</v>
      </c>
      <c r="AN22" s="3">
        <v>171741.94570442193</v>
      </c>
      <c r="AO22" s="3">
        <v>119497.77281673231</v>
      </c>
      <c r="AP22" s="3">
        <v>171109.19360099387</v>
      </c>
      <c r="AQ22" s="3">
        <v>192155.94903898798</v>
      </c>
      <c r="AR22" s="3">
        <v>592889.98335302726</v>
      </c>
      <c r="AS22" s="2">
        <v>1.2365120458866203</v>
      </c>
      <c r="AT22" s="2">
        <v>0.32410051516180138</v>
      </c>
      <c r="AU22" s="2">
        <v>0.51906311747146983</v>
      </c>
      <c r="AV22" s="19"/>
    </row>
    <row r="23" spans="1:48" x14ac:dyDescent="0.2">
      <c r="A23" s="1">
        <v>22</v>
      </c>
      <c r="B23" s="1" t="s">
        <v>91</v>
      </c>
      <c r="C23" s="1" t="s">
        <v>83</v>
      </c>
      <c r="D23" s="1" t="s">
        <v>109</v>
      </c>
      <c r="E23" s="2" t="s">
        <v>97</v>
      </c>
      <c r="F23" s="2" t="s">
        <v>90</v>
      </c>
      <c r="G23" s="2" t="s">
        <v>98</v>
      </c>
      <c r="H23" s="2">
        <v>33.99579061356701</v>
      </c>
      <c r="I23" s="2">
        <v>14.867140348443465</v>
      </c>
      <c r="J23" s="2">
        <v>7.480448909554549E-2</v>
      </c>
      <c r="K23" s="2" t="e">
        <v>#N/A</v>
      </c>
      <c r="L23" s="2" t="e">
        <v>#N/A</v>
      </c>
      <c r="M23" s="2" t="e">
        <v>#N/A</v>
      </c>
      <c r="N23" s="3">
        <v>872.77472693060747</v>
      </c>
      <c r="O23" s="3">
        <v>5605.3096212387518</v>
      </c>
      <c r="P23" s="3">
        <v>2340.6360176735061</v>
      </c>
      <c r="Q23" s="3">
        <v>31979.39749444601</v>
      </c>
      <c r="R23" s="3">
        <v>8277.924035044518</v>
      </c>
      <c r="S23" s="3">
        <v>67943.892492054656</v>
      </c>
      <c r="T23" s="3">
        <v>9561.824258344237</v>
      </c>
      <c r="U23" s="3">
        <v>34990.166552451643</v>
      </c>
      <c r="V23" s="3">
        <v>4748.8665141983902</v>
      </c>
      <c r="W23" s="3">
        <v>21250.140851362183</v>
      </c>
      <c r="X23" s="3">
        <v>4720.1317731887721</v>
      </c>
      <c r="Y23" s="3">
        <v>2859.6332302922533</v>
      </c>
      <c r="Z23" s="3">
        <v>2428.3083652430205</v>
      </c>
      <c r="AA23" s="2">
        <v>19.229106433693325</v>
      </c>
      <c r="AB23" s="2">
        <v>22.054766935998394</v>
      </c>
      <c r="AC23" s="1" t="e">
        <v>#N/A</v>
      </c>
      <c r="AD23" s="1" t="e">
        <v>#N/A</v>
      </c>
      <c r="AE23" s="1" t="e">
        <v>#N/A</v>
      </c>
      <c r="AF23" s="3">
        <v>1868.8966315430566</v>
      </c>
      <c r="AG23" s="3">
        <v>36636.010596331711</v>
      </c>
      <c r="AH23" s="3">
        <v>40355.793408163896</v>
      </c>
      <c r="AI23" s="3">
        <v>155617.50605569835</v>
      </c>
      <c r="AJ23" s="3">
        <v>221334.86724717962</v>
      </c>
      <c r="AK23" s="3">
        <v>267495.63973249862</v>
      </c>
      <c r="AL23" s="3">
        <v>168936.82435237168</v>
      </c>
      <c r="AM23" s="3">
        <v>211420.94593626368</v>
      </c>
      <c r="AN23" s="3">
        <v>186230.05938032904</v>
      </c>
      <c r="AO23" s="3">
        <v>125000.82853742459</v>
      </c>
      <c r="AP23" s="3">
        <v>185831.9595743611</v>
      </c>
      <c r="AQ23" s="3">
        <v>98608.042423870793</v>
      </c>
      <c r="AR23" s="3">
        <v>303538.54565537756</v>
      </c>
      <c r="AS23" s="2">
        <v>1.2449317966649101</v>
      </c>
      <c r="AT23" s="2">
        <v>0.32486168177080688</v>
      </c>
      <c r="AU23" s="2">
        <v>0.53446906902100111</v>
      </c>
      <c r="AV23" s="19"/>
    </row>
    <row r="24" spans="1:48" x14ac:dyDescent="0.2">
      <c r="A24" s="4">
        <v>23</v>
      </c>
      <c r="B24" s="1" t="s">
        <v>91</v>
      </c>
      <c r="C24" s="1" t="s">
        <v>83</v>
      </c>
      <c r="D24" s="1" t="s">
        <v>110</v>
      </c>
      <c r="E24" s="2" t="s">
        <v>97</v>
      </c>
      <c r="F24" s="2" t="s">
        <v>84</v>
      </c>
      <c r="G24" s="2" t="s">
        <v>85</v>
      </c>
      <c r="H24" s="2">
        <v>34.923823791806683</v>
      </c>
      <c r="I24" s="2">
        <v>14.776726915334711</v>
      </c>
      <c r="J24" s="2">
        <v>0.25658835842662431</v>
      </c>
      <c r="K24" s="2" t="e">
        <v>#N/A</v>
      </c>
      <c r="L24" s="2" t="e">
        <v>#N/A</v>
      </c>
      <c r="M24" s="2" t="e">
        <v>#N/A</v>
      </c>
      <c r="N24" s="2" t="s">
        <v>86</v>
      </c>
      <c r="O24" s="3">
        <v>4060.3470721632284</v>
      </c>
      <c r="P24" s="3">
        <v>1978.6394221504227</v>
      </c>
      <c r="Q24" s="3">
        <v>24420.282265885129</v>
      </c>
      <c r="R24" s="3">
        <v>6366.8717133384371</v>
      </c>
      <c r="S24" s="3">
        <v>57249.696882754579</v>
      </c>
      <c r="T24" s="3">
        <v>9192.6718686192253</v>
      </c>
      <c r="U24" s="3">
        <v>31417.686590512731</v>
      </c>
      <c r="V24" s="3">
        <v>3910.9440944342473</v>
      </c>
      <c r="W24" s="3">
        <v>15803.485145607905</v>
      </c>
      <c r="X24" s="3">
        <v>4012.4736822854597</v>
      </c>
      <c r="Y24" s="3">
        <v>16373.608065183316</v>
      </c>
      <c r="Z24" s="3">
        <v>12130.059567260492</v>
      </c>
      <c r="AA24" s="2">
        <v>15.841309873775133</v>
      </c>
      <c r="AB24" s="2">
        <v>18.166114603190426</v>
      </c>
      <c r="AC24" s="1" t="e">
        <v>#N/A</v>
      </c>
      <c r="AD24" s="1" t="e">
        <v>#N/A</v>
      </c>
      <c r="AE24" s="1" t="e">
        <v>#N/A</v>
      </c>
      <c r="AF24" s="3" t="s">
        <v>187</v>
      </c>
      <c r="AG24" s="3">
        <v>26538.216157929597</v>
      </c>
      <c r="AH24" s="3">
        <v>34114.472795696944</v>
      </c>
      <c r="AI24" s="3">
        <v>118833.49034493981</v>
      </c>
      <c r="AJ24" s="3">
        <v>170237.21158658923</v>
      </c>
      <c r="AK24" s="3">
        <v>225392.5074124196</v>
      </c>
      <c r="AL24" s="3">
        <v>162414.69732542802</v>
      </c>
      <c r="AM24" s="3">
        <v>189834.96429312826</v>
      </c>
      <c r="AN24" s="3">
        <v>153370.35664448029</v>
      </c>
      <c r="AO24" s="3">
        <v>92961.67732710531</v>
      </c>
      <c r="AP24" s="3">
        <v>157971.4048143882</v>
      </c>
      <c r="AQ24" s="3">
        <v>564607.17466149363</v>
      </c>
      <c r="AR24" s="3">
        <v>1516257.4459075616</v>
      </c>
      <c r="AS24" s="2">
        <v>1.2783062199577042</v>
      </c>
      <c r="AT24" s="2">
        <v>0.37236893786433867</v>
      </c>
      <c r="AU24" s="2">
        <v>0.60748194372435582</v>
      </c>
      <c r="AV24" s="19"/>
    </row>
    <row r="25" spans="1:48" x14ac:dyDescent="0.2">
      <c r="A25" s="1">
        <v>24</v>
      </c>
      <c r="B25" s="1" t="s">
        <v>91</v>
      </c>
      <c r="C25" s="1" t="s">
        <v>83</v>
      </c>
      <c r="D25" s="1" t="s">
        <v>111</v>
      </c>
      <c r="E25" s="2" t="s">
        <v>97</v>
      </c>
      <c r="F25" s="2" t="s">
        <v>90</v>
      </c>
      <c r="G25" s="2" t="s">
        <v>98</v>
      </c>
      <c r="H25" s="2">
        <v>33.416244498877468</v>
      </c>
      <c r="I25" s="2">
        <v>14.932507830591598</v>
      </c>
      <c r="J25" s="2">
        <v>3.5234864738289115E-2</v>
      </c>
      <c r="K25" s="2" t="e">
        <v>#N/A</v>
      </c>
      <c r="L25" s="2" t="e">
        <v>#N/A</v>
      </c>
      <c r="M25" s="2" t="e">
        <v>#N/A</v>
      </c>
      <c r="N25" s="3">
        <v>934.35043920957628</v>
      </c>
      <c r="O25" s="3">
        <v>4457.5481449387735</v>
      </c>
      <c r="P25" s="3">
        <v>1791.3110276958621</v>
      </c>
      <c r="Q25" s="3">
        <v>32750.118371716308</v>
      </c>
      <c r="R25" s="3">
        <v>7642.3096378034325</v>
      </c>
      <c r="S25" s="3">
        <v>71733.19304429015</v>
      </c>
      <c r="T25" s="3">
        <v>9369.3078844344709</v>
      </c>
      <c r="U25" s="3">
        <v>36170.576512825908</v>
      </c>
      <c r="V25" s="3">
        <v>4336.482119133776</v>
      </c>
      <c r="W25" s="3">
        <v>20450.453690265011</v>
      </c>
      <c r="X25" s="3">
        <v>3759.2346878059498</v>
      </c>
      <c r="Y25" s="3">
        <v>5904.8332344113533</v>
      </c>
      <c r="Z25" s="3">
        <v>3914.1690864488055</v>
      </c>
      <c r="AA25" s="2">
        <v>19.339488556011922</v>
      </c>
      <c r="AB25" s="2">
        <v>22.181313609046413</v>
      </c>
      <c r="AC25" s="1" t="e">
        <v>#N/A</v>
      </c>
      <c r="AD25" s="1" t="e">
        <v>#N/A</v>
      </c>
      <c r="AE25" s="1" t="e">
        <v>#N/A</v>
      </c>
      <c r="AF25" s="3">
        <v>2000.750405159692</v>
      </c>
      <c r="AG25" s="3">
        <v>29134.301600907016</v>
      </c>
      <c r="AH25" s="3">
        <v>30884.672891307964</v>
      </c>
      <c r="AI25" s="3">
        <v>159367.97261175819</v>
      </c>
      <c r="AJ25" s="3">
        <v>204339.82988779229</v>
      </c>
      <c r="AK25" s="3">
        <v>282414.14584366203</v>
      </c>
      <c r="AL25" s="3">
        <v>165535.47499000834</v>
      </c>
      <c r="AM25" s="3">
        <v>218553.33240378191</v>
      </c>
      <c r="AN25" s="3">
        <v>170058.12231897161</v>
      </c>
      <c r="AO25" s="3">
        <v>120296.78641332359</v>
      </c>
      <c r="AP25" s="3">
        <v>148001.36566165157</v>
      </c>
      <c r="AQ25" s="3">
        <v>203614.93911763286</v>
      </c>
      <c r="AR25" s="3">
        <v>489271.13580610068</v>
      </c>
      <c r="AS25" s="2">
        <v>1.3247899413055912</v>
      </c>
      <c r="AT25" s="2">
        <v>0.41615972048333943</v>
      </c>
      <c r="AU25" s="2">
        <v>0.45325246655180423</v>
      </c>
      <c r="AV25" s="19"/>
    </row>
    <row r="26" spans="1:48" x14ac:dyDescent="0.2">
      <c r="A26" s="4">
        <v>25</v>
      </c>
      <c r="B26" s="1" t="s">
        <v>91</v>
      </c>
      <c r="C26" s="1" t="s">
        <v>83</v>
      </c>
      <c r="D26" s="1" t="s">
        <v>112</v>
      </c>
      <c r="E26" s="2" t="s">
        <v>97</v>
      </c>
      <c r="F26" s="2" t="s">
        <v>84</v>
      </c>
      <c r="G26" s="2" t="s">
        <v>98</v>
      </c>
      <c r="H26" s="2">
        <v>34.172616031022081</v>
      </c>
      <c r="I26" s="2">
        <v>14.880850986613872</v>
      </c>
      <c r="J26" s="2">
        <v>0.16300354493316913</v>
      </c>
      <c r="K26" s="2" t="e">
        <v>#N/A</v>
      </c>
      <c r="L26" s="2" t="e">
        <v>#N/A</v>
      </c>
      <c r="M26" s="2" t="e">
        <v>#N/A</v>
      </c>
      <c r="N26" s="3">
        <v>1015.4997189478179</v>
      </c>
      <c r="O26" s="3">
        <v>5329.5331018364268</v>
      </c>
      <c r="P26" s="3">
        <v>1966.9568658181454</v>
      </c>
      <c r="Q26" s="3">
        <v>29115.692947815802</v>
      </c>
      <c r="R26" s="3">
        <v>6957.8418625118475</v>
      </c>
      <c r="S26" s="3">
        <v>64177.708728612772</v>
      </c>
      <c r="T26" s="3">
        <v>8611.2754940539617</v>
      </c>
      <c r="U26" s="3">
        <v>32691.282595190307</v>
      </c>
      <c r="V26" s="3">
        <v>4131.2628716497011</v>
      </c>
      <c r="W26" s="3">
        <v>17558.148954606335</v>
      </c>
      <c r="X26" s="3">
        <v>3153.7296242337752</v>
      </c>
      <c r="Y26" s="3">
        <v>11320.770518786709</v>
      </c>
      <c r="Z26" s="3">
        <v>8347.4953683127715</v>
      </c>
      <c r="AA26" s="2">
        <v>17.470893276527686</v>
      </c>
      <c r="AB26" s="2">
        <v>20.041077778356691</v>
      </c>
      <c r="AC26" s="1" t="e">
        <v>#N/A</v>
      </c>
      <c r="AD26" s="1" t="e">
        <v>#N/A</v>
      </c>
      <c r="AE26" s="1" t="e">
        <v>#N/A</v>
      </c>
      <c r="AF26" s="3">
        <v>2174.5175994599954</v>
      </c>
      <c r="AG26" s="3">
        <v>34833.549685205406</v>
      </c>
      <c r="AH26" s="3">
        <v>33913.049410657681</v>
      </c>
      <c r="AI26" s="3">
        <v>141682.20412562435</v>
      </c>
      <c r="AJ26" s="3">
        <v>186038.55247357881</v>
      </c>
      <c r="AK26" s="3">
        <v>252668.14460083767</v>
      </c>
      <c r="AL26" s="3">
        <v>152142.67657339157</v>
      </c>
      <c r="AM26" s="3">
        <v>197530.40843015289</v>
      </c>
      <c r="AN26" s="3">
        <v>162010.30869214516</v>
      </c>
      <c r="AO26" s="3">
        <v>103283.22914474313</v>
      </c>
      <c r="AP26" s="3">
        <v>124162.58363125099</v>
      </c>
      <c r="AQ26" s="3">
        <v>390371.39719954168</v>
      </c>
      <c r="AR26" s="3">
        <v>1043436.9210390964</v>
      </c>
      <c r="AS26" s="2">
        <v>1.3717832536690748</v>
      </c>
      <c r="AT26" s="2">
        <v>0.37412074398401979</v>
      </c>
      <c r="AU26" s="2">
        <v>0.48273670730358226</v>
      </c>
      <c r="AV26" s="19"/>
    </row>
    <row r="27" spans="1:48" x14ac:dyDescent="0.2">
      <c r="A27" s="1">
        <v>26</v>
      </c>
      <c r="B27" s="1" t="s">
        <v>91</v>
      </c>
      <c r="C27" s="1" t="s">
        <v>83</v>
      </c>
      <c r="D27" s="1" t="s">
        <v>113</v>
      </c>
      <c r="E27" s="2" t="s">
        <v>100</v>
      </c>
      <c r="F27" s="2" t="s">
        <v>90</v>
      </c>
      <c r="G27" s="2" t="s">
        <v>98</v>
      </c>
      <c r="H27" s="2">
        <v>33.423466829769957</v>
      </c>
      <c r="I27" s="2">
        <v>14.787830991874419</v>
      </c>
      <c r="J27" s="2">
        <v>0.12082423356850615</v>
      </c>
      <c r="K27" s="2" t="e">
        <v>#N/A</v>
      </c>
      <c r="L27" s="2" t="e">
        <v>#N/A</v>
      </c>
      <c r="M27" s="2" t="e">
        <v>#N/A</v>
      </c>
      <c r="N27" s="3">
        <v>1351.4790353833694</v>
      </c>
      <c r="O27" s="3">
        <v>4869.8593617226943</v>
      </c>
      <c r="P27" s="3">
        <v>2353.3822211924285</v>
      </c>
      <c r="Q27" s="3">
        <v>33805.242934279006</v>
      </c>
      <c r="R27" s="3">
        <v>8145.0733285434926</v>
      </c>
      <c r="S27" s="3">
        <v>67660.105247098545</v>
      </c>
      <c r="T27" s="3">
        <v>9110.1597729333498</v>
      </c>
      <c r="U27" s="3">
        <v>32159.533546018316</v>
      </c>
      <c r="V27" s="3">
        <v>4241.1064644063554</v>
      </c>
      <c r="W27" s="3">
        <v>18715.927110765966</v>
      </c>
      <c r="X27" s="3">
        <v>3767.785746957039</v>
      </c>
      <c r="Y27" s="3">
        <v>10710.562690661676</v>
      </c>
      <c r="Z27" s="3">
        <v>8127.5704591511385</v>
      </c>
      <c r="AA27" s="2">
        <v>18.617965476930056</v>
      </c>
      <c r="AB27" s="2">
        <v>21.359110225832161</v>
      </c>
      <c r="AC27" s="1" t="e">
        <v>#N/A</v>
      </c>
      <c r="AD27" s="1" t="e">
        <v>#N/A</v>
      </c>
      <c r="AE27" s="1" t="e">
        <v>#N/A</v>
      </c>
      <c r="AF27" s="3">
        <v>2893.9593905425468</v>
      </c>
      <c r="AG27" s="3">
        <v>31829.14615505029</v>
      </c>
      <c r="AH27" s="3">
        <v>40575.555537800486</v>
      </c>
      <c r="AI27" s="3">
        <v>164502.3987069538</v>
      </c>
      <c r="AJ27" s="3">
        <v>217782.70931934469</v>
      </c>
      <c r="AK27" s="3">
        <v>266378.3671145612</v>
      </c>
      <c r="AL27" s="3">
        <v>160956.88644758568</v>
      </c>
      <c r="AM27" s="3">
        <v>194317.42323878137</v>
      </c>
      <c r="AN27" s="3">
        <v>166317.90056495511</v>
      </c>
      <c r="AO27" s="3">
        <v>110093.68888685861</v>
      </c>
      <c r="AP27" s="3">
        <v>148338.0215337417</v>
      </c>
      <c r="AQ27" s="3">
        <v>369329.74795385089</v>
      </c>
      <c r="AR27" s="3">
        <v>1015946.3073938923</v>
      </c>
      <c r="AS27" s="2">
        <v>1.494203712948615</v>
      </c>
      <c r="AT27" s="2">
        <v>0.3635327430848746</v>
      </c>
      <c r="AU27" s="2">
        <v>0.56074558505264849</v>
      </c>
      <c r="AV27" s="19"/>
    </row>
    <row r="28" spans="1:48" x14ac:dyDescent="0.2">
      <c r="A28" s="4">
        <v>27</v>
      </c>
      <c r="B28" s="1" t="s">
        <v>6</v>
      </c>
      <c r="C28" s="1" t="s">
        <v>82</v>
      </c>
      <c r="D28" s="1" t="s">
        <v>45</v>
      </c>
      <c r="E28" s="1" t="e">
        <v>#N/A</v>
      </c>
      <c r="F28" s="1" t="e">
        <v>#N/A</v>
      </c>
      <c r="G28" s="2" t="s">
        <v>103</v>
      </c>
      <c r="H28" s="2">
        <v>34.57569924567327</v>
      </c>
      <c r="I28" s="2">
        <v>15.722991013598437</v>
      </c>
      <c r="J28" s="2">
        <v>7.8169060827896597E-2</v>
      </c>
      <c r="K28" s="2" t="s">
        <v>165</v>
      </c>
      <c r="L28" s="2" t="s">
        <v>117</v>
      </c>
      <c r="M28" s="2" t="s">
        <v>166</v>
      </c>
      <c r="N28" s="3">
        <v>958.2818565473118</v>
      </c>
      <c r="O28" s="3">
        <v>4519.5476180790038</v>
      </c>
      <c r="P28" s="3">
        <v>3311.8861593999645</v>
      </c>
      <c r="Q28" s="3">
        <v>40452.082160162216</v>
      </c>
      <c r="R28" s="1" t="e">
        <v>#N/A</v>
      </c>
      <c r="S28" s="3">
        <v>56223.570194352076</v>
      </c>
      <c r="T28" s="3">
        <v>10961.290170628148</v>
      </c>
      <c r="U28" s="3">
        <v>29214.262620466383</v>
      </c>
      <c r="V28" s="1" t="e">
        <v>#N/A</v>
      </c>
      <c r="W28" s="3">
        <v>18309.177606152803</v>
      </c>
      <c r="X28" s="3">
        <v>1981.9222805804227</v>
      </c>
      <c r="Y28" s="3">
        <v>5534.2059228458429</v>
      </c>
      <c r="Z28" s="3">
        <v>2195.8016354094625</v>
      </c>
      <c r="AA28" s="2">
        <v>16.593202066636835</v>
      </c>
      <c r="AB28" s="2">
        <v>19.041174481403338</v>
      </c>
      <c r="AC28" s="3" t="s">
        <v>188</v>
      </c>
      <c r="AD28" s="3" t="s">
        <v>143</v>
      </c>
      <c r="AE28" s="3" t="s">
        <v>189</v>
      </c>
      <c r="AF28" s="3">
        <v>2051.9954101655499</v>
      </c>
      <c r="AG28" s="3">
        <v>29539.526915549046</v>
      </c>
      <c r="AH28" s="3">
        <v>57101.485506895937</v>
      </c>
      <c r="AI28" s="3">
        <v>196847.11513460934</v>
      </c>
      <c r="AJ28" s="1" t="e">
        <v>#N/A</v>
      </c>
      <c r="AK28" s="3">
        <v>221352.63856044124</v>
      </c>
      <c r="AL28" s="3">
        <v>193662.37050579768</v>
      </c>
      <c r="AM28" s="3">
        <v>176521.22429284823</v>
      </c>
      <c r="AN28" s="1" t="e">
        <v>#N/A</v>
      </c>
      <c r="AO28" s="3">
        <v>107701.0447420753</v>
      </c>
      <c r="AP28" s="3">
        <v>78028.436243323726</v>
      </c>
      <c r="AQ28" s="3">
        <v>190834.68699468422</v>
      </c>
      <c r="AR28" s="3">
        <v>274475.20442618278</v>
      </c>
      <c r="AS28" s="2">
        <v>1.8277177868239152</v>
      </c>
      <c r="AT28" s="2">
        <v>0.69527113530580209</v>
      </c>
      <c r="AU28" s="2">
        <v>0.74882633874830784</v>
      </c>
      <c r="AV28" s="19"/>
    </row>
    <row r="29" spans="1:48" x14ac:dyDescent="0.2">
      <c r="A29" s="1">
        <v>28</v>
      </c>
      <c r="B29" s="1" t="s">
        <v>6</v>
      </c>
      <c r="C29" s="1" t="s">
        <v>82</v>
      </c>
      <c r="D29" s="1" t="s">
        <v>46</v>
      </c>
      <c r="E29" s="1" t="e">
        <v>#N/A</v>
      </c>
      <c r="F29" s="1" t="e">
        <v>#N/A</v>
      </c>
      <c r="G29" s="2">
        <v>0.3078958352044886</v>
      </c>
      <c r="H29" s="2">
        <v>34.681868372808104</v>
      </c>
      <c r="I29" s="2">
        <v>15.768846716716769</v>
      </c>
      <c r="J29" s="2">
        <v>8.7520406599851011E-2</v>
      </c>
      <c r="K29" s="3">
        <v>265.31485600469148</v>
      </c>
      <c r="L29" s="3">
        <v>564.53768815017145</v>
      </c>
      <c r="M29" s="3">
        <v>842.36330880138632</v>
      </c>
      <c r="N29" s="3">
        <v>1829.8895269895443</v>
      </c>
      <c r="O29" s="3">
        <v>5396.894498539179</v>
      </c>
      <c r="P29" s="3">
        <v>2430.3639639258863</v>
      </c>
      <c r="Q29" s="3">
        <v>38747.972548170139</v>
      </c>
      <c r="R29" s="1" t="e">
        <v>#N/A</v>
      </c>
      <c r="S29" s="3">
        <v>52196.833212698846</v>
      </c>
      <c r="T29" s="3">
        <v>8994.4789911082698</v>
      </c>
      <c r="U29" s="3">
        <v>26609.255218542137</v>
      </c>
      <c r="V29" s="1" t="e">
        <v>#N/A</v>
      </c>
      <c r="W29" s="3">
        <v>17434.025264559346</v>
      </c>
      <c r="X29" s="3">
        <v>2911.2676130750165</v>
      </c>
      <c r="Y29" s="3">
        <v>5050.3336380014471</v>
      </c>
      <c r="Z29" s="3">
        <v>2683.7386475905682</v>
      </c>
      <c r="AA29" s="2">
        <v>15.655098083760834</v>
      </c>
      <c r="AB29" s="2">
        <v>17.966784968520805</v>
      </c>
      <c r="AC29" s="3">
        <v>1119.4719662645211</v>
      </c>
      <c r="AD29" s="3">
        <v>922.44720285975734</v>
      </c>
      <c r="AE29" s="3">
        <v>8866.9821979093304</v>
      </c>
      <c r="AF29" s="3">
        <v>3918.3929914123</v>
      </c>
      <c r="AG29" s="3">
        <v>35273.820251890058</v>
      </c>
      <c r="AH29" s="3">
        <v>41902.826964239415</v>
      </c>
      <c r="AI29" s="3">
        <v>188554.61094000068</v>
      </c>
      <c r="AJ29" s="1" t="e">
        <v>#N/A</v>
      </c>
      <c r="AK29" s="3">
        <v>205499.34335708208</v>
      </c>
      <c r="AL29" s="3">
        <v>158913.05638000477</v>
      </c>
      <c r="AM29" s="3">
        <v>160780.99829934826</v>
      </c>
      <c r="AN29" s="1" t="e">
        <v>#N/A</v>
      </c>
      <c r="AO29" s="3">
        <v>102553.08979152556</v>
      </c>
      <c r="AP29" s="3">
        <v>114616.83516043372</v>
      </c>
      <c r="AQ29" s="3">
        <v>174149.43579315333</v>
      </c>
      <c r="AR29" s="3">
        <v>335467.33094882104</v>
      </c>
      <c r="AS29" s="2">
        <v>1.838604876004251</v>
      </c>
      <c r="AT29" s="2">
        <v>0.51912487365191939</v>
      </c>
      <c r="AU29" s="2">
        <v>0.5138052011049935</v>
      </c>
      <c r="AV29" s="19">
        <f>(H29/88.906)/((H29/88.906)+(L29/(10000*140.12)))</f>
        <v>0.99896825331031258</v>
      </c>
    </row>
    <row r="30" spans="1:48" x14ac:dyDescent="0.2">
      <c r="A30" s="4">
        <v>29</v>
      </c>
      <c r="B30" s="1" t="s">
        <v>6</v>
      </c>
      <c r="C30" s="1" t="s">
        <v>82</v>
      </c>
      <c r="D30" s="1" t="s">
        <v>47</v>
      </c>
      <c r="E30" s="1" t="e">
        <v>#N/A</v>
      </c>
      <c r="F30" s="1" t="e">
        <v>#N/A</v>
      </c>
      <c r="G30" s="2" t="s">
        <v>103</v>
      </c>
      <c r="H30" s="2">
        <v>34.718027955089518</v>
      </c>
      <c r="I30" s="2">
        <v>15.78883792161357</v>
      </c>
      <c r="J30" s="2">
        <v>7.4906488996635615E-2</v>
      </c>
      <c r="K30" s="2" t="s">
        <v>165</v>
      </c>
      <c r="L30" s="3">
        <v>406.70065029668285</v>
      </c>
      <c r="M30" s="2" t="s">
        <v>133</v>
      </c>
      <c r="N30" s="3">
        <v>1425.2747033434978</v>
      </c>
      <c r="O30" s="3">
        <v>4740.3067349980629</v>
      </c>
      <c r="P30" s="3">
        <v>4136.731416230843</v>
      </c>
      <c r="Q30" s="3">
        <v>40384.253807927729</v>
      </c>
      <c r="R30" s="1" t="e">
        <v>#N/A</v>
      </c>
      <c r="S30" s="3">
        <v>55569.852535694896</v>
      </c>
      <c r="T30" s="3">
        <v>11255.773208112798</v>
      </c>
      <c r="U30" s="3">
        <v>28031.557928504135</v>
      </c>
      <c r="V30" s="1" t="e">
        <v>#N/A</v>
      </c>
      <c r="W30" s="3">
        <v>17648.974241276774</v>
      </c>
      <c r="X30" s="3">
        <v>1899.8725876471995</v>
      </c>
      <c r="Y30" s="3">
        <v>3065.4487740368713</v>
      </c>
      <c r="Z30" s="3">
        <v>2328.0747289730234</v>
      </c>
      <c r="AA30" s="2">
        <v>16.509259716373592</v>
      </c>
      <c r="AB30" s="2">
        <v>18.947896244462623</v>
      </c>
      <c r="AC30" s="3" t="s">
        <v>188</v>
      </c>
      <c r="AD30" s="3">
        <v>664.54354623640995</v>
      </c>
      <c r="AE30" s="3" t="s">
        <v>190</v>
      </c>
      <c r="AF30" s="3">
        <v>3051.9800928126288</v>
      </c>
      <c r="AG30" s="3">
        <v>30982.396960771654</v>
      </c>
      <c r="AH30" s="3">
        <v>71322.955452255905</v>
      </c>
      <c r="AI30" s="3">
        <v>196517.05016023226</v>
      </c>
      <c r="AJ30" s="1" t="e">
        <v>#N/A</v>
      </c>
      <c r="AK30" s="3">
        <v>218778.94699092477</v>
      </c>
      <c r="AL30" s="3">
        <v>198865.2510267279</v>
      </c>
      <c r="AM30" s="3">
        <v>169374.97237766848</v>
      </c>
      <c r="AN30" s="1" t="e">
        <v>#N/A</v>
      </c>
      <c r="AO30" s="3">
        <v>103817.49553692219</v>
      </c>
      <c r="AP30" s="3">
        <v>74798.133371936987</v>
      </c>
      <c r="AQ30" s="3">
        <v>105705.13013920245</v>
      </c>
      <c r="AR30" s="3">
        <v>291009.34112162795</v>
      </c>
      <c r="AS30" s="2">
        <v>1.8929087929147927</v>
      </c>
      <c r="AT30" s="2">
        <v>0.36323620998482919</v>
      </c>
      <c r="AU30" s="2">
        <v>0.91405368899134631</v>
      </c>
      <c r="AV30" s="19">
        <f t="shared" ref="AV30:AV62" si="0">(H30/88.906)/((H30/88.906)+(L30/(10000*140.12)))</f>
        <v>0.99925727493643057</v>
      </c>
    </row>
    <row r="31" spans="1:48" x14ac:dyDescent="0.2">
      <c r="A31" s="1">
        <v>30</v>
      </c>
      <c r="B31" s="1" t="s">
        <v>6</v>
      </c>
      <c r="C31" s="1" t="s">
        <v>82</v>
      </c>
      <c r="D31" s="1" t="s">
        <v>48</v>
      </c>
      <c r="E31" s="1" t="e">
        <v>#N/A</v>
      </c>
      <c r="F31" s="1" t="e">
        <v>#N/A</v>
      </c>
      <c r="G31" s="2" t="s">
        <v>103</v>
      </c>
      <c r="H31" s="2">
        <v>35.183686430411747</v>
      </c>
      <c r="I31" s="2">
        <v>15.881687649042568</v>
      </c>
      <c r="J31" s="2">
        <v>6.8235078216097686E-2</v>
      </c>
      <c r="K31" s="2" t="s">
        <v>132</v>
      </c>
      <c r="L31" s="2" t="s">
        <v>120</v>
      </c>
      <c r="M31" s="2" t="s">
        <v>152</v>
      </c>
      <c r="N31" s="3">
        <v>715.22907063419325</v>
      </c>
      <c r="O31" s="3">
        <v>3429.548807607885</v>
      </c>
      <c r="P31" s="3">
        <v>3057.845786496292</v>
      </c>
      <c r="Q31" s="3">
        <v>36401.389362858157</v>
      </c>
      <c r="R31" s="1" t="e">
        <v>#N/A</v>
      </c>
      <c r="S31" s="3">
        <v>53883.896030789503</v>
      </c>
      <c r="T31" s="3">
        <v>10207.641495719841</v>
      </c>
      <c r="U31" s="3">
        <v>28484.00057323074</v>
      </c>
      <c r="V31" s="1" t="e">
        <v>#N/A</v>
      </c>
      <c r="W31" s="3">
        <v>18264.616095205791</v>
      </c>
      <c r="X31" s="3">
        <v>2085.3020956944802</v>
      </c>
      <c r="Y31" s="3">
        <v>4865.9763841305812</v>
      </c>
      <c r="Z31" s="3">
        <v>1996.7915574246267</v>
      </c>
      <c r="AA31" s="2">
        <v>15.652946931823687</v>
      </c>
      <c r="AB31" s="2">
        <v>17.958441322621379</v>
      </c>
      <c r="AC31" s="3" t="s">
        <v>191</v>
      </c>
      <c r="AD31" s="3" t="s">
        <v>140</v>
      </c>
      <c r="AE31" s="3" t="s">
        <v>192</v>
      </c>
      <c r="AF31" s="3">
        <v>1531.5397658119768</v>
      </c>
      <c r="AG31" s="3">
        <v>22415.351683711666</v>
      </c>
      <c r="AH31" s="3">
        <v>52721.479077522272</v>
      </c>
      <c r="AI31" s="3">
        <v>177135.71466111025</v>
      </c>
      <c r="AJ31" s="1" t="e">
        <v>#N/A</v>
      </c>
      <c r="AK31" s="3">
        <v>212141.32295586419</v>
      </c>
      <c r="AL31" s="3">
        <v>180347.0228925767</v>
      </c>
      <c r="AM31" s="3">
        <v>172108.76479293496</v>
      </c>
      <c r="AN31" s="1" t="e">
        <v>#N/A</v>
      </c>
      <c r="AO31" s="3">
        <v>107438.91820709288</v>
      </c>
      <c r="AP31" s="3">
        <v>82098.507704507094</v>
      </c>
      <c r="AQ31" s="3">
        <v>167792.28910795107</v>
      </c>
      <c r="AR31" s="3">
        <v>249598.94467807835</v>
      </c>
      <c r="AS31" s="2">
        <v>1.6487108918918372</v>
      </c>
      <c r="AT31" s="2">
        <v>0.67224759032680259</v>
      </c>
      <c r="AU31" s="2">
        <v>0.8366845321661015</v>
      </c>
      <c r="AV31" s="19">
        <f>(H31/88.906)/((H31/88.906)+(190/(10000*140.12)))</f>
        <v>0.99965747330894139</v>
      </c>
    </row>
    <row r="32" spans="1:48" x14ac:dyDescent="0.2">
      <c r="A32" s="4">
        <v>31</v>
      </c>
      <c r="B32" s="1" t="s">
        <v>6</v>
      </c>
      <c r="C32" s="1" t="s">
        <v>82</v>
      </c>
      <c r="D32" s="1" t="s">
        <v>49</v>
      </c>
      <c r="E32" s="1" t="e">
        <v>#N/A</v>
      </c>
      <c r="F32" s="1" t="e">
        <v>#N/A</v>
      </c>
      <c r="G32" s="2">
        <v>0.23283363111352665</v>
      </c>
      <c r="H32" s="2">
        <v>34.577571654750322</v>
      </c>
      <c r="I32" s="2">
        <v>15.720636629737811</v>
      </c>
      <c r="J32" s="2">
        <v>0.10306448182650391</v>
      </c>
      <c r="K32" s="3">
        <v>243.81673726745657</v>
      </c>
      <c r="L32" s="3">
        <v>488.26019995623193</v>
      </c>
      <c r="M32" s="2" t="s">
        <v>133</v>
      </c>
      <c r="N32" s="3">
        <v>1887.337372458808</v>
      </c>
      <c r="O32" s="3">
        <v>5715.4276168098013</v>
      </c>
      <c r="P32" s="3">
        <v>3436.2635657799697</v>
      </c>
      <c r="Q32" s="3">
        <v>39398.939498393629</v>
      </c>
      <c r="R32" s="1" t="e">
        <v>#N/A</v>
      </c>
      <c r="S32" s="3">
        <v>52051.601077967716</v>
      </c>
      <c r="T32" s="3">
        <v>9960.7731531377867</v>
      </c>
      <c r="U32" s="3">
        <v>26145.13522371529</v>
      </c>
      <c r="V32" s="1" t="e">
        <v>#N/A</v>
      </c>
      <c r="W32" s="3">
        <v>17457.17975615244</v>
      </c>
      <c r="X32" s="3">
        <v>2625.7843057680316</v>
      </c>
      <c r="Y32" s="3">
        <v>6354.8622077379014</v>
      </c>
      <c r="Z32" s="3">
        <v>2824.0144742749762</v>
      </c>
      <c r="AA32" s="2">
        <v>15.86784415701835</v>
      </c>
      <c r="AB32" s="2">
        <v>18.213055134128272</v>
      </c>
      <c r="AC32" s="3">
        <v>1028.7626045040363</v>
      </c>
      <c r="AD32" s="3">
        <v>797.81078424220902</v>
      </c>
      <c r="AE32" s="3" t="s">
        <v>190</v>
      </c>
      <c r="AF32" s="3">
        <v>4041.407649804728</v>
      </c>
      <c r="AG32" s="3">
        <v>37355.736057580398</v>
      </c>
      <c r="AH32" s="3">
        <v>59245.923547930506</v>
      </c>
      <c r="AI32" s="3">
        <v>191722.33332551646</v>
      </c>
      <c r="AJ32" s="1" t="e">
        <v>#N/A</v>
      </c>
      <c r="AK32" s="3">
        <v>204927.56329908551</v>
      </c>
      <c r="AL32" s="3">
        <v>175985.39139819413</v>
      </c>
      <c r="AM32" s="3">
        <v>157976.64787743377</v>
      </c>
      <c r="AN32" s="1" t="e">
        <v>#N/A</v>
      </c>
      <c r="AO32" s="3">
        <v>102689.29268324965</v>
      </c>
      <c r="AP32" s="3">
        <v>103377.33487275716</v>
      </c>
      <c r="AQ32" s="3">
        <v>219133.17957716901</v>
      </c>
      <c r="AR32" s="3">
        <v>353001.80928437202</v>
      </c>
      <c r="AS32" s="2">
        <v>1.8670138659625768</v>
      </c>
      <c r="AT32" s="2">
        <v>0.62077069809191598</v>
      </c>
      <c r="AU32" s="2">
        <v>0.70007323121089815</v>
      </c>
      <c r="AV32" s="19">
        <f t="shared" si="0"/>
        <v>0.99910484376354269</v>
      </c>
    </row>
    <row r="33" spans="1:48" s="5" customFormat="1" x14ac:dyDescent="0.2">
      <c r="A33" s="1">
        <v>32</v>
      </c>
      <c r="B33" s="1" t="s">
        <v>6</v>
      </c>
      <c r="C33" s="1" t="s">
        <v>82</v>
      </c>
      <c r="D33" s="1" t="s">
        <v>50</v>
      </c>
      <c r="E33" s="1" t="e">
        <v>#N/A</v>
      </c>
      <c r="F33" s="1" t="e">
        <v>#N/A</v>
      </c>
      <c r="G33" s="2" t="s">
        <v>103</v>
      </c>
      <c r="H33" s="2">
        <v>35.224117253276866</v>
      </c>
      <c r="I33" s="2">
        <v>15.892778050807868</v>
      </c>
      <c r="J33" s="2">
        <v>6.2075918544001331E-2</v>
      </c>
      <c r="K33" s="2" t="s">
        <v>132</v>
      </c>
      <c r="L33" s="3">
        <v>567.75089948245636</v>
      </c>
      <c r="M33" s="2" t="s">
        <v>181</v>
      </c>
      <c r="N33" s="3">
        <v>1929.5845291039961</v>
      </c>
      <c r="O33" s="3">
        <v>5686.7920178136965</v>
      </c>
      <c r="P33" s="3">
        <v>3328.8738418973771</v>
      </c>
      <c r="Q33" s="3">
        <v>40269.915522468356</v>
      </c>
      <c r="R33" s="1" t="e">
        <v>#N/A</v>
      </c>
      <c r="S33" s="3">
        <v>52192.431605962985</v>
      </c>
      <c r="T33" s="3">
        <v>9310.2451001211448</v>
      </c>
      <c r="U33" s="3">
        <v>26086.609188777049</v>
      </c>
      <c r="V33" s="1" t="e">
        <v>#N/A</v>
      </c>
      <c r="W33" s="3">
        <v>16400.614014331048</v>
      </c>
      <c r="X33" s="3">
        <v>2487.0007341475698</v>
      </c>
      <c r="Y33" s="3">
        <v>1981.2681135238884</v>
      </c>
      <c r="Z33" s="3">
        <v>2312.6457424497071</v>
      </c>
      <c r="AA33" s="2">
        <v>15.769206655462321</v>
      </c>
      <c r="AB33" s="2">
        <v>18.101477512735535</v>
      </c>
      <c r="AC33" s="3" t="s">
        <v>191</v>
      </c>
      <c r="AD33" s="3">
        <v>927.69754817394835</v>
      </c>
      <c r="AE33" s="3" t="s">
        <v>193</v>
      </c>
      <c r="AF33" s="3">
        <v>4131.8726533276149</v>
      </c>
      <c r="AG33" s="3">
        <v>37168.575279828081</v>
      </c>
      <c r="AH33" s="3">
        <v>57394.37658443753</v>
      </c>
      <c r="AI33" s="3">
        <v>195960.65947673167</v>
      </c>
      <c r="AJ33" s="1" t="e">
        <v>#N/A</v>
      </c>
      <c r="AK33" s="3">
        <v>205482.01419670467</v>
      </c>
      <c r="AL33" s="3">
        <v>164491.96289966689</v>
      </c>
      <c r="AM33" s="3">
        <v>157623.01624638701</v>
      </c>
      <c r="AN33" s="1" t="e">
        <v>#N/A</v>
      </c>
      <c r="AO33" s="3">
        <v>96474.200084300275</v>
      </c>
      <c r="AP33" s="3">
        <v>97913.414730219287</v>
      </c>
      <c r="AQ33" s="3">
        <v>68319.590121513393</v>
      </c>
      <c r="AR33" s="3">
        <v>289080.71780621336</v>
      </c>
      <c r="AS33" s="2">
        <v>2.0312234701661063</v>
      </c>
      <c r="AT33" s="2">
        <v>0.23633395765715429</v>
      </c>
      <c r="AU33" s="2">
        <v>0.67250720196801617</v>
      </c>
      <c r="AV33" s="19">
        <f t="shared" si="0"/>
        <v>0.99897834390807549</v>
      </c>
    </row>
    <row r="34" spans="1:48" x14ac:dyDescent="0.2">
      <c r="A34" s="4">
        <v>33</v>
      </c>
      <c r="B34" s="1" t="s">
        <v>6</v>
      </c>
      <c r="C34" s="1" t="s">
        <v>83</v>
      </c>
      <c r="D34" s="1" t="s">
        <v>51</v>
      </c>
      <c r="E34" s="1" t="e">
        <v>#N/A</v>
      </c>
      <c r="F34" s="1" t="e">
        <v>#N/A</v>
      </c>
      <c r="G34" s="2">
        <v>0.14708258883016162</v>
      </c>
      <c r="H34" s="2">
        <v>35.018721911925795</v>
      </c>
      <c r="I34" s="2">
        <v>15.514092455840027</v>
      </c>
      <c r="J34" s="2">
        <v>2.726235250507095E-2</v>
      </c>
      <c r="K34" s="3">
        <v>293.31342438138552</v>
      </c>
      <c r="L34" s="3">
        <v>308.09936149741969</v>
      </c>
      <c r="M34" s="2" t="s">
        <v>118</v>
      </c>
      <c r="N34" s="3">
        <v>1725.5084488094196</v>
      </c>
      <c r="O34" s="3">
        <v>4736.3313382730857</v>
      </c>
      <c r="P34" s="3">
        <v>2658.1366387191629</v>
      </c>
      <c r="Q34" s="3">
        <v>36850.407966912819</v>
      </c>
      <c r="R34" s="1" t="e">
        <v>#N/A</v>
      </c>
      <c r="S34" s="3">
        <v>57514.171591841492</v>
      </c>
      <c r="T34" s="3">
        <v>9948.165919039704</v>
      </c>
      <c r="U34" s="3">
        <v>30868.871645570674</v>
      </c>
      <c r="V34" s="1" t="e">
        <v>#N/A</v>
      </c>
      <c r="W34" s="3">
        <v>19377.17884319826</v>
      </c>
      <c r="X34" s="3">
        <v>1560.4161720666573</v>
      </c>
      <c r="Y34" s="3">
        <v>3021.9123423006909</v>
      </c>
      <c r="Z34" s="3">
        <v>2199.5539228548937</v>
      </c>
      <c r="AA34" s="2">
        <v>16.523918856443125</v>
      </c>
      <c r="AB34" s="2">
        <v>18.959913060024682</v>
      </c>
      <c r="AC34" s="3">
        <v>1237.6093855754664</v>
      </c>
      <c r="AD34" s="3">
        <v>503.43032924414985</v>
      </c>
      <c r="AE34" s="3" t="s">
        <v>194</v>
      </c>
      <c r="AF34" s="3">
        <v>3694.8789053734895</v>
      </c>
      <c r="AG34" s="3">
        <v>30956.413975641084</v>
      </c>
      <c r="AH34" s="3">
        <v>45829.942046882119</v>
      </c>
      <c r="AI34" s="3">
        <v>179320.72003363902</v>
      </c>
      <c r="AJ34" s="1" t="e">
        <v>#N/A</v>
      </c>
      <c r="AK34" s="3">
        <v>226433.7464245728</v>
      </c>
      <c r="AL34" s="3">
        <v>175762.64874628454</v>
      </c>
      <c r="AM34" s="3">
        <v>186518.86190677143</v>
      </c>
      <c r="AN34" s="1" t="e">
        <v>#N/A</v>
      </c>
      <c r="AO34" s="3">
        <v>113983.40495998976</v>
      </c>
      <c r="AP34" s="3">
        <v>61433.707561679425</v>
      </c>
      <c r="AQ34" s="3">
        <v>104203.87387243762</v>
      </c>
      <c r="AR34" s="3">
        <v>274944.24035686173</v>
      </c>
      <c r="AS34" s="2">
        <v>1.5732177863662158</v>
      </c>
      <c r="AT34" s="2">
        <v>0.37900002464931437</v>
      </c>
      <c r="AU34" s="2">
        <v>0.61511844237100666</v>
      </c>
      <c r="AV34" s="19">
        <f t="shared" si="0"/>
        <v>0.99944207081956005</v>
      </c>
    </row>
    <row r="35" spans="1:48" x14ac:dyDescent="0.2">
      <c r="A35" s="1">
        <v>34</v>
      </c>
      <c r="B35" s="1" t="s">
        <v>6</v>
      </c>
      <c r="C35" s="1" t="s">
        <v>83</v>
      </c>
      <c r="D35" s="1" t="s">
        <v>52</v>
      </c>
      <c r="E35" s="1" t="e">
        <v>#N/A</v>
      </c>
      <c r="F35" s="1" t="e">
        <v>#N/A</v>
      </c>
      <c r="G35" s="2">
        <v>0.43771583514099782</v>
      </c>
      <c r="H35" s="2">
        <v>32.890455531453362</v>
      </c>
      <c r="I35" s="2">
        <v>15.311713665943602</v>
      </c>
      <c r="J35" s="2">
        <v>7.1776572668112798E-2</v>
      </c>
      <c r="K35" s="2" t="s">
        <v>126</v>
      </c>
      <c r="L35" s="2" t="s">
        <v>127</v>
      </c>
      <c r="M35" s="2" t="s">
        <v>128</v>
      </c>
      <c r="N35" s="3">
        <v>2055.2603036876358</v>
      </c>
      <c r="O35" s="3">
        <v>5705.1626898047725</v>
      </c>
      <c r="P35" s="3">
        <v>3729.2407809110628</v>
      </c>
      <c r="Q35" s="3">
        <v>45545.119305856831</v>
      </c>
      <c r="R35" s="1" t="e">
        <v>#N/A</v>
      </c>
      <c r="S35" s="3">
        <v>58309.327548806948</v>
      </c>
      <c r="T35" s="3">
        <v>10215.759219088937</v>
      </c>
      <c r="U35" s="3">
        <v>30012.039045553149</v>
      </c>
      <c r="V35" s="1" t="e">
        <v>#N/A</v>
      </c>
      <c r="W35" s="3">
        <v>22359.544468546639</v>
      </c>
      <c r="X35" s="3">
        <v>1502.3101952277657</v>
      </c>
      <c r="Y35" s="3">
        <v>9643.9045553145334</v>
      </c>
      <c r="Z35" s="3">
        <v>3364.6529284164862</v>
      </c>
      <c r="AA35" s="2">
        <v>17.943376355748374</v>
      </c>
      <c r="AB35" s="2">
        <v>20.593847590605272</v>
      </c>
      <c r="AC35" s="3" t="s">
        <v>195</v>
      </c>
      <c r="AD35" s="3" t="s">
        <v>130</v>
      </c>
      <c r="AE35" s="3" t="s">
        <v>196</v>
      </c>
      <c r="AF35" s="3">
        <v>4400.9856610013612</v>
      </c>
      <c r="AG35" s="3">
        <v>37288.645031403743</v>
      </c>
      <c r="AH35" s="3">
        <v>64297.254843294184</v>
      </c>
      <c r="AI35" s="3">
        <v>221630.75088008191</v>
      </c>
      <c r="AJ35" s="1" t="e">
        <v>#N/A</v>
      </c>
      <c r="AK35" s="3">
        <v>229564.28168821632</v>
      </c>
      <c r="AL35" s="3">
        <v>180490.44556694236</v>
      </c>
      <c r="AM35" s="3">
        <v>181341.62565288911</v>
      </c>
      <c r="AN35" s="1" t="e">
        <v>#N/A</v>
      </c>
      <c r="AO35" s="3">
        <v>131526.73216792141</v>
      </c>
      <c r="AP35" s="3">
        <v>59146.070678258497</v>
      </c>
      <c r="AQ35" s="3">
        <v>332548.43294188043</v>
      </c>
      <c r="AR35" s="3">
        <v>420581.6160520608</v>
      </c>
      <c r="AS35" s="2">
        <v>1.6850623993084832</v>
      </c>
      <c r="AT35" s="2">
        <v>0.79068703968438947</v>
      </c>
      <c r="AU35" s="2">
        <v>0.70727632506207516</v>
      </c>
      <c r="AV35" s="19">
        <f>(H35/88.906)/((H35/88.906)+(190/(10000*140.12)))</f>
        <v>0.99963359997017542</v>
      </c>
    </row>
    <row r="36" spans="1:48" x14ac:dyDescent="0.2">
      <c r="A36" s="4">
        <v>35</v>
      </c>
      <c r="B36" s="1" t="s">
        <v>6</v>
      </c>
      <c r="C36" s="1" t="s">
        <v>83</v>
      </c>
      <c r="D36" s="1" t="s">
        <v>53</v>
      </c>
      <c r="E36" s="1" t="e">
        <v>#N/A</v>
      </c>
      <c r="F36" s="1" t="e">
        <v>#N/A</v>
      </c>
      <c r="G36" s="2" t="s">
        <v>103</v>
      </c>
      <c r="H36" s="2">
        <v>34.123984370997469</v>
      </c>
      <c r="I36" s="2">
        <v>15.63077997588943</v>
      </c>
      <c r="J36" s="2">
        <v>4.3772289991813276E-2</v>
      </c>
      <c r="K36" s="2" t="s">
        <v>123</v>
      </c>
      <c r="L36" s="3">
        <v>538.79700175758319</v>
      </c>
      <c r="M36" s="2" t="s">
        <v>125</v>
      </c>
      <c r="N36" s="3">
        <v>2138.8459338768143</v>
      </c>
      <c r="O36" s="3">
        <v>5329.1887410121208</v>
      </c>
      <c r="P36" s="3">
        <v>3195.6437867186937</v>
      </c>
      <c r="Q36" s="3">
        <v>39949.7295663966</v>
      </c>
      <c r="R36" s="1" t="e">
        <v>#N/A</v>
      </c>
      <c r="S36" s="3">
        <v>56742.961041459515</v>
      </c>
      <c r="T36" s="3">
        <v>10635.417026077264</v>
      </c>
      <c r="U36" s="3">
        <v>30150.968134525687</v>
      </c>
      <c r="V36" s="1" t="e">
        <v>#N/A</v>
      </c>
      <c r="W36" s="3">
        <v>19292.9517882703</v>
      </c>
      <c r="X36" s="3">
        <v>2195.2328823841231</v>
      </c>
      <c r="Y36" s="3">
        <v>6157.5216927167467</v>
      </c>
      <c r="Z36" s="3">
        <v>4045.8079916188062</v>
      </c>
      <c r="AA36" s="2">
        <v>16.963093890072113</v>
      </c>
      <c r="AB36" s="2">
        <v>19.467069344610504</v>
      </c>
      <c r="AC36" s="3" t="s">
        <v>197</v>
      </c>
      <c r="AD36" s="3">
        <v>880.38725777382876</v>
      </c>
      <c r="AE36" s="3" t="s">
        <v>198</v>
      </c>
      <c r="AF36" s="3">
        <v>4579.9698798218724</v>
      </c>
      <c r="AG36" s="3">
        <v>34831.298960863533</v>
      </c>
      <c r="AH36" s="3">
        <v>55097.30666756368</v>
      </c>
      <c r="AI36" s="3">
        <v>194402.57696543357</v>
      </c>
      <c r="AJ36" s="1" t="e">
        <v>#N/A</v>
      </c>
      <c r="AK36" s="3">
        <v>223397.48441519495</v>
      </c>
      <c r="AL36" s="3">
        <v>187904.89445366192</v>
      </c>
      <c r="AM36" s="3">
        <v>182181.07634154492</v>
      </c>
      <c r="AN36" s="1" t="e">
        <v>#N/A</v>
      </c>
      <c r="AO36" s="3">
        <v>113487.95169570764</v>
      </c>
      <c r="AP36" s="3">
        <v>86426.491432445793</v>
      </c>
      <c r="AQ36" s="3">
        <v>212328.33423161195</v>
      </c>
      <c r="AR36" s="3">
        <v>505725.99895235075</v>
      </c>
      <c r="AS36" s="2">
        <v>1.7129798719663234</v>
      </c>
      <c r="AT36" s="2">
        <v>0.4198485635926687</v>
      </c>
      <c r="AU36" s="2">
        <v>0.66956774681501297</v>
      </c>
      <c r="AV36" s="19">
        <f t="shared" si="0"/>
        <v>0.9989991672580758</v>
      </c>
    </row>
    <row r="37" spans="1:48" s="5" customFormat="1" x14ac:dyDescent="0.2">
      <c r="A37" s="1">
        <v>36</v>
      </c>
      <c r="B37" s="1" t="s">
        <v>6</v>
      </c>
      <c r="C37" s="1" t="s">
        <v>83</v>
      </c>
      <c r="D37" s="1" t="s">
        <v>54</v>
      </c>
      <c r="E37" s="1" t="e">
        <v>#N/A</v>
      </c>
      <c r="F37" s="1" t="e">
        <v>#N/A</v>
      </c>
      <c r="G37" s="2" t="s">
        <v>103</v>
      </c>
      <c r="H37" s="2">
        <v>35.572729175387188</v>
      </c>
      <c r="I37" s="2">
        <v>15.619610715780661</v>
      </c>
      <c r="J37" s="2">
        <v>1.9913143574717455E-2</v>
      </c>
      <c r="K37" s="2" t="s">
        <v>116</v>
      </c>
      <c r="L37" s="2" t="s">
        <v>117</v>
      </c>
      <c r="M37" s="2" t="s">
        <v>118</v>
      </c>
      <c r="N37" s="3">
        <v>1092.5596483884469</v>
      </c>
      <c r="O37" s="3">
        <v>3823.3256592716621</v>
      </c>
      <c r="P37" s="3">
        <v>3567.1619924654669</v>
      </c>
      <c r="Q37" s="3">
        <v>33748.639598158225</v>
      </c>
      <c r="R37" s="1" t="e">
        <v>#N/A</v>
      </c>
      <c r="S37" s="3">
        <v>55614.06446211804</v>
      </c>
      <c r="T37" s="3">
        <v>11359.878610297195</v>
      </c>
      <c r="U37" s="3">
        <v>30710.65299288405</v>
      </c>
      <c r="V37" s="1" t="e">
        <v>#N/A</v>
      </c>
      <c r="W37" s="3">
        <v>18397.446630389284</v>
      </c>
      <c r="X37" s="3">
        <v>1080.3264964420259</v>
      </c>
      <c r="Y37" s="3">
        <v>3493.9305148597746</v>
      </c>
      <c r="Z37" s="3">
        <v>2615.4981163666807</v>
      </c>
      <c r="AA37" s="2">
        <v>15.939405609041438</v>
      </c>
      <c r="AB37" s="2">
        <v>18.287348109467608</v>
      </c>
      <c r="AC37" s="3" t="s">
        <v>199</v>
      </c>
      <c r="AD37" s="3" t="s">
        <v>143</v>
      </c>
      <c r="AE37" s="3" t="s">
        <v>194</v>
      </c>
      <c r="AF37" s="3">
        <v>2339.528155007381</v>
      </c>
      <c r="AG37" s="3">
        <v>24989.056596546812</v>
      </c>
      <c r="AH37" s="3">
        <v>61502.792973542528</v>
      </c>
      <c r="AI37" s="3">
        <v>164226.95668203518</v>
      </c>
      <c r="AJ37" s="1" t="e">
        <v>#N/A</v>
      </c>
      <c r="AK37" s="3">
        <v>218953.00969337812</v>
      </c>
      <c r="AL37" s="3">
        <v>200704.56908652288</v>
      </c>
      <c r="AM37" s="3">
        <v>185562.85796304562</v>
      </c>
      <c r="AN37" s="1" t="e">
        <v>#N/A</v>
      </c>
      <c r="AO37" s="3">
        <v>108220.27429640754</v>
      </c>
      <c r="AP37" s="3">
        <v>42532.539230001021</v>
      </c>
      <c r="AQ37" s="3">
        <v>120480.36258137153</v>
      </c>
      <c r="AR37" s="3">
        <v>326937.26454583509</v>
      </c>
      <c r="AS37" s="2">
        <v>1.5175248607504852</v>
      </c>
      <c r="AT37" s="2">
        <v>0.36851217541303172</v>
      </c>
      <c r="AU37" s="2">
        <v>0.9600584747885138</v>
      </c>
      <c r="AV37" s="19">
        <f>(H37/88.906)/((H37/88.906)+(190/(10000*140.12)))</f>
        <v>0.99966121809833397</v>
      </c>
    </row>
    <row r="38" spans="1:48" x14ac:dyDescent="0.2">
      <c r="A38" s="4">
        <v>37</v>
      </c>
      <c r="B38" s="1" t="s">
        <v>6</v>
      </c>
      <c r="C38" s="1" t="s">
        <v>83</v>
      </c>
      <c r="D38" s="1" t="s">
        <v>55</v>
      </c>
      <c r="E38" s="1" t="e">
        <v>#N/A</v>
      </c>
      <c r="F38" s="1" t="e">
        <v>#N/A</v>
      </c>
      <c r="G38" s="2">
        <v>0.26758816018010279</v>
      </c>
      <c r="H38" s="2">
        <v>35.137790311810974</v>
      </c>
      <c r="I38" s="2">
        <v>15.534569119073991</v>
      </c>
      <c r="J38" s="2">
        <v>2.5278535938852213E-2</v>
      </c>
      <c r="K38" s="3">
        <v>280.58347807317483</v>
      </c>
      <c r="L38" s="3">
        <v>524.62392857214911</v>
      </c>
      <c r="M38" s="2" t="s">
        <v>118</v>
      </c>
      <c r="N38" s="3">
        <v>1962.8840648999333</v>
      </c>
      <c r="O38" s="3">
        <v>4831.0527982699805</v>
      </c>
      <c r="P38" s="3">
        <v>3276.1837903481223</v>
      </c>
      <c r="Q38" s="3">
        <v>34041.297756582891</v>
      </c>
      <c r="R38" s="1" t="e">
        <v>#N/A</v>
      </c>
      <c r="S38" s="3">
        <v>54181.619754819789</v>
      </c>
      <c r="T38" s="3">
        <v>10645.287533007746</v>
      </c>
      <c r="U38" s="3">
        <v>29190.142762907071</v>
      </c>
      <c r="V38" s="1" t="e">
        <v>#N/A</v>
      </c>
      <c r="W38" s="3">
        <v>18030.247096629733</v>
      </c>
      <c r="X38" s="3">
        <v>1587.2160930530929</v>
      </c>
      <c r="Y38" s="3">
        <v>5555.7001272903708</v>
      </c>
      <c r="Z38" s="3">
        <v>3002.8221747488992</v>
      </c>
      <c r="AA38" s="2">
        <v>15.774593165051835</v>
      </c>
      <c r="AB38" s="2">
        <v>18.101460956496467</v>
      </c>
      <c r="AC38" s="3">
        <v>1183.8965319543242</v>
      </c>
      <c r="AD38" s="3">
        <v>857.22864145775998</v>
      </c>
      <c r="AE38" s="3" t="s">
        <v>194</v>
      </c>
      <c r="AF38" s="3">
        <v>4203.1778691647387</v>
      </c>
      <c r="AG38" s="3">
        <v>31575.508485424711</v>
      </c>
      <c r="AH38" s="3">
        <v>56485.927419795211</v>
      </c>
      <c r="AI38" s="3">
        <v>165651.08397363938</v>
      </c>
      <c r="AJ38" s="1" t="e">
        <v>#N/A</v>
      </c>
      <c r="AK38" s="3">
        <v>213313.46360165271</v>
      </c>
      <c r="AL38" s="3">
        <v>188079.28503547254</v>
      </c>
      <c r="AM38" s="3">
        <v>176375.48497224814</v>
      </c>
      <c r="AN38" s="1" t="e">
        <v>#N/A</v>
      </c>
      <c r="AO38" s="3">
        <v>106060.27703899842</v>
      </c>
      <c r="AP38" s="3">
        <v>62488.822561145389</v>
      </c>
      <c r="AQ38" s="3">
        <v>191575.86645828863</v>
      </c>
      <c r="AR38" s="3">
        <v>375352.77184361237</v>
      </c>
      <c r="AS38" s="2">
        <v>1.5618579226672149</v>
      </c>
      <c r="AT38" s="2">
        <v>0.51038884172169408</v>
      </c>
      <c r="AU38" s="2">
        <v>0.78103041408674811</v>
      </c>
      <c r="AV38" s="19">
        <f t="shared" si="0"/>
        <v>0.9990535593994615</v>
      </c>
    </row>
    <row r="39" spans="1:48" x14ac:dyDescent="0.2">
      <c r="A39" s="1">
        <v>38</v>
      </c>
      <c r="B39" s="1" t="s">
        <v>6</v>
      </c>
      <c r="C39" s="1" t="s">
        <v>83</v>
      </c>
      <c r="D39" s="1" t="s">
        <v>56</v>
      </c>
      <c r="E39" s="1" t="e">
        <v>#N/A</v>
      </c>
      <c r="F39" s="1" t="e">
        <v>#N/A</v>
      </c>
      <c r="G39" s="2" t="s">
        <v>103</v>
      </c>
      <c r="H39" s="2">
        <v>34.22545595778076</v>
      </c>
      <c r="I39" s="2">
        <v>15.778438609351443</v>
      </c>
      <c r="J39" s="2">
        <v>5.1726253543789347E-2</v>
      </c>
      <c r="K39" s="3">
        <v>288.98755125623802</v>
      </c>
      <c r="L39" s="3">
        <v>673.95217471561659</v>
      </c>
      <c r="M39" s="2" t="s">
        <v>118</v>
      </c>
      <c r="N39" s="3">
        <v>859.65367161650147</v>
      </c>
      <c r="O39" s="3">
        <v>3966.3018577618732</v>
      </c>
      <c r="P39" s="3">
        <v>2385.4703836842177</v>
      </c>
      <c r="Q39" s="3">
        <v>39699.616838614478</v>
      </c>
      <c r="R39" s="1" t="e">
        <v>#N/A</v>
      </c>
      <c r="S39" s="3">
        <v>60758.768377822096</v>
      </c>
      <c r="T39" s="3">
        <v>10626.43845570277</v>
      </c>
      <c r="U39" s="3">
        <v>31769.744655106741</v>
      </c>
      <c r="V39" s="1" t="e">
        <v>#N/A</v>
      </c>
      <c r="W39" s="3">
        <v>20972.724159013575</v>
      </c>
      <c r="X39" s="3">
        <v>2497.7086074201638</v>
      </c>
      <c r="Y39" s="3">
        <v>1036.7657807326696</v>
      </c>
      <c r="Z39" s="3">
        <v>1495.3643981079872</v>
      </c>
      <c r="AA39" s="2">
        <v>17.353642700674239</v>
      </c>
      <c r="AB39" s="2">
        <v>19.907819738907456</v>
      </c>
      <c r="AC39" s="3">
        <v>1219.3567563554348</v>
      </c>
      <c r="AD39" s="3">
        <v>1101.2290436529684</v>
      </c>
      <c r="AE39" s="3" t="s">
        <v>194</v>
      </c>
      <c r="AF39" s="3">
        <v>1840.8001533543927</v>
      </c>
      <c r="AG39" s="3">
        <v>25923.54155399917</v>
      </c>
      <c r="AH39" s="3">
        <v>41128.799718693408</v>
      </c>
      <c r="AI39" s="3">
        <v>193185.48339958384</v>
      </c>
      <c r="AJ39" s="1" t="e">
        <v>#N/A</v>
      </c>
      <c r="AK39" s="3">
        <v>239207.74951898464</v>
      </c>
      <c r="AL39" s="3">
        <v>187746.26246824683</v>
      </c>
      <c r="AM39" s="3">
        <v>191962.20335411926</v>
      </c>
      <c r="AN39" s="1" t="e">
        <v>#N/A</v>
      </c>
      <c r="AO39" s="3">
        <v>123368.96564125631</v>
      </c>
      <c r="AP39" s="3">
        <v>98334.984544100938</v>
      </c>
      <c r="AQ39" s="3">
        <v>35750.544163195504</v>
      </c>
      <c r="AR39" s="3">
        <v>186920.54976349839</v>
      </c>
      <c r="AS39" s="2">
        <v>1.5659163744741644</v>
      </c>
      <c r="AT39" s="2">
        <v>0.19126064099655685</v>
      </c>
      <c r="AU39" s="2">
        <v>0.58118129016765863</v>
      </c>
      <c r="AV39" s="19">
        <f t="shared" si="0"/>
        <v>0.9987521324291323</v>
      </c>
    </row>
    <row r="40" spans="1:48" x14ac:dyDescent="0.2">
      <c r="A40" s="4">
        <v>39</v>
      </c>
      <c r="B40" s="1" t="s">
        <v>6</v>
      </c>
      <c r="C40" s="1" t="s">
        <v>83</v>
      </c>
      <c r="D40" s="1" t="s">
        <v>57</v>
      </c>
      <c r="E40" s="1" t="e">
        <v>#N/A</v>
      </c>
      <c r="F40" s="1" t="e">
        <v>#N/A</v>
      </c>
      <c r="G40" s="2" t="s">
        <v>103</v>
      </c>
      <c r="H40" s="2">
        <v>34.406655078535351</v>
      </c>
      <c r="I40" s="2">
        <v>15.672053780706706</v>
      </c>
      <c r="J40" s="2">
        <v>4.8571305389322306E-2</v>
      </c>
      <c r="K40" s="2" t="s">
        <v>116</v>
      </c>
      <c r="L40" s="2" t="s">
        <v>117</v>
      </c>
      <c r="M40" s="2" t="s">
        <v>118</v>
      </c>
      <c r="N40" s="3">
        <v>1040.376540658883</v>
      </c>
      <c r="O40" s="3">
        <v>4596.2819133666253</v>
      </c>
      <c r="P40" s="3">
        <v>3657.71688575806</v>
      </c>
      <c r="Q40" s="3">
        <v>42883.972520776086</v>
      </c>
      <c r="R40" s="1" t="e">
        <v>#N/A</v>
      </c>
      <c r="S40" s="3">
        <v>59655.742066283688</v>
      </c>
      <c r="T40" s="3">
        <v>10791.158108589834</v>
      </c>
      <c r="U40" s="3">
        <v>29476.020875461236</v>
      </c>
      <c r="V40" s="1" t="e">
        <v>#N/A</v>
      </c>
      <c r="W40" s="3">
        <v>20350.525198927833</v>
      </c>
      <c r="X40" s="3">
        <v>1377.4839033284854</v>
      </c>
      <c r="Y40" s="3">
        <v>1493.2916076481665</v>
      </c>
      <c r="Z40" s="3">
        <v>1352.3832958454129</v>
      </c>
      <c r="AA40" s="2">
        <v>17.382927801315073</v>
      </c>
      <c r="AB40" s="2">
        <v>19.948060223876404</v>
      </c>
      <c r="AC40" s="3" t="s">
        <v>199</v>
      </c>
      <c r="AD40" s="3" t="s">
        <v>143</v>
      </c>
      <c r="AE40" s="3" t="s">
        <v>194</v>
      </c>
      <c r="AF40" s="3">
        <v>2227.7870249654879</v>
      </c>
      <c r="AG40" s="3">
        <v>30041.058257298206</v>
      </c>
      <c r="AH40" s="3">
        <v>63064.084237207928</v>
      </c>
      <c r="AI40" s="3">
        <v>208681.13148796151</v>
      </c>
      <c r="AJ40" s="1" t="e">
        <v>#N/A</v>
      </c>
      <c r="AK40" s="3">
        <v>234865.12624521137</v>
      </c>
      <c r="AL40" s="3">
        <v>190656.50368533278</v>
      </c>
      <c r="AM40" s="3">
        <v>178102.84516895007</v>
      </c>
      <c r="AN40" s="1" t="e">
        <v>#N/A</v>
      </c>
      <c r="AO40" s="3">
        <v>119708.97175839901</v>
      </c>
      <c r="AP40" s="3">
        <v>54231.649737341948</v>
      </c>
      <c r="AQ40" s="3">
        <v>51492.814056833326</v>
      </c>
      <c r="AR40" s="3">
        <v>169047.91198067661</v>
      </c>
      <c r="AS40" s="2">
        <v>1.7432371895159984</v>
      </c>
      <c r="AT40" s="2">
        <v>0.30460485109522867</v>
      </c>
      <c r="AU40" s="2">
        <v>0.79649469670309547</v>
      </c>
      <c r="AV40" s="19">
        <f>(H40/88.906)/((H40/88.906)+(190/(10000*140.12)))</f>
        <v>0.99964974048067801</v>
      </c>
    </row>
    <row r="41" spans="1:48" s="5" customFormat="1" x14ac:dyDescent="0.2">
      <c r="A41" s="1">
        <v>40</v>
      </c>
      <c r="B41" s="1" t="s">
        <v>6</v>
      </c>
      <c r="C41" s="1" t="s">
        <v>83</v>
      </c>
      <c r="D41" s="1" t="s">
        <v>58</v>
      </c>
      <c r="E41" s="1" t="e">
        <v>#N/A</v>
      </c>
      <c r="F41" s="1" t="e">
        <v>#N/A</v>
      </c>
      <c r="G41" s="2" t="s">
        <v>103</v>
      </c>
      <c r="H41" s="2">
        <v>34.027676559441062</v>
      </c>
      <c r="I41" s="2">
        <v>15.528611379958663</v>
      </c>
      <c r="J41" s="2">
        <v>5.2408670185045178E-2</v>
      </c>
      <c r="K41" s="3">
        <v>1418.9768040777678</v>
      </c>
      <c r="L41" s="3">
        <v>2512.9527430664421</v>
      </c>
      <c r="M41" s="2" t="s">
        <v>129</v>
      </c>
      <c r="N41" s="3">
        <v>2591.4713749883344</v>
      </c>
      <c r="O41" s="3">
        <v>5652.1461025376993</v>
      </c>
      <c r="P41" s="3">
        <v>3704.2380976848121</v>
      </c>
      <c r="Q41" s="3">
        <v>41736.301969571941</v>
      </c>
      <c r="R41" s="1" t="e">
        <v>#N/A</v>
      </c>
      <c r="S41" s="3">
        <v>60671.476911558537</v>
      </c>
      <c r="T41" s="3">
        <v>11502.224589711836</v>
      </c>
      <c r="U41" s="3">
        <v>28991.599722752057</v>
      </c>
      <c r="V41" s="1" t="e">
        <v>#N/A</v>
      </c>
      <c r="W41" s="3">
        <v>18903.192860341067</v>
      </c>
      <c r="X41" s="3">
        <v>2546.9376370379769</v>
      </c>
      <c r="Y41" s="3">
        <v>1589.7820919217456</v>
      </c>
      <c r="Z41" s="3">
        <v>1592.6237785204146</v>
      </c>
      <c r="AA41" s="2">
        <v>17.629958926618428</v>
      </c>
      <c r="AB41" s="2">
        <v>20.235337969554131</v>
      </c>
      <c r="AC41" s="3">
        <v>5987.2438990623123</v>
      </c>
      <c r="AD41" s="3">
        <v>4106.1319331151017</v>
      </c>
      <c r="AE41" s="3" t="s">
        <v>200</v>
      </c>
      <c r="AF41" s="3">
        <v>5549.1892398037135</v>
      </c>
      <c r="AG41" s="3">
        <v>36942.131389135291</v>
      </c>
      <c r="AH41" s="3">
        <v>63866.174098014002</v>
      </c>
      <c r="AI41" s="3">
        <v>203096.35994925519</v>
      </c>
      <c r="AJ41" s="1" t="e">
        <v>#N/A</v>
      </c>
      <c r="AK41" s="3">
        <v>238864.0823289706</v>
      </c>
      <c r="AL41" s="3">
        <v>203219.51571929039</v>
      </c>
      <c r="AM41" s="3">
        <v>175175.8291404958</v>
      </c>
      <c r="AN41" s="1" t="e">
        <v>#N/A</v>
      </c>
      <c r="AO41" s="3">
        <v>111195.25211965333</v>
      </c>
      <c r="AP41" s="3">
        <v>100273.13531645578</v>
      </c>
      <c r="AQ41" s="3">
        <v>54820.072135232607</v>
      </c>
      <c r="AR41" s="3">
        <v>199077.97231505183</v>
      </c>
      <c r="AS41" s="2">
        <v>1.8264840996152449</v>
      </c>
      <c r="AT41" s="2">
        <v>0.27536985382027518</v>
      </c>
      <c r="AU41" s="2">
        <v>0.73732482493710705</v>
      </c>
      <c r="AV41" s="19">
        <f t="shared" si="0"/>
        <v>0.9953360626537161</v>
      </c>
    </row>
    <row r="42" spans="1:48" s="5" customFormat="1" x14ac:dyDescent="0.2">
      <c r="A42" s="4">
        <v>41</v>
      </c>
      <c r="B42" s="1" t="s">
        <v>6</v>
      </c>
      <c r="C42" s="1" t="s">
        <v>83</v>
      </c>
      <c r="D42" s="1" t="s">
        <v>59</v>
      </c>
      <c r="E42" s="1" t="e">
        <v>#N/A</v>
      </c>
      <c r="F42" s="1" t="e">
        <v>#N/A</v>
      </c>
      <c r="G42" s="2" t="s">
        <v>103</v>
      </c>
      <c r="H42" s="2">
        <v>34.124543733592709</v>
      </c>
      <c r="I42" s="2">
        <v>15.706546180958657</v>
      </c>
      <c r="J42" s="2">
        <v>3.2076182109127417E-2</v>
      </c>
      <c r="K42" s="2" t="s">
        <v>116</v>
      </c>
      <c r="L42" s="3">
        <v>434.35516090908141</v>
      </c>
      <c r="M42" s="2" t="s">
        <v>129</v>
      </c>
      <c r="N42" s="3">
        <v>1069.7708470605462</v>
      </c>
      <c r="O42" s="3">
        <v>4294.8866785897317</v>
      </c>
      <c r="P42" s="3">
        <v>3499.1266877935013</v>
      </c>
      <c r="Q42" s="3">
        <v>41011.473335215924</v>
      </c>
      <c r="R42" s="1" t="e">
        <v>#N/A</v>
      </c>
      <c r="S42" s="3">
        <v>59649.94299938294</v>
      </c>
      <c r="T42" s="3">
        <v>11322.100551180281</v>
      </c>
      <c r="U42" s="3">
        <v>30102.496522439418</v>
      </c>
      <c r="V42" s="1" t="e">
        <v>#N/A</v>
      </c>
      <c r="W42" s="3">
        <v>20945.05977220671</v>
      </c>
      <c r="X42" s="3">
        <v>1748.9253553387093</v>
      </c>
      <c r="Y42" s="3">
        <v>3334.8812399987451</v>
      </c>
      <c r="Z42" s="3">
        <v>2259.410331231109</v>
      </c>
      <c r="AA42" s="2">
        <v>17.364378274920774</v>
      </c>
      <c r="AB42" s="2">
        <v>19.924075710472916</v>
      </c>
      <c r="AC42" s="3" t="s">
        <v>199</v>
      </c>
      <c r="AD42" s="3">
        <v>709.7306550801984</v>
      </c>
      <c r="AE42" s="3" t="s">
        <v>200</v>
      </c>
      <c r="AF42" s="3">
        <v>2290.7298652260088</v>
      </c>
      <c r="AG42" s="3">
        <v>28071.154762024391</v>
      </c>
      <c r="AH42" s="3">
        <v>60329.770479198298</v>
      </c>
      <c r="AI42" s="3">
        <v>199569.21331005316</v>
      </c>
      <c r="AJ42" s="1" t="e">
        <v>#N/A</v>
      </c>
      <c r="AK42" s="3">
        <v>234842.29527316117</v>
      </c>
      <c r="AL42" s="3">
        <v>200037.11221166575</v>
      </c>
      <c r="AM42" s="3">
        <v>181888.19651020796</v>
      </c>
      <c r="AN42" s="1" t="e">
        <v>#N/A</v>
      </c>
      <c r="AO42" s="3">
        <v>123206.23395415711</v>
      </c>
      <c r="AP42" s="3">
        <v>68855.328950342882</v>
      </c>
      <c r="AQ42" s="3">
        <v>114995.90482754292</v>
      </c>
      <c r="AR42" s="3">
        <v>282426.29140388861</v>
      </c>
      <c r="AS42" s="2">
        <v>1.6197980159373218</v>
      </c>
      <c r="AT42" s="2">
        <v>0.40717138711102163</v>
      </c>
      <c r="AU42" s="2">
        <v>0.8060365975703746</v>
      </c>
      <c r="AV42" s="19">
        <f t="shared" si="0"/>
        <v>0.99919302799193421</v>
      </c>
    </row>
    <row r="43" spans="1:48" s="5" customFormat="1" x14ac:dyDescent="0.2">
      <c r="A43" s="1">
        <v>42</v>
      </c>
      <c r="B43" s="1" t="s">
        <v>6</v>
      </c>
      <c r="C43" s="1" t="s">
        <v>83</v>
      </c>
      <c r="D43" s="1" t="s">
        <v>60</v>
      </c>
      <c r="E43" s="1" t="e">
        <v>#N/A</v>
      </c>
      <c r="F43" s="1" t="e">
        <v>#N/A</v>
      </c>
      <c r="G43" s="2" t="s">
        <v>121</v>
      </c>
      <c r="H43" s="2">
        <v>33.751761574194902</v>
      </c>
      <c r="I43" s="2">
        <v>15.601457974494148</v>
      </c>
      <c r="J43" s="2">
        <v>4.5825939071280693E-2</v>
      </c>
      <c r="K43" s="2" t="s">
        <v>123</v>
      </c>
      <c r="L43" s="2" t="s">
        <v>124</v>
      </c>
      <c r="M43" s="2" t="s">
        <v>134</v>
      </c>
      <c r="N43" s="3">
        <v>1555.0568053308282</v>
      </c>
      <c r="O43" s="3">
        <v>4911.2688553682347</v>
      </c>
      <c r="P43" s="3">
        <v>4841.4909442037688</v>
      </c>
      <c r="Q43" s="3">
        <v>43533.609095812251</v>
      </c>
      <c r="R43" s="1" t="e">
        <v>#N/A</v>
      </c>
      <c r="S43" s="3">
        <v>60982.110235398519</v>
      </c>
      <c r="T43" s="3">
        <v>12817.30083337683</v>
      </c>
      <c r="U43" s="3">
        <v>30725.116133409891</v>
      </c>
      <c r="V43" s="1" t="e">
        <v>#N/A</v>
      </c>
      <c r="W43" s="3">
        <v>20853.667553978114</v>
      </c>
      <c r="X43" s="3">
        <v>1239.5066722341112</v>
      </c>
      <c r="Y43" s="3">
        <v>1995.0371452929</v>
      </c>
      <c r="Z43" s="3">
        <v>2245.9201071733046</v>
      </c>
      <c r="AA43" s="2">
        <v>18.145912712911255</v>
      </c>
      <c r="AB43" s="2">
        <v>20.825329330063301</v>
      </c>
      <c r="AC43" s="3" t="s">
        <v>197</v>
      </c>
      <c r="AD43" s="3" t="s">
        <v>201</v>
      </c>
      <c r="AE43" s="3" t="s">
        <v>202</v>
      </c>
      <c r="AF43" s="3">
        <v>3329.8860927854989</v>
      </c>
      <c r="AG43" s="3">
        <v>32099.796440315258</v>
      </c>
      <c r="AH43" s="3">
        <v>83473.981796616703</v>
      </c>
      <c r="AI43" s="3">
        <v>211842.38002828349</v>
      </c>
      <c r="AJ43" s="1" t="e">
        <v>#N/A</v>
      </c>
      <c r="AK43" s="3">
        <v>240087.0481708603</v>
      </c>
      <c r="AL43" s="3">
        <v>226454.07832821255</v>
      </c>
      <c r="AM43" s="3">
        <v>185650.24854024101</v>
      </c>
      <c r="AN43" s="1" t="e">
        <v>#N/A</v>
      </c>
      <c r="AO43" s="3">
        <v>122668.63267045948</v>
      </c>
      <c r="AP43" s="3">
        <v>48799.47528480753</v>
      </c>
      <c r="AQ43" s="3">
        <v>68794.38432044482</v>
      </c>
      <c r="AR43" s="3">
        <v>280740.01339666307</v>
      </c>
      <c r="AS43" s="2">
        <v>1.7269482459903414</v>
      </c>
      <c r="AT43" s="2">
        <v>0.24504659484803787</v>
      </c>
      <c r="AU43" s="2">
        <v>1.0122634771029151</v>
      </c>
      <c r="AV43" s="19">
        <f>(H43/88.906)/((H43/88.906)+(190/(10000*140.12)))</f>
        <v>0.99964294673802556</v>
      </c>
    </row>
    <row r="44" spans="1:48" x14ac:dyDescent="0.2">
      <c r="A44" s="4">
        <v>43</v>
      </c>
      <c r="B44" s="4" t="s">
        <v>7</v>
      </c>
      <c r="C44" s="1" t="s">
        <v>82</v>
      </c>
      <c r="D44" s="1" t="s">
        <v>61</v>
      </c>
      <c r="E44" s="1" t="e">
        <v>#N/A</v>
      </c>
      <c r="F44" s="1" t="e">
        <v>#N/A</v>
      </c>
      <c r="G44" s="2">
        <v>8.2480136208853569E-2</v>
      </c>
      <c r="H44" s="2">
        <v>0.92476447219069235</v>
      </c>
      <c r="I44" s="2">
        <v>12.940597805524025</v>
      </c>
      <c r="J44" s="2">
        <v>0.92487230419977295</v>
      </c>
      <c r="K44" s="3">
        <v>84368.709799470307</v>
      </c>
      <c r="L44" s="3">
        <v>209732.3117669315</v>
      </c>
      <c r="M44" s="3">
        <v>35497.919031403711</v>
      </c>
      <c r="N44" s="3">
        <v>138899.92432841469</v>
      </c>
      <c r="O44" s="3">
        <v>31572.550132425276</v>
      </c>
      <c r="P44" s="3">
        <v>14678.774120317821</v>
      </c>
      <c r="Q44" s="3">
        <v>54733.163072266369</v>
      </c>
      <c r="R44" s="1" t="e">
        <v>#N/A</v>
      </c>
      <c r="S44" s="3">
        <v>3497.9095724555432</v>
      </c>
      <c r="T44" s="2" t="s">
        <v>179</v>
      </c>
      <c r="U44" s="2" t="s">
        <v>171</v>
      </c>
      <c r="V44" s="1" t="e">
        <v>#N/A</v>
      </c>
      <c r="W44" s="2" t="s">
        <v>180</v>
      </c>
      <c r="X44" s="2" t="s">
        <v>156</v>
      </c>
      <c r="Y44" s="3">
        <v>7174.8675747256893</v>
      </c>
      <c r="Z44" s="2" t="s">
        <v>147</v>
      </c>
      <c r="AA44" s="2">
        <v>24.338232122587968</v>
      </c>
      <c r="AB44" s="2">
        <v>28.272177940607648</v>
      </c>
      <c r="AC44" s="3">
        <v>355986.11729734309</v>
      </c>
      <c r="AD44" s="3">
        <v>342699.85582831944</v>
      </c>
      <c r="AE44" s="3">
        <v>373662.30559372326</v>
      </c>
      <c r="AF44" s="3">
        <v>297430.24481459247</v>
      </c>
      <c r="AG44" s="3">
        <v>206356.53681323709</v>
      </c>
      <c r="AH44" s="3">
        <v>253082.31241927276</v>
      </c>
      <c r="AI44" s="3">
        <v>266341.42614241544</v>
      </c>
      <c r="AJ44" s="1" t="e">
        <v>#N/A</v>
      </c>
      <c r="AK44" s="3">
        <v>13771.297529352532</v>
      </c>
      <c r="AL44" s="3" t="s">
        <v>203</v>
      </c>
      <c r="AM44" s="3" t="s">
        <v>204</v>
      </c>
      <c r="AN44" s="1" t="e">
        <v>#N/A</v>
      </c>
      <c r="AO44" s="3" t="s">
        <v>205</v>
      </c>
      <c r="AP44" s="3" t="s">
        <v>206</v>
      </c>
      <c r="AQ44" s="3">
        <v>247409.22671467892</v>
      </c>
      <c r="AR44" s="3" t="s">
        <v>207</v>
      </c>
      <c r="AS44" s="2" t="e">
        <v>#N/A</v>
      </c>
      <c r="AT44" s="2" t="s">
        <v>208</v>
      </c>
      <c r="AU44" s="2">
        <v>1.0795265258611901</v>
      </c>
      <c r="AV44" s="19">
        <f>(H44/88.906)/((H44/88.906)+(L44/(10000*140.12)))</f>
        <v>6.4976648596614839E-2</v>
      </c>
    </row>
    <row r="45" spans="1:48" s="5" customFormat="1" x14ac:dyDescent="0.2">
      <c r="A45" s="1">
        <v>44</v>
      </c>
      <c r="B45" s="4" t="s">
        <v>7</v>
      </c>
      <c r="C45" s="1" t="s">
        <v>83</v>
      </c>
      <c r="D45" s="1" t="s">
        <v>62</v>
      </c>
      <c r="E45" s="1" t="e">
        <v>#N/A</v>
      </c>
      <c r="F45" s="1" t="e">
        <v>#N/A</v>
      </c>
      <c r="G45" s="2" t="s">
        <v>98</v>
      </c>
      <c r="H45" s="2" t="s">
        <v>115</v>
      </c>
      <c r="I45" s="2">
        <v>11.187788332467587</v>
      </c>
      <c r="J45" s="2">
        <v>0.37183560742039845</v>
      </c>
      <c r="K45" s="3">
        <v>143514.86599772677</v>
      </c>
      <c r="L45" s="3">
        <v>258656.53142148873</v>
      </c>
      <c r="M45" s="3">
        <v>26137.20639590202</v>
      </c>
      <c r="N45" s="3">
        <v>109070.80442508371</v>
      </c>
      <c r="O45" s="3">
        <v>21204.194674881841</v>
      </c>
      <c r="P45" s="3">
        <v>9070.9998611375413</v>
      </c>
      <c r="Q45" s="3">
        <v>48420.825254452604</v>
      </c>
      <c r="R45" s="1" t="e">
        <v>#N/A</v>
      </c>
      <c r="S45" s="3">
        <v>1735.0298554287508</v>
      </c>
      <c r="T45" s="2" t="s">
        <v>159</v>
      </c>
      <c r="U45" s="2" t="s">
        <v>160</v>
      </c>
      <c r="V45" s="1" t="e">
        <v>#N/A</v>
      </c>
      <c r="W45" s="2" t="s">
        <v>161</v>
      </c>
      <c r="X45" s="2" t="s">
        <v>158</v>
      </c>
      <c r="Y45" s="3">
        <v>14331.428688984095</v>
      </c>
      <c r="Z45" s="2" t="s">
        <v>177</v>
      </c>
      <c r="AA45" s="2">
        <v>18.950185407098445</v>
      </c>
      <c r="AB45" s="2">
        <v>22.011365523447171</v>
      </c>
      <c r="AC45" s="3">
        <v>605547.95779631555</v>
      </c>
      <c r="AD45" s="3">
        <v>422641.39121158293</v>
      </c>
      <c r="AE45" s="3">
        <v>275128.48837791599</v>
      </c>
      <c r="AF45" s="3">
        <v>233556.32639204219</v>
      </c>
      <c r="AG45" s="3">
        <v>138589.50767896627</v>
      </c>
      <c r="AH45" s="3">
        <v>156396.5493299576</v>
      </c>
      <c r="AI45" s="3">
        <v>235624.45379295672</v>
      </c>
      <c r="AJ45" s="1" t="e">
        <v>#N/A</v>
      </c>
      <c r="AK45" s="3">
        <v>6830.8262024753967</v>
      </c>
      <c r="AL45" s="3" t="s">
        <v>209</v>
      </c>
      <c r="AM45" s="3" t="s">
        <v>210</v>
      </c>
      <c r="AN45" s="1" t="e">
        <v>#N/A</v>
      </c>
      <c r="AO45" s="3" t="s">
        <v>211</v>
      </c>
      <c r="AP45" s="3" t="s">
        <v>212</v>
      </c>
      <c r="AQ45" s="3">
        <v>494187.19617186533</v>
      </c>
      <c r="AR45" s="3" t="s">
        <v>213</v>
      </c>
      <c r="AS45" s="2" t="e">
        <v>#N/A</v>
      </c>
      <c r="AT45" s="2" t="s">
        <v>214</v>
      </c>
      <c r="AU45" s="2">
        <v>0.86546958532997298</v>
      </c>
      <c r="AV45" s="19">
        <f>(0.065/88.906)/((0.06/88.906)+(L45/(10000*140.12)))</f>
        <v>3.9461547607401526E-3</v>
      </c>
    </row>
    <row r="46" spans="1:48" s="5" customFormat="1" x14ac:dyDescent="0.2">
      <c r="A46" s="4">
        <v>45</v>
      </c>
      <c r="B46" s="4" t="s">
        <v>7</v>
      </c>
      <c r="C46" s="1" t="s">
        <v>83</v>
      </c>
      <c r="D46" s="1" t="s">
        <v>63</v>
      </c>
      <c r="E46" s="1" t="e">
        <v>#N/A</v>
      </c>
      <c r="F46" s="1" t="e">
        <v>#N/A</v>
      </c>
      <c r="G46" s="2">
        <v>0.24897248317488363</v>
      </c>
      <c r="H46" s="2" t="s">
        <v>115</v>
      </c>
      <c r="I46" s="2">
        <v>11.374674137565011</v>
      </c>
      <c r="J46" s="2">
        <v>0.33191132718449828</v>
      </c>
      <c r="K46" s="3">
        <v>116426.08267825468</v>
      </c>
      <c r="L46" s="3">
        <v>252987.97365129928</v>
      </c>
      <c r="M46" s="3">
        <v>27065.774156580988</v>
      </c>
      <c r="N46" s="3">
        <v>119369.03172448768</v>
      </c>
      <c r="O46" s="3">
        <v>24519.544703144482</v>
      </c>
      <c r="P46" s="3">
        <v>9577.734603345807</v>
      </c>
      <c r="Q46" s="3">
        <v>46864.023680426923</v>
      </c>
      <c r="R46" s="1" t="e">
        <v>#N/A</v>
      </c>
      <c r="S46" s="3">
        <v>1797.0803933188517</v>
      </c>
      <c r="T46" s="2" t="s">
        <v>159</v>
      </c>
      <c r="U46" s="3">
        <v>230.38511883980399</v>
      </c>
      <c r="V46" s="1" t="e">
        <v>#N/A</v>
      </c>
      <c r="W46" s="2" t="s">
        <v>161</v>
      </c>
      <c r="X46" s="2" t="s">
        <v>175</v>
      </c>
      <c r="Y46" s="3">
        <v>25347.494368151354</v>
      </c>
      <c r="Z46" s="3">
        <v>804.47650218683759</v>
      </c>
      <c r="AA46" s="2">
        <v>20.235780022356352</v>
      </c>
      <c r="AB46" s="2">
        <v>23.509695261545136</v>
      </c>
      <c r="AC46" s="3">
        <v>491249.29400107462</v>
      </c>
      <c r="AD46" s="3">
        <v>413379.04191388772</v>
      </c>
      <c r="AE46" s="3">
        <v>284902.88585874724</v>
      </c>
      <c r="AF46" s="3">
        <v>255608.20497748966</v>
      </c>
      <c r="AG46" s="3">
        <v>160258.46211205545</v>
      </c>
      <c r="AH46" s="3">
        <v>165133.3552301001</v>
      </c>
      <c r="AI46" s="3">
        <v>228048.77703370765</v>
      </c>
      <c r="AJ46" s="1" t="e">
        <v>#N/A</v>
      </c>
      <c r="AK46" s="3">
        <v>7075.1196587356371</v>
      </c>
      <c r="AL46" s="3" t="s">
        <v>209</v>
      </c>
      <c r="AM46" s="3">
        <v>1392.0550987299334</v>
      </c>
      <c r="AN46" s="1" t="e">
        <v>#N/A</v>
      </c>
      <c r="AO46" s="3" t="s">
        <v>211</v>
      </c>
      <c r="AP46" s="3" t="s">
        <v>215</v>
      </c>
      <c r="AQ46" s="3">
        <v>874051.52993625356</v>
      </c>
      <c r="AR46" s="3">
        <v>100559.5627733547</v>
      </c>
      <c r="AS46" s="2" t="e">
        <v>#N/A</v>
      </c>
      <c r="AT46" s="2">
        <v>8.6918787813967224</v>
      </c>
      <c r="AU46" s="2">
        <v>0.86379452281541957</v>
      </c>
      <c r="AV46" s="19">
        <f>(0.065/88.906)/((0.06/88.906)+(L46/(10000*140.12)))</f>
        <v>4.034244742092922E-3</v>
      </c>
    </row>
    <row r="47" spans="1:48" s="5" customFormat="1" x14ac:dyDescent="0.2">
      <c r="A47" s="1">
        <v>46</v>
      </c>
      <c r="B47" s="4" t="s">
        <v>7</v>
      </c>
      <c r="C47" s="1" t="s">
        <v>83</v>
      </c>
      <c r="D47" s="1" t="s">
        <v>64</v>
      </c>
      <c r="E47" s="1" t="e">
        <v>#N/A</v>
      </c>
      <c r="F47" s="1" t="e">
        <v>#N/A</v>
      </c>
      <c r="G47" s="2" t="s">
        <v>85</v>
      </c>
      <c r="H47" s="2">
        <v>2.279378618894027</v>
      </c>
      <c r="I47" s="2">
        <v>13.034527649321882</v>
      </c>
      <c r="J47" s="2">
        <v>0.69371138227179097</v>
      </c>
      <c r="K47" s="3">
        <v>96400.633427894136</v>
      </c>
      <c r="L47" s="3">
        <v>218134.30225780123</v>
      </c>
      <c r="M47" s="3">
        <v>22286.169509967745</v>
      </c>
      <c r="N47" s="3">
        <v>107999.45595150195</v>
      </c>
      <c r="O47" s="3">
        <v>23581.490692884621</v>
      </c>
      <c r="P47" s="3">
        <v>6189.2900167100606</v>
      </c>
      <c r="Q47" s="3">
        <v>49578.945323125939</v>
      </c>
      <c r="R47" s="1" t="e">
        <v>#N/A</v>
      </c>
      <c r="S47" s="3">
        <v>8085.3184626743869</v>
      </c>
      <c r="T47" s="2" t="s">
        <v>176</v>
      </c>
      <c r="U47" s="3">
        <v>1554.63801344577</v>
      </c>
      <c r="V47" s="1" t="e">
        <v>#N/A</v>
      </c>
      <c r="W47" s="2" t="s">
        <v>155</v>
      </c>
      <c r="X47" s="2" t="s">
        <v>142</v>
      </c>
      <c r="Y47" s="3">
        <v>29579.139626160959</v>
      </c>
      <c r="Z47" s="3">
        <v>4887.5956942447438</v>
      </c>
      <c r="AA47" s="2">
        <v>19.698913846034273</v>
      </c>
      <c r="AB47" s="2">
        <v>22.868472724020304</v>
      </c>
      <c r="AC47" s="3">
        <v>406753.72754385712</v>
      </c>
      <c r="AD47" s="3">
        <v>356428.59846045956</v>
      </c>
      <c r="AE47" s="3">
        <v>234591.25799966048</v>
      </c>
      <c r="AF47" s="3">
        <v>231262.21831156733</v>
      </c>
      <c r="AG47" s="3">
        <v>154127.39014957269</v>
      </c>
      <c r="AH47" s="3">
        <v>106711.89683982862</v>
      </c>
      <c r="AI47" s="3">
        <v>241260.07456508974</v>
      </c>
      <c r="AJ47" s="1" t="e">
        <v>#N/A</v>
      </c>
      <c r="AK47" s="3">
        <v>31831.962451473963</v>
      </c>
      <c r="AL47" s="3" t="s">
        <v>216</v>
      </c>
      <c r="AM47" s="3">
        <v>9393.5831628143187</v>
      </c>
      <c r="AN47" s="1" t="e">
        <v>#N/A</v>
      </c>
      <c r="AO47" s="3" t="s">
        <v>217</v>
      </c>
      <c r="AP47" s="3" t="s">
        <v>218</v>
      </c>
      <c r="AQ47" s="3">
        <v>1019970.3319365848</v>
      </c>
      <c r="AR47" s="3">
        <v>610949.46178059292</v>
      </c>
      <c r="AS47" s="2" t="e">
        <v>#N/A</v>
      </c>
      <c r="AT47" s="2">
        <v>1.6694839683857212</v>
      </c>
      <c r="AU47" s="2">
        <v>0.55338858764629661</v>
      </c>
      <c r="AV47" s="19">
        <f t="shared" si="0"/>
        <v>0.1414008490665469</v>
      </c>
    </row>
    <row r="48" spans="1:48" x14ac:dyDescent="0.2">
      <c r="A48" s="4">
        <v>47</v>
      </c>
      <c r="B48" s="4" t="s">
        <v>7</v>
      </c>
      <c r="C48" s="1" t="s">
        <v>83</v>
      </c>
      <c r="D48" s="1" t="s">
        <v>65</v>
      </c>
      <c r="E48" s="1" t="e">
        <v>#N/A</v>
      </c>
      <c r="F48" s="1" t="e">
        <v>#N/A</v>
      </c>
      <c r="G48" s="2" t="s">
        <v>85</v>
      </c>
      <c r="H48" s="2">
        <v>2.2468385756849347</v>
      </c>
      <c r="I48" s="2">
        <v>12.939372470617922</v>
      </c>
      <c r="J48" s="2">
        <v>0.68809674006929411</v>
      </c>
      <c r="K48" s="3">
        <v>97164.180552994498</v>
      </c>
      <c r="L48" s="3">
        <v>217591.39743204031</v>
      </c>
      <c r="M48" s="3">
        <v>25529.16856724153</v>
      </c>
      <c r="N48" s="3">
        <v>107100.22418695835</v>
      </c>
      <c r="O48" s="3">
        <v>23434.427740952458</v>
      </c>
      <c r="P48" s="3">
        <v>6709.0033870670341</v>
      </c>
      <c r="Q48" s="3">
        <v>50311.338425256465</v>
      </c>
      <c r="R48" s="1" t="e">
        <v>#N/A</v>
      </c>
      <c r="S48" s="3">
        <v>6989.984374848359</v>
      </c>
      <c r="T48" s="2" t="s">
        <v>137</v>
      </c>
      <c r="U48" s="3">
        <v>1610.6910975455896</v>
      </c>
      <c r="V48" s="1" t="e">
        <v>#N/A</v>
      </c>
      <c r="W48" s="2" t="s">
        <v>138</v>
      </c>
      <c r="X48" s="2" t="s">
        <v>142</v>
      </c>
      <c r="Y48" s="3">
        <v>27776.570036588088</v>
      </c>
      <c r="Z48" s="3">
        <v>6456.4388241345514</v>
      </c>
      <c r="AA48" s="2">
        <v>19.615566921262825</v>
      </c>
      <c r="AB48" s="2">
        <v>22.77182940527932</v>
      </c>
      <c r="AC48" s="3">
        <v>409975.44537128485</v>
      </c>
      <c r="AD48" s="3">
        <v>355541.49907196127</v>
      </c>
      <c r="AE48" s="3">
        <v>268728.09018148977</v>
      </c>
      <c r="AF48" s="3">
        <v>229336.6684945575</v>
      </c>
      <c r="AG48" s="3">
        <v>153166.1943853102</v>
      </c>
      <c r="AH48" s="3">
        <v>115672.47219081092</v>
      </c>
      <c r="AI48" s="3">
        <v>244824.03126645484</v>
      </c>
      <c r="AJ48" s="1" t="e">
        <v>#N/A</v>
      </c>
      <c r="AK48" s="3">
        <v>27519.623523025035</v>
      </c>
      <c r="AL48" s="3" t="s">
        <v>219</v>
      </c>
      <c r="AM48" s="3">
        <v>9732.2724927225954</v>
      </c>
      <c r="AN48" s="1" t="e">
        <v>#N/A</v>
      </c>
      <c r="AO48" s="3" t="s">
        <v>220</v>
      </c>
      <c r="AP48" s="3" t="s">
        <v>218</v>
      </c>
      <c r="AQ48" s="3">
        <v>957812.75988234777</v>
      </c>
      <c r="AR48" s="3">
        <v>807054.85301681887</v>
      </c>
      <c r="AS48" s="2" t="e">
        <v>#N/A</v>
      </c>
      <c r="AT48" s="2">
        <v>1.1868000747433547</v>
      </c>
      <c r="AU48" s="2">
        <v>0.59733991285829335</v>
      </c>
      <c r="AV48" s="19">
        <f t="shared" si="0"/>
        <v>0.13996385940607667</v>
      </c>
    </row>
    <row r="49" spans="1:48" x14ac:dyDescent="0.2">
      <c r="A49" s="1">
        <v>48</v>
      </c>
      <c r="B49" s="4" t="s">
        <v>7</v>
      </c>
      <c r="C49" s="1" t="s">
        <v>83</v>
      </c>
      <c r="D49" s="1" t="s">
        <v>66</v>
      </c>
      <c r="E49" s="1" t="e">
        <v>#N/A</v>
      </c>
      <c r="F49" s="1" t="e">
        <v>#N/A</v>
      </c>
      <c r="G49" s="2">
        <v>0.43844504274715407</v>
      </c>
      <c r="H49" s="2">
        <v>1.8280383543526522</v>
      </c>
      <c r="I49" s="2">
        <v>13.132681498275943</v>
      </c>
      <c r="J49" s="2">
        <v>0.66664304945444242</v>
      </c>
      <c r="K49" s="3">
        <v>99066.647772896889</v>
      </c>
      <c r="L49" s="3">
        <v>217547.5886826319</v>
      </c>
      <c r="M49" s="3">
        <v>24674.31864342733</v>
      </c>
      <c r="N49" s="3">
        <v>105709.69722733927</v>
      </c>
      <c r="O49" s="3">
        <v>22671.673515658214</v>
      </c>
      <c r="P49" s="3">
        <v>6041.169524349345</v>
      </c>
      <c r="Q49" s="3">
        <v>45679.65613339001</v>
      </c>
      <c r="R49" s="1" t="e">
        <v>#N/A</v>
      </c>
      <c r="S49" s="3">
        <v>6234.3772141136451</v>
      </c>
      <c r="T49" s="2" t="s">
        <v>153</v>
      </c>
      <c r="U49" s="3">
        <v>1324.5193897312361</v>
      </c>
      <c r="V49" s="1" t="e">
        <v>#N/A</v>
      </c>
      <c r="W49" s="2" t="s">
        <v>163</v>
      </c>
      <c r="X49" s="2" t="s">
        <v>139</v>
      </c>
      <c r="Y49" s="3">
        <v>28546.596759718483</v>
      </c>
      <c r="Z49" s="3">
        <v>5977.6770110056195</v>
      </c>
      <c r="AA49" s="2">
        <v>18.766109300458172</v>
      </c>
      <c r="AB49" s="2">
        <v>21.790556314360195</v>
      </c>
      <c r="AC49" s="3">
        <v>418002.73321897426</v>
      </c>
      <c r="AD49" s="3">
        <v>355469.91614809138</v>
      </c>
      <c r="AE49" s="3">
        <v>259729.66993081401</v>
      </c>
      <c r="AF49" s="3">
        <v>226359.09470522328</v>
      </c>
      <c r="AG49" s="3">
        <v>148180.87265136087</v>
      </c>
      <c r="AH49" s="3">
        <v>104158.0952474025</v>
      </c>
      <c r="AI49" s="3">
        <v>222285.43130603412</v>
      </c>
      <c r="AJ49" s="1" t="e">
        <v>#N/A</v>
      </c>
      <c r="AK49" s="3">
        <v>24544.792181549783</v>
      </c>
      <c r="AL49" s="3" t="s">
        <v>221</v>
      </c>
      <c r="AM49" s="3">
        <v>8003.1383065331484</v>
      </c>
      <c r="AN49" s="1" t="e">
        <v>#N/A</v>
      </c>
      <c r="AO49" s="3" t="s">
        <v>222</v>
      </c>
      <c r="AP49" s="3" t="s">
        <v>223</v>
      </c>
      <c r="AQ49" s="3">
        <v>984365.40550753381</v>
      </c>
      <c r="AR49" s="3">
        <v>747209.62637570244</v>
      </c>
      <c r="AS49" s="2" t="e">
        <v>#N/A</v>
      </c>
      <c r="AT49" s="2">
        <v>1.3173885490235744</v>
      </c>
      <c r="AU49" s="2">
        <v>0.57390691209095568</v>
      </c>
      <c r="AV49" s="19">
        <f t="shared" si="0"/>
        <v>0.11694647017489122</v>
      </c>
    </row>
    <row r="50" spans="1:48" s="5" customFormat="1" x14ac:dyDescent="0.2">
      <c r="A50" s="4">
        <v>49</v>
      </c>
      <c r="B50" s="4" t="s">
        <v>7</v>
      </c>
      <c r="C50" s="1" t="s">
        <v>83</v>
      </c>
      <c r="D50" s="1" t="s">
        <v>67</v>
      </c>
      <c r="E50" s="1" t="e">
        <v>#N/A</v>
      </c>
      <c r="F50" s="1" t="e">
        <v>#N/A</v>
      </c>
      <c r="G50" s="2" t="s">
        <v>167</v>
      </c>
      <c r="H50" s="2">
        <v>0.21086780037600408</v>
      </c>
      <c r="I50" s="2">
        <v>13.030144419757306</v>
      </c>
      <c r="J50" s="2">
        <v>6.3200734917108189E-2</v>
      </c>
      <c r="K50" s="3">
        <v>176570.2444026662</v>
      </c>
      <c r="L50" s="3">
        <v>261653.99077080842</v>
      </c>
      <c r="M50" s="3">
        <v>22638.437873867715</v>
      </c>
      <c r="N50" s="3">
        <v>73630.575969919664</v>
      </c>
      <c r="O50" s="3">
        <v>9005.2448299436001</v>
      </c>
      <c r="P50" s="3">
        <v>5111.9253119124933</v>
      </c>
      <c r="Q50" s="3">
        <v>41386.835583660912</v>
      </c>
      <c r="R50" s="1" t="e">
        <v>#N/A</v>
      </c>
      <c r="S50" s="2" t="s">
        <v>144</v>
      </c>
      <c r="T50" s="2" t="s">
        <v>170</v>
      </c>
      <c r="U50" s="2" t="s">
        <v>171</v>
      </c>
      <c r="V50" s="1" t="e">
        <v>#N/A</v>
      </c>
      <c r="W50" s="2" t="s">
        <v>172</v>
      </c>
      <c r="X50" s="2" t="s">
        <v>125</v>
      </c>
      <c r="Y50" s="3">
        <v>6921.6159630832344</v>
      </c>
      <c r="Z50" s="2" t="s">
        <v>173</v>
      </c>
      <c r="AA50" s="2">
        <v>12.913458169543667</v>
      </c>
      <c r="AB50" s="2">
        <v>14.994726521202809</v>
      </c>
      <c r="AC50" s="3">
        <v>745022.12828129204</v>
      </c>
      <c r="AD50" s="3">
        <v>427539.20060589613</v>
      </c>
      <c r="AE50" s="3">
        <v>238299.34604071279</v>
      </c>
      <c r="AF50" s="3">
        <v>157667.18623109136</v>
      </c>
      <c r="AG50" s="3">
        <v>58857.8093460366</v>
      </c>
      <c r="AH50" s="3">
        <v>88136.643308836094</v>
      </c>
      <c r="AI50" s="3">
        <v>201395.79359445701</v>
      </c>
      <c r="AJ50" s="1" t="e">
        <v>#N/A</v>
      </c>
      <c r="AK50" s="3" t="s">
        <v>224</v>
      </c>
      <c r="AL50" s="3" t="s">
        <v>225</v>
      </c>
      <c r="AM50" s="3" t="s">
        <v>204</v>
      </c>
      <c r="AN50" s="1" t="e">
        <v>#N/A</v>
      </c>
      <c r="AO50" s="3" t="s">
        <v>226</v>
      </c>
      <c r="AP50" s="3" t="s">
        <v>227</v>
      </c>
      <c r="AQ50" s="3">
        <v>238676.41252011151</v>
      </c>
      <c r="AR50" s="3" t="s">
        <v>228</v>
      </c>
      <c r="AS50" s="2" t="e">
        <v>#N/A</v>
      </c>
      <c r="AT50" s="2" t="s">
        <v>229</v>
      </c>
      <c r="AU50" s="2">
        <v>0.80952312917656266</v>
      </c>
      <c r="AV50" s="19">
        <f t="shared" si="0"/>
        <v>1.2542108319872011E-2</v>
      </c>
    </row>
    <row r="51" spans="1:48" x14ac:dyDescent="0.2">
      <c r="A51" s="1">
        <v>50</v>
      </c>
      <c r="B51" s="4" t="s">
        <v>7</v>
      </c>
      <c r="C51" s="1" t="s">
        <v>83</v>
      </c>
      <c r="D51" s="1" t="s">
        <v>68</v>
      </c>
      <c r="E51" s="1" t="e">
        <v>#N/A</v>
      </c>
      <c r="F51" s="1" t="e">
        <v>#N/A</v>
      </c>
      <c r="G51" s="2">
        <v>0.58122951387857358</v>
      </c>
      <c r="H51" s="2" t="s">
        <v>115</v>
      </c>
      <c r="I51" s="2">
        <v>11.400433736371468</v>
      </c>
      <c r="J51" s="2">
        <v>0.35352782151451234</v>
      </c>
      <c r="K51" s="3">
        <v>111758.41478268619</v>
      </c>
      <c r="L51" s="3">
        <v>251218.52192943366</v>
      </c>
      <c r="M51" s="3">
        <v>29876.612895239792</v>
      </c>
      <c r="N51" s="3">
        <v>123723.79509422377</v>
      </c>
      <c r="O51" s="3">
        <v>26129.744610478989</v>
      </c>
      <c r="P51" s="3">
        <v>10638.622342374458</v>
      </c>
      <c r="Q51" s="3">
        <v>47967.281621659087</v>
      </c>
      <c r="R51" s="1" t="e">
        <v>#N/A</v>
      </c>
      <c r="S51" s="3">
        <v>1932.889694304982</v>
      </c>
      <c r="T51" s="2" t="s">
        <v>148</v>
      </c>
      <c r="U51" s="2" t="s">
        <v>149</v>
      </c>
      <c r="V51" s="1" t="e">
        <v>#N/A</v>
      </c>
      <c r="W51" s="2" t="s">
        <v>135</v>
      </c>
      <c r="X51" s="2" t="s">
        <v>131</v>
      </c>
      <c r="Y51" s="3">
        <v>14212.788291098501</v>
      </c>
      <c r="Z51" s="2" t="s">
        <v>143</v>
      </c>
      <c r="AA51" s="2">
        <v>21.039233336304132</v>
      </c>
      <c r="AB51" s="2">
        <v>24.443602282580088</v>
      </c>
      <c r="AC51" s="3">
        <v>471554.49275395018</v>
      </c>
      <c r="AD51" s="3">
        <v>410487.78093044716</v>
      </c>
      <c r="AE51" s="3">
        <v>314490.66205515573</v>
      </c>
      <c r="AF51" s="3">
        <v>264933.18007328425</v>
      </c>
      <c r="AG51" s="3">
        <v>170782.64451293458</v>
      </c>
      <c r="AH51" s="3">
        <v>183424.5231443872</v>
      </c>
      <c r="AI51" s="3">
        <v>233417.42881585931</v>
      </c>
      <c r="AJ51" s="1" t="e">
        <v>#N/A</v>
      </c>
      <c r="AK51" s="3">
        <v>7609.8019460826063</v>
      </c>
      <c r="AL51" s="3" t="s">
        <v>230</v>
      </c>
      <c r="AM51" s="3" t="s">
        <v>231</v>
      </c>
      <c r="AN51" s="1" t="e">
        <v>#N/A</v>
      </c>
      <c r="AO51" s="3" t="s">
        <v>232</v>
      </c>
      <c r="AP51" s="3" t="s">
        <v>233</v>
      </c>
      <c r="AQ51" s="3">
        <v>490096.14796891378</v>
      </c>
      <c r="AR51" s="3" t="s">
        <v>234</v>
      </c>
      <c r="AS51" s="2" t="e">
        <v>#N/A</v>
      </c>
      <c r="AT51" s="2" t="s">
        <v>235</v>
      </c>
      <c r="AU51" s="2">
        <v>0.91868979294020126</v>
      </c>
      <c r="AV51" s="19">
        <f>(0.065/88.906)/((0.06/88.906)+(L51/(10000*140.12)))</f>
        <v>4.062553291536871E-3</v>
      </c>
    </row>
    <row r="52" spans="1:48" x14ac:dyDescent="0.2">
      <c r="A52" s="4">
        <v>51</v>
      </c>
      <c r="B52" s="4" t="s">
        <v>7</v>
      </c>
      <c r="C52" s="1" t="s">
        <v>83</v>
      </c>
      <c r="D52" s="1" t="s">
        <v>69</v>
      </c>
      <c r="E52" s="1" t="e">
        <v>#N/A</v>
      </c>
      <c r="F52" s="1" t="e">
        <v>#N/A</v>
      </c>
      <c r="G52" s="2" t="s">
        <v>85</v>
      </c>
      <c r="H52" s="2" t="s">
        <v>114</v>
      </c>
      <c r="I52" s="2">
        <v>12.599300706073782</v>
      </c>
      <c r="J52" s="2">
        <v>0.12337113911300084</v>
      </c>
      <c r="K52" s="3">
        <v>150000.48427557215</v>
      </c>
      <c r="L52" s="3">
        <v>256625.37410287946</v>
      </c>
      <c r="M52" s="3">
        <v>22686.567164179098</v>
      </c>
      <c r="N52" s="3">
        <v>94863.19215086152</v>
      </c>
      <c r="O52" s="3">
        <v>16913.711778550463</v>
      </c>
      <c r="P52" s="3">
        <v>7903.4451364204288</v>
      </c>
      <c r="Q52" s="3">
        <v>43334.140459286951</v>
      </c>
      <c r="R52" s="1" t="e">
        <v>#N/A</v>
      </c>
      <c r="S52" s="3">
        <v>855.05632124904344</v>
      </c>
      <c r="T52" s="2" t="s">
        <v>169</v>
      </c>
      <c r="U52" s="2" t="s">
        <v>154</v>
      </c>
      <c r="V52" s="1" t="e">
        <v>#N/A</v>
      </c>
      <c r="W52" s="2" t="s">
        <v>163</v>
      </c>
      <c r="X52" s="2" t="s">
        <v>122</v>
      </c>
      <c r="Y52" s="3">
        <v>13845.82602884345</v>
      </c>
      <c r="Z52" s="2" t="s">
        <v>157</v>
      </c>
      <c r="AA52" s="2">
        <v>16.386954584636843</v>
      </c>
      <c r="AB52" s="2">
        <v>19.034180719734831</v>
      </c>
      <c r="AC52" s="3">
        <v>632913.43576190784</v>
      </c>
      <c r="AD52" s="3">
        <v>419322.5067040514</v>
      </c>
      <c r="AE52" s="3">
        <v>238805.97014925367</v>
      </c>
      <c r="AF52" s="3">
        <v>203133.1737705814</v>
      </c>
      <c r="AG52" s="3">
        <v>110547.13580751937</v>
      </c>
      <c r="AH52" s="3">
        <v>136266.29545552464</v>
      </c>
      <c r="AI52" s="3">
        <v>210871.72972889029</v>
      </c>
      <c r="AJ52" s="1" t="e">
        <v>#N/A</v>
      </c>
      <c r="AK52" s="3">
        <v>3366.3634694844231</v>
      </c>
      <c r="AL52" s="3" t="s">
        <v>236</v>
      </c>
      <c r="AM52" s="3" t="s">
        <v>237</v>
      </c>
      <c r="AN52" s="1" t="e">
        <v>#N/A</v>
      </c>
      <c r="AO52" s="3" t="s">
        <v>222</v>
      </c>
      <c r="AP52" s="3" t="s">
        <v>238</v>
      </c>
      <c r="AQ52" s="3">
        <v>477442.27685667068</v>
      </c>
      <c r="AR52" s="3" t="s">
        <v>239</v>
      </c>
      <c r="AS52" s="2" t="e">
        <v>#N/A</v>
      </c>
      <c r="AT52" s="2" t="s">
        <v>240</v>
      </c>
      <c r="AU52" s="2">
        <v>0.89249444498437847</v>
      </c>
      <c r="AV52" s="19">
        <f>(0.065/88.906)/((0.06/88.906)+(L52/(10000*140.12)))</f>
        <v>3.9772734078636343E-3</v>
      </c>
    </row>
    <row r="53" spans="1:48" s="5" customFormat="1" x14ac:dyDescent="0.2">
      <c r="A53" s="1">
        <v>52</v>
      </c>
      <c r="B53" s="4" t="s">
        <v>7</v>
      </c>
      <c r="C53" s="1" t="s">
        <v>83</v>
      </c>
      <c r="D53" s="1" t="s">
        <v>70</v>
      </c>
      <c r="E53" s="1" t="e">
        <v>#N/A</v>
      </c>
      <c r="F53" s="1" t="e">
        <v>#N/A</v>
      </c>
      <c r="G53" s="2">
        <v>0.13761233463185096</v>
      </c>
      <c r="H53" s="2" t="s">
        <v>114</v>
      </c>
      <c r="I53" s="2">
        <v>12.580418096964555</v>
      </c>
      <c r="J53" s="2">
        <v>8.9717283141127008E-2</v>
      </c>
      <c r="K53" s="3">
        <v>188188.95360049367</v>
      </c>
      <c r="L53" s="3">
        <v>258397.61638446405</v>
      </c>
      <c r="M53" s="3">
        <v>18903.459713811855</v>
      </c>
      <c r="N53" s="3">
        <v>65303.833841169435</v>
      </c>
      <c r="O53" s="3">
        <v>8722.0079453851176</v>
      </c>
      <c r="P53" s="3">
        <v>4578.4992478883014</v>
      </c>
      <c r="Q53" s="3">
        <v>36966.579241717125</v>
      </c>
      <c r="R53" s="1" t="e">
        <v>#N/A</v>
      </c>
      <c r="S53" s="3">
        <v>987.80229104794228</v>
      </c>
      <c r="T53" s="2" t="s">
        <v>169</v>
      </c>
      <c r="U53" s="2" t="s">
        <v>154</v>
      </c>
      <c r="V53" s="1" t="e">
        <v>#N/A</v>
      </c>
      <c r="W53" s="2" t="s">
        <v>163</v>
      </c>
      <c r="X53" s="2" t="s">
        <v>122</v>
      </c>
      <c r="Y53" s="3">
        <v>22890.423111042543</v>
      </c>
      <c r="Z53" s="2" t="s">
        <v>157</v>
      </c>
      <c r="AA53" s="2">
        <v>11.655872256720793</v>
      </c>
      <c r="AB53" s="2">
        <v>13.532772520862883</v>
      </c>
      <c r="AC53" s="3">
        <v>794046.21772360196</v>
      </c>
      <c r="AD53" s="3">
        <v>422218.32742559485</v>
      </c>
      <c r="AE53" s="3">
        <v>198983.78646117743</v>
      </c>
      <c r="AF53" s="3">
        <v>139836.90330014867</v>
      </c>
      <c r="AG53" s="3">
        <v>57006.587878334103</v>
      </c>
      <c r="AH53" s="3">
        <v>78939.642204970703</v>
      </c>
      <c r="AI53" s="3">
        <v>179886.03037331934</v>
      </c>
      <c r="AJ53" s="1" t="e">
        <v>#N/A</v>
      </c>
      <c r="AK53" s="3">
        <v>3888.9853978265442</v>
      </c>
      <c r="AL53" s="3" t="s">
        <v>236</v>
      </c>
      <c r="AM53" s="3" t="s">
        <v>237</v>
      </c>
      <c r="AN53" s="1" t="e">
        <v>#N/A</v>
      </c>
      <c r="AO53" s="3" t="s">
        <v>222</v>
      </c>
      <c r="AP53" s="3" t="s">
        <v>238</v>
      </c>
      <c r="AQ53" s="3">
        <v>789324.93486353592</v>
      </c>
      <c r="AR53" s="3" t="s">
        <v>239</v>
      </c>
      <c r="AS53" s="2" t="e">
        <v>#N/A</v>
      </c>
      <c r="AT53" s="2" t="s">
        <v>241</v>
      </c>
      <c r="AU53" s="2">
        <v>0.77953193392296638</v>
      </c>
      <c r="AV53" s="19">
        <f>(0.065/88.906)/((0.06/88.906)+(L53/(10000*140.12)))</f>
        <v>3.9500943999181025E-3</v>
      </c>
    </row>
    <row r="54" spans="1:48" s="5" customFormat="1" x14ac:dyDescent="0.2">
      <c r="A54" s="4">
        <v>53</v>
      </c>
      <c r="B54" s="4" t="s">
        <v>7</v>
      </c>
      <c r="C54" s="1" t="s">
        <v>83</v>
      </c>
      <c r="D54" s="1" t="s">
        <v>71</v>
      </c>
      <c r="E54" s="1" t="e">
        <v>#N/A</v>
      </c>
      <c r="F54" s="1" t="e">
        <v>#N/A</v>
      </c>
      <c r="G54" s="2">
        <v>0.2409409746979361</v>
      </c>
      <c r="H54" s="2" t="s">
        <v>114</v>
      </c>
      <c r="I54" s="2">
        <v>12.562291638563968</v>
      </c>
      <c r="J54" s="2">
        <v>0.18864201337367276</v>
      </c>
      <c r="K54" s="3">
        <v>176479.48663596247</v>
      </c>
      <c r="L54" s="3">
        <v>254819.53249956638</v>
      </c>
      <c r="M54" s="3">
        <v>16092.825621952865</v>
      </c>
      <c r="N54" s="3">
        <v>73935.59825024569</v>
      </c>
      <c r="O54" s="3">
        <v>10926.714585782282</v>
      </c>
      <c r="P54" s="3">
        <v>5166.1014009596674</v>
      </c>
      <c r="Q54" s="3">
        <v>37717.322182182572</v>
      </c>
      <c r="R54" s="1" t="e">
        <v>#N/A</v>
      </c>
      <c r="S54" s="3">
        <v>1046.9138419440001</v>
      </c>
      <c r="T54" s="2" t="s">
        <v>162</v>
      </c>
      <c r="U54" s="2" t="s">
        <v>154</v>
      </c>
      <c r="V54" s="1" t="e">
        <v>#N/A</v>
      </c>
      <c r="W54" s="2" t="s">
        <v>163</v>
      </c>
      <c r="X54" s="2" t="s">
        <v>122</v>
      </c>
      <c r="Y54" s="3">
        <v>26244.580193860442</v>
      </c>
      <c r="Z54" s="2" t="s">
        <v>168</v>
      </c>
      <c r="AA54" s="2">
        <v>12.879265026111421</v>
      </c>
      <c r="AB54" s="2">
        <v>14.95659098926202</v>
      </c>
      <c r="AC54" s="3">
        <v>744639.18411798519</v>
      </c>
      <c r="AD54" s="3">
        <v>416371.78513001045</v>
      </c>
      <c r="AE54" s="3">
        <v>169398.16444160911</v>
      </c>
      <c r="AF54" s="3">
        <v>158320.33886562244</v>
      </c>
      <c r="AG54" s="3">
        <v>71416.435201191387</v>
      </c>
      <c r="AH54" s="3">
        <v>89070.713809649431</v>
      </c>
      <c r="AI54" s="3">
        <v>183539.280691886</v>
      </c>
      <c r="AJ54" s="1" t="e">
        <v>#N/A</v>
      </c>
      <c r="AK54" s="3">
        <v>4121.7080391496065</v>
      </c>
      <c r="AL54" s="3" t="s">
        <v>242</v>
      </c>
      <c r="AM54" s="3" t="s">
        <v>237</v>
      </c>
      <c r="AN54" s="1" t="e">
        <v>#N/A</v>
      </c>
      <c r="AO54" s="3" t="s">
        <v>222</v>
      </c>
      <c r="AP54" s="3" t="s">
        <v>238</v>
      </c>
      <c r="AQ54" s="3">
        <v>904985.52392622211</v>
      </c>
      <c r="AR54" s="3" t="s">
        <v>243</v>
      </c>
      <c r="AS54" s="2" t="e">
        <v>#N/A</v>
      </c>
      <c r="AT54" s="2" t="s">
        <v>244</v>
      </c>
      <c r="AU54" s="2">
        <v>0.77798520119622494</v>
      </c>
      <c r="AV54" s="19">
        <f>(0.065/88.906)/((0.06/88.906)+(L54/(10000*140.12)))</f>
        <v>4.0053551285115126E-3</v>
      </c>
    </row>
    <row r="55" spans="1:48" x14ac:dyDescent="0.2">
      <c r="A55" s="1">
        <v>54</v>
      </c>
      <c r="B55" s="4" t="s">
        <v>7</v>
      </c>
      <c r="C55" s="1" t="s">
        <v>83</v>
      </c>
      <c r="D55" s="1" t="s">
        <v>72</v>
      </c>
      <c r="E55" s="1" t="e">
        <v>#N/A</v>
      </c>
      <c r="F55" s="1" t="e">
        <v>#N/A</v>
      </c>
      <c r="G55" s="2" t="s">
        <v>85</v>
      </c>
      <c r="H55" s="2" t="s">
        <v>114</v>
      </c>
      <c r="I55" s="2">
        <v>12.683595071176549</v>
      </c>
      <c r="J55" s="2">
        <v>0.26081357207613781</v>
      </c>
      <c r="K55" s="3">
        <v>124724.56986869412</v>
      </c>
      <c r="L55" s="3">
        <v>249741.33083036303</v>
      </c>
      <c r="M55" s="3">
        <v>28444.902966540121</v>
      </c>
      <c r="N55" s="3">
        <v>109753.77897144732</v>
      </c>
      <c r="O55" s="3">
        <v>20368.120750971138</v>
      </c>
      <c r="P55" s="3">
        <v>9842.1367574393662</v>
      </c>
      <c r="Q55" s="3">
        <v>46871.353865427991</v>
      </c>
      <c r="R55" s="1" t="e">
        <v>#N/A</v>
      </c>
      <c r="S55" s="3">
        <v>1890.496384635552</v>
      </c>
      <c r="T55" s="3">
        <v>708.58341355246318</v>
      </c>
      <c r="U55" s="3">
        <v>836.0367680463022</v>
      </c>
      <c r="V55" s="1" t="e">
        <v>#N/A</v>
      </c>
      <c r="W55" s="2" t="s">
        <v>155</v>
      </c>
      <c r="X55" s="2" t="s">
        <v>156</v>
      </c>
      <c r="Y55" s="3">
        <v>11110.36617948138</v>
      </c>
      <c r="Z55" s="2" t="s">
        <v>157</v>
      </c>
      <c r="AA55" s="2">
        <v>19.027050691152009</v>
      </c>
      <c r="AB55" s="2">
        <v>22.099383529214986</v>
      </c>
      <c r="AC55" s="3">
        <v>526264.0078847853</v>
      </c>
      <c r="AD55" s="3">
        <v>408074.06998425332</v>
      </c>
      <c r="AE55" s="3">
        <v>299420.03122673812</v>
      </c>
      <c r="AF55" s="3">
        <v>235018.79865406276</v>
      </c>
      <c r="AG55" s="3">
        <v>133124.97222856953</v>
      </c>
      <c r="AH55" s="3">
        <v>169692.01305929941</v>
      </c>
      <c r="AI55" s="3">
        <v>228084.44703371287</v>
      </c>
      <c r="AJ55" s="1" t="e">
        <v>#N/A</v>
      </c>
      <c r="AK55" s="3">
        <v>7442.8991521084727</v>
      </c>
      <c r="AL55" s="3">
        <v>12519.141582198998</v>
      </c>
      <c r="AM55" s="3">
        <v>5051.5816800380799</v>
      </c>
      <c r="AN55" s="1" t="e">
        <v>#N/A</v>
      </c>
      <c r="AO55" s="3" t="s">
        <v>217</v>
      </c>
      <c r="AP55" s="3" t="s">
        <v>206</v>
      </c>
      <c r="AQ55" s="3">
        <v>383116.07515453029</v>
      </c>
      <c r="AR55" s="3" t="s">
        <v>239</v>
      </c>
      <c r="AS55" s="2" t="e">
        <v>#N/A</v>
      </c>
      <c r="AT55" s="2" t="s">
        <v>245</v>
      </c>
      <c r="AU55" s="2">
        <v>0.97383146040901114</v>
      </c>
      <c r="AV55" s="19">
        <f>(0.065/88.906)/((0.06/88.906)+(L55/(10000*140.12)))</f>
        <v>4.0864921816592664E-3</v>
      </c>
    </row>
    <row r="56" spans="1:48" x14ac:dyDescent="0.2">
      <c r="A56" s="4">
        <v>55</v>
      </c>
      <c r="B56" s="4" t="s">
        <v>7</v>
      </c>
      <c r="C56" s="1" t="s">
        <v>83</v>
      </c>
      <c r="D56" s="1" t="s">
        <v>73</v>
      </c>
      <c r="E56" s="1" t="e">
        <v>#N/A</v>
      </c>
      <c r="F56" s="1" t="e">
        <v>#N/A</v>
      </c>
      <c r="G56" s="2" t="s">
        <v>85</v>
      </c>
      <c r="H56" s="2" t="s">
        <v>114</v>
      </c>
      <c r="I56" s="2">
        <v>12.561643430127578</v>
      </c>
      <c r="J56" s="2">
        <v>0.30481208497370471</v>
      </c>
      <c r="K56" s="3">
        <v>119047.05522501457</v>
      </c>
      <c r="L56" s="3">
        <v>247989.62002585127</v>
      </c>
      <c r="M56" s="3">
        <v>26738.300328567624</v>
      </c>
      <c r="N56" s="3">
        <v>112432.28842909155</v>
      </c>
      <c r="O56" s="3">
        <v>21940.719691363505</v>
      </c>
      <c r="P56" s="3">
        <v>9279.7264896545603</v>
      </c>
      <c r="Q56" s="3">
        <v>44431.025466457497</v>
      </c>
      <c r="R56" s="1" t="e">
        <v>#N/A</v>
      </c>
      <c r="S56" s="3">
        <v>1950.8529931227738</v>
      </c>
      <c r="T56" s="2" t="s">
        <v>148</v>
      </c>
      <c r="U56" s="3">
        <v>244.07739592891886</v>
      </c>
      <c r="V56" s="1" t="e">
        <v>#N/A</v>
      </c>
      <c r="W56" s="2" t="s">
        <v>135</v>
      </c>
      <c r="X56" s="2" t="s">
        <v>131</v>
      </c>
      <c r="Y56" s="3">
        <v>21496.808059280309</v>
      </c>
      <c r="Z56" s="2" t="s">
        <v>143</v>
      </c>
      <c r="AA56" s="2">
        <v>19.027869046561879</v>
      </c>
      <c r="AB56" s="2">
        <v>22.105829596223142</v>
      </c>
      <c r="AC56" s="3">
        <v>502308.24989457626</v>
      </c>
      <c r="AD56" s="3">
        <v>405211.79742786154</v>
      </c>
      <c r="AE56" s="3">
        <v>281455.79293229076</v>
      </c>
      <c r="AF56" s="3">
        <v>240754.36494452151</v>
      </c>
      <c r="AG56" s="3">
        <v>143403.39667557846</v>
      </c>
      <c r="AH56" s="3">
        <v>159995.28430438897</v>
      </c>
      <c r="AI56" s="3">
        <v>216209.36966645985</v>
      </c>
      <c r="AJ56" s="1" t="e">
        <v>#N/A</v>
      </c>
      <c r="AK56" s="3">
        <v>7680.5235949715507</v>
      </c>
      <c r="AL56" s="3" t="s">
        <v>230</v>
      </c>
      <c r="AM56" s="3">
        <v>1474.7878908091773</v>
      </c>
      <c r="AN56" s="1" t="e">
        <v>#N/A</v>
      </c>
      <c r="AO56" s="3" t="s">
        <v>232</v>
      </c>
      <c r="AP56" s="3" t="s">
        <v>233</v>
      </c>
      <c r="AQ56" s="3">
        <v>741269.24342345889</v>
      </c>
      <c r="AR56" s="3" t="s">
        <v>234</v>
      </c>
      <c r="AS56" s="2" t="e">
        <v>#N/A</v>
      </c>
      <c r="AT56" s="2" t="s">
        <v>246</v>
      </c>
      <c r="AU56" s="2">
        <v>0.90863656184067498</v>
      </c>
      <c r="AV56" s="19">
        <f>(0.065/88.906)/((0.06/88.906)+(L56/(10000*140.12)))</f>
        <v>4.1152480632184012E-3</v>
      </c>
    </row>
    <row r="57" spans="1:48" x14ac:dyDescent="0.2">
      <c r="A57" s="1">
        <v>56</v>
      </c>
      <c r="B57" s="4" t="s">
        <v>7</v>
      </c>
      <c r="C57" s="1" t="s">
        <v>83</v>
      </c>
      <c r="D57" s="1" t="s">
        <v>74</v>
      </c>
      <c r="E57" s="1" t="e">
        <v>#N/A</v>
      </c>
      <c r="F57" s="1" t="e">
        <v>#N/A</v>
      </c>
      <c r="G57" s="2">
        <v>0.4430839625698379</v>
      </c>
      <c r="H57" s="2">
        <v>1.1141168268805908</v>
      </c>
      <c r="I57" s="2">
        <v>12.308749742250328</v>
      </c>
      <c r="J57" s="2">
        <v>0.77837553881955568</v>
      </c>
      <c r="K57" s="3">
        <v>86523.472403601627</v>
      </c>
      <c r="L57" s="3">
        <v>208672.17187239183</v>
      </c>
      <c r="M57" s="3">
        <v>25971.053484284635</v>
      </c>
      <c r="N57" s="3">
        <v>109596.14308298068</v>
      </c>
      <c r="O57" s="3">
        <v>25698.575257995155</v>
      </c>
      <c r="P57" s="3">
        <v>6279.5184745146944</v>
      </c>
      <c r="Q57" s="3">
        <v>46292.135934723061</v>
      </c>
      <c r="R57" s="1" t="e">
        <v>#N/A</v>
      </c>
      <c r="S57" s="3">
        <v>5961.8825054250183</v>
      </c>
      <c r="T57" s="2" t="s">
        <v>150</v>
      </c>
      <c r="U57" s="3">
        <v>890.46866254921804</v>
      </c>
      <c r="V57" s="1" t="e">
        <v>#N/A</v>
      </c>
      <c r="W57" s="2" t="s">
        <v>151</v>
      </c>
      <c r="X57" s="2" t="s">
        <v>139</v>
      </c>
      <c r="Y57" s="3">
        <v>70281.806309712018</v>
      </c>
      <c r="Z57" s="3">
        <v>937.03052738037968</v>
      </c>
      <c r="AA57" s="2">
        <v>19.471872391818785</v>
      </c>
      <c r="AB57" s="2">
        <v>22.612159762321038</v>
      </c>
      <c r="AC57" s="3">
        <v>365077.94263123051</v>
      </c>
      <c r="AD57" s="3">
        <v>340967.60109867947</v>
      </c>
      <c r="AE57" s="3">
        <v>273379.51036089088</v>
      </c>
      <c r="AF57" s="3">
        <v>234681.24857169308</v>
      </c>
      <c r="AG57" s="3">
        <v>167964.54416990298</v>
      </c>
      <c r="AH57" s="3">
        <v>108267.55990542576</v>
      </c>
      <c r="AI57" s="3">
        <v>225265.86829548937</v>
      </c>
      <c r="AJ57" s="1" t="e">
        <v>#N/A</v>
      </c>
      <c r="AK57" s="3">
        <v>23471.978367815031</v>
      </c>
      <c r="AL57" s="3" t="s">
        <v>247</v>
      </c>
      <c r="AM57" s="3">
        <v>5380.4753024121937</v>
      </c>
      <c r="AN57" s="1" t="e">
        <v>#N/A</v>
      </c>
      <c r="AO57" s="3" t="s">
        <v>248</v>
      </c>
      <c r="AP57" s="3" t="s">
        <v>223</v>
      </c>
      <c r="AQ57" s="3">
        <v>2423510.5624038624</v>
      </c>
      <c r="AR57" s="3">
        <v>117128.81592254745</v>
      </c>
      <c r="AS57" s="2" t="e">
        <v>#N/A</v>
      </c>
      <c r="AT57" s="2">
        <v>20.690984906792124</v>
      </c>
      <c r="AU57" s="2">
        <v>0.55659825997524148</v>
      </c>
      <c r="AV57" s="19">
        <f t="shared" si="0"/>
        <v>7.7615300797637968E-2</v>
      </c>
    </row>
    <row r="58" spans="1:48" x14ac:dyDescent="0.2">
      <c r="A58" s="4">
        <v>57</v>
      </c>
      <c r="B58" s="4" t="s">
        <v>7</v>
      </c>
      <c r="C58" s="1" t="s">
        <v>83</v>
      </c>
      <c r="D58" s="1" t="s">
        <v>75</v>
      </c>
      <c r="E58" s="1" t="e">
        <v>#N/A</v>
      </c>
      <c r="F58" s="1" t="e">
        <v>#N/A</v>
      </c>
      <c r="G58" s="2">
        <v>0.76756935190548126</v>
      </c>
      <c r="H58" s="2">
        <v>1.9090557447963286</v>
      </c>
      <c r="I58" s="2">
        <v>11.853819265835806</v>
      </c>
      <c r="J58" s="2">
        <v>0.98015030802817404</v>
      </c>
      <c r="K58" s="3">
        <v>97390.772520889615</v>
      </c>
      <c r="L58" s="3">
        <v>228167.66777510903</v>
      </c>
      <c r="M58" s="3">
        <v>25773.006930127623</v>
      </c>
      <c r="N58" s="3">
        <v>113465.14481982074</v>
      </c>
      <c r="O58" s="3">
        <v>21314.192787968874</v>
      </c>
      <c r="P58" s="3">
        <v>7220.0406653894588</v>
      </c>
      <c r="Q58" s="3">
        <v>45571.360872928752</v>
      </c>
      <c r="R58" s="1" t="e">
        <v>#N/A</v>
      </c>
      <c r="S58" s="3">
        <v>6415.623367207656</v>
      </c>
      <c r="T58" s="2" t="s">
        <v>141</v>
      </c>
      <c r="U58" s="3">
        <v>1710.7613419578518</v>
      </c>
      <c r="V58" s="1" t="e">
        <v>#N/A</v>
      </c>
      <c r="W58" s="2" t="s">
        <v>138</v>
      </c>
      <c r="X58" s="2" t="s">
        <v>142</v>
      </c>
      <c r="Y58" s="3">
        <v>29589.741304937768</v>
      </c>
      <c r="Z58" s="3">
        <v>1264.0394826908821</v>
      </c>
      <c r="AA58" s="2">
        <v>19.569712385527328</v>
      </c>
      <c r="AB58" s="2">
        <v>22.726718937231951</v>
      </c>
      <c r="AC58" s="3">
        <v>410931.52962400683</v>
      </c>
      <c r="AD58" s="3">
        <v>372822.98656063568</v>
      </c>
      <c r="AE58" s="3">
        <v>271294.80979081709</v>
      </c>
      <c r="AF58" s="3">
        <v>242966.04886471247</v>
      </c>
      <c r="AG58" s="3">
        <v>139308.44959456779</v>
      </c>
      <c r="AH58" s="3">
        <v>124483.45974809412</v>
      </c>
      <c r="AI58" s="3">
        <v>221758.44707021292</v>
      </c>
      <c r="AJ58" s="1" t="e">
        <v>#N/A</v>
      </c>
      <c r="AK58" s="3">
        <v>25258.359713415968</v>
      </c>
      <c r="AL58" s="3" t="s">
        <v>249</v>
      </c>
      <c r="AM58" s="3">
        <v>10336.926537509678</v>
      </c>
      <c r="AN58" s="1" t="e">
        <v>#N/A</v>
      </c>
      <c r="AO58" s="3" t="s">
        <v>220</v>
      </c>
      <c r="AP58" s="3" t="s">
        <v>218</v>
      </c>
      <c r="AQ58" s="3">
        <v>1020335.9070668195</v>
      </c>
      <c r="AR58" s="3">
        <v>158004.93533636027</v>
      </c>
      <c r="AS58" s="2" t="e">
        <v>#N/A</v>
      </c>
      <c r="AT58" s="2">
        <v>6.4576204844154548</v>
      </c>
      <c r="AU58" s="2">
        <v>0.70824388716844167</v>
      </c>
      <c r="AV58" s="19">
        <f t="shared" si="0"/>
        <v>0.11650336371736578</v>
      </c>
    </row>
    <row r="59" spans="1:48" x14ac:dyDescent="0.2">
      <c r="A59" s="1">
        <v>58</v>
      </c>
      <c r="B59" s="4" t="s">
        <v>7</v>
      </c>
      <c r="C59" s="1" t="s">
        <v>83</v>
      </c>
      <c r="D59" s="1" t="s">
        <v>76</v>
      </c>
      <c r="E59" s="1" t="e">
        <v>#N/A</v>
      </c>
      <c r="F59" s="1" t="e">
        <v>#N/A</v>
      </c>
      <c r="G59" s="2">
        <v>0.96908338562911822</v>
      </c>
      <c r="H59" s="2">
        <v>0.68512413711954812</v>
      </c>
      <c r="I59" s="2">
        <v>12.769748195795417</v>
      </c>
      <c r="J59" s="2">
        <v>0.49970975839347342</v>
      </c>
      <c r="K59" s="3">
        <v>115056.28333856291</v>
      </c>
      <c r="L59" s="3">
        <v>233652.33762158771</v>
      </c>
      <c r="M59" s="3">
        <v>26907.063853153431</v>
      </c>
      <c r="N59" s="3">
        <v>107404.10260433008</v>
      </c>
      <c r="O59" s="3">
        <v>20373.391904612487</v>
      </c>
      <c r="P59" s="3">
        <v>8322.2368214621893</v>
      </c>
      <c r="Q59" s="3">
        <v>43006.648101662999</v>
      </c>
      <c r="R59" s="1" t="e">
        <v>#N/A</v>
      </c>
      <c r="S59" s="3">
        <v>2567.4125352996548</v>
      </c>
      <c r="T59" s="2" t="s">
        <v>145</v>
      </c>
      <c r="U59" s="3">
        <v>388.1098995920928</v>
      </c>
      <c r="V59" s="1" t="e">
        <v>#N/A</v>
      </c>
      <c r="W59" s="2" t="s">
        <v>146</v>
      </c>
      <c r="X59" s="2" t="s">
        <v>119</v>
      </c>
      <c r="Y59" s="3">
        <v>17025.906024474425</v>
      </c>
      <c r="Z59" s="2" t="s">
        <v>147</v>
      </c>
      <c r="AA59" s="2">
        <v>18.206190186695949</v>
      </c>
      <c r="AB59" s="2">
        <v>21.149781153903998</v>
      </c>
      <c r="AC59" s="3">
        <v>485469.54995174223</v>
      </c>
      <c r="AD59" s="3">
        <v>381784.86539475113</v>
      </c>
      <c r="AE59" s="3">
        <v>283232.25108582561</v>
      </c>
      <c r="AF59" s="3">
        <v>229987.37174374747</v>
      </c>
      <c r="AG59" s="3">
        <v>133159.42421315351</v>
      </c>
      <c r="AH59" s="3">
        <v>143486.8417493481</v>
      </c>
      <c r="AI59" s="3">
        <v>209278.09295213138</v>
      </c>
      <c r="AJ59" s="1" t="e">
        <v>#N/A</v>
      </c>
      <c r="AK59" s="3">
        <v>10107.923367321475</v>
      </c>
      <c r="AL59" s="3" t="s">
        <v>250</v>
      </c>
      <c r="AM59" s="3">
        <v>2345.0749220066027</v>
      </c>
      <c r="AN59" s="1" t="e">
        <v>#N/A</v>
      </c>
      <c r="AO59" s="3" t="s">
        <v>251</v>
      </c>
      <c r="AP59" s="3" t="s">
        <v>252</v>
      </c>
      <c r="AQ59" s="3">
        <v>587100.20774049743</v>
      </c>
      <c r="AR59" s="3" t="s">
        <v>207</v>
      </c>
      <c r="AS59" s="2" t="e">
        <v>#N/A</v>
      </c>
      <c r="AT59" s="2" t="s">
        <v>253</v>
      </c>
      <c r="AU59" s="2">
        <v>0.85953632993201434</v>
      </c>
      <c r="AV59" s="19">
        <f t="shared" si="0"/>
        <v>4.4172085578164808E-2</v>
      </c>
    </row>
    <row r="60" spans="1:48" x14ac:dyDescent="0.2">
      <c r="A60" s="4">
        <v>59</v>
      </c>
      <c r="B60" s="4" t="s">
        <v>7</v>
      </c>
      <c r="C60" s="1" t="s">
        <v>83</v>
      </c>
      <c r="D60" s="1" t="s">
        <v>77</v>
      </c>
      <c r="E60" s="1" t="e">
        <v>#N/A</v>
      </c>
      <c r="F60" s="1" t="e">
        <v>#N/A</v>
      </c>
      <c r="G60" s="2">
        <v>0.495596062776408</v>
      </c>
      <c r="H60" s="2">
        <v>1.3958944855387265</v>
      </c>
      <c r="I60" s="2">
        <v>12.360670815232281</v>
      </c>
      <c r="J60" s="2">
        <v>0.7755117216547297</v>
      </c>
      <c r="K60" s="3">
        <v>109313.72549019608</v>
      </c>
      <c r="L60" s="3">
        <v>234140.5424445227</v>
      </c>
      <c r="M60" s="3">
        <v>23564.537591483695</v>
      </c>
      <c r="N60" s="3">
        <v>109972.21243786936</v>
      </c>
      <c r="O60" s="3">
        <v>20408.496732026142</v>
      </c>
      <c r="P60" s="3">
        <v>7767.6901099761253</v>
      </c>
      <c r="Q60" s="3">
        <v>45182.673867950369</v>
      </c>
      <c r="R60" s="1" t="e">
        <v>#N/A</v>
      </c>
      <c r="S60" s="3">
        <v>4618.6646315212711</v>
      </c>
      <c r="T60" s="2" t="s">
        <v>137</v>
      </c>
      <c r="U60" s="3">
        <v>1101.3267582482094</v>
      </c>
      <c r="V60" s="1" t="e">
        <v>#N/A</v>
      </c>
      <c r="W60" s="2" t="s">
        <v>138</v>
      </c>
      <c r="X60" s="2" t="s">
        <v>139</v>
      </c>
      <c r="Y60" s="3">
        <v>24080.172987358616</v>
      </c>
      <c r="Z60" s="2" t="s">
        <v>140</v>
      </c>
      <c r="AA60" s="2">
        <v>18.905106453759146</v>
      </c>
      <c r="AB60" s="2">
        <v>21.956970570508872</v>
      </c>
      <c r="AC60" s="3">
        <v>461239.34805989912</v>
      </c>
      <c r="AD60" s="3">
        <v>382582.58569366456</v>
      </c>
      <c r="AE60" s="3">
        <v>248047.76412088101</v>
      </c>
      <c r="AF60" s="3">
        <v>235486.53626952751</v>
      </c>
      <c r="AG60" s="3">
        <v>133388.86752958264</v>
      </c>
      <c r="AH60" s="3">
        <v>133925.69155131248</v>
      </c>
      <c r="AI60" s="3">
        <v>219867.02612141299</v>
      </c>
      <c r="AJ60" s="1" t="e">
        <v>#N/A</v>
      </c>
      <c r="AK60" s="3">
        <v>18183.719021737288</v>
      </c>
      <c r="AL60" s="3" t="s">
        <v>219</v>
      </c>
      <c r="AM60" s="3">
        <v>6654.5423459106305</v>
      </c>
      <c r="AN60" s="1" t="e">
        <v>#N/A</v>
      </c>
      <c r="AO60" s="3" t="s">
        <v>220</v>
      </c>
      <c r="AP60" s="3" t="s">
        <v>223</v>
      </c>
      <c r="AQ60" s="3">
        <v>830350.79266753839</v>
      </c>
      <c r="AR60" s="3" t="s">
        <v>254</v>
      </c>
      <c r="AS60" s="2" t="e">
        <v>#N/A</v>
      </c>
      <c r="AT60" s="2" t="s">
        <v>255</v>
      </c>
      <c r="AU60" s="2">
        <v>0.78203115265936129</v>
      </c>
      <c r="AV60" s="19">
        <f t="shared" si="0"/>
        <v>8.5890160191449905E-2</v>
      </c>
    </row>
    <row r="61" spans="1:48" s="5" customFormat="1" x14ac:dyDescent="0.2">
      <c r="A61" s="1">
        <v>60</v>
      </c>
      <c r="B61" s="4" t="s">
        <v>7</v>
      </c>
      <c r="C61" s="1" t="s">
        <v>83</v>
      </c>
      <c r="D61" s="1" t="s">
        <v>78</v>
      </c>
      <c r="E61" s="1" t="e">
        <v>#N/A</v>
      </c>
      <c r="F61" s="1" t="e">
        <v>#N/A</v>
      </c>
      <c r="G61" s="2" t="s">
        <v>98</v>
      </c>
      <c r="H61" s="2" t="s">
        <v>115</v>
      </c>
      <c r="I61" s="2">
        <v>12.278770663194853</v>
      </c>
      <c r="J61" s="2">
        <v>0.29994082139898204</v>
      </c>
      <c r="K61" s="3">
        <v>125248.55012427505</v>
      </c>
      <c r="L61" s="3">
        <v>249103.44419457921</v>
      </c>
      <c r="M61" s="3">
        <v>20011.539827198481</v>
      </c>
      <c r="N61" s="3">
        <v>115257.22965242433</v>
      </c>
      <c r="O61" s="3">
        <v>22741.152799147825</v>
      </c>
      <c r="P61" s="3">
        <v>9210.9914388290508</v>
      </c>
      <c r="Q61" s="3">
        <v>48712.47090385449</v>
      </c>
      <c r="R61" s="1" t="e">
        <v>#N/A</v>
      </c>
      <c r="S61" s="3">
        <v>2363.2875685485456</v>
      </c>
      <c r="T61" s="3">
        <v>256.80553911705528</v>
      </c>
      <c r="U61" s="3">
        <v>370.11283386594067</v>
      </c>
      <c r="V61" s="1" t="e">
        <v>#N/A</v>
      </c>
      <c r="W61" s="2" t="s">
        <v>135</v>
      </c>
      <c r="X61" s="2" t="s">
        <v>142</v>
      </c>
      <c r="Y61" s="3">
        <v>18389.158480293525</v>
      </c>
      <c r="Z61" s="2" t="s">
        <v>178</v>
      </c>
      <c r="AA61" s="2">
        <v>19.891205073578725</v>
      </c>
      <c r="AB61" s="2">
        <v>23.104841875130042</v>
      </c>
      <c r="AC61" s="3">
        <v>528474.89503913524</v>
      </c>
      <c r="AD61" s="3">
        <v>407031.77155976993</v>
      </c>
      <c r="AE61" s="3">
        <v>210647.78765472086</v>
      </c>
      <c r="AF61" s="3">
        <v>246803.4896197523</v>
      </c>
      <c r="AG61" s="3">
        <v>148634.98561534527</v>
      </c>
      <c r="AH61" s="3">
        <v>158810.19722119052</v>
      </c>
      <c r="AI61" s="3">
        <v>237043.65403335518</v>
      </c>
      <c r="AJ61" s="1" t="e">
        <v>#N/A</v>
      </c>
      <c r="AK61" s="3">
        <v>9304.2817659391549</v>
      </c>
      <c r="AL61" s="3">
        <v>4537.2003377571609</v>
      </c>
      <c r="AM61" s="3">
        <v>2236.3313224528138</v>
      </c>
      <c r="AN61" s="1" t="e">
        <v>#N/A</v>
      </c>
      <c r="AO61" s="3" t="s">
        <v>232</v>
      </c>
      <c r="AP61" s="3" t="s">
        <v>218</v>
      </c>
      <c r="AQ61" s="3">
        <v>634108.91311356984</v>
      </c>
      <c r="AR61" s="3" t="s">
        <v>256</v>
      </c>
      <c r="AS61" s="2" t="e">
        <v>#N/A</v>
      </c>
      <c r="AT61" s="2" t="s">
        <v>257</v>
      </c>
      <c r="AU61" s="2">
        <v>0.84606493422933959</v>
      </c>
      <c r="AV61" s="19">
        <f>(0.065/88.906)/((0.06/88.906)+(L61/(10000*140.12)))</f>
        <v>4.0969170103834262E-3</v>
      </c>
    </row>
    <row r="62" spans="1:48" s="5" customFormat="1" x14ac:dyDescent="0.2">
      <c r="A62" s="4">
        <v>61</v>
      </c>
      <c r="B62" s="4" t="s">
        <v>7</v>
      </c>
      <c r="C62" s="1" t="s">
        <v>83</v>
      </c>
      <c r="D62" s="1" t="s">
        <v>79</v>
      </c>
      <c r="E62" s="1" t="e">
        <v>#N/A</v>
      </c>
      <c r="F62" s="1" t="e">
        <v>#N/A</v>
      </c>
      <c r="G62" s="2">
        <v>0.22749021396268007</v>
      </c>
      <c r="H62" s="2">
        <v>0.24787842511306199</v>
      </c>
      <c r="I62" s="2">
        <v>12.959088663398321</v>
      </c>
      <c r="J62" s="2">
        <v>0.53392714627750548</v>
      </c>
      <c r="K62" s="3">
        <v>116456.69440960743</v>
      </c>
      <c r="L62" s="3">
        <v>241280.92577813248</v>
      </c>
      <c r="M62" s="3">
        <v>25119.997719758299</v>
      </c>
      <c r="N62" s="3">
        <v>111311.8990613005</v>
      </c>
      <c r="O62" s="3">
        <v>21656.500589062442</v>
      </c>
      <c r="P62" s="3">
        <v>9099.5135484361344</v>
      </c>
      <c r="Q62" s="3">
        <v>46520.541177364801</v>
      </c>
      <c r="R62" s="1" t="e">
        <v>#N/A</v>
      </c>
      <c r="S62" s="3">
        <v>1566.2220195340706</v>
      </c>
      <c r="T62" s="2" t="s">
        <v>162</v>
      </c>
      <c r="U62" s="2" t="s">
        <v>136</v>
      </c>
      <c r="V62" s="1" t="e">
        <v>#N/A</v>
      </c>
      <c r="W62" s="2" t="s">
        <v>163</v>
      </c>
      <c r="X62" s="2" t="s">
        <v>174</v>
      </c>
      <c r="Y62" s="3">
        <v>15867.536958917648</v>
      </c>
      <c r="Z62" s="2" t="s">
        <v>164</v>
      </c>
      <c r="AA62" s="2">
        <v>19.015467639569792</v>
      </c>
      <c r="AB62" s="2">
        <v>22.090111178696006</v>
      </c>
      <c r="AC62" s="3">
        <v>491378.45742450393</v>
      </c>
      <c r="AD62" s="3">
        <v>394249.87872243871</v>
      </c>
      <c r="AE62" s="3">
        <v>264421.0286290347</v>
      </c>
      <c r="AF62" s="3">
        <v>238355.24424261347</v>
      </c>
      <c r="AG62" s="3">
        <v>141545.75548406824</v>
      </c>
      <c r="AH62" s="3">
        <v>156888.1646282092</v>
      </c>
      <c r="AI62" s="3">
        <v>226377.32933024236</v>
      </c>
      <c r="AJ62" s="1" t="e">
        <v>#N/A</v>
      </c>
      <c r="AK62" s="3">
        <v>6166.2284233624823</v>
      </c>
      <c r="AL62" s="3" t="s">
        <v>242</v>
      </c>
      <c r="AM62" s="3" t="s">
        <v>258</v>
      </c>
      <c r="AN62" s="1" t="e">
        <v>#N/A</v>
      </c>
      <c r="AO62" s="3" t="s">
        <v>222</v>
      </c>
      <c r="AP62" s="3" t="s">
        <v>259</v>
      </c>
      <c r="AQ62" s="3">
        <v>547156.44685922924</v>
      </c>
      <c r="AR62" s="3" t="s">
        <v>260</v>
      </c>
      <c r="AS62" s="2" t="e">
        <v>#N/A</v>
      </c>
      <c r="AT62" s="2" t="s">
        <v>261</v>
      </c>
      <c r="AU62" s="2">
        <v>0.87644625769000684</v>
      </c>
      <c r="AV62" s="19">
        <f>(H62/88.906)/((H62/88.906)+(L62/(10000*140.12)))</f>
        <v>1.5933429888255052E-2</v>
      </c>
    </row>
    <row r="66" spans="47:47" x14ac:dyDescent="0.2">
      <c r="AU66" s="2"/>
    </row>
  </sheetData>
  <sortState ref="A2:AS145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72899df481516be7a53056df84e0bea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ed1e4f25846a0b37d61afbb6619300fe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d095ff-fbf3-4681-b489-412dd21143bf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cced3b-310d-45b8-97bf-d36cbbb5d34b">
      <Terms xmlns="http://schemas.microsoft.com/office/infopath/2007/PartnerControls"/>
    </lcf76f155ced4ddcb4097134ff3c332f>
    <TaxCatchAll xmlns="991330b7-a67c-4846-8b6a-4c888ec2572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9665-F2DC-49B8-9CB2-612F7A6BFE37}"/>
</file>

<file path=customXml/itemProps2.xml><?xml version="1.0" encoding="utf-8"?>
<ds:datastoreItem xmlns:ds="http://schemas.openxmlformats.org/officeDocument/2006/customXml" ds:itemID="{82D17AE7-D537-4DC5-B0CC-27293F861FBC}">
  <ds:schemaRefs>
    <ds:schemaRef ds:uri="http://purl.org/dc/terms/"/>
    <ds:schemaRef ds:uri="http://schemas.openxmlformats.org/package/2006/metadata/core-properties"/>
    <ds:schemaRef ds:uri="5053a65b-a790-45aa-b23d-3e4902a8593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b707ee7-774c-4141-8c69-3f50efb0eaa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D2B954-5E56-4031-89AA-A27C0B6403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 Table C - analytical param</vt:lpstr>
      <vt:lpstr>Supp Table C -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Roberts</dc:creator>
  <cp:lastModifiedBy>Hugo Olierook</cp:lastModifiedBy>
  <dcterms:created xsi:type="dcterms:W3CDTF">2023-02-06T07:46:49Z</dcterms:created>
  <dcterms:modified xsi:type="dcterms:W3CDTF">2023-05-15T03:44:19Z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0x010100CD1ABFB25EE934439F574BC264F0B8E6</vt:lpwstr>
  </property>
</Properties>
</file>