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R:\Students\Aimee Smith\CR petrology paper\"/>
    </mc:Choice>
  </mc:AlternateContent>
  <xr:revisionPtr revIDLastSave="0" documentId="8_{40A9550A-29C5-451E-8979-4F19D90558A9}" xr6:coauthVersionLast="47" xr6:coauthVersionMax="47" xr10:uidLastSave="{00000000-0000-0000-0000-000000000000}"/>
  <bookViews>
    <workbookView xWindow="1140" yWindow="130" windowWidth="15070" windowHeight="10070" activeTab="6" xr2:uid="{00000000-000D-0000-FFFF-FFFF00000000}"/>
  </bookViews>
  <sheets>
    <sheet name="Lpx" sheetId="2" r:id="rId1"/>
    <sheet name="Cpx" sheetId="3" r:id="rId2"/>
    <sheet name="Silica Grains" sheetId="6" r:id="rId3"/>
    <sheet name="Glass" sheetId="7" r:id="rId4"/>
    <sheet name="Plag" sheetId="8" r:id="rId5"/>
    <sheet name="Olivine" sheetId="1" r:id="rId6"/>
    <sheet name="Silica lit data" sheetId="10" r:id="rId7"/>
    <sheet name="Sheet2" sheetId="11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0" l="1"/>
  <c r="F41" i="10"/>
  <c r="E41" i="10"/>
  <c r="D41" i="10"/>
  <c r="J36" i="10"/>
  <c r="I36" i="10"/>
  <c r="H36" i="10"/>
  <c r="F36" i="10"/>
  <c r="E36" i="10"/>
  <c r="D36" i="10"/>
  <c r="N8" i="10"/>
  <c r="N41" i="10" l="1"/>
  <c r="N36" i="10"/>
  <c r="P39" i="6"/>
  <c r="P38" i="6"/>
  <c r="P36" i="6" l="1"/>
  <c r="O7" i="8" l="1"/>
  <c r="O8" i="8"/>
  <c r="O9" i="8"/>
  <c r="O11" i="8"/>
  <c r="O12" i="8"/>
  <c r="O13" i="8"/>
  <c r="O14" i="8"/>
  <c r="O15" i="8"/>
  <c r="O16" i="8"/>
  <c r="O17" i="8"/>
  <c r="O18" i="8"/>
  <c r="O19" i="8"/>
  <c r="O20" i="8"/>
  <c r="O21" i="8"/>
  <c r="O22" i="8"/>
  <c r="O25" i="8"/>
  <c r="O26" i="8"/>
  <c r="O27" i="8"/>
  <c r="O28" i="8"/>
  <c r="O29" i="8"/>
  <c r="O30" i="8"/>
  <c r="O31" i="8"/>
  <c r="O32" i="8"/>
  <c r="O33" i="8"/>
  <c r="O34" i="8"/>
  <c r="O36" i="8"/>
  <c r="O37" i="8"/>
  <c r="O38" i="8"/>
  <c r="O39" i="8"/>
  <c r="O41" i="8"/>
  <c r="O43" i="8"/>
  <c r="O44" i="8"/>
  <c r="O5" i="8"/>
  <c r="O64" i="1" l="1"/>
  <c r="O55" i="1"/>
  <c r="O56" i="1"/>
  <c r="O57" i="1"/>
  <c r="O58" i="1"/>
  <c r="O59" i="1"/>
  <c r="O60" i="1"/>
  <c r="O61" i="1"/>
  <c r="O62" i="1"/>
  <c r="O66" i="1"/>
  <c r="O67" i="1"/>
  <c r="O69" i="1"/>
  <c r="O70" i="1"/>
  <c r="O72" i="1"/>
  <c r="O73" i="1"/>
  <c r="O49" i="1"/>
  <c r="O50" i="1"/>
  <c r="O51" i="1"/>
  <c r="O52" i="1"/>
  <c r="O53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6" i="1"/>
  <c r="O4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P60" i="2"/>
  <c r="P61" i="2"/>
  <c r="P62" i="2"/>
  <c r="P51" i="2"/>
  <c r="Q32" i="7" l="1"/>
  <c r="Q33" i="7"/>
  <c r="Q34" i="7"/>
  <c r="Q36" i="7"/>
  <c r="Q37" i="7"/>
  <c r="Q38" i="7"/>
  <c r="Q7" i="7" l="1"/>
  <c r="Q8" i="7"/>
  <c r="Q9" i="7"/>
  <c r="Q10" i="7"/>
  <c r="Q12" i="7"/>
  <c r="Q13" i="7"/>
  <c r="Q15" i="7"/>
  <c r="Q16" i="7"/>
  <c r="Q18" i="7"/>
  <c r="Q19" i="7"/>
  <c r="Q20" i="7"/>
  <c r="Q22" i="7"/>
  <c r="Q23" i="7"/>
  <c r="Q24" i="7"/>
  <c r="Q25" i="7"/>
  <c r="Q26" i="7"/>
  <c r="Q27" i="7"/>
  <c r="Q28" i="7"/>
  <c r="Q29" i="7"/>
  <c r="Q30" i="7"/>
  <c r="Q6" i="7"/>
  <c r="P48" i="6"/>
  <c r="P47" i="6"/>
  <c r="P32" i="3" l="1"/>
  <c r="P33" i="3"/>
  <c r="P34" i="3"/>
  <c r="P36" i="3"/>
  <c r="P37" i="3"/>
  <c r="P38" i="3"/>
  <c r="P39" i="3"/>
  <c r="P41" i="3"/>
  <c r="P43" i="3"/>
  <c r="P44" i="3"/>
  <c r="P46" i="3"/>
  <c r="P48" i="3"/>
  <c r="P49" i="3"/>
  <c r="P50" i="3"/>
  <c r="P51" i="3"/>
  <c r="P52" i="3"/>
  <c r="P53" i="3"/>
  <c r="P27" i="3"/>
  <c r="P28" i="3"/>
  <c r="P30" i="3"/>
  <c r="P8" i="3"/>
  <c r="P9" i="3"/>
  <c r="P10" i="3"/>
  <c r="P11" i="3"/>
  <c r="P12" i="3"/>
  <c r="P13" i="3"/>
  <c r="P14" i="3"/>
  <c r="P15" i="3"/>
  <c r="P16" i="3"/>
  <c r="P24" i="3"/>
  <c r="P25" i="3"/>
  <c r="P18" i="3"/>
  <c r="P19" i="3"/>
  <c r="P20" i="3"/>
  <c r="P21" i="3"/>
  <c r="P22" i="3"/>
  <c r="P137" i="2"/>
  <c r="P138" i="2"/>
  <c r="P139" i="2"/>
  <c r="P136" i="2"/>
  <c r="P7" i="3"/>
  <c r="P6" i="3"/>
  <c r="P132" i="2" l="1"/>
  <c r="P133" i="2"/>
  <c r="P134" i="2"/>
  <c r="P131" i="2"/>
  <c r="P89" i="2" l="1"/>
  <c r="P90" i="2"/>
  <c r="P91" i="2"/>
  <c r="P92" i="2"/>
  <c r="P93" i="2"/>
  <c r="P94" i="2"/>
  <c r="P95" i="2"/>
  <c r="P96" i="2"/>
  <c r="P97" i="2"/>
  <c r="P98" i="2"/>
  <c r="P99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73" i="2"/>
  <c r="P74" i="2"/>
  <c r="P75" i="2"/>
  <c r="P76" i="2"/>
  <c r="P77" i="2"/>
  <c r="P78" i="2"/>
  <c r="P79" i="2"/>
  <c r="P80" i="2"/>
  <c r="P81" i="2"/>
  <c r="P82" i="2"/>
  <c r="P83" i="2"/>
  <c r="P118" i="2"/>
  <c r="P119" i="2"/>
  <c r="P120" i="2"/>
  <c r="P121" i="2"/>
  <c r="P122" i="2"/>
  <c r="P123" i="2"/>
  <c r="P124" i="2"/>
  <c r="P125" i="2"/>
  <c r="P126" i="2"/>
  <c r="P127" i="2"/>
  <c r="P88" i="2"/>
  <c r="P86" i="2"/>
  <c r="P85" i="2"/>
  <c r="P129" i="2"/>
  <c r="P128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34" i="2"/>
  <c r="P65" i="2"/>
  <c r="P66" i="2"/>
  <c r="P67" i="2"/>
  <c r="P68" i="2"/>
  <c r="P69" i="2"/>
  <c r="P70" i="2"/>
  <c r="P71" i="2"/>
  <c r="P72" i="2"/>
  <c r="P64" i="2"/>
  <c r="P50" i="2"/>
  <c r="P32" i="2"/>
  <c r="P31" i="2"/>
  <c r="P8" i="2"/>
  <c r="P9" i="2"/>
  <c r="P10" i="2"/>
  <c r="P7" i="2"/>
  <c r="P28" i="2"/>
  <c r="P29" i="2"/>
  <c r="P27" i="2"/>
  <c r="P54" i="2"/>
  <c r="P55" i="2"/>
  <c r="P56" i="2"/>
  <c r="P57" i="2"/>
  <c r="P58" i="2"/>
  <c r="P59" i="2"/>
  <c r="P53" i="2"/>
  <c r="P20" i="2"/>
  <c r="P21" i="2"/>
  <c r="P22" i="2"/>
  <c r="P23" i="2"/>
  <c r="P24" i="2"/>
  <c r="P25" i="2"/>
  <c r="P19" i="2"/>
  <c r="P6" i="2"/>
  <c r="P11" i="2"/>
  <c r="P12" i="2"/>
  <c r="P13" i="2"/>
  <c r="P14" i="2"/>
  <c r="P15" i="2"/>
  <c r="P16" i="2"/>
  <c r="P17" i="2"/>
  <c r="P5" i="2"/>
  <c r="O7" i="1"/>
  <c r="O8" i="1"/>
  <c r="O6" i="1"/>
</calcChain>
</file>

<file path=xl/sharedStrings.xml><?xml version="1.0" encoding="utf-8"?>
<sst xmlns="http://schemas.openxmlformats.org/spreadsheetml/2006/main" count="2352" uniqueCount="369">
  <si>
    <t>Sample</t>
  </si>
  <si>
    <t>Na2O wt%</t>
  </si>
  <si>
    <t>P2O5 wt%</t>
  </si>
  <si>
    <t>SiO2 wt%</t>
  </si>
  <si>
    <t>FeO wt%</t>
  </si>
  <si>
    <t>MgO wt%</t>
  </si>
  <si>
    <t>Cr2O3 wt%</t>
  </si>
  <si>
    <t>CaO wt%</t>
  </si>
  <si>
    <t>Al2O3 wt%</t>
  </si>
  <si>
    <t>MnO wt%</t>
  </si>
  <si>
    <t>K2O wt%</t>
  </si>
  <si>
    <t>TiO2 wt%</t>
  </si>
  <si>
    <t>NiO wt%</t>
  </si>
  <si>
    <t>Total</t>
  </si>
  <si>
    <t>QUE 99177 Ch7_002 Olivine Shape extraction number: 1</t>
  </si>
  <si>
    <t>QUE 99177 Ch7_002 Olivine Shape extraction number: 2</t>
  </si>
  <si>
    <t>QUE 99177 Ch7_002 Olivine Shape extraction number: 3</t>
  </si>
  <si>
    <t>Core</t>
  </si>
  <si>
    <t>QUE 99177 Ch7_002 Lpx in SIR Shape extraction number: 2</t>
  </si>
  <si>
    <t>QUE 99177 Ch7_002 Lpx in SIR Shape extraction number: 3</t>
  </si>
  <si>
    <t>QUE 99177 Ch7_002 Lpx Shape extraction number: 4</t>
  </si>
  <si>
    <t>QUE 99177 Ch7_002 Lpx Shape extraction number: 5</t>
  </si>
  <si>
    <t>QUE 99177 Ch7_002 Lpx Shape extraction number: 6</t>
  </si>
  <si>
    <t>QUE 99177 Ch7_002 Lpx Shape extraction number: 7</t>
  </si>
  <si>
    <t>QUE 99177 Ch7_002 Lpx Shape extraction number: 8</t>
  </si>
  <si>
    <t>QUE 99177 Ch7_002 Lpx Shape extraction number: 9</t>
  </si>
  <si>
    <t>QUE 99177 Ch7_002 Lpx Shape extraction number: 10</t>
  </si>
  <si>
    <t>Silica-rich rim</t>
  </si>
  <si>
    <t>Pyx rim</t>
  </si>
  <si>
    <t>QUE 99177 Ch6_004 Lpx Shape extraction number: 1</t>
  </si>
  <si>
    <t>QUE 99177 Ch6_004 Lpx Shape extraction number: 2</t>
  </si>
  <si>
    <t>QUE 99177 Ch6_004 Lpx Shape extraction number: 3</t>
  </si>
  <si>
    <t>QUE 99177 Ch6_004 Lpx Shape extraction number: 4</t>
  </si>
  <si>
    <t>QUE 99177 Ch6_004 Lpx Shape extraction number: 5</t>
  </si>
  <si>
    <t>QUE 99177 Ch6_004 Lpx Shape extraction number: 6</t>
  </si>
  <si>
    <t>QUE 99177 Ch6_004 Lpx Shape extraction number: 7</t>
  </si>
  <si>
    <t>Location</t>
  </si>
  <si>
    <t>EET 92042 Ch11_001 Lpx Chondrule Shape extraction number: 1</t>
  </si>
  <si>
    <t>EET 92042 Ch11_001 Lpx Chondrule Shape extraction number: 2</t>
  </si>
  <si>
    <t>EET 92042 Ch11_001 Lpx Chondrule Shape extraction number: 3</t>
  </si>
  <si>
    <t>EET 92042 Ch11_001 Lpx Chondrule Shape extraction number: 4</t>
  </si>
  <si>
    <t>EET 92042 Ch11_001 Lpx Chondrule Shape extraction number: 5</t>
  </si>
  <si>
    <t>EET 92042 Ch11_001 Lpx Chondrule Shape extraction number: 6</t>
  </si>
  <si>
    <t>EET 92042 Ch11_001 Lpx Chondrule Shape extraction number: 7</t>
  </si>
  <si>
    <t>QUE 99177 Ch5_007 Lpx Shape extraction number: 1</t>
  </si>
  <si>
    <t>QUE 99177 Ch5_007 Lpx Shape extraction number: 2</t>
  </si>
  <si>
    <t>QUE 99177 Ch5_007 Lpx Shape extraction number: 3</t>
  </si>
  <si>
    <t>QUE 99177 Ch7_012 Lpx Shape extraction number: 1</t>
  </si>
  <si>
    <t>QUE 99177 Ch7_012 Lpx Shape extraction number: 2</t>
  </si>
  <si>
    <t>QUE 99177 Ch7_012 Lpx Shape extraction number: 3</t>
  </si>
  <si>
    <t>QUE 99177 Ch7_012 Lpx Shape extraction number: 4</t>
  </si>
  <si>
    <t>EET 92042 Ch14_002 Lpx in SIR Shape extraction number: 1</t>
  </si>
  <si>
    <t>EET 92042 Ch14_002 Lpx in SIR Shape extraction number: 2</t>
  </si>
  <si>
    <t>EET 92042 Ch14_002 Lpx in chondrule Shape extraction number: 3</t>
  </si>
  <si>
    <t>MET 00426 Ch3_001 Lpx Core Extraction number: 1</t>
  </si>
  <si>
    <t>MET 00426 Ch3_001 Lpx Core Extraction number: 2</t>
  </si>
  <si>
    <t>MET 00426 Ch3_001 Lpx Core Extraction number: 3</t>
  </si>
  <si>
    <t>MET 00426 Ch3_001 Lpx Core Extraction number: 4</t>
  </si>
  <si>
    <t>MET 00426 Ch3_001 Lpx Core Extraction number: 5</t>
  </si>
  <si>
    <t>MET 00426 Ch3_001 Lpx Core Extraction number: 6</t>
  </si>
  <si>
    <t>MET 00426 Ch3_001 Lpx Core Extraction number: 7</t>
  </si>
  <si>
    <t>MET 00426 Ch3_001 Lpx Core Extraction number: 8</t>
  </si>
  <si>
    <t>MET 00426 Ch3_001 Lpx Core Extraction number: 9</t>
  </si>
  <si>
    <t>EET 92062 Ch2_003 Lpx extraction number: 1</t>
  </si>
  <si>
    <t>EET 92062 Ch2_003 Lpx extraction number: 2</t>
  </si>
  <si>
    <t>EET 92062 Ch2_003 Lpx extraction number: 3</t>
  </si>
  <si>
    <t>EET 92062 Ch2_003 Lpx extraction number: 4</t>
  </si>
  <si>
    <t>EET 92062 Ch2_003 Lpx extraction number: 5</t>
  </si>
  <si>
    <t>EET 92062 Ch2_003 Lpx extraction number: 6</t>
  </si>
  <si>
    <t>EET 92062 Ch2_003 Lpx extraction number: 7</t>
  </si>
  <si>
    <t>EET 92062 Ch2_003 Lpx extraction number: 8</t>
  </si>
  <si>
    <t>EET 92062 Ch2_003 Lpx extraction number: 9</t>
  </si>
  <si>
    <t>EET 92062 Ch2_003 Lpx extraction number: 10</t>
  </si>
  <si>
    <t>EET 92062 Ch2_003 Lpx extraction number: 11</t>
  </si>
  <si>
    <t>EET 92062 Ch2_003 Lpx extraction number: 12</t>
  </si>
  <si>
    <t>EET 92062 Ch2_003 Lpx extraction number: 13</t>
  </si>
  <si>
    <t>EET 92062 Ch2_003 Lpx extraction number: 14</t>
  </si>
  <si>
    <t>EET 92062 Ch2_003 Lpx extraction number: 15</t>
  </si>
  <si>
    <t>EET 92062 Ch2_024 Core Lpx extraction number: 1</t>
  </si>
  <si>
    <t>EET 92062 Ch2_024 Core Lpx extraction number: 2</t>
  </si>
  <si>
    <t xml:space="preserve">QUE 99177 Ch5 Core Lpx Extraction 1 </t>
  </si>
  <si>
    <t>QUE 99177 Ch5 Core Lpx Extraction 2</t>
  </si>
  <si>
    <t xml:space="preserve">QUE 99177 Ch5 Core Cpx Extraction 1 </t>
  </si>
  <si>
    <t>QUE 99177 Ch5 Core Cpx Extraction 2</t>
  </si>
  <si>
    <t xml:space="preserve">QUE 99177 Ch7 Core Lpx Extraction 1 </t>
  </si>
  <si>
    <t>QUE 99177 Ch7 Core Lpx Extraction 2</t>
  </si>
  <si>
    <t>QUE 99177 Ch7 Core Lpx Extraction 3</t>
  </si>
  <si>
    <t>QUE 99177 Ch7 Core Lpx Extraction 4</t>
  </si>
  <si>
    <t>QUE 99177 Ch7 Core Lpx Extraction 5</t>
  </si>
  <si>
    <t>QUE 99177 Ch7 Core Lpx Extraction 6</t>
  </si>
  <si>
    <t>QUE 99177 Ch7 Core Lpx Extraction 7</t>
  </si>
  <si>
    <t>QUE 99177 Ch7 Core Lpx Extraction 8</t>
  </si>
  <si>
    <t>QUE 99177 Ch7 Core Lpx Extraction 9</t>
  </si>
  <si>
    <t>QUE 99177 Ch7 Core Lpx Extraction 10</t>
  </si>
  <si>
    <t>QUE 99177 Ch7 Core Lpx Extraction 11</t>
  </si>
  <si>
    <t>QUE 99177 Ch7 Core Lpx Extraction 12</t>
  </si>
  <si>
    <t xml:space="preserve">QUE 99177 Ch6 Core Lpx Extraction 1 </t>
  </si>
  <si>
    <t>QUE 99177 Ch6 Core Lpx Extraction 2</t>
  </si>
  <si>
    <t>QUE 99177 Ch6 Core Lpx Extraction 3</t>
  </si>
  <si>
    <t>QUE 99177 Ch6 Core Lpx Extraction 4</t>
  </si>
  <si>
    <t>QUE 99177 Ch6 Core Lpx Extraction 5</t>
  </si>
  <si>
    <t>QUE 99177 Ch6 Core Lpx Extraction 6</t>
  </si>
  <si>
    <t>QUE 99177 Ch6 Core Lpx Extraction 7</t>
  </si>
  <si>
    <t>QUE 99177 Ch6 Core Lpx Extraction 8</t>
  </si>
  <si>
    <t>QUE 99177 Ch6 Core Lpx Extraction 9</t>
  </si>
  <si>
    <t>QUE 99177 Ch6 Core Lpx Extraction 10</t>
  </si>
  <si>
    <t>QUE 99177 Ch6 Core Lpx Extraction 11</t>
  </si>
  <si>
    <t>QUE 99177 Ch6 Core Lpx Extraction 12</t>
  </si>
  <si>
    <t>QUE 99177 Ch6 Core Lpx Extraction 13</t>
  </si>
  <si>
    <t>QUE 99177 Ch6 Core Lpx Extraction 14</t>
  </si>
  <si>
    <t xml:space="preserve">MET 00426 Ch3 Core Lpx Extraction 1 </t>
  </si>
  <si>
    <t>MET 00426 Ch3 Core Lpx Extraction 2</t>
  </si>
  <si>
    <t>MET 00426 Ch3 Core Lpx Extraction 3</t>
  </si>
  <si>
    <t>MET 00426 Ch3 Core Lpx Extraction 4</t>
  </si>
  <si>
    <t>MET 00426 Ch3 Core Lpx Extraction 5</t>
  </si>
  <si>
    <t>MET 00426 Ch3 Core Lpx Extraction 6</t>
  </si>
  <si>
    <t>MET 00426 Ch3 Core Lpx Extraction 7</t>
  </si>
  <si>
    <t>MET 00426 Ch3 Core Lpx Extraction 8</t>
  </si>
  <si>
    <t>MET 00426 Ch3 Core Lpx Extraction 9</t>
  </si>
  <si>
    <t>MET 00426 Ch3 Core Lpx Extraction 10</t>
  </si>
  <si>
    <t>MET 00426 Ch3 Core Lpx Extraction 11</t>
  </si>
  <si>
    <t xml:space="preserve">MET 00426 Ch3 Core Cpx Extraction 1 </t>
  </si>
  <si>
    <t xml:space="preserve">EET 92062 Ch2 Core LpxExtraction 1 </t>
  </si>
  <si>
    <t>EET 92062 Ch2 Core LpxExtraction 2</t>
  </si>
  <si>
    <t>EET 92062 Ch2 Core LpxExtraction 3</t>
  </si>
  <si>
    <t>EET 92062 Ch2 Core LpxExtraction 4</t>
  </si>
  <si>
    <t>EET 92062 Ch2 Core LpxExtraction 5</t>
  </si>
  <si>
    <t>EET 92062 Ch2 Core LpxExtraction 6</t>
  </si>
  <si>
    <t>EET 92062 Ch2 Core LpxExtraction 7</t>
  </si>
  <si>
    <t>EET 92062 Ch2 Core LpxExtraction 8</t>
  </si>
  <si>
    <t>EET 92062 Ch2 Core LpxExtraction 9</t>
  </si>
  <si>
    <t>EET 92062 Ch2 Core LpxExtraction 10</t>
  </si>
  <si>
    <t>Krot et al. (2004) Lpx in chondrules</t>
  </si>
  <si>
    <t>Krot et al. (2004) Cpx in chondrules</t>
  </si>
  <si>
    <t>Not Measured</t>
  </si>
  <si>
    <t>QUE 99177 Ch7_002 Cpx Shape extraction number: 1</t>
  </si>
  <si>
    <t>QUE 99177 Ch7_002 Cpx Shape extraction number: 3</t>
  </si>
  <si>
    <t xml:space="preserve">Krot et al. (2004) Lpx in Sir </t>
  </si>
  <si>
    <t>SIR</t>
  </si>
  <si>
    <t>Krot et al. (2004) Cpx in SIR</t>
  </si>
  <si>
    <t>Not measured</t>
  </si>
  <si>
    <t>Silica rich rim</t>
  </si>
  <si>
    <t>QUE 99177 Ch6_004 Cpx Shape extraction number: 1</t>
  </si>
  <si>
    <t>QUE 99177 Ch6_004 Cpx Shape extraction number: 2</t>
  </si>
  <si>
    <t>QUE 99177 Ch6_004 Cpx Shape extraction number: 3</t>
  </si>
  <si>
    <t>QUE 99177 Ch6_004 Cpx Shape extraction number: 4</t>
  </si>
  <si>
    <t>QUE 99177 Ch6_004 Cpx Shape extraction number: 5</t>
  </si>
  <si>
    <t>QUE 99177 Ch5_007 Cpx Shape extraction number: 1</t>
  </si>
  <si>
    <t>QUE 99177 Ch5_007 Cpx Shape extraction number: 3</t>
  </si>
  <si>
    <t>QUE 99177 Ch7_012 Cpx Shape extraction number: 1</t>
  </si>
  <si>
    <t>QUE 99177 Ch7_012 Cpx Shape extraction number: 2</t>
  </si>
  <si>
    <t>QUE 99177 Ch7_012 Cpx Shape extraction number: 3</t>
  </si>
  <si>
    <t>QUE 99177 Ch7_012 Cpx Shape extraction number: 4</t>
  </si>
  <si>
    <t>QUE 99177 Ch7_012 Cpx Shape extraction number: 5</t>
  </si>
  <si>
    <t>QUE 99177 Ch7_012 Cpx Shape extraction number: 6</t>
  </si>
  <si>
    <t>QUE 99177 Ch7_012 Cpx Shape extraction number: 7</t>
  </si>
  <si>
    <t>QUE 99177 Ch7_012 Cpx Shape extraction number: 8</t>
  </si>
  <si>
    <t>QUE 99177 Ch7_012 Cpx Shape extraction number: 9</t>
  </si>
  <si>
    <t>EET 92042 Ch14_002 Cpx Shape extraction number: 1</t>
  </si>
  <si>
    <t>EET 92042 Ch14_002 Cpx Shape extraction number: 3</t>
  </si>
  <si>
    <t>MET 00426 Ch3_001 Cpx Rim Extraction number: 1</t>
  </si>
  <si>
    <t>EET 92062 Ch2_003 Cpx extraction number: 1</t>
  </si>
  <si>
    <t>EET 92062 Ch2_003 Cpx extraction number: 2</t>
  </si>
  <si>
    <t>EET 92062 Ch2_003 Cpx extraction number: 4</t>
  </si>
  <si>
    <t>EET 92062 Ch2_024 Core Cpx extraction number: 4</t>
  </si>
  <si>
    <t>QUE 99177 Ch7_002 Silica Shape extraction number: 1</t>
  </si>
  <si>
    <t>QUE 99177 Ch7_002 Silica Shape extraction number: 2</t>
  </si>
  <si>
    <t>QUE 99177 Ch7_002 Silica Shape extraction number: 3</t>
  </si>
  <si>
    <t>QUE 99177 Ch5_007 Silica Shape extraction number: 1</t>
  </si>
  <si>
    <t>QUE 99177 Ch5_007 Silica Shape extraction number: 2</t>
  </si>
  <si>
    <t>QUE 99177 Ch5_007 Silica Shape extraction number: 3</t>
  </si>
  <si>
    <t>QUE 99177 Ch5_007 Silica Shape extraction number: 4</t>
  </si>
  <si>
    <t>QUE 99177 Ch5_007 Silica Shape extraction number: 5</t>
  </si>
  <si>
    <t>QUE 99177 Ch5_007 Silica Shape extraction number: 6</t>
  </si>
  <si>
    <t>QUE 99177 Ch5_007 Silica Shape extraction number: 7</t>
  </si>
  <si>
    <t>EET 92042 Ch14_002 Silica Shape extraction number: 1</t>
  </si>
  <si>
    <t>EET 92042 Ch14_002 Silica Shape extraction number: 2</t>
  </si>
  <si>
    <t>EET 92042 Ch14_002 Silica Shape extraction number: 3</t>
  </si>
  <si>
    <t>EET 92042 Ch14_002 Silica Shape extraction number: 4</t>
  </si>
  <si>
    <t>EET 92042 Ch14_002 Silica Shape extraction number: 5</t>
  </si>
  <si>
    <t>EET 92042 Ch14_002 Silica Shape extraction number: 6</t>
  </si>
  <si>
    <t>EET 92042 Ch14_002 Silica Shape extraction number: 7</t>
  </si>
  <si>
    <t>EET 92042 Ch14_002 Silica Shape extraction number: 8</t>
  </si>
  <si>
    <t>EET 92042 Ch11_001 Silica Shape extraction number: 1</t>
  </si>
  <si>
    <t>EET 92042 Ch11_001 Silica Shape extraction number: 2</t>
  </si>
  <si>
    <t>EET 92042 Ch11_001 Silica Shape extraction number: 3</t>
  </si>
  <si>
    <t>EET 92042 Ch11_001 Silica Shape extraction number: 4</t>
  </si>
  <si>
    <t>EET 92042 Ch11_001 Silica Shape extraction number: 5</t>
  </si>
  <si>
    <t>EET 92042 Ch11_001 Silica Shape extraction number: 6</t>
  </si>
  <si>
    <t>EET 92042 Ch11_001 Silica Shape extraction number: 7</t>
  </si>
  <si>
    <t>EET 92042 Ch11_001 Silica Shape extraction number: 8</t>
  </si>
  <si>
    <t>MET 00426 Ch3_001 Silica extraction number: 1</t>
  </si>
  <si>
    <t>MET 00426 Ch3_001 Silica extraction number: 2</t>
  </si>
  <si>
    <t>MET 00426 Ch3_001 Silica extraction number: 3</t>
  </si>
  <si>
    <t>MET 00426 Ch3_001 Silica extraction number: 4</t>
  </si>
  <si>
    <t>MET 00426 Ch3_001 Silica extraction number: 5</t>
  </si>
  <si>
    <t>Krot et al. 2004 Table 7 (GRA 95229 #1 silica)</t>
  </si>
  <si>
    <t>Krot et al. 2004 Table 7 (PCA 91082 #4 silica)</t>
  </si>
  <si>
    <t>Rim Type</t>
  </si>
  <si>
    <t>n/a</t>
  </si>
  <si>
    <t>Tridymite rim</t>
  </si>
  <si>
    <t>QUE 99177 Ch7_012 Glass Shape extraction number: 1</t>
  </si>
  <si>
    <t>QUE 99177 Ch7_012 Glass Shape extraction number: 2</t>
  </si>
  <si>
    <t>QUE 99177 Ch7_012 Glass Shape extraction number: 3</t>
  </si>
  <si>
    <t>QUE 99177 Ch7_012 Glass Shape extraction number: 4</t>
  </si>
  <si>
    <t>QUE 99177 Ch7_012 Glass Shape extraction number: 5</t>
  </si>
  <si>
    <t>QUE 99177 Ch6_004 Si-glass (Si on Wol) Shape extraction number: 1</t>
  </si>
  <si>
    <t>QUE 99177 Ch6_004 Si-glass (Si on Wol) Shape extraction number: 2</t>
  </si>
  <si>
    <t>QUE 99177 Ch5_007 Glass Shape extraction number: 1</t>
  </si>
  <si>
    <t>QUE 99177 Ch5_007 Glass Shape extraction number: 2</t>
  </si>
  <si>
    <t>MET 00426 Ch3_001 Glass Rim Extraction number: 1</t>
  </si>
  <si>
    <t>MET 00426 Ch3_001 Glass Rim Extraction number: 2</t>
  </si>
  <si>
    <t>MET 00426 Ch3_001 Glass Rim Extraction number: 3</t>
  </si>
  <si>
    <t>MET 00426 Ch3_001 Glass Core Extraction number: 1</t>
  </si>
  <si>
    <t>MET 00426 Ch3_001 Glass Core Extraction number: 2</t>
  </si>
  <si>
    <t>MET 00426 Ch3_001 Glass Core Extraction number: 3</t>
  </si>
  <si>
    <t>MET 00426 Ch3_001 Glass Core Extraction number: 4</t>
  </si>
  <si>
    <t>MET 00426 Ch3_001 Glass Core Extraction number: 5</t>
  </si>
  <si>
    <t>MET 00426 Ch3_001 Glass Core Extraction number: 6</t>
  </si>
  <si>
    <t xml:space="preserve">MET 00426 Ch3 Core Glass Extraction 1 </t>
  </si>
  <si>
    <t>MET 00426 Ch3 Core Glass Extraction 2</t>
  </si>
  <si>
    <t>MET 00426 Ch3 Core Glass Extraction 3</t>
  </si>
  <si>
    <t>Glass Type (stoich)</t>
  </si>
  <si>
    <t>Feldspathic glass</t>
  </si>
  <si>
    <t>Glass</t>
  </si>
  <si>
    <t>Si-glass w/plag</t>
  </si>
  <si>
    <t>Common rim</t>
  </si>
  <si>
    <t>Silica on edge of chondrule</t>
  </si>
  <si>
    <t>Multi-layered rim</t>
  </si>
  <si>
    <t>Multilayered-rim</t>
  </si>
  <si>
    <t>EET92042_Ch11_Core Point Lpx_001_MAN2</t>
  </si>
  <si>
    <t>EET92042_Ch11_Core Point Lpx _002</t>
  </si>
  <si>
    <t>EET92042_Ch11_Core Point Lpx_003</t>
  </si>
  <si>
    <t>EET92042_Ch14_Core Point Lpx_001</t>
  </si>
  <si>
    <t xml:space="preserve">QUE 99177 Ch7 Core Ol Extraction 1 </t>
  </si>
  <si>
    <t>QUE 99177 Ch7 Core Ol Extraction 2</t>
  </si>
  <si>
    <t>QUE 99177 Ch7 Core Ol Extraction 3</t>
  </si>
  <si>
    <t>QUE 99177 Ch7 Core Ol Extraction 4</t>
  </si>
  <si>
    <t>QUE 99177 Ch7 Core Ol Extraction 5</t>
  </si>
  <si>
    <t>QUE 99177 Ch7 Core Ol Extraction 6</t>
  </si>
  <si>
    <t>QUE 99177 Ch7 Core Ol Extraction 7</t>
  </si>
  <si>
    <t>QUE 99177 Ch7 Core Ol Extraction 8</t>
  </si>
  <si>
    <t>QUE 99177 Ch7 Core Ol Extraction 9</t>
  </si>
  <si>
    <t>QUE 99177 Ch7 Core Ol Extraction 10</t>
  </si>
  <si>
    <t>QUE 99177 Ch7 Core Ol Extraction 11</t>
  </si>
  <si>
    <t>QUE 99177 Ch7 Core Ol Extraction 12</t>
  </si>
  <si>
    <t>QUE 99177 Ch7 Core Ol Extraction 13</t>
  </si>
  <si>
    <t>QUE 99177 Ch7 Core Ol Extraction 14</t>
  </si>
  <si>
    <t>QUE 99177 Ch7 Core Ol Extraction 15</t>
  </si>
  <si>
    <t>QUE 99177 Ch7 Core Ol Extraction 16</t>
  </si>
  <si>
    <t>QUE 99177 Ch7 Core Ol Extraction 17</t>
  </si>
  <si>
    <t xml:space="preserve">QUE 99177 Ch6 Core Ol Extraction 1 </t>
  </si>
  <si>
    <t>QUE 99177 Ch6 Core Ol Extraction 2</t>
  </si>
  <si>
    <t>QUE 99177 Ch6 Core Ol Extraction 3</t>
  </si>
  <si>
    <t>QUE 99177 Ch6 Core Ol Extraction 4</t>
  </si>
  <si>
    <t>QUE 99177 Ch6 Core Ol Extraction 5</t>
  </si>
  <si>
    <t>QUE 99177 Ch6 Core Ol Extraction 6</t>
  </si>
  <si>
    <t>QUE 99177 Ch6 Core Ol Extraction 7</t>
  </si>
  <si>
    <t>QUE 99177 Ch6 Core Ol Extraction 8</t>
  </si>
  <si>
    <t>QUE 99177 Ch6 Core Ol Extraction 9</t>
  </si>
  <si>
    <t>QUE 99177 Ch6 Core Ol Extraction 10</t>
  </si>
  <si>
    <t>QUE 99177 Ch6 Core Ol Extraction 11</t>
  </si>
  <si>
    <t xml:space="preserve">QUE 99177 Ch5 Core Ol Extraction 1 </t>
  </si>
  <si>
    <t>QUE 99177 Ch5 Core Ol Extraction 2</t>
  </si>
  <si>
    <t>QUE 99177 Ch5 Core Ol Extraction 3</t>
  </si>
  <si>
    <t>QUE 99177 Ch5 Core Ol Extraction 4</t>
  </si>
  <si>
    <t>QUE 99177 Ch5 Core Ol Extraction 5</t>
  </si>
  <si>
    <t>QUE 99177 Ch5 Core Ol Extraction 6</t>
  </si>
  <si>
    <t>QUE 99177 Ch5 Core Ol Extraction 7</t>
  </si>
  <si>
    <t>QUE 99177 Ch5 Core Ol Extraction 8</t>
  </si>
  <si>
    <t>QUE 99177 Ch5 Core Ol Extraction 9</t>
  </si>
  <si>
    <t xml:space="preserve">MET 00426 Ch3 Core Ol Extraction 1 </t>
  </si>
  <si>
    <t>MET 00426 Ch3 Core Ol Extraction 2</t>
  </si>
  <si>
    <t>MET 00426 Ch3 Core Ol Extraction 3</t>
  </si>
  <si>
    <t>MET 00426 Ch3 Core Ol Extraction 4</t>
  </si>
  <si>
    <t>MET 00426 Ch3 Core Ol Extraction 5</t>
  </si>
  <si>
    <t>Krot et al. (2004) Ol in chondrule #1 El Djouf</t>
  </si>
  <si>
    <t>Krot et al. (2004) Ol in chondrule #10 GRA 95529</t>
  </si>
  <si>
    <t>Krot et al. (2004) Ol in chondrule #10 GRA 95530</t>
  </si>
  <si>
    <t>Krot et al. (2004) Ol in chondrule #5 PCA 91082</t>
  </si>
  <si>
    <t>Krot et al. (2004) Ol in chondrule #5 PCA 91083</t>
  </si>
  <si>
    <t>Core but right on edge of chondrule</t>
  </si>
  <si>
    <t xml:space="preserve">EET 92062 Ch2 Core Ol Extraction 1 </t>
  </si>
  <si>
    <t>EET 92062 Ch2 Core Ol Extraction 2</t>
  </si>
  <si>
    <t>EET 92062 Ch2 Core Ol Extraction 3</t>
  </si>
  <si>
    <t>EET 92062 Ch2 Core Ol Extraction 4</t>
  </si>
  <si>
    <t>EET 92062 Ch2 Core Ol Extraction 5</t>
  </si>
  <si>
    <t>EET 92062 Ch2 Core Ol Extraction 6</t>
  </si>
  <si>
    <t>EET 92062 Ch2 Core Ol Extraction 7</t>
  </si>
  <si>
    <t>EET 92062 Ch2 Core Ol Extraction 8</t>
  </si>
  <si>
    <t>EET92042_Ch14_Point ol_001</t>
  </si>
  <si>
    <t>QUE 99177 Ch7_012 Plag Shape extraction number: 6</t>
  </si>
  <si>
    <t>QUE 99177 Ch6_004 Plag Shape extraction number: 1</t>
  </si>
  <si>
    <t>QUE 99177 Ch6_004 Plag Shape extraction number: 2</t>
  </si>
  <si>
    <t>QUE 99177 Ch6_004 Plag Shape extraction number: 3</t>
  </si>
  <si>
    <t>EET 92062 Ch2_024 Core Plag extraction number: 1</t>
  </si>
  <si>
    <t>EET 92062 Ch2_024 Core Plag extraction number: 2</t>
  </si>
  <si>
    <t>EET 92062 Ch2_024 Core Plag extraction number: 3</t>
  </si>
  <si>
    <t>EET 92062 Ch2_024 Core Plag extraction number: 4</t>
  </si>
  <si>
    <t>EET 92062 Ch2_024 Core Plag extraction number: 5</t>
  </si>
  <si>
    <t>EET 92062 Ch2_024 Core Plag extraction number: 6</t>
  </si>
  <si>
    <t>EET 92062 Ch2_024 Core Plag extraction number: 7</t>
  </si>
  <si>
    <t>EET 92062 Ch2_024 Core Plag extraction number: 8</t>
  </si>
  <si>
    <t>EET 92062 Ch2_024 Core Plag extraction number: 9</t>
  </si>
  <si>
    <t>EET 92062 Ch2_024 Core Plag extraction number: 10</t>
  </si>
  <si>
    <t>EET 92062 Ch2_024 Core Plag extraction number: 11</t>
  </si>
  <si>
    <t>EET 92062 Ch2_024 Core Plag extraction number: 12</t>
  </si>
  <si>
    <t>EET 92062 Ch2_024 Core Plag extraction number: 15</t>
  </si>
  <si>
    <t>EET 92062 Ch2_024 Core Plag extraction number: 16</t>
  </si>
  <si>
    <t>EET 92062 Ch2_024 Core Plag extraction number: 17</t>
  </si>
  <si>
    <t>EET 92062 Ch2_024 Core Plag extraction number: 18</t>
  </si>
  <si>
    <t xml:space="preserve">EET 92062 Ch2 Core Plag Extraction 1 </t>
  </si>
  <si>
    <t>EET 92062 Ch2 Core Plag Extraction 2</t>
  </si>
  <si>
    <t>EET 92062 Ch2 Core Plag Extraction 3</t>
  </si>
  <si>
    <t>EET 92062 Ch2 Core Plag Extraction 4</t>
  </si>
  <si>
    <t>EET 92062 Ch2 Core Plag Extraction 5</t>
  </si>
  <si>
    <t>EET 92062 Ch2 Core Plag Extraction 6</t>
  </si>
  <si>
    <t>EET 92062 Ch2_003 Plag extraction number: 1</t>
  </si>
  <si>
    <t>EET 92062 Ch2_003 Plag extraction number: 2</t>
  </si>
  <si>
    <t>EET 92062 Ch2_003 Plag extraction number: 3</t>
  </si>
  <si>
    <t>EET 92062 Ch2_003 Plag extraction number: 4</t>
  </si>
  <si>
    <t xml:space="preserve">QUE 99177 Ch6 Core Plag Extraction 1 </t>
  </si>
  <si>
    <t xml:space="preserve">QUE 99177 Ch5 Core Plag Extraction 1 </t>
  </si>
  <si>
    <t>QUE 99177 Ch5 Core Plag Extraction 2</t>
  </si>
  <si>
    <t>b.d.</t>
  </si>
  <si>
    <t>?</t>
  </si>
  <si>
    <t>Seddio et al. (2015) Lunar 12032,367-16 Cristobalite (wt %)</t>
  </si>
  <si>
    <t>not measured</t>
  </si>
  <si>
    <t xml:space="preserve">not measured </t>
  </si>
  <si>
    <t>Mason, 1972 Lunar Cris 15085</t>
  </si>
  <si>
    <t>Mason, 1972 Lunar Trid 15085</t>
  </si>
  <si>
    <t xml:space="preserve">Feldspathic glass </t>
  </si>
  <si>
    <t>Schipper et al., 2015- Terrestrial Cris (average analyses)</t>
  </si>
  <si>
    <t xml:space="preserve">Leroux &amp; Cordier 2006- Mars Cris (average) </t>
  </si>
  <si>
    <t>Krot et al. (2004) PCA 91082 #5 Glass in core (mesostasis)</t>
  </si>
  <si>
    <t>Krot et al. (2004) PCA 91082 #5 Glass in SIR (mesostasis)</t>
  </si>
  <si>
    <t>Krot et al. (2004) GRA 95229 #1 Glass in SIR (mesostasis)</t>
  </si>
  <si>
    <t>Krot et al. (2004) El Djouf #1 Glass in SIR (mesostasis)</t>
  </si>
  <si>
    <t>Krot et al. (2004) GRA 95229 #1 Glass in core (mesostasis)</t>
  </si>
  <si>
    <t>Krot et al. (2004) El Djouf #1 Glass in core (mesostasis)</t>
  </si>
  <si>
    <t>EET 92062 Ch2_003 Silica extraction number: 1</t>
  </si>
  <si>
    <t>EET 92062 Ch2_024 Core Si-grain extraction 1</t>
  </si>
  <si>
    <t>EET 92062 Ch2_024 Core Si-grain extraction 2</t>
  </si>
  <si>
    <t>Chondrule</t>
  </si>
  <si>
    <t>Kimura et al. (2005) EH3 Cristobalite in  chondrule ALH A 77156 (individual point)</t>
  </si>
  <si>
    <t>Kimura et al. (2005) EL6 Cristobalite in matrix Y-793258 (individual point)</t>
  </si>
  <si>
    <t>Rubin, 1983 EH4 Cristobalite Adhi Kot  (average comp)</t>
  </si>
  <si>
    <t>Dence et al. 1970 Lunar Cris</t>
  </si>
  <si>
    <t>Papike et al 1998 Planetary Materials book Cris (average) lunar</t>
  </si>
  <si>
    <t>b.d</t>
  </si>
  <si>
    <t>Olsen et al., 1981- OC L6 cristobalite ALH 76003 (individual point)</t>
  </si>
  <si>
    <t>Hezel et al. (2006) OC Tridymite DaG 327 H3</t>
  </si>
  <si>
    <t xml:space="preserve">Hezel et al. (2006) OC Tridymite Devagon H3.8 </t>
  </si>
  <si>
    <t>Kimura et al. (2005) EH4 Trid in matrix Y-791790 (individual point)</t>
  </si>
  <si>
    <t>Kimura et al. (2005) EL4 Trid in matrix Y-793246 (individual point)</t>
  </si>
  <si>
    <t>b..</t>
  </si>
  <si>
    <t xml:space="preserve">Papike et al 1998 Planetary Materials book Trid  lunar </t>
  </si>
  <si>
    <t>Ono et al. 2019- Eucrite Trid</t>
  </si>
  <si>
    <t>Low-Ca pyroxene, EPMA analyses extracted from WDS X-ray maps</t>
  </si>
  <si>
    <t>b.d. = below detection</t>
  </si>
  <si>
    <t>Ca-rich pyroxene, EPMA analyses extracted from WDS X-ray maps</t>
  </si>
  <si>
    <t>Silica grains, EPMA analyses extracted from WDS X-ray maps</t>
  </si>
  <si>
    <t>Glass, EPMA analyses extracted from WDS X-ray maps</t>
  </si>
  <si>
    <t>Plagioclase, EPMA analyses extracted from WDS X-ray maps</t>
  </si>
  <si>
    <t>Olivine, EPMA analyses extracted from WDS X-ray maps</t>
  </si>
  <si>
    <t>Compilation of literature data for silica grains</t>
  </si>
  <si>
    <t>Hezel et al. (2006) OC Cristobalite Bovedy L3</t>
  </si>
  <si>
    <t>Hezel et al. (2006) OC Cristobalite Devagon (average I calculated) H3.8</t>
  </si>
  <si>
    <t>Hezel et al. (2006) OC Cristobalite Seres (average I calculated) 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</si>
</sst>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2" fontId="3" fillId="0" borderId="3" xfId="0" applyNumberFormat="1" applyFont="1" applyBorder="1"/>
    <xf numFmtId="2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0" fillId="0" borderId="0" xfId="0" applyNumberFormat="1"/>
    <xf numFmtId="2" fontId="4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2" fillId="2" borderId="0" xfId="0" applyNumberFormat="1" applyFont="1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0" fillId="0" borderId="0" xfId="0" applyAlignme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/>
    <xf numFmtId="0" fontId="5" fillId="2" borderId="0" xfId="0" applyFont="1" applyFill="1"/>
    <xf numFmtId="0" fontId="2" fillId="2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Fill="1"/>
    <xf numFmtId="2" fontId="3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5" fillId="2" borderId="0" xfId="0" applyFont="1" applyFill="1" applyAlignment="1"/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CC99"/>
      <color rgb="FFCC99FF"/>
      <color rgb="FF9022FE"/>
      <color rgb="FFA50021"/>
      <color rgb="FF33CCFF"/>
      <color rgb="FF9966FF"/>
      <color rgb="FFCC0066"/>
      <color rgb="FFCC0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 99177 Ch 7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values'!$J$5:$J$7</c:f>
              <c:numCache>
                <c:formatCode>General</c:formatCode>
                <c:ptCount val="3"/>
                <c:pt idx="0">
                  <c:v>0.10211284374999997</c:v>
                </c:pt>
                <c:pt idx="1">
                  <c:v>0.11038481666666668</c:v>
                </c:pt>
                <c:pt idx="2">
                  <c:v>0.15267495238095238</c:v>
                </c:pt>
              </c:numCache>
            </c:numRef>
          </c:xVal>
          <c:yVal>
            <c:numRef>
              <c:f>'[1]Si-grains vs Lit values'!$K$5:$K$7</c:f>
              <c:numCache>
                <c:formatCode>General</c:formatCode>
                <c:ptCount val="3"/>
                <c:pt idx="0">
                  <c:v>0.50783420312499994</c:v>
                </c:pt>
                <c:pt idx="1">
                  <c:v>0.56886223333333341</c:v>
                </c:pt>
                <c:pt idx="2">
                  <c:v>0.63640630158730171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54-49E9-84BE-EDCF68FC5405}"/>
            </c:ext>
          </c:extLst>
        </c:ser>
        <c:ser>
          <c:idx val="1"/>
          <c:order val="1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values'!$J$10:$J$15</c:f>
              <c:numCache>
                <c:formatCode>General</c:formatCode>
                <c:ptCount val="6"/>
                <c:pt idx="0">
                  <c:v>0.15146217241379306</c:v>
                </c:pt>
                <c:pt idx="1">
                  <c:v>0.17252590566037734</c:v>
                </c:pt>
                <c:pt idx="2">
                  <c:v>0.13457005882352946</c:v>
                </c:pt>
                <c:pt idx="3">
                  <c:v>0.21196813725490202</c:v>
                </c:pt>
                <c:pt idx="4">
                  <c:v>0.13187926470588235</c:v>
                </c:pt>
                <c:pt idx="5">
                  <c:v>0.21950973584905659</c:v>
                </c:pt>
              </c:numCache>
            </c:numRef>
          </c:xVal>
          <c:yVal>
            <c:numRef>
              <c:f>'[1]Si-grains vs Lit values'!$K$10:$K$15</c:f>
              <c:numCache>
                <c:formatCode>General</c:formatCode>
                <c:ptCount val="6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  <c:pt idx="5">
                  <c:v>1.03975658490566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54-49E9-84BE-EDCF68FC5405}"/>
            </c:ext>
          </c:extLst>
        </c:ser>
        <c:ser>
          <c:idx val="2"/>
          <c:order val="2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values'!$J$23:$J$24</c:f>
              <c:numCache>
                <c:formatCode>General</c:formatCode>
                <c:ptCount val="2"/>
                <c:pt idx="0">
                  <c:v>0.10303261499999999</c:v>
                </c:pt>
                <c:pt idx="1">
                  <c:v>0.114994769</c:v>
                </c:pt>
              </c:numCache>
            </c:numRef>
          </c:xVal>
          <c:yVal>
            <c:numRef>
              <c:f>'[1]Si-grains vs Lit values'!$K$23:$K$24</c:f>
              <c:numCache>
                <c:formatCode>General</c:formatCode>
                <c:ptCount val="2"/>
                <c:pt idx="0">
                  <c:v>0.38237796200000002</c:v>
                </c:pt>
                <c:pt idx="1">
                  <c:v>0.61071419199999999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54-49E9-84BE-EDCF68FC5405}"/>
            </c:ext>
          </c:extLst>
        </c:ser>
        <c:ser>
          <c:idx val="3"/>
          <c:order val="3"/>
          <c:tx>
            <c:v>EET 92042 Ch 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values'!$J$32</c:f>
              <c:numCache>
                <c:formatCode>General</c:formatCode>
                <c:ptCount val="1"/>
                <c:pt idx="0">
                  <c:v>9.9695843137254894E-2</c:v>
                </c:pt>
              </c:numCache>
            </c:numRef>
          </c:xVal>
          <c:yVal>
            <c:numRef>
              <c:f>'[1]Si-grains vs Lit values'!$K$32</c:f>
              <c:numCache>
                <c:formatCode>General</c:formatCode>
                <c:ptCount val="1"/>
                <c:pt idx="0">
                  <c:v>0.27027854901960796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54-49E9-84BE-EDCF68FC5405}"/>
            </c:ext>
          </c:extLst>
        </c:ser>
        <c:ser>
          <c:idx val="4"/>
          <c:order val="4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values'!$R$40:$R$43</c:f>
              <c:numCache>
                <c:formatCode>General</c:formatCode>
                <c:ptCount val="4"/>
                <c:pt idx="0">
                  <c:v>9.140655555555556E-2</c:v>
                </c:pt>
                <c:pt idx="1">
                  <c:v>0.11186160526315789</c:v>
                </c:pt>
                <c:pt idx="2">
                  <c:v>8.7419913043478251E-2</c:v>
                </c:pt>
                <c:pt idx="3">
                  <c:v>0.15313372727272725</c:v>
                </c:pt>
              </c:numCache>
            </c:numRef>
          </c:xVal>
          <c:yVal>
            <c:numRef>
              <c:f>'[1]Si-grains vs Lit values'!$S$40:$S$43</c:f>
              <c:numCache>
                <c:formatCode>General</c:formatCode>
                <c:ptCount val="4"/>
                <c:pt idx="0">
                  <c:v>0.52807349999999986</c:v>
                </c:pt>
                <c:pt idx="1">
                  <c:v>0.65719339473684213</c:v>
                </c:pt>
                <c:pt idx="2">
                  <c:v>0.28115539130434791</c:v>
                </c:pt>
                <c:pt idx="3">
                  <c:v>0.4912483939393939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54-49E9-84BE-EDCF68FC5405}"/>
            </c:ext>
          </c:extLst>
        </c:ser>
        <c:ser>
          <c:idx val="5"/>
          <c:order val="5"/>
          <c:tx>
            <c:v>Krot et al. (2004) 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values'!$J$47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xVal>
          <c:yVal>
            <c:numRef>
              <c:f>'[1]Si-grains vs Lit values'!$K$47</c:f>
              <c:numCache>
                <c:formatCode>General</c:formatCode>
                <c:ptCount val="1"/>
                <c:pt idx="0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54-49E9-84BE-EDCF68FC5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Al2O3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22496627518421"/>
          <c:y val="4.2040032019116304E-2"/>
          <c:w val="0.21325864627271485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60193342168842E-2"/>
          <c:y val="8.8500615345195072E-2"/>
          <c:w val="0.51617962586578037"/>
          <c:h val="0.78136028169998328"/>
        </c:manualLayout>
      </c:layout>
      <c:scatterChart>
        <c:scatterStyle val="lineMarker"/>
        <c:varyColors val="0"/>
        <c:ser>
          <c:idx val="1"/>
          <c:order val="0"/>
          <c:tx>
            <c:v>QUE 99177 Ch 5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values'!$Y$9:$Y$14</c:f>
              <c:numCache>
                <c:formatCode>General</c:formatCode>
                <c:ptCount val="6"/>
                <c:pt idx="0">
                  <c:v>0.60568668085106403</c:v>
                </c:pt>
                <c:pt idx="1">
                  <c:v>1.3756770517241372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  <c:pt idx="5">
                  <c:v>1.03975658490566</c:v>
                </c:pt>
              </c:numCache>
            </c:numRef>
          </c:xVal>
          <c:yVal>
            <c:numRef>
              <c:f>'[1]Si-grains vs Lit values'!$X$9:$X$14</c:f>
              <c:numCache>
                <c:formatCode>General</c:formatCode>
                <c:ptCount val="6"/>
                <c:pt idx="0">
                  <c:v>0.21719674468085107</c:v>
                </c:pt>
                <c:pt idx="1">
                  <c:v>0.40677948275862069</c:v>
                </c:pt>
                <c:pt idx="2">
                  <c:v>0.18871888235294124</c:v>
                </c:pt>
                <c:pt idx="3">
                  <c:v>0.43647674509803924</c:v>
                </c:pt>
                <c:pt idx="4">
                  <c:v>0.35311167647058811</c:v>
                </c:pt>
                <c:pt idx="5">
                  <c:v>0.31302254716981126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2E-4CDB-BD8B-961DE25014AF}"/>
            </c:ext>
          </c:extLst>
        </c:ser>
        <c:ser>
          <c:idx val="2"/>
          <c:order val="1"/>
          <c:tx>
            <c:v>EET 92042 Ch 14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values'!$S$17:$S$20</c:f>
              <c:numCache>
                <c:formatCode>General</c:formatCode>
                <c:ptCount val="4"/>
                <c:pt idx="0">
                  <c:v>0.37848948900000001</c:v>
                </c:pt>
                <c:pt idx="1">
                  <c:v>0.40565894400000002</c:v>
                </c:pt>
                <c:pt idx="2">
                  <c:v>0.38237796200000002</c:v>
                </c:pt>
                <c:pt idx="3">
                  <c:v>0.61071419199999999</c:v>
                </c:pt>
              </c:numCache>
            </c:numRef>
          </c:xVal>
          <c:yVal>
            <c:numRef>
              <c:f>'[1]Si-grains vs Lit values'!$R$17:$R$20</c:f>
              <c:numCache>
                <c:formatCode>General</c:formatCode>
                <c:ptCount val="4"/>
                <c:pt idx="0">
                  <c:v>0.145911766</c:v>
                </c:pt>
                <c:pt idx="1">
                  <c:v>0.19541361099999999</c:v>
                </c:pt>
                <c:pt idx="2">
                  <c:v>0.18926142300000001</c:v>
                </c:pt>
                <c:pt idx="3">
                  <c:v>0.25221165400000001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2E-4CDB-BD8B-961DE25014AF}"/>
            </c:ext>
          </c:extLst>
        </c:ser>
        <c:ser>
          <c:idx val="10"/>
          <c:order val="2"/>
          <c:tx>
            <c:v>EET 92062 Ch 2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values'!$K$35</c:f>
              <c:numCache>
                <c:formatCode>General</c:formatCode>
                <c:ptCount val="1"/>
                <c:pt idx="0">
                  <c:v>1.8655270000000002</c:v>
                </c:pt>
              </c:numCache>
            </c:numRef>
          </c:xVal>
          <c:yVal>
            <c:numRef>
              <c:f>'[1]Si-grains vs Lit values'!$D$35</c:f>
              <c:numCache>
                <c:formatCode>General</c:formatCode>
                <c:ptCount val="1"/>
                <c:pt idx="0">
                  <c:v>0.62479269999999998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2E-4CDB-BD8B-961DE25014AF}"/>
            </c:ext>
          </c:extLst>
        </c:ser>
        <c:ser>
          <c:idx val="11"/>
          <c:order val="3"/>
          <c:tx>
            <c:v>EET 92062 Ch 2 Chondrule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12700">
                <a:solidFill>
                  <a:srgbClr val="7030A0"/>
                </a:solidFill>
              </a:ln>
              <a:effectLst/>
            </c:spPr>
          </c:marker>
          <c:xVal>
            <c:numRef>
              <c:f>'[1]Si-grains vs Lit values'!$K$37:$K$38</c:f>
              <c:numCache>
                <c:formatCode>General</c:formatCode>
                <c:ptCount val="2"/>
                <c:pt idx="0">
                  <c:v>1.4286245925925924</c:v>
                </c:pt>
                <c:pt idx="1">
                  <c:v>1.4732664230769228</c:v>
                </c:pt>
              </c:numCache>
            </c:numRef>
          </c:xVal>
          <c:yVal>
            <c:numRef>
              <c:f>'[1]Si-grains vs Lit values'!$D$37:$D$38</c:f>
              <c:numCache>
                <c:formatCode>General</c:formatCode>
                <c:ptCount val="2"/>
                <c:pt idx="0">
                  <c:v>0.43057655555555541</c:v>
                </c:pt>
                <c:pt idx="1">
                  <c:v>0.46949434615384611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2E-4CDB-BD8B-961DE25014AF}"/>
            </c:ext>
          </c:extLst>
        </c:ser>
        <c:ser>
          <c:idx val="4"/>
          <c:order val="4"/>
          <c:tx>
            <c:v>MET 00426 Ch 3 SIR (Si-e)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values'!$Y$40:$Y$42</c:f>
              <c:numCache>
                <c:formatCode>General</c:formatCode>
                <c:ptCount val="3"/>
                <c:pt idx="0">
                  <c:v>0.52807349999999986</c:v>
                </c:pt>
                <c:pt idx="1">
                  <c:v>0.65719339473684213</c:v>
                </c:pt>
                <c:pt idx="2">
                  <c:v>0.4912483939393939</c:v>
                </c:pt>
              </c:numCache>
            </c:numRef>
          </c:xVal>
          <c:yVal>
            <c:numRef>
              <c:f>'[1]Si-grains vs Lit values'!$X$40:$X$42</c:f>
              <c:numCache>
                <c:formatCode>General</c:formatCode>
                <c:ptCount val="3"/>
                <c:pt idx="0">
                  <c:v>0.31866618518518519</c:v>
                </c:pt>
                <c:pt idx="1">
                  <c:v>0.24726752631578941</c:v>
                </c:pt>
                <c:pt idx="2">
                  <c:v>0.17886460606060606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2E-4CDB-BD8B-961DE25014AF}"/>
            </c:ext>
          </c:extLst>
        </c:ser>
        <c:ser>
          <c:idx val="5"/>
          <c:order val="5"/>
          <c:tx>
            <c:v>Krot et al. (2004) SIR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values'!$K$46:$K$47</c:f>
              <c:numCache>
                <c:formatCode>General</c:formatCode>
                <c:ptCount val="2"/>
                <c:pt idx="0">
                  <c:v>0.13</c:v>
                </c:pt>
                <c:pt idx="1">
                  <c:v>0.18</c:v>
                </c:pt>
              </c:numCache>
            </c:numRef>
          </c:xVal>
          <c:yVal>
            <c:numRef>
              <c:f>'[1]Si-grains vs Lit values'!$D$46:$D$47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2E-4CDB-BD8B-961DE25014AF}"/>
            </c:ext>
          </c:extLst>
        </c:ser>
        <c:ser>
          <c:idx val="7"/>
          <c:order val="6"/>
          <c:tx>
            <c:v>Olsen et al. (1981) OC Cris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values'!$I$75</c:f>
              <c:numCache>
                <c:formatCode>General</c:formatCode>
                <c:ptCount val="1"/>
                <c:pt idx="0">
                  <c:v>0.62</c:v>
                </c:pt>
              </c:numCache>
            </c:numRef>
          </c:xVal>
          <c:yVal>
            <c:numRef>
              <c:f>'[1]Si-grains vs Lit values'!$B$75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2E-4CDB-BD8B-961DE25014AF}"/>
            </c:ext>
          </c:extLst>
        </c:ser>
        <c:ser>
          <c:idx val="3"/>
          <c:order val="7"/>
          <c:tx>
            <c:v>Rubin (1983) E Cris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999FF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2E-4CDB-BD8B-961DE25014AF}"/>
            </c:ext>
          </c:extLst>
        </c:ser>
        <c:ser>
          <c:idx val="6"/>
          <c:order val="8"/>
          <c:tx>
            <c:v>Kimura et al. (2005) E Cris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022FE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02E-4CDB-BD8B-961DE25014AF}"/>
            </c:ext>
          </c:extLst>
        </c:ser>
        <c:ser>
          <c:idx val="0"/>
          <c:order val="9"/>
          <c:tx>
            <c:v>Seddio et al. (2015) Lunar Cris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values'!$I$52</c:f>
              <c:numCache>
                <c:formatCode>General</c:formatCode>
                <c:ptCount val="1"/>
              </c:numCache>
            </c:numRef>
          </c:xVal>
          <c:yVal>
            <c:numRef>
              <c:f>'[1]Si-grains vs Lit values'!$B$52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02E-4CDB-BD8B-961DE25014AF}"/>
            </c:ext>
          </c:extLst>
        </c:ser>
        <c:ser>
          <c:idx val="9"/>
          <c:order val="10"/>
          <c:tx>
            <c:v>Leroux &amp; Cordier (2006) Mars Cris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'[1]Si-grains vs Lit values'!$I$73</c:f>
              <c:numCache>
                <c:formatCode>General</c:formatCode>
                <c:ptCount val="1"/>
                <c:pt idx="0">
                  <c:v>0.68</c:v>
                </c:pt>
              </c:numCache>
            </c:numRef>
          </c:xVal>
          <c:yVal>
            <c:numRef>
              <c:f>'[1]Si-grains vs Lit values'!$B$73</c:f>
              <c:numCache>
                <c:formatCode>General</c:formatCode>
                <c:ptCount val="1"/>
                <c:pt idx="0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02E-4CDB-BD8B-961DE25014AF}"/>
            </c:ext>
          </c:extLst>
        </c:ser>
        <c:ser>
          <c:idx val="8"/>
          <c:order val="11"/>
          <c:tx>
            <c:v>Schipper et al. (2015) Terrestrial Cris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rgbClr val="00B0F0"/>
                </a:solidFill>
              </a:ln>
              <a:effectLst/>
            </c:spPr>
          </c:marker>
          <c:xVal>
            <c:numRef>
              <c:f>'[1]Si-grains vs Lit values'!$I$71</c:f>
              <c:numCache>
                <c:formatCode>General</c:formatCode>
                <c:ptCount val="1"/>
                <c:pt idx="0">
                  <c:v>2.0299999999999998</c:v>
                </c:pt>
              </c:numCache>
            </c:numRef>
          </c:xVal>
          <c:yVal>
            <c:numRef>
              <c:f>'[1]Si-grains vs Lit values'!$B$71</c:f>
              <c:numCache>
                <c:formatCode>General</c:formatCode>
                <c:ptCount val="1"/>
                <c:pt idx="0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02E-4CDB-BD8B-961DE25014AF}"/>
            </c:ext>
          </c:extLst>
        </c:ser>
        <c:ser>
          <c:idx val="12"/>
          <c:order val="12"/>
          <c:tx>
            <c:v>Mason (1972) Lunar Cris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values'!$I$67</c:f>
              <c:numCache>
                <c:formatCode>General</c:formatCode>
                <c:ptCount val="1"/>
                <c:pt idx="0">
                  <c:v>0.18</c:v>
                </c:pt>
              </c:numCache>
            </c:numRef>
          </c:xVal>
          <c:yVal>
            <c:numRef>
              <c:f>'[1]Si-grains vs Lit values'!$B$67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02E-4CDB-BD8B-961DE250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921203791891411"/>
          <c:y val="8.7274971950353095E-2"/>
          <c:w val="0.29180144370544725"/>
          <c:h val="0.6040886485311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27468378302726E-2"/>
          <c:y val="4.053162874188606E-2"/>
          <c:w val="0.53649479232807629"/>
          <c:h val="0.83626751393301735"/>
        </c:manualLayout>
      </c:layout>
      <c:scatterChart>
        <c:scatterStyle val="lineMarker"/>
        <c:varyColors val="0"/>
        <c:ser>
          <c:idx val="0"/>
          <c:order val="0"/>
          <c:tx>
            <c:v>QUE 99177 Ch 7 SIR (MLm)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values'!$K$6</c:f>
              <c:numCache>
                <c:formatCode>General</c:formatCode>
                <c:ptCount val="1"/>
                <c:pt idx="0">
                  <c:v>0.56886223333333341</c:v>
                </c:pt>
              </c:numCache>
            </c:numRef>
          </c:xVal>
          <c:yVal>
            <c:numRef>
              <c:f>'[1]Si-grains vs Lit values'!$H$6</c:f>
              <c:numCache>
                <c:formatCode>General</c:formatCode>
                <c:ptCount val="1"/>
                <c:pt idx="0">
                  <c:v>0.18536025000000003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2-4B5F-B050-30B3CED853A1}"/>
            </c:ext>
          </c:extLst>
        </c:ser>
        <c:ser>
          <c:idx val="1"/>
          <c:order val="1"/>
          <c:tx>
            <c:v>QUE 99177 Ch 5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values'!$K$10:$K$14</c:f>
              <c:numCache>
                <c:formatCode>General</c:formatCode>
                <c:ptCount val="5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</c:numCache>
            </c:numRef>
          </c:xVal>
          <c:yVal>
            <c:numRef>
              <c:f>'[1]Si-grains vs Lit values'!$H$10:$H$14</c:f>
              <c:numCache>
                <c:formatCode>General</c:formatCode>
                <c:ptCount val="5"/>
                <c:pt idx="0">
                  <c:v>0.21802625862068967</c:v>
                </c:pt>
                <c:pt idx="1">
                  <c:v>0.1753795094339623</c:v>
                </c:pt>
                <c:pt idx="2">
                  <c:v>0.6925225098039216</c:v>
                </c:pt>
                <c:pt idx="3">
                  <c:v>0.35958437254901982</c:v>
                </c:pt>
                <c:pt idx="4">
                  <c:v>0.2360296764705882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32-4B5F-B050-30B3CED853A1}"/>
            </c:ext>
          </c:extLst>
        </c:ser>
        <c:ser>
          <c:idx val="2"/>
          <c:order val="2"/>
          <c:tx>
            <c:v>EET 92042 Ch 14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values'!$K$18</c:f>
              <c:numCache>
                <c:formatCode>General</c:formatCode>
                <c:ptCount val="1"/>
                <c:pt idx="0">
                  <c:v>0.40565894400000002</c:v>
                </c:pt>
              </c:numCache>
            </c:numRef>
          </c:xVal>
          <c:yVal>
            <c:numRef>
              <c:f>'[1]Si-grains vs Lit values'!$H$18</c:f>
              <c:numCache>
                <c:formatCode>General</c:formatCode>
                <c:ptCount val="1"/>
                <c:pt idx="0">
                  <c:v>0.20288988899999999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32-4B5F-B050-30B3CED853A1}"/>
            </c:ext>
          </c:extLst>
        </c:ser>
        <c:ser>
          <c:idx val="9"/>
          <c:order val="3"/>
          <c:tx>
            <c:v>EET 92062 Ch 2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values'!$K$35</c:f>
              <c:numCache>
                <c:formatCode>General</c:formatCode>
                <c:ptCount val="1"/>
                <c:pt idx="0">
                  <c:v>1.8655270000000002</c:v>
                </c:pt>
              </c:numCache>
            </c:numRef>
          </c:xVal>
          <c:yVal>
            <c:numRef>
              <c:f>'[1]Si-grains vs Lit values'!$H$35</c:f>
              <c:numCache>
                <c:formatCode>General</c:formatCode>
                <c:ptCount val="1"/>
                <c:pt idx="0">
                  <c:v>0.78734110000000013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32-4B5F-B050-30B3CED853A1}"/>
            </c:ext>
          </c:extLst>
        </c:ser>
        <c:ser>
          <c:idx val="10"/>
          <c:order val="4"/>
          <c:tx>
            <c:v>EET 92062 Ch 2 Chondrule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12700">
                <a:solidFill>
                  <a:srgbClr val="7030A0"/>
                </a:solidFill>
              </a:ln>
              <a:effectLst/>
            </c:spPr>
          </c:marker>
          <c:xVal>
            <c:numRef>
              <c:f>'[1]Si-grains vs Lit values'!$K$37</c:f>
              <c:numCache>
                <c:formatCode>General</c:formatCode>
                <c:ptCount val="1"/>
                <c:pt idx="0">
                  <c:v>1.4286245925925924</c:v>
                </c:pt>
              </c:numCache>
            </c:numRef>
          </c:xVal>
          <c:yVal>
            <c:numRef>
              <c:f>'[1]Si-grains vs Lit values'!$H$37</c:f>
              <c:numCache>
                <c:formatCode>General</c:formatCode>
                <c:ptCount val="1"/>
                <c:pt idx="0">
                  <c:v>0.51875088888888887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32-4B5F-B050-30B3CED853A1}"/>
            </c:ext>
          </c:extLst>
        </c:ser>
        <c:ser>
          <c:idx val="4"/>
          <c:order val="5"/>
          <c:tx>
            <c:v>MET 00426 Ch 3 SIR (Si-e)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values'!$K$43:$K$44</c:f>
              <c:numCache>
                <c:formatCode>General</c:formatCode>
                <c:ptCount val="2"/>
                <c:pt idx="0">
                  <c:v>0.28115539130434791</c:v>
                </c:pt>
                <c:pt idx="1">
                  <c:v>0.4912483939393939</c:v>
                </c:pt>
              </c:numCache>
            </c:numRef>
          </c:xVal>
          <c:yVal>
            <c:numRef>
              <c:f>'[1]Si-grains vs Lit values'!$H$43:$H$44</c:f>
              <c:numCache>
                <c:formatCode>General</c:formatCode>
                <c:ptCount val="2"/>
                <c:pt idx="0">
                  <c:v>0.12550643478260873</c:v>
                </c:pt>
                <c:pt idx="1">
                  <c:v>0.4076909090909091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32-4B5F-B050-30B3CED853A1}"/>
            </c:ext>
          </c:extLst>
        </c:ser>
        <c:ser>
          <c:idx val="5"/>
          <c:order val="6"/>
          <c:tx>
            <c:v>Krot et al. (2004) SIR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values'!$K$46:$K$47</c:f>
              <c:numCache>
                <c:formatCode>General</c:formatCode>
                <c:ptCount val="2"/>
                <c:pt idx="0">
                  <c:v>0.13</c:v>
                </c:pt>
                <c:pt idx="1">
                  <c:v>0.18</c:v>
                </c:pt>
              </c:numCache>
            </c:numRef>
          </c:xVal>
          <c:yVal>
            <c:numRef>
              <c:f>'[1]Si-grains vs Lit values'!$H$46:$H$47</c:f>
              <c:numCache>
                <c:formatCode>General</c:formatCode>
                <c:ptCount val="2"/>
                <c:pt idx="0">
                  <c:v>0.05</c:v>
                </c:pt>
                <c:pt idx="1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32-4B5F-B050-30B3CED853A1}"/>
            </c:ext>
          </c:extLst>
        </c:ser>
        <c:ser>
          <c:idx val="8"/>
          <c:order val="7"/>
          <c:tx>
            <c:v>Olsen et al. (1981) OC Cris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values'!$I$75</c:f>
              <c:numCache>
                <c:formatCode>General</c:formatCode>
                <c:ptCount val="1"/>
                <c:pt idx="0">
                  <c:v>0.62</c:v>
                </c:pt>
              </c:numCache>
            </c:numRef>
          </c:xVal>
          <c:yVal>
            <c:numRef>
              <c:f>'[1]Si-grains vs Lit values'!$F$75</c:f>
              <c:numCache>
                <c:formatCode>General</c:formatCode>
                <c:ptCount val="1"/>
                <c:pt idx="0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32-4B5F-B050-30B3CED853A1}"/>
            </c:ext>
          </c:extLst>
        </c:ser>
        <c:ser>
          <c:idx val="3"/>
          <c:order val="8"/>
          <c:tx>
            <c:v>Hezel et al. (2006) OC Cris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32-4B5F-B050-30B3CED853A1}"/>
            </c:ext>
          </c:extLst>
        </c:ser>
        <c:ser>
          <c:idx val="6"/>
          <c:order val="9"/>
          <c:tx>
            <c:v>Rubin (1983) E Cris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999FF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32-4B5F-B050-30B3CED853A1}"/>
            </c:ext>
          </c:extLst>
        </c:ser>
        <c:ser>
          <c:idx val="7"/>
          <c:order val="10"/>
          <c:tx>
            <c:v>Kimura et al. (2005) E Cris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022FE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932-4B5F-B050-30B3CED8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MgO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930442266362333"/>
          <c:y val="4.406627716467279E-2"/>
          <c:w val="0.22594306076769635"/>
          <c:h val="0.50471230505315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 99177 Ch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values'!$J$6</c:f>
              <c:numCache>
                <c:formatCode>General</c:formatCode>
                <c:ptCount val="1"/>
                <c:pt idx="0">
                  <c:v>0.11038481666666668</c:v>
                </c:pt>
              </c:numCache>
            </c:numRef>
          </c:xVal>
          <c:yVal>
            <c:numRef>
              <c:f>'[1]Si-grains vs Lit values'!$H$6</c:f>
              <c:numCache>
                <c:formatCode>General</c:formatCode>
                <c:ptCount val="1"/>
                <c:pt idx="0">
                  <c:v>0.18536025000000003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5C-49FB-B8D4-497BD1ACF1F1}"/>
            </c:ext>
          </c:extLst>
        </c:ser>
        <c:ser>
          <c:idx val="1"/>
          <c:order val="1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values'!$J$10:$J$14</c:f>
              <c:numCache>
                <c:formatCode>General</c:formatCode>
                <c:ptCount val="5"/>
                <c:pt idx="0">
                  <c:v>0.15146217241379306</c:v>
                </c:pt>
                <c:pt idx="1">
                  <c:v>0.17252590566037734</c:v>
                </c:pt>
                <c:pt idx="2">
                  <c:v>0.13457005882352946</c:v>
                </c:pt>
                <c:pt idx="3">
                  <c:v>0.21196813725490202</c:v>
                </c:pt>
                <c:pt idx="4">
                  <c:v>0.13187926470588235</c:v>
                </c:pt>
              </c:numCache>
            </c:numRef>
          </c:xVal>
          <c:yVal>
            <c:numRef>
              <c:f>'[1]Si-grains vs Lit values'!$H$10:$H$14</c:f>
              <c:numCache>
                <c:formatCode>General</c:formatCode>
                <c:ptCount val="5"/>
                <c:pt idx="0">
                  <c:v>0.21802625862068967</c:v>
                </c:pt>
                <c:pt idx="1">
                  <c:v>0.1753795094339623</c:v>
                </c:pt>
                <c:pt idx="2">
                  <c:v>0.6925225098039216</c:v>
                </c:pt>
                <c:pt idx="3">
                  <c:v>0.35958437254901982</c:v>
                </c:pt>
                <c:pt idx="4">
                  <c:v>0.2360296764705882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5C-49FB-B8D4-497BD1ACF1F1}"/>
            </c:ext>
          </c:extLst>
        </c:ser>
        <c:ser>
          <c:idx val="3"/>
          <c:order val="2"/>
          <c:tx>
            <c:v>EET 92042 Ch 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values'!$J$32</c:f>
              <c:numCache>
                <c:formatCode>General</c:formatCode>
                <c:ptCount val="1"/>
                <c:pt idx="0">
                  <c:v>9.9695843137254894E-2</c:v>
                </c:pt>
              </c:numCache>
            </c:numRef>
          </c:xVal>
          <c:yVal>
            <c:numRef>
              <c:f>'[1]Si-grains vs Lit values'!$G$32</c:f>
              <c:numCache>
                <c:formatCode>General</c:formatCode>
                <c:ptCount val="1"/>
                <c:pt idx="0">
                  <c:v>0.74031498039215693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5C-49FB-B8D4-497BD1ACF1F1}"/>
            </c:ext>
          </c:extLst>
        </c:ser>
        <c:ser>
          <c:idx val="4"/>
          <c:order val="3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values'!$J$43:$J$44</c:f>
              <c:numCache>
                <c:formatCode>General</c:formatCode>
                <c:ptCount val="2"/>
                <c:pt idx="0">
                  <c:v>8.7419913043478251E-2</c:v>
                </c:pt>
                <c:pt idx="1">
                  <c:v>0.15313372727272725</c:v>
                </c:pt>
              </c:numCache>
            </c:numRef>
          </c:xVal>
          <c:yVal>
            <c:numRef>
              <c:f>'[1]Si-grains vs Lit values'!$H$43:$H$44</c:f>
              <c:numCache>
                <c:formatCode>General</c:formatCode>
                <c:ptCount val="2"/>
                <c:pt idx="0">
                  <c:v>0.12550643478260873</c:v>
                </c:pt>
                <c:pt idx="1">
                  <c:v>0.4076909090909091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5C-49FB-B8D4-497BD1ACF1F1}"/>
            </c:ext>
          </c:extLst>
        </c:ser>
        <c:ser>
          <c:idx val="5"/>
          <c:order val="4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values'!$J$47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xVal>
          <c:yVal>
            <c:numRef>
              <c:f>'[1]Si-grains vs Lit values'!$H$47</c:f>
              <c:numCache>
                <c:formatCode>General</c:formatCode>
                <c:ptCount val="1"/>
                <c:pt idx="0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5C-49FB-B8D4-497BD1AC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MgO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22496627518421"/>
          <c:y val="4.2040032019116304E-2"/>
          <c:w val="0.21592654760915478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values'!$R$9:$R$13</c:f>
              <c:numCache>
                <c:formatCode>General</c:formatCode>
                <c:ptCount val="5"/>
                <c:pt idx="0">
                  <c:v>0.15146217241379306</c:v>
                </c:pt>
                <c:pt idx="1">
                  <c:v>0.13457005882352946</c:v>
                </c:pt>
                <c:pt idx="2">
                  <c:v>0.21196813725490202</c:v>
                </c:pt>
                <c:pt idx="3">
                  <c:v>0.13187926470588235</c:v>
                </c:pt>
                <c:pt idx="4">
                  <c:v>0.21950973584905659</c:v>
                </c:pt>
              </c:numCache>
            </c:numRef>
          </c:xVal>
          <c:yVal>
            <c:numRef>
              <c:f>'[1]Si-grains vs Lit values'!$S$9:$S$13</c:f>
              <c:numCache>
                <c:formatCode>General</c:formatCode>
                <c:ptCount val="5"/>
                <c:pt idx="0">
                  <c:v>0.40677948275862069</c:v>
                </c:pt>
                <c:pt idx="1">
                  <c:v>0.18871888235294124</c:v>
                </c:pt>
                <c:pt idx="2">
                  <c:v>0.43647674509803924</c:v>
                </c:pt>
                <c:pt idx="3">
                  <c:v>0.35311167647058811</c:v>
                </c:pt>
                <c:pt idx="4">
                  <c:v>0.31302254716981126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75-49A8-A24E-2C659F883D1D}"/>
            </c:ext>
          </c:extLst>
        </c:ser>
        <c:ser>
          <c:idx val="2"/>
          <c:order val="1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values'!$J$23:$J$24</c:f>
              <c:numCache>
                <c:formatCode>General</c:formatCode>
                <c:ptCount val="2"/>
                <c:pt idx="0">
                  <c:v>0.10303261499999999</c:v>
                </c:pt>
                <c:pt idx="1">
                  <c:v>0.114994769</c:v>
                </c:pt>
              </c:numCache>
            </c:numRef>
          </c:xVal>
          <c:yVal>
            <c:numRef>
              <c:f>'[1]Si-grains vs Lit values'!$D$23:$D$24</c:f>
              <c:numCache>
                <c:formatCode>General</c:formatCode>
                <c:ptCount val="2"/>
                <c:pt idx="0">
                  <c:v>0.18926142300000001</c:v>
                </c:pt>
                <c:pt idx="1">
                  <c:v>0.25221165400000001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75-49A8-A24E-2C659F883D1D}"/>
            </c:ext>
          </c:extLst>
        </c:ser>
        <c:ser>
          <c:idx val="4"/>
          <c:order val="2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values'!$U$40:$U$42</c:f>
              <c:numCache>
                <c:formatCode>General</c:formatCode>
                <c:ptCount val="3"/>
                <c:pt idx="0">
                  <c:v>9.140655555555556E-2</c:v>
                </c:pt>
                <c:pt idx="1">
                  <c:v>0.11186160526315789</c:v>
                </c:pt>
                <c:pt idx="2">
                  <c:v>0.15313372727272725</c:v>
                </c:pt>
              </c:numCache>
            </c:numRef>
          </c:xVal>
          <c:yVal>
            <c:numRef>
              <c:f>'[1]Si-grains vs Lit values'!$V$40:$V$42</c:f>
              <c:numCache>
                <c:formatCode>General</c:formatCode>
                <c:ptCount val="3"/>
                <c:pt idx="0">
                  <c:v>0.31866618518518519</c:v>
                </c:pt>
                <c:pt idx="1">
                  <c:v>0.24726752631578941</c:v>
                </c:pt>
                <c:pt idx="2">
                  <c:v>0.17886460606060606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75-49A8-A24E-2C659F883D1D}"/>
            </c:ext>
          </c:extLst>
        </c:ser>
        <c:ser>
          <c:idx val="5"/>
          <c:order val="3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values'!$J$47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xVal>
          <c:yVal>
            <c:numRef>
              <c:f>'[1]Si-grains vs Lit values'!$D$47</c:f>
              <c:numCache>
                <c:formatCode>General</c:formatCode>
                <c:ptCount val="1"/>
                <c:pt idx="0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75-49A8-A24E-2C659F883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Na2O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22496627518421"/>
          <c:y val="4.2040032019116304E-2"/>
          <c:w val="0.21592654760915478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 99177 Ch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values'!$H$6</c:f>
              <c:numCache>
                <c:formatCode>General</c:formatCode>
                <c:ptCount val="1"/>
                <c:pt idx="0">
                  <c:v>0.18536025000000003</c:v>
                </c:pt>
              </c:numCache>
            </c:numRef>
          </c:xVal>
          <c:yVal>
            <c:numRef>
              <c:f>'[1]Si-grains vs Lit values'!$K$6</c:f>
              <c:numCache>
                <c:formatCode>General</c:formatCode>
                <c:ptCount val="1"/>
                <c:pt idx="0">
                  <c:v>0.56886223333333341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5F-4FC0-B202-7E2F6B970115}"/>
            </c:ext>
          </c:extLst>
        </c:ser>
        <c:ser>
          <c:idx val="1"/>
          <c:order val="1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values'!$H$10:$H$14</c:f>
              <c:numCache>
                <c:formatCode>General</c:formatCode>
                <c:ptCount val="5"/>
                <c:pt idx="0">
                  <c:v>0.21802625862068967</c:v>
                </c:pt>
                <c:pt idx="1">
                  <c:v>0.1753795094339623</c:v>
                </c:pt>
                <c:pt idx="2">
                  <c:v>0.6925225098039216</c:v>
                </c:pt>
                <c:pt idx="3">
                  <c:v>0.35958437254901982</c:v>
                </c:pt>
                <c:pt idx="4">
                  <c:v>0.2360296764705882</c:v>
                </c:pt>
              </c:numCache>
            </c:numRef>
          </c:xVal>
          <c:yVal>
            <c:numRef>
              <c:f>'[1]Si-grains vs Lit values'!$K$10:$K$14</c:f>
              <c:numCache>
                <c:formatCode>General</c:formatCode>
                <c:ptCount val="5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5F-4FC0-B202-7E2F6B970115}"/>
            </c:ext>
          </c:extLst>
        </c:ser>
        <c:ser>
          <c:idx val="2"/>
          <c:order val="2"/>
          <c:tx>
            <c:v>EET 92052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values'!$H$18</c:f>
              <c:numCache>
                <c:formatCode>General</c:formatCode>
                <c:ptCount val="1"/>
                <c:pt idx="0">
                  <c:v>0.20288988899999999</c:v>
                </c:pt>
              </c:numCache>
            </c:numRef>
          </c:xVal>
          <c:yVal>
            <c:numRef>
              <c:f>'[1]Si-grains vs Lit values'!$K$18</c:f>
              <c:numCache>
                <c:formatCode>General</c:formatCode>
                <c:ptCount val="1"/>
                <c:pt idx="0">
                  <c:v>0.40565894400000002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5F-4FC0-B202-7E2F6B970115}"/>
            </c:ext>
          </c:extLst>
        </c:ser>
        <c:ser>
          <c:idx val="4"/>
          <c:order val="3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values'!$H$43:$H$44</c:f>
              <c:numCache>
                <c:formatCode>General</c:formatCode>
                <c:ptCount val="2"/>
                <c:pt idx="0">
                  <c:v>0.12550643478260873</c:v>
                </c:pt>
                <c:pt idx="1">
                  <c:v>0.4076909090909091</c:v>
                </c:pt>
              </c:numCache>
            </c:numRef>
          </c:xVal>
          <c:yVal>
            <c:numRef>
              <c:f>'[1]Si-grains vs Lit values'!$K$43:$K$44</c:f>
              <c:numCache>
                <c:formatCode>General</c:formatCode>
                <c:ptCount val="2"/>
                <c:pt idx="0">
                  <c:v>0.28115539130434791</c:v>
                </c:pt>
                <c:pt idx="1">
                  <c:v>0.4912483939393939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5F-4FC0-B202-7E2F6B970115}"/>
            </c:ext>
          </c:extLst>
        </c:ser>
        <c:ser>
          <c:idx val="5"/>
          <c:order val="4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values'!$H$46:$H$47</c:f>
              <c:numCache>
                <c:formatCode>General</c:formatCode>
                <c:ptCount val="2"/>
                <c:pt idx="0">
                  <c:v>0.05</c:v>
                </c:pt>
                <c:pt idx="1">
                  <c:v>0.11</c:v>
                </c:pt>
              </c:numCache>
            </c:numRef>
          </c:xVal>
          <c:yVal>
            <c:numRef>
              <c:f>'[1]Si-grains vs Lit values'!$K$46:$K$47</c:f>
              <c:numCache>
                <c:formatCode>General</c:formatCode>
                <c:ptCount val="2"/>
                <c:pt idx="0">
                  <c:v>0.13</c:v>
                </c:pt>
                <c:pt idx="1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5F-4FC0-B202-7E2F6B97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MgO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Al2O3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22496627518421"/>
          <c:y val="4.2040032019116304E-2"/>
          <c:w val="0.21636310469455691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values'!$U$9:$U$12</c:f>
              <c:numCache>
                <c:formatCode>General</c:formatCode>
                <c:ptCount val="4"/>
                <c:pt idx="0">
                  <c:v>0.21802625862068967</c:v>
                </c:pt>
                <c:pt idx="1">
                  <c:v>0.6925225098039216</c:v>
                </c:pt>
                <c:pt idx="2">
                  <c:v>0.35958437254901982</c:v>
                </c:pt>
                <c:pt idx="3">
                  <c:v>0.2360296764705882</c:v>
                </c:pt>
              </c:numCache>
            </c:numRef>
          </c:xVal>
          <c:yVal>
            <c:numRef>
              <c:f>'[1]Si-grains vs Lit values'!$V$9:$V$12</c:f>
              <c:numCache>
                <c:formatCode>General</c:formatCode>
                <c:ptCount val="4"/>
                <c:pt idx="0">
                  <c:v>0.40677948275862069</c:v>
                </c:pt>
                <c:pt idx="1">
                  <c:v>0.18871888235294124</c:v>
                </c:pt>
                <c:pt idx="2">
                  <c:v>0.43647674509803924</c:v>
                </c:pt>
                <c:pt idx="3">
                  <c:v>0.35311167647058811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3-4B90-9886-46177EDED1CA}"/>
            </c:ext>
          </c:extLst>
        </c:ser>
        <c:ser>
          <c:idx val="2"/>
          <c:order val="1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values'!$H$18</c:f>
              <c:numCache>
                <c:formatCode>General</c:formatCode>
                <c:ptCount val="1"/>
                <c:pt idx="0">
                  <c:v>0.20288988899999999</c:v>
                </c:pt>
              </c:numCache>
            </c:numRef>
          </c:xVal>
          <c:yVal>
            <c:numRef>
              <c:f>'[1]Si-grains vs Lit values'!$D$18</c:f>
              <c:numCache>
                <c:formatCode>General</c:formatCode>
                <c:ptCount val="1"/>
                <c:pt idx="0">
                  <c:v>0.19541361099999999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D3-4B90-9886-46177EDED1CA}"/>
            </c:ext>
          </c:extLst>
        </c:ser>
        <c:ser>
          <c:idx val="4"/>
          <c:order val="2"/>
          <c:tx>
            <c:v>MET 00426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values'!$H$44</c:f>
              <c:numCache>
                <c:formatCode>General</c:formatCode>
                <c:ptCount val="1"/>
                <c:pt idx="0">
                  <c:v>0.4076909090909091</c:v>
                </c:pt>
              </c:numCache>
            </c:numRef>
          </c:xVal>
          <c:yVal>
            <c:numRef>
              <c:f>'[1]Si-grains vs Lit values'!$D$44</c:f>
              <c:numCache>
                <c:formatCode>General</c:formatCode>
                <c:ptCount val="1"/>
                <c:pt idx="0">
                  <c:v>0.17886460606060606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D3-4B90-9886-46177EDED1CA}"/>
            </c:ext>
          </c:extLst>
        </c:ser>
        <c:ser>
          <c:idx val="5"/>
          <c:order val="3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values'!$H$46:$H$47</c:f>
              <c:numCache>
                <c:formatCode>General</c:formatCode>
                <c:ptCount val="2"/>
                <c:pt idx="0">
                  <c:v>0.05</c:v>
                </c:pt>
                <c:pt idx="1">
                  <c:v>0.11</c:v>
                </c:pt>
              </c:numCache>
            </c:numRef>
          </c:xVal>
          <c:yVal>
            <c:numRef>
              <c:f>'[1]Si-grains vs Lit values'!$D$46:$D$47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D3-4B90-9886-46177EDE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MgOwt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Na2O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22496627518421"/>
          <c:y val="4.2040032019116304E-2"/>
          <c:w val="0.21636310469455691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values'!$Y$9:$Y$14</c:f>
              <c:numCache>
                <c:formatCode>General</c:formatCode>
                <c:ptCount val="6"/>
                <c:pt idx="0">
                  <c:v>0.60568668085106403</c:v>
                </c:pt>
                <c:pt idx="1">
                  <c:v>1.3756770517241372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  <c:pt idx="5">
                  <c:v>1.03975658490566</c:v>
                </c:pt>
              </c:numCache>
            </c:numRef>
          </c:xVal>
          <c:yVal>
            <c:numRef>
              <c:f>'[1]Si-grains vs Lit values'!$X$9:$X$14</c:f>
              <c:numCache>
                <c:formatCode>General</c:formatCode>
                <c:ptCount val="6"/>
                <c:pt idx="0">
                  <c:v>0.21719674468085107</c:v>
                </c:pt>
                <c:pt idx="1">
                  <c:v>0.40677948275862069</c:v>
                </c:pt>
                <c:pt idx="2">
                  <c:v>0.18871888235294124</c:v>
                </c:pt>
                <c:pt idx="3">
                  <c:v>0.43647674509803924</c:v>
                </c:pt>
                <c:pt idx="4">
                  <c:v>0.35311167647058811</c:v>
                </c:pt>
                <c:pt idx="5">
                  <c:v>0.31302254716981126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3D-411D-9358-2CE16BD64162}"/>
            </c:ext>
          </c:extLst>
        </c:ser>
        <c:ser>
          <c:idx val="2"/>
          <c:order val="1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values'!$S$17:$S$20</c:f>
              <c:numCache>
                <c:formatCode>General</c:formatCode>
                <c:ptCount val="4"/>
                <c:pt idx="0">
                  <c:v>0.37848948900000001</c:v>
                </c:pt>
                <c:pt idx="1">
                  <c:v>0.40565894400000002</c:v>
                </c:pt>
                <c:pt idx="2">
                  <c:v>0.38237796200000002</c:v>
                </c:pt>
                <c:pt idx="3">
                  <c:v>0.61071419199999999</c:v>
                </c:pt>
              </c:numCache>
            </c:numRef>
          </c:xVal>
          <c:yVal>
            <c:numRef>
              <c:f>'[1]Si-grains vs Lit values'!$R$17:$R$20</c:f>
              <c:numCache>
                <c:formatCode>General</c:formatCode>
                <c:ptCount val="4"/>
                <c:pt idx="0">
                  <c:v>0.145911766</c:v>
                </c:pt>
                <c:pt idx="1">
                  <c:v>0.19541361099999999</c:v>
                </c:pt>
                <c:pt idx="2">
                  <c:v>0.18926142300000001</c:v>
                </c:pt>
                <c:pt idx="3">
                  <c:v>0.25221165400000001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3D-411D-9358-2CE16BD64162}"/>
            </c:ext>
          </c:extLst>
        </c:ser>
        <c:ser>
          <c:idx val="4"/>
          <c:order val="2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values'!$Y$40:$Y$42</c:f>
              <c:numCache>
                <c:formatCode>General</c:formatCode>
                <c:ptCount val="3"/>
                <c:pt idx="0">
                  <c:v>0.52807349999999986</c:v>
                </c:pt>
                <c:pt idx="1">
                  <c:v>0.65719339473684213</c:v>
                </c:pt>
                <c:pt idx="2">
                  <c:v>0.4912483939393939</c:v>
                </c:pt>
              </c:numCache>
            </c:numRef>
          </c:xVal>
          <c:yVal>
            <c:numRef>
              <c:f>'[1]Si-grains vs Lit values'!$X$40:$X$42</c:f>
              <c:numCache>
                <c:formatCode>General</c:formatCode>
                <c:ptCount val="3"/>
                <c:pt idx="0">
                  <c:v>0.31866618518518519</c:v>
                </c:pt>
                <c:pt idx="1">
                  <c:v>0.24726752631578941</c:v>
                </c:pt>
                <c:pt idx="2">
                  <c:v>0.17886460606060606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3D-411D-9358-2CE16BD64162}"/>
            </c:ext>
          </c:extLst>
        </c:ser>
        <c:ser>
          <c:idx val="5"/>
          <c:order val="3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values'!$K$46:$K$47</c:f>
              <c:numCache>
                <c:formatCode>General</c:formatCode>
                <c:ptCount val="2"/>
                <c:pt idx="0">
                  <c:v>0.13</c:v>
                </c:pt>
                <c:pt idx="1">
                  <c:v>0.18</c:v>
                </c:pt>
              </c:numCache>
            </c:numRef>
          </c:xVal>
          <c:yVal>
            <c:numRef>
              <c:f>'[1]Si-grains vs Lit values'!$D$46:$D$47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3D-411D-9358-2CE16BD6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7867399006357108"/>
          <c:y val="4.2040005939649294E-2"/>
          <c:w val="0.21325864627271485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 99177 Ch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values'!$K$5:$K$7</c:f>
              <c:numCache>
                <c:formatCode>General</c:formatCode>
                <c:ptCount val="3"/>
                <c:pt idx="0">
                  <c:v>0.50783420312499994</c:v>
                </c:pt>
                <c:pt idx="1">
                  <c:v>0.56886223333333341</c:v>
                </c:pt>
                <c:pt idx="2">
                  <c:v>0.63640630158730171</c:v>
                </c:pt>
              </c:numCache>
            </c:numRef>
          </c:xVal>
          <c:yVal>
            <c:numRef>
              <c:f>'[1]Si-grains vs Lit values'!$J$5:$J$7</c:f>
              <c:numCache>
                <c:formatCode>General</c:formatCode>
                <c:ptCount val="3"/>
                <c:pt idx="0">
                  <c:v>0.10211284374999997</c:v>
                </c:pt>
                <c:pt idx="1">
                  <c:v>0.11038481666666668</c:v>
                </c:pt>
                <c:pt idx="2">
                  <c:v>0.15267495238095238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F-4F46-B67F-EE2C9D0AE822}"/>
            </c:ext>
          </c:extLst>
        </c:ser>
        <c:ser>
          <c:idx val="1"/>
          <c:order val="1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values'!$K$10:$K$15</c:f>
              <c:numCache>
                <c:formatCode>General</c:formatCode>
                <c:ptCount val="6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  <c:pt idx="5">
                  <c:v>1.03975658490566</c:v>
                </c:pt>
              </c:numCache>
            </c:numRef>
          </c:xVal>
          <c:yVal>
            <c:numRef>
              <c:f>'[1]Si-grains vs Lit values'!$J$10:$J$15</c:f>
              <c:numCache>
                <c:formatCode>General</c:formatCode>
                <c:ptCount val="6"/>
                <c:pt idx="0">
                  <c:v>0.15146217241379306</c:v>
                </c:pt>
                <c:pt idx="1">
                  <c:v>0.17252590566037734</c:v>
                </c:pt>
                <c:pt idx="2">
                  <c:v>0.13457005882352946</c:v>
                </c:pt>
                <c:pt idx="3">
                  <c:v>0.21196813725490202</c:v>
                </c:pt>
                <c:pt idx="4">
                  <c:v>0.13187926470588235</c:v>
                </c:pt>
                <c:pt idx="5">
                  <c:v>0.21950973584905659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4F-4F46-B67F-EE2C9D0AE822}"/>
            </c:ext>
          </c:extLst>
        </c:ser>
        <c:ser>
          <c:idx val="2"/>
          <c:order val="2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values'!$K$23:$K$24</c:f>
              <c:numCache>
                <c:formatCode>General</c:formatCode>
                <c:ptCount val="2"/>
                <c:pt idx="0">
                  <c:v>0.38237796200000002</c:v>
                </c:pt>
                <c:pt idx="1">
                  <c:v>0.61071419199999999</c:v>
                </c:pt>
              </c:numCache>
            </c:numRef>
          </c:xVal>
          <c:yVal>
            <c:numRef>
              <c:f>'[1]Si-grains vs Lit values'!$J$23:$J$24</c:f>
              <c:numCache>
                <c:formatCode>General</c:formatCode>
                <c:ptCount val="2"/>
                <c:pt idx="0">
                  <c:v>0.10303261499999999</c:v>
                </c:pt>
                <c:pt idx="1">
                  <c:v>0.114994769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4F-4F46-B67F-EE2C9D0AE822}"/>
            </c:ext>
          </c:extLst>
        </c:ser>
        <c:ser>
          <c:idx val="3"/>
          <c:order val="3"/>
          <c:tx>
            <c:v>EET 92042 Ch 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values'!$K$32</c:f>
              <c:numCache>
                <c:formatCode>General</c:formatCode>
                <c:ptCount val="1"/>
                <c:pt idx="0">
                  <c:v>0.27027854901960796</c:v>
                </c:pt>
              </c:numCache>
            </c:numRef>
          </c:xVal>
          <c:yVal>
            <c:numRef>
              <c:f>'[1]Si-grains vs Lit values'!$J$32</c:f>
              <c:numCache>
                <c:formatCode>General</c:formatCode>
                <c:ptCount val="1"/>
                <c:pt idx="0">
                  <c:v>9.9695843137254894E-2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4F-4F46-B67F-EE2C9D0AE822}"/>
            </c:ext>
          </c:extLst>
        </c:ser>
        <c:ser>
          <c:idx val="4"/>
          <c:order val="4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values'!$S$40:$S$43</c:f>
              <c:numCache>
                <c:formatCode>General</c:formatCode>
                <c:ptCount val="4"/>
                <c:pt idx="0">
                  <c:v>0.52807349999999986</c:v>
                </c:pt>
                <c:pt idx="1">
                  <c:v>0.65719339473684213</c:v>
                </c:pt>
                <c:pt idx="2">
                  <c:v>0.28115539130434791</c:v>
                </c:pt>
                <c:pt idx="3">
                  <c:v>0.4912483939393939</c:v>
                </c:pt>
              </c:numCache>
            </c:numRef>
          </c:xVal>
          <c:yVal>
            <c:numRef>
              <c:f>'[1]Si-grains vs Lit values'!$R$40:$R$43</c:f>
              <c:numCache>
                <c:formatCode>General</c:formatCode>
                <c:ptCount val="4"/>
                <c:pt idx="0">
                  <c:v>9.140655555555556E-2</c:v>
                </c:pt>
                <c:pt idx="1">
                  <c:v>0.11186160526315789</c:v>
                </c:pt>
                <c:pt idx="2">
                  <c:v>8.7419913043478251E-2</c:v>
                </c:pt>
                <c:pt idx="3">
                  <c:v>0.15313372727272725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4F-4F46-B67F-EE2C9D0AE822}"/>
            </c:ext>
          </c:extLst>
        </c:ser>
        <c:ser>
          <c:idx val="5"/>
          <c:order val="5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values'!$K$47</c:f>
              <c:numCache>
                <c:formatCode>General</c:formatCode>
                <c:ptCount val="1"/>
                <c:pt idx="0">
                  <c:v>0.18</c:v>
                </c:pt>
              </c:numCache>
            </c:numRef>
          </c:xVal>
          <c:yVal>
            <c:numRef>
              <c:f>'[1]Si-grains vs Lit values'!$J$47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4F-4F46-B67F-EE2C9D0A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  <c:max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CaOwt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7170886568247044"/>
          <c:y val="4.2040018252418765E-2"/>
          <c:w val="0.21325864627271485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QUE 99177 Ch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values'!$K$6</c:f>
              <c:numCache>
                <c:formatCode>General</c:formatCode>
                <c:ptCount val="1"/>
                <c:pt idx="0">
                  <c:v>0.56886223333333341</c:v>
                </c:pt>
              </c:numCache>
            </c:numRef>
          </c:xVal>
          <c:yVal>
            <c:numRef>
              <c:f>'[1]Si-grains vs Lit values'!$H$6</c:f>
              <c:numCache>
                <c:formatCode>General</c:formatCode>
                <c:ptCount val="1"/>
                <c:pt idx="0">
                  <c:v>0.18536025000000003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5C-4283-9E7B-ECBBFF907C76}"/>
            </c:ext>
          </c:extLst>
        </c:ser>
        <c:ser>
          <c:idx val="1"/>
          <c:order val="1"/>
          <c:tx>
            <c:v>QUE 99177 Ch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values'!$K$10:$K$14</c:f>
              <c:numCache>
                <c:formatCode>General</c:formatCode>
                <c:ptCount val="5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</c:numCache>
            </c:numRef>
          </c:xVal>
          <c:yVal>
            <c:numRef>
              <c:f>'[1]Si-grains vs Lit values'!$H$10:$H$14</c:f>
              <c:numCache>
                <c:formatCode>General</c:formatCode>
                <c:ptCount val="5"/>
                <c:pt idx="0">
                  <c:v>0.21802625862068967</c:v>
                </c:pt>
                <c:pt idx="1">
                  <c:v>0.1753795094339623</c:v>
                </c:pt>
                <c:pt idx="2">
                  <c:v>0.6925225098039216</c:v>
                </c:pt>
                <c:pt idx="3">
                  <c:v>0.35958437254901982</c:v>
                </c:pt>
                <c:pt idx="4">
                  <c:v>0.2360296764705882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5C-4283-9E7B-ECBBFF907C76}"/>
            </c:ext>
          </c:extLst>
        </c:ser>
        <c:ser>
          <c:idx val="2"/>
          <c:order val="2"/>
          <c:tx>
            <c:v>EET 92042 Ch 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values'!$K$18</c:f>
              <c:numCache>
                <c:formatCode>General</c:formatCode>
                <c:ptCount val="1"/>
                <c:pt idx="0">
                  <c:v>0.40565894400000002</c:v>
                </c:pt>
              </c:numCache>
            </c:numRef>
          </c:xVal>
          <c:yVal>
            <c:numRef>
              <c:f>'[1]Si-grains vs Lit values'!$H$18</c:f>
              <c:numCache>
                <c:formatCode>General</c:formatCode>
                <c:ptCount val="1"/>
                <c:pt idx="0">
                  <c:v>0.20288988899999999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5C-4283-9E7B-ECBBFF907C76}"/>
            </c:ext>
          </c:extLst>
        </c:ser>
        <c:ser>
          <c:idx val="4"/>
          <c:order val="3"/>
          <c:tx>
            <c:v>MET 00426 Ch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values'!$K$43:$K$44</c:f>
              <c:numCache>
                <c:formatCode>General</c:formatCode>
                <c:ptCount val="2"/>
                <c:pt idx="0">
                  <c:v>0.28115539130434791</c:v>
                </c:pt>
                <c:pt idx="1">
                  <c:v>0.4912483939393939</c:v>
                </c:pt>
              </c:numCache>
            </c:numRef>
          </c:xVal>
          <c:yVal>
            <c:numRef>
              <c:f>'[1]Si-grains vs Lit values'!$H$43:$H$44</c:f>
              <c:numCache>
                <c:formatCode>General</c:formatCode>
                <c:ptCount val="2"/>
                <c:pt idx="0">
                  <c:v>0.12550643478260873</c:v>
                </c:pt>
                <c:pt idx="1">
                  <c:v>0.4076909090909091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5C-4283-9E7B-ECBBFF907C76}"/>
            </c:ext>
          </c:extLst>
        </c:ser>
        <c:ser>
          <c:idx val="5"/>
          <c:order val="4"/>
          <c:tx>
            <c:v>Krot et al. (2004)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values'!$K$46:$K$47</c:f>
              <c:numCache>
                <c:formatCode>General</c:formatCode>
                <c:ptCount val="2"/>
                <c:pt idx="0">
                  <c:v>0.13</c:v>
                </c:pt>
                <c:pt idx="1">
                  <c:v>0.18</c:v>
                </c:pt>
              </c:numCache>
            </c:numRef>
          </c:xVal>
          <c:yVal>
            <c:numRef>
              <c:f>'[1]Si-grains vs Lit values'!$H$46:$H$47</c:f>
              <c:numCache>
                <c:formatCode>General</c:formatCode>
                <c:ptCount val="2"/>
                <c:pt idx="0">
                  <c:v>0.05</c:v>
                </c:pt>
                <c:pt idx="1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5C-4283-9E7B-ECBBFF907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MgO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7612906920068725"/>
          <c:y val="4.5759622205391266E-2"/>
          <c:w val="0.21636310469455691"/>
          <c:h val="0.3772366017145140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379005559631"/>
          <c:y val="8.0764041469011921E-2"/>
          <c:w val="0.51765532161786321"/>
          <c:h val="0.7657095806411871"/>
        </c:manualLayout>
      </c:layout>
      <c:scatterChart>
        <c:scatterStyle val="lineMarker"/>
        <c:varyColors val="0"/>
        <c:ser>
          <c:idx val="0"/>
          <c:order val="0"/>
          <c:tx>
            <c:v>QUE 99177 Ch 7 SIR (MLm)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values'!$K$5:$K$7</c:f>
              <c:numCache>
                <c:formatCode>General</c:formatCode>
                <c:ptCount val="3"/>
                <c:pt idx="0">
                  <c:v>0.50783420312499994</c:v>
                </c:pt>
                <c:pt idx="1">
                  <c:v>0.56886223333333341</c:v>
                </c:pt>
                <c:pt idx="2">
                  <c:v>0.63640630158730171</c:v>
                </c:pt>
              </c:numCache>
            </c:numRef>
          </c:xVal>
          <c:yVal>
            <c:numRef>
              <c:f>'[1]Si-grains vs Lit values'!$J$5:$J$7</c:f>
              <c:numCache>
                <c:formatCode>General</c:formatCode>
                <c:ptCount val="3"/>
                <c:pt idx="0">
                  <c:v>0.10211284374999997</c:v>
                </c:pt>
                <c:pt idx="1">
                  <c:v>0.11038481666666668</c:v>
                </c:pt>
                <c:pt idx="2">
                  <c:v>0.15267495238095238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F-4D5D-9278-578DC809A207}"/>
            </c:ext>
          </c:extLst>
        </c:ser>
        <c:ser>
          <c:idx val="1"/>
          <c:order val="1"/>
          <c:tx>
            <c:v>QUE 99177 Ch 5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values'!$K$10:$K$15</c:f>
              <c:numCache>
                <c:formatCode>General</c:formatCode>
                <c:ptCount val="6"/>
                <c:pt idx="0">
                  <c:v>1.3756770517241372</c:v>
                </c:pt>
                <c:pt idx="1">
                  <c:v>0.61704124528301896</c:v>
                </c:pt>
                <c:pt idx="2">
                  <c:v>0.51130194117647054</c:v>
                </c:pt>
                <c:pt idx="3">
                  <c:v>1.4230350196078434</c:v>
                </c:pt>
                <c:pt idx="4">
                  <c:v>1.4159309117647059</c:v>
                </c:pt>
                <c:pt idx="5">
                  <c:v>1.03975658490566</c:v>
                </c:pt>
              </c:numCache>
            </c:numRef>
          </c:xVal>
          <c:yVal>
            <c:numRef>
              <c:f>'[1]Si-grains vs Lit values'!$J$10:$J$15</c:f>
              <c:numCache>
                <c:formatCode>General</c:formatCode>
                <c:ptCount val="6"/>
                <c:pt idx="0">
                  <c:v>0.15146217241379306</c:v>
                </c:pt>
                <c:pt idx="1">
                  <c:v>0.17252590566037734</c:v>
                </c:pt>
                <c:pt idx="2">
                  <c:v>0.13457005882352946</c:v>
                </c:pt>
                <c:pt idx="3">
                  <c:v>0.21196813725490202</c:v>
                </c:pt>
                <c:pt idx="4">
                  <c:v>0.13187926470588235</c:v>
                </c:pt>
                <c:pt idx="5">
                  <c:v>0.21950973584905659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8F-4D5D-9278-578DC809A207}"/>
            </c:ext>
          </c:extLst>
        </c:ser>
        <c:ser>
          <c:idx val="2"/>
          <c:order val="2"/>
          <c:tx>
            <c:v>EET 92042 Ch 14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33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values'!$K$23:$K$24</c:f>
              <c:numCache>
                <c:formatCode>General</c:formatCode>
                <c:ptCount val="2"/>
                <c:pt idx="0">
                  <c:v>0.38237796200000002</c:v>
                </c:pt>
                <c:pt idx="1">
                  <c:v>0.61071419199999999</c:v>
                </c:pt>
              </c:numCache>
            </c:numRef>
          </c:xVal>
          <c:yVal>
            <c:numRef>
              <c:f>'[1]Si-grains vs Lit values'!$J$23:$J$24</c:f>
              <c:numCache>
                <c:formatCode>General</c:formatCode>
                <c:ptCount val="2"/>
                <c:pt idx="0">
                  <c:v>0.10303261499999999</c:v>
                </c:pt>
                <c:pt idx="1">
                  <c:v>0.114994769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8F-4D5D-9278-578DC809A207}"/>
            </c:ext>
          </c:extLst>
        </c:ser>
        <c:ser>
          <c:idx val="3"/>
          <c:order val="3"/>
          <c:tx>
            <c:v>EET 92042 Ch 11 SIR (Trid)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values'!$K$32</c:f>
              <c:numCache>
                <c:formatCode>General</c:formatCode>
                <c:ptCount val="1"/>
                <c:pt idx="0">
                  <c:v>0.27027854901960796</c:v>
                </c:pt>
              </c:numCache>
            </c:numRef>
          </c:xVal>
          <c:yVal>
            <c:numRef>
              <c:f>'[1]Si-grains vs Lit values'!$J$32</c:f>
              <c:numCache>
                <c:formatCode>General</c:formatCode>
                <c:ptCount val="1"/>
                <c:pt idx="0">
                  <c:v>9.9695843137254894E-2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8F-4D5D-9278-578DC809A207}"/>
            </c:ext>
          </c:extLst>
        </c:ser>
        <c:ser>
          <c:idx val="12"/>
          <c:order val="4"/>
          <c:tx>
            <c:v>EET 92062 Ch 2 SIR (C)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values'!$K$35</c:f>
              <c:numCache>
                <c:formatCode>General</c:formatCode>
                <c:ptCount val="1"/>
                <c:pt idx="0">
                  <c:v>1.8655270000000002</c:v>
                </c:pt>
              </c:numCache>
            </c:numRef>
          </c:xVal>
          <c:yVal>
            <c:numRef>
              <c:f>'[1]Si-grains vs Lit values'!$J$35</c:f>
              <c:numCache>
                <c:formatCode>General</c:formatCode>
                <c:ptCount val="1"/>
                <c:pt idx="0">
                  <c:v>0.91156115000000004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8F-4D5D-9278-578DC809A207}"/>
            </c:ext>
          </c:extLst>
        </c:ser>
        <c:ser>
          <c:idx val="13"/>
          <c:order val="5"/>
          <c:tx>
            <c:v>EET 92062 Ch 2 Chondrule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12700">
                <a:solidFill>
                  <a:srgbClr val="7030A0"/>
                </a:solidFill>
              </a:ln>
              <a:effectLst/>
            </c:spPr>
          </c:marker>
          <c:xVal>
            <c:numRef>
              <c:f>'[1]Si-grains vs Lit values'!$K$37:$K$38</c:f>
              <c:numCache>
                <c:formatCode>General</c:formatCode>
                <c:ptCount val="2"/>
                <c:pt idx="0">
                  <c:v>1.4286245925925924</c:v>
                </c:pt>
                <c:pt idx="1">
                  <c:v>1.4732664230769228</c:v>
                </c:pt>
              </c:numCache>
            </c:numRef>
          </c:xVal>
          <c:yVal>
            <c:numRef>
              <c:f>'[1]Si-grains vs Lit values'!$J$37:$J$38</c:f>
              <c:numCache>
                <c:formatCode>General</c:formatCode>
                <c:ptCount val="2"/>
                <c:pt idx="0">
                  <c:v>0.79173392592592573</c:v>
                </c:pt>
                <c:pt idx="1">
                  <c:v>0.37369901923076931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8F-4D5D-9278-578DC809A207}"/>
            </c:ext>
          </c:extLst>
        </c:ser>
        <c:ser>
          <c:idx val="4"/>
          <c:order val="6"/>
          <c:tx>
            <c:v>MET 00426 Ch 3 SIR (Si-e)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values'!$S$40:$S$43</c:f>
              <c:numCache>
                <c:formatCode>General</c:formatCode>
                <c:ptCount val="4"/>
                <c:pt idx="0">
                  <c:v>0.52807349999999986</c:v>
                </c:pt>
                <c:pt idx="1">
                  <c:v>0.65719339473684213</c:v>
                </c:pt>
                <c:pt idx="2">
                  <c:v>0.28115539130434791</c:v>
                </c:pt>
                <c:pt idx="3">
                  <c:v>0.4912483939393939</c:v>
                </c:pt>
              </c:numCache>
            </c:numRef>
          </c:xVal>
          <c:yVal>
            <c:numRef>
              <c:f>'[1]Si-grains vs Lit values'!$R$40:$R$43</c:f>
              <c:numCache>
                <c:formatCode>General</c:formatCode>
                <c:ptCount val="4"/>
                <c:pt idx="0">
                  <c:v>9.140655555555556E-2</c:v>
                </c:pt>
                <c:pt idx="1">
                  <c:v>0.11186160526315789</c:v>
                </c:pt>
                <c:pt idx="2">
                  <c:v>8.7419913043478251E-2</c:v>
                </c:pt>
                <c:pt idx="3">
                  <c:v>0.15313372727272725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8F-4D5D-9278-578DC809A207}"/>
            </c:ext>
          </c:extLst>
        </c:ser>
        <c:ser>
          <c:idx val="5"/>
          <c:order val="7"/>
          <c:tx>
            <c:v>Krot et al. (2004) SIR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values'!$K$47</c:f>
              <c:numCache>
                <c:formatCode>General</c:formatCode>
                <c:ptCount val="1"/>
                <c:pt idx="0">
                  <c:v>0.18</c:v>
                </c:pt>
              </c:numCache>
            </c:numRef>
          </c:xVal>
          <c:yVal>
            <c:numRef>
              <c:f>'[1]Si-grains vs Lit values'!$J$47</c:f>
              <c:numCache>
                <c:formatCode>General</c:formatCode>
                <c:ptCount val="1"/>
                <c:pt idx="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8F-4D5D-9278-578DC809A207}"/>
            </c:ext>
          </c:extLst>
        </c:ser>
        <c:ser>
          <c:idx val="10"/>
          <c:order val="8"/>
          <c:tx>
            <c:v>Olsen et al. (1981) OC Cris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values'!$I$75</c:f>
              <c:numCache>
                <c:formatCode>General</c:formatCode>
                <c:ptCount val="1"/>
                <c:pt idx="0">
                  <c:v>0.62</c:v>
                </c:pt>
              </c:numCache>
            </c:numRef>
          </c:xVal>
          <c:yVal>
            <c:numRef>
              <c:f>'[1]Si-grains vs Lit values'!$H$75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8F-4D5D-9278-578DC809A207}"/>
            </c:ext>
          </c:extLst>
        </c:ser>
        <c:ser>
          <c:idx val="7"/>
          <c:order val="9"/>
          <c:tx>
            <c:v>Hezel et al. (2006) OC Trid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values'!$I$102</c:f>
              <c:numCache>
                <c:formatCode>General</c:formatCode>
                <c:ptCount val="1"/>
              </c:numCache>
            </c:numRef>
          </c:xVal>
          <c:yVal>
            <c:numRef>
              <c:f>'[1]Si-grains vs Lit values'!$H$102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58F-4D5D-9278-578DC809A207}"/>
            </c:ext>
          </c:extLst>
        </c:ser>
        <c:ser>
          <c:idx val="8"/>
          <c:order val="10"/>
          <c:tx>
            <c:v>Kimura et al. (2005) E Cris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022FE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'Si-grains vs Lit values'!#REF!</c:f>
            </c:numRef>
          </c:xVal>
          <c:yVal>
            <c:numRef>
              <c:f>'Si-grains vs Lit 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58F-4D5D-9278-578DC809A207}"/>
            </c:ext>
          </c:extLst>
        </c:ser>
        <c:ser>
          <c:idx val="9"/>
          <c:order val="11"/>
          <c:tx>
            <c:v>Mason (1972) Lunar Trid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values'!$I$69</c:f>
              <c:numCache>
                <c:formatCode>General</c:formatCode>
                <c:ptCount val="1"/>
                <c:pt idx="0">
                  <c:v>0.34</c:v>
                </c:pt>
              </c:numCache>
            </c:numRef>
          </c:xVal>
          <c:yVal>
            <c:numRef>
              <c:f>'[1]Si-grains vs Lit values'!$H$69</c:f>
              <c:numCache>
                <c:formatCode>General</c:formatCode>
                <c:ptCount val="1"/>
                <c:pt idx="0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58F-4D5D-9278-578DC809A207}"/>
            </c:ext>
          </c:extLst>
        </c:ser>
        <c:ser>
          <c:idx val="6"/>
          <c:order val="12"/>
          <c:tx>
            <c:v>Seddio et al. (2015) Lunar Cris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'[1]Si-grains vs Lit values'!$I$52</c:f>
              <c:numCache>
                <c:formatCode>General</c:formatCode>
                <c:ptCount val="1"/>
              </c:numCache>
            </c:numRef>
          </c:xVal>
          <c:yVal>
            <c:numRef>
              <c:f>'[1]Si-grains vs Lit values'!$H$52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58F-4D5D-9278-578DC809A207}"/>
            </c:ext>
          </c:extLst>
        </c:ser>
        <c:ser>
          <c:idx val="11"/>
          <c:order val="13"/>
          <c:tx>
            <c:v>Leroux &amp; Cordier (2006) Mars Cris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'[1]Si-grains vs Lit values'!$I$73</c:f>
              <c:numCache>
                <c:formatCode>General</c:formatCode>
                <c:ptCount val="1"/>
                <c:pt idx="0">
                  <c:v>0.68</c:v>
                </c:pt>
              </c:numCache>
            </c:numRef>
          </c:xVal>
          <c:yVal>
            <c:numRef>
              <c:f>'[1]Si-grains vs Lit values'!$H$73</c:f>
              <c:numCache>
                <c:formatCode>General</c:formatCode>
                <c:ptCount val="1"/>
                <c:pt idx="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58F-4D5D-9278-578DC809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879080"/>
        <c:axId val="865873504"/>
      </c:scatterChart>
      <c:valAx>
        <c:axId val="865879080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GB" sz="14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3504"/>
        <c:crosses val="autoZero"/>
        <c:crossBetween val="midCat"/>
      </c:valAx>
      <c:valAx>
        <c:axId val="86587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CaOwt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5879080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49563178373824"/>
          <c:y val="7.8436443588637356E-2"/>
          <c:w val="0.29619687116049254"/>
          <c:h val="0.68691419078691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2058794</xdr:colOff>
      <xdr:row>160</xdr:row>
      <xdr:rowOff>18451</xdr:rowOff>
    </xdr:from>
    <xdr:to>
      <xdr:col>2</xdr:col>
      <xdr:colOff>671350</xdr:colOff>
      <xdr:row>178</xdr:row>
      <xdr:rowOff>84457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D2A84-58D3-4F14-AD2B-53D94D85D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916666</xdr:colOff>
      <xdr:row>160</xdr:row>
      <xdr:rowOff>98064</xdr:rowOff>
    </xdr:from>
    <xdr:to>
      <xdr:col>8</xdr:col>
      <xdr:colOff>523113</xdr:colOff>
      <xdr:row>178</xdr:row>
      <xdr:rowOff>115755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B6EB26-D1A2-45DE-90F9-0727E428F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889103</xdr:colOff>
      <xdr:row>160</xdr:row>
      <xdr:rowOff>131559</xdr:rowOff>
    </xdr:from>
    <xdr:to>
      <xdr:col>14</xdr:col>
      <xdr:colOff>312376</xdr:colOff>
      <xdr:row>178</xdr:row>
      <xdr:rowOff>149251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DB2672-0C0E-4F2E-8A38-17E859D9A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2056526</xdr:colOff>
      <xdr:row>179</xdr:row>
      <xdr:rowOff>147436</xdr:rowOff>
    </xdr:from>
    <xdr:to>
      <xdr:col>2</xdr:col>
      <xdr:colOff>669082</xdr:colOff>
      <xdr:row>197</xdr:row>
      <xdr:rowOff>165127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475569-3E2E-4CB3-8C1A-6BBBF47A7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957487</xdr:colOff>
      <xdr:row>179</xdr:row>
      <xdr:rowOff>147436</xdr:rowOff>
    </xdr:from>
    <xdr:to>
      <xdr:col>8</xdr:col>
      <xdr:colOff>541256</xdr:colOff>
      <xdr:row>197</xdr:row>
      <xdr:rowOff>165127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F0916F-92C1-40E1-A20C-5A6AB5149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677465</xdr:colOff>
      <xdr:row>200</xdr:row>
      <xdr:rowOff>18707</xdr:rowOff>
    </xdr:from>
    <xdr:to>
      <xdr:col>8</xdr:col>
      <xdr:colOff>191578</xdr:colOff>
      <xdr:row>218</xdr:row>
      <xdr:rowOff>84714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2ABE5B-E134-4B23-BCCD-D28767929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3872810</xdr:colOff>
      <xdr:row>200</xdr:row>
      <xdr:rowOff>21883</xdr:rowOff>
    </xdr:from>
    <xdr:to>
      <xdr:col>2</xdr:col>
      <xdr:colOff>587582</xdr:colOff>
      <xdr:row>218</xdr:row>
      <xdr:rowOff>82825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84CDEC-1072-400B-86E2-081B96D49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5149665</xdr:colOff>
      <xdr:row>219</xdr:row>
      <xdr:rowOff>9975</xdr:rowOff>
    </xdr:from>
    <xdr:to>
      <xdr:col>5</xdr:col>
      <xdr:colOff>433837</xdr:colOff>
      <xdr:row>237</xdr:row>
      <xdr:rowOff>27666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9F2F14-3433-4911-9CFC-00F8E1BCA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1699920</xdr:colOff>
      <xdr:row>95</xdr:row>
      <xdr:rowOff>138246</xdr:rowOff>
    </xdr:from>
    <xdr:to>
      <xdr:col>2</xdr:col>
      <xdr:colOff>735771</xdr:colOff>
      <xdr:row>122</xdr:row>
      <xdr:rowOff>98700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FA7CB44-F871-4839-B903-B7A31D3EB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754223</xdr:colOff>
      <xdr:row>95</xdr:row>
      <xdr:rowOff>169995</xdr:rowOff>
    </xdr:from>
    <xdr:to>
      <xdr:col>10</xdr:col>
      <xdr:colOff>526636</xdr:colOff>
      <xdr:row>122</xdr:row>
      <xdr:rowOff>178075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FC085C-6ECC-47D1-BFEF-98EC01117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6532723</xdr:colOff>
      <xdr:row>122</xdr:row>
      <xdr:rowOff>201746</xdr:rowOff>
    </xdr:from>
    <xdr:to>
      <xdr:col>7</xdr:col>
      <xdr:colOff>463135</xdr:colOff>
      <xdr:row>147</xdr:row>
      <xdr:rowOff>162201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513530F-8681-4116-8DB2-19EC1E4DC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tural%20Extracted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x"/>
      <sheetName val="Cpx"/>
      <sheetName val="Silica Grains"/>
      <sheetName val="Glass"/>
      <sheetName val="Plag"/>
      <sheetName val="Olivine"/>
      <sheetName val="Lpx Averages"/>
      <sheetName val="Si-grains vs Lit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J5">
            <v>0.10211284374999997</v>
          </cell>
          <cell r="K5">
            <v>0.50783420312499994</v>
          </cell>
        </row>
        <row r="6">
          <cell r="H6">
            <v>0.18536025000000003</v>
          </cell>
          <cell r="J6">
            <v>0.11038481666666668</v>
          </cell>
          <cell r="K6">
            <v>0.56886223333333341</v>
          </cell>
        </row>
        <row r="7">
          <cell r="J7">
            <v>0.15267495238095238</v>
          </cell>
          <cell r="K7">
            <v>0.63640630158730171</v>
          </cell>
        </row>
        <row r="9">
          <cell r="R9">
            <v>0.15146217241379306</v>
          </cell>
          <cell r="S9">
            <v>0.40677948275862069</v>
          </cell>
          <cell r="U9">
            <v>0.21802625862068967</v>
          </cell>
          <cell r="V9">
            <v>0.40677948275862069</v>
          </cell>
          <cell r="X9">
            <v>0.21719674468085107</v>
          </cell>
          <cell r="Y9">
            <v>0.60568668085106403</v>
          </cell>
        </row>
        <row r="10">
          <cell r="H10">
            <v>0.21802625862068967</v>
          </cell>
          <cell r="J10">
            <v>0.15146217241379306</v>
          </cell>
          <cell r="K10">
            <v>1.3756770517241372</v>
          </cell>
          <cell r="R10">
            <v>0.13457005882352946</v>
          </cell>
          <cell r="S10">
            <v>0.18871888235294124</v>
          </cell>
          <cell r="U10">
            <v>0.6925225098039216</v>
          </cell>
          <cell r="V10">
            <v>0.18871888235294124</v>
          </cell>
          <cell r="X10">
            <v>0.40677948275862069</v>
          </cell>
          <cell r="Y10">
            <v>1.3756770517241372</v>
          </cell>
        </row>
        <row r="11">
          <cell r="H11">
            <v>0.1753795094339623</v>
          </cell>
          <cell r="J11">
            <v>0.17252590566037734</v>
          </cell>
          <cell r="K11">
            <v>0.61704124528301896</v>
          </cell>
          <cell r="R11">
            <v>0.21196813725490202</v>
          </cell>
          <cell r="S11">
            <v>0.43647674509803924</v>
          </cell>
          <cell r="U11">
            <v>0.35958437254901982</v>
          </cell>
          <cell r="V11">
            <v>0.43647674509803924</v>
          </cell>
          <cell r="X11">
            <v>0.18871888235294124</v>
          </cell>
          <cell r="Y11">
            <v>0.51130194117647054</v>
          </cell>
        </row>
        <row r="12">
          <cell r="H12">
            <v>0.6925225098039216</v>
          </cell>
          <cell r="J12">
            <v>0.13457005882352946</v>
          </cell>
          <cell r="K12">
            <v>0.51130194117647054</v>
          </cell>
          <cell r="R12">
            <v>0.13187926470588235</v>
          </cell>
          <cell r="S12">
            <v>0.35311167647058811</v>
          </cell>
          <cell r="U12">
            <v>0.2360296764705882</v>
          </cell>
          <cell r="V12">
            <v>0.35311167647058811</v>
          </cell>
          <cell r="X12">
            <v>0.43647674509803924</v>
          </cell>
          <cell r="Y12">
            <v>1.4230350196078434</v>
          </cell>
        </row>
        <row r="13">
          <cell r="H13">
            <v>0.35958437254901982</v>
          </cell>
          <cell r="J13">
            <v>0.21196813725490202</v>
          </cell>
          <cell r="K13">
            <v>1.4230350196078434</v>
          </cell>
          <cell r="R13">
            <v>0.21950973584905659</v>
          </cell>
          <cell r="S13">
            <v>0.31302254716981126</v>
          </cell>
          <cell r="X13">
            <v>0.35311167647058811</v>
          </cell>
          <cell r="Y13">
            <v>1.4159309117647059</v>
          </cell>
        </row>
        <row r="14">
          <cell r="H14">
            <v>0.2360296764705882</v>
          </cell>
          <cell r="J14">
            <v>0.13187926470588235</v>
          </cell>
          <cell r="K14">
            <v>1.4159309117647059</v>
          </cell>
          <cell r="X14">
            <v>0.31302254716981126</v>
          </cell>
          <cell r="Y14">
            <v>1.03975658490566</v>
          </cell>
        </row>
        <row r="15">
          <cell r="J15">
            <v>0.21950973584905659</v>
          </cell>
          <cell r="K15">
            <v>1.03975658490566</v>
          </cell>
        </row>
        <row r="17">
          <cell r="R17">
            <v>0.145911766</v>
          </cell>
          <cell r="S17">
            <v>0.37848948900000001</v>
          </cell>
        </row>
        <row r="18">
          <cell r="D18">
            <v>0.19541361099999999</v>
          </cell>
          <cell r="H18">
            <v>0.20288988899999999</v>
          </cell>
          <cell r="K18">
            <v>0.40565894400000002</v>
          </cell>
          <cell r="R18">
            <v>0.19541361099999999</v>
          </cell>
          <cell r="S18">
            <v>0.40565894400000002</v>
          </cell>
        </row>
        <row r="19">
          <cell r="R19">
            <v>0.18926142300000001</v>
          </cell>
          <cell r="S19">
            <v>0.38237796200000002</v>
          </cell>
        </row>
        <row r="20">
          <cell r="R20">
            <v>0.25221165400000001</v>
          </cell>
          <cell r="S20">
            <v>0.61071419199999999</v>
          </cell>
        </row>
        <row r="23">
          <cell r="D23">
            <v>0.18926142300000001</v>
          </cell>
          <cell r="J23">
            <v>0.10303261499999999</v>
          </cell>
          <cell r="K23">
            <v>0.38237796200000002</v>
          </cell>
        </row>
        <row r="24">
          <cell r="D24">
            <v>0.25221165400000001</v>
          </cell>
          <cell r="J24">
            <v>0.114994769</v>
          </cell>
          <cell r="K24">
            <v>0.61071419199999999</v>
          </cell>
        </row>
        <row r="32">
          <cell r="G32">
            <v>0.74031498039215693</v>
          </cell>
          <cell r="J32">
            <v>9.9695843137254894E-2</v>
          </cell>
          <cell r="K32">
            <v>0.27027854901960796</v>
          </cell>
        </row>
        <row r="35">
          <cell r="D35">
            <v>0.62479269999999998</v>
          </cell>
          <cell r="H35">
            <v>0.78734110000000013</v>
          </cell>
          <cell r="J35">
            <v>0.91156115000000004</v>
          </cell>
          <cell r="K35">
            <v>1.8655270000000002</v>
          </cell>
        </row>
        <row r="37">
          <cell r="D37">
            <v>0.43057655555555541</v>
          </cell>
          <cell r="H37">
            <v>0.51875088888888887</v>
          </cell>
          <cell r="J37">
            <v>0.79173392592592573</v>
          </cell>
          <cell r="K37">
            <v>1.4286245925925924</v>
          </cell>
        </row>
        <row r="38">
          <cell r="D38">
            <v>0.46949434615384611</v>
          </cell>
          <cell r="J38">
            <v>0.37369901923076931</v>
          </cell>
          <cell r="K38">
            <v>1.4732664230769228</v>
          </cell>
        </row>
        <row r="40">
          <cell r="R40">
            <v>9.140655555555556E-2</v>
          </cell>
          <cell r="S40">
            <v>0.52807349999999986</v>
          </cell>
          <cell r="U40">
            <v>9.140655555555556E-2</v>
          </cell>
          <cell r="V40">
            <v>0.31866618518518519</v>
          </cell>
          <cell r="X40">
            <v>0.31866618518518519</v>
          </cell>
          <cell r="Y40">
            <v>0.52807349999999986</v>
          </cell>
        </row>
        <row r="41">
          <cell r="R41">
            <v>0.11186160526315789</v>
          </cell>
          <cell r="S41">
            <v>0.65719339473684213</v>
          </cell>
          <cell r="U41">
            <v>0.11186160526315789</v>
          </cell>
          <cell r="V41">
            <v>0.24726752631578941</v>
          </cell>
          <cell r="X41">
            <v>0.24726752631578941</v>
          </cell>
          <cell r="Y41">
            <v>0.65719339473684213</v>
          </cell>
        </row>
        <row r="42">
          <cell r="R42">
            <v>8.7419913043478251E-2</v>
          </cell>
          <cell r="S42">
            <v>0.28115539130434791</v>
          </cell>
          <cell r="U42">
            <v>0.15313372727272725</v>
          </cell>
          <cell r="V42">
            <v>0.17886460606060606</v>
          </cell>
          <cell r="X42">
            <v>0.17886460606060606</v>
          </cell>
          <cell r="Y42">
            <v>0.4912483939393939</v>
          </cell>
        </row>
        <row r="43">
          <cell r="H43">
            <v>0.12550643478260873</v>
          </cell>
          <cell r="J43">
            <v>8.7419913043478251E-2</v>
          </cell>
          <cell r="K43">
            <v>0.28115539130434791</v>
          </cell>
          <cell r="R43">
            <v>0.15313372727272725</v>
          </cell>
          <cell r="S43">
            <v>0.4912483939393939</v>
          </cell>
        </row>
        <row r="44">
          <cell r="D44">
            <v>0.17886460606060606</v>
          </cell>
          <cell r="H44">
            <v>0.4076909090909091</v>
          </cell>
          <cell r="J44">
            <v>0.15313372727272725</v>
          </cell>
          <cell r="K44">
            <v>0.4912483939393939</v>
          </cell>
        </row>
        <row r="46">
          <cell r="D46">
            <v>7.0000000000000007E-2</v>
          </cell>
          <cell r="H46">
            <v>0.05</v>
          </cell>
          <cell r="K46">
            <v>0.13</v>
          </cell>
        </row>
        <row r="47">
          <cell r="D47">
            <v>7.0000000000000007E-2</v>
          </cell>
          <cell r="H47">
            <v>0.11</v>
          </cell>
          <cell r="J47">
            <v>0.05</v>
          </cell>
          <cell r="K47">
            <v>0.18</v>
          </cell>
        </row>
        <row r="52">
          <cell r="B52"/>
          <cell r="H52"/>
          <cell r="I52"/>
        </row>
        <row r="67">
          <cell r="B67">
            <v>0.05</v>
          </cell>
          <cell r="I67">
            <v>0.18</v>
          </cell>
        </row>
        <row r="69">
          <cell r="H69">
            <v>0.02</v>
          </cell>
          <cell r="I69">
            <v>0.34</v>
          </cell>
        </row>
        <row r="71">
          <cell r="B71">
            <v>0.08</v>
          </cell>
          <cell r="I71">
            <v>2.0299999999999998</v>
          </cell>
        </row>
        <row r="73">
          <cell r="B73">
            <v>0.32</v>
          </cell>
          <cell r="H73">
            <v>0.15</v>
          </cell>
          <cell r="I73">
            <v>0.68</v>
          </cell>
        </row>
        <row r="75">
          <cell r="B75">
            <v>0</v>
          </cell>
          <cell r="F75">
            <v>0.02</v>
          </cell>
          <cell r="H75">
            <v>0.01</v>
          </cell>
          <cell r="I75">
            <v>0.62</v>
          </cell>
        </row>
        <row r="102">
          <cell r="H102"/>
          <cell r="I10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0"/>
  <sheetViews>
    <sheetView zoomScale="50" zoomScaleNormal="50" workbookViewId="0">
      <selection activeCell="J29" sqref="J29"/>
    </sheetView>
  </sheetViews>
  <sheetFormatPr defaultColWidth="9.1796875" defaultRowHeight="14" x14ac:dyDescent="0.3"/>
  <cols>
    <col min="1" max="1" width="63.08984375" style="3" customWidth="1"/>
    <col min="2" max="2" width="15.7265625" style="3" customWidth="1"/>
    <col min="3" max="3" width="18" style="3" bestFit="1" customWidth="1"/>
    <col min="4" max="6" width="11.6328125" style="3" customWidth="1"/>
    <col min="7" max="10" width="11.6328125" style="21" customWidth="1"/>
    <col min="11" max="11" width="11.6328125" style="3" customWidth="1"/>
    <col min="12" max="12" width="11.6328125" style="21" customWidth="1"/>
    <col min="13" max="13" width="11.6328125" style="3" customWidth="1"/>
    <col min="14" max="14" width="11.6328125" style="21" customWidth="1"/>
    <col min="15" max="16" width="11.6328125" style="3" customWidth="1"/>
    <col min="17" max="17" width="9.1796875" style="3"/>
    <col min="18" max="49" width="9.1796875" style="7"/>
    <col min="50" max="16384" width="9.1796875" style="3"/>
  </cols>
  <sheetData>
    <row r="1" spans="1:49" s="2" customFormat="1" ht="15.5" x14ac:dyDescent="0.35">
      <c r="A1" s="84" t="s">
        <v>358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x14ac:dyDescent="0.3">
      <c r="A2" s="3" t="s">
        <v>359</v>
      </c>
    </row>
    <row r="4" spans="1:49" s="21" customFormat="1" x14ac:dyDescent="0.3">
      <c r="A4" s="17" t="s">
        <v>0</v>
      </c>
      <c r="B4" s="17" t="s">
        <v>36</v>
      </c>
      <c r="C4" s="17" t="s">
        <v>198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R4" s="54"/>
      <c r="S4" s="54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1:49" x14ac:dyDescent="0.3">
      <c r="A5" s="10" t="s">
        <v>18</v>
      </c>
      <c r="B5" s="100" t="s">
        <v>27</v>
      </c>
      <c r="C5" s="100" t="s">
        <v>228</v>
      </c>
      <c r="D5" s="13" t="s">
        <v>324</v>
      </c>
      <c r="E5" s="13" t="s">
        <v>324</v>
      </c>
      <c r="F5" s="13">
        <v>58.188645450000003</v>
      </c>
      <c r="G5" s="18">
        <v>2.5988527270000001</v>
      </c>
      <c r="H5" s="18">
        <v>33.756881819999997</v>
      </c>
      <c r="I5" s="18">
        <v>1.2068290909999999</v>
      </c>
      <c r="J5" s="18">
        <v>2.3752499999999999</v>
      </c>
      <c r="K5" s="13">
        <v>1.300651818</v>
      </c>
      <c r="L5" s="18">
        <v>0.92619081800000003</v>
      </c>
      <c r="M5" s="13" t="s">
        <v>324</v>
      </c>
      <c r="N5" s="18">
        <v>0.136714909</v>
      </c>
      <c r="O5" s="13" t="s">
        <v>324</v>
      </c>
      <c r="P5" s="13">
        <f>SUM(D5:O5)</f>
        <v>100.490016633</v>
      </c>
      <c r="R5" s="20"/>
      <c r="S5" s="15"/>
    </row>
    <row r="6" spans="1:49" x14ac:dyDescent="0.3">
      <c r="A6" s="11" t="s">
        <v>19</v>
      </c>
      <c r="B6" s="102"/>
      <c r="C6" s="102"/>
      <c r="D6" s="14" t="s">
        <v>324</v>
      </c>
      <c r="E6" s="14" t="s">
        <v>324</v>
      </c>
      <c r="F6" s="14">
        <v>57.96826111</v>
      </c>
      <c r="G6" s="19">
        <v>2.714351111</v>
      </c>
      <c r="H6" s="19">
        <v>34.081866669999997</v>
      </c>
      <c r="I6" s="19">
        <v>1.4104483329999999</v>
      </c>
      <c r="J6" s="19">
        <v>2.5469333330000001</v>
      </c>
      <c r="K6" s="14">
        <v>1.1062657220000001</v>
      </c>
      <c r="L6" s="19">
        <v>0.83208433299999995</v>
      </c>
      <c r="M6" s="14" t="s">
        <v>324</v>
      </c>
      <c r="N6" s="19" t="s">
        <v>324</v>
      </c>
      <c r="O6" s="14" t="s">
        <v>324</v>
      </c>
      <c r="P6" s="14">
        <f t="shared" ref="P6" si="0">SUM(D6:O6)</f>
        <v>100.660210612</v>
      </c>
    </row>
    <row r="7" spans="1:49" x14ac:dyDescent="0.3">
      <c r="A7" s="10" t="s">
        <v>47</v>
      </c>
      <c r="B7" s="100" t="s">
        <v>27</v>
      </c>
      <c r="C7" s="100" t="s">
        <v>225</v>
      </c>
      <c r="D7" s="13" t="s">
        <v>324</v>
      </c>
      <c r="E7" s="13" t="s">
        <v>324</v>
      </c>
      <c r="F7" s="13">
        <v>58.728677779999998</v>
      </c>
      <c r="G7" s="18">
        <v>2.5407627779999999</v>
      </c>
      <c r="H7" s="18">
        <v>36.925183330000003</v>
      </c>
      <c r="I7" s="18">
        <v>0.91723527800000004</v>
      </c>
      <c r="J7" s="18">
        <v>0.62371733299999998</v>
      </c>
      <c r="K7" s="13">
        <v>0.49434394399999998</v>
      </c>
      <c r="L7" s="18">
        <v>0.46123327800000002</v>
      </c>
      <c r="M7" s="13" t="s">
        <v>324</v>
      </c>
      <c r="N7" s="18" t="s">
        <v>324</v>
      </c>
      <c r="O7" s="13" t="s">
        <v>324</v>
      </c>
      <c r="P7" s="13">
        <f t="shared" ref="P7:P17" si="1">SUM(D7:O7)</f>
        <v>100.69115372099999</v>
      </c>
    </row>
    <row r="8" spans="1:49" x14ac:dyDescent="0.3">
      <c r="A8" s="12" t="s">
        <v>48</v>
      </c>
      <c r="B8" s="101"/>
      <c r="C8" s="101"/>
      <c r="D8" s="15" t="s">
        <v>324</v>
      </c>
      <c r="E8" s="15" t="s">
        <v>324</v>
      </c>
      <c r="F8" s="15">
        <v>58.69031176</v>
      </c>
      <c r="G8" s="20">
        <v>2.6937141179999999</v>
      </c>
      <c r="H8" s="20">
        <v>36.56070588</v>
      </c>
      <c r="I8" s="20">
        <v>1.22428</v>
      </c>
      <c r="J8" s="20">
        <v>0.63761041200000002</v>
      </c>
      <c r="K8" s="15">
        <v>0.51542123500000003</v>
      </c>
      <c r="L8" s="20">
        <v>0.54491617599999997</v>
      </c>
      <c r="M8" s="15" t="s">
        <v>324</v>
      </c>
      <c r="N8" s="20" t="s">
        <v>324</v>
      </c>
      <c r="O8" s="15" t="s">
        <v>324</v>
      </c>
      <c r="P8" s="15">
        <f t="shared" si="1"/>
        <v>100.866959581</v>
      </c>
    </row>
    <row r="9" spans="1:49" x14ac:dyDescent="0.3">
      <c r="A9" s="12" t="s">
        <v>49</v>
      </c>
      <c r="B9" s="101"/>
      <c r="C9" s="101"/>
      <c r="D9" s="15" t="s">
        <v>324</v>
      </c>
      <c r="E9" s="15" t="s">
        <v>324</v>
      </c>
      <c r="F9" s="15">
        <v>57.783173679999997</v>
      </c>
      <c r="G9" s="20">
        <v>2.5936610529999999</v>
      </c>
      <c r="H9" s="20">
        <v>33.878957890000002</v>
      </c>
      <c r="I9" s="20">
        <v>1.50092</v>
      </c>
      <c r="J9" s="20">
        <v>2.9026557890000002</v>
      </c>
      <c r="K9" s="15">
        <v>0.853717053</v>
      </c>
      <c r="L9" s="20">
        <v>0.730630263</v>
      </c>
      <c r="M9" s="15" t="s">
        <v>324</v>
      </c>
      <c r="N9" s="20" t="s">
        <v>324</v>
      </c>
      <c r="O9" s="15" t="s">
        <v>324</v>
      </c>
      <c r="P9" s="15">
        <f t="shared" si="1"/>
        <v>100.24371572799997</v>
      </c>
    </row>
    <row r="10" spans="1:49" x14ac:dyDescent="0.3">
      <c r="A10" s="11" t="s">
        <v>50</v>
      </c>
      <c r="B10" s="102"/>
      <c r="C10" s="102"/>
      <c r="D10" s="14" t="s">
        <v>324</v>
      </c>
      <c r="E10" s="14" t="s">
        <v>324</v>
      </c>
      <c r="F10" s="14">
        <v>58.476052940000002</v>
      </c>
      <c r="G10" s="19">
        <v>2.495728824</v>
      </c>
      <c r="H10" s="19">
        <v>35.715517650000002</v>
      </c>
      <c r="I10" s="19">
        <v>1.2009452940000001</v>
      </c>
      <c r="J10" s="19">
        <v>1.7643805880000001</v>
      </c>
      <c r="K10" s="14">
        <v>0.57071617600000002</v>
      </c>
      <c r="L10" s="19">
        <v>0.59951852900000002</v>
      </c>
      <c r="M10" s="14" t="s">
        <v>324</v>
      </c>
      <c r="N10" s="19" t="s">
        <v>324</v>
      </c>
      <c r="O10" s="14" t="s">
        <v>324</v>
      </c>
      <c r="P10" s="14">
        <f t="shared" si="1"/>
        <v>100.82286000099998</v>
      </c>
      <c r="R10" s="54"/>
      <c r="S10" s="27"/>
      <c r="T10" s="54"/>
      <c r="U10" s="54"/>
    </row>
    <row r="11" spans="1:49" x14ac:dyDescent="0.3">
      <c r="A11" s="10" t="s">
        <v>20</v>
      </c>
      <c r="B11" s="100" t="s">
        <v>28</v>
      </c>
      <c r="C11" s="100" t="s">
        <v>228</v>
      </c>
      <c r="D11" s="13" t="s">
        <v>324</v>
      </c>
      <c r="E11" s="13" t="s">
        <v>324</v>
      </c>
      <c r="F11" s="13">
        <v>58.559420449999998</v>
      </c>
      <c r="G11" s="18">
        <v>1.696277727</v>
      </c>
      <c r="H11" s="18">
        <v>37.647511360000003</v>
      </c>
      <c r="I11" s="18">
        <v>0.941262932</v>
      </c>
      <c r="J11" s="18">
        <v>0.38190786399999999</v>
      </c>
      <c r="K11" s="13">
        <v>1.0846777949999999</v>
      </c>
      <c r="L11" s="18" t="s">
        <v>324</v>
      </c>
      <c r="M11" s="13" t="s">
        <v>324</v>
      </c>
      <c r="N11" s="18">
        <v>0.15858193200000001</v>
      </c>
      <c r="O11" s="13" t="s">
        <v>324</v>
      </c>
      <c r="P11" s="13">
        <f t="shared" si="1"/>
        <v>100.46964006000002</v>
      </c>
      <c r="R11" s="20"/>
      <c r="S11" s="15"/>
      <c r="T11" s="20"/>
      <c r="U11" s="20"/>
    </row>
    <row r="12" spans="1:49" x14ac:dyDescent="0.3">
      <c r="A12" s="12" t="s">
        <v>21</v>
      </c>
      <c r="B12" s="101"/>
      <c r="C12" s="101"/>
      <c r="D12" s="15" t="s">
        <v>324</v>
      </c>
      <c r="E12" s="15" t="s">
        <v>324</v>
      </c>
      <c r="F12" s="15">
        <v>59.012363890000003</v>
      </c>
      <c r="G12" s="20">
        <v>2.2115405560000001</v>
      </c>
      <c r="H12" s="20">
        <v>37.087302780000002</v>
      </c>
      <c r="I12" s="20">
        <v>0.97471813900000004</v>
      </c>
      <c r="J12" s="20">
        <v>0.36929658300000001</v>
      </c>
      <c r="K12" s="15">
        <v>0.39076869400000003</v>
      </c>
      <c r="L12" s="20">
        <v>0.32864624999999997</v>
      </c>
      <c r="M12" s="15" t="s">
        <v>324</v>
      </c>
      <c r="N12" s="20" t="s">
        <v>324</v>
      </c>
      <c r="O12" s="15" t="s">
        <v>324</v>
      </c>
      <c r="P12" s="15">
        <f t="shared" si="1"/>
        <v>100.37463689200001</v>
      </c>
      <c r="R12" s="20"/>
      <c r="S12" s="15"/>
      <c r="T12" s="20"/>
      <c r="U12" s="20"/>
    </row>
    <row r="13" spans="1:49" x14ac:dyDescent="0.3">
      <c r="A13" s="12" t="s">
        <v>22</v>
      </c>
      <c r="B13" s="101"/>
      <c r="C13" s="101"/>
      <c r="D13" s="15" t="s">
        <v>324</v>
      </c>
      <c r="E13" s="15" t="s">
        <v>324</v>
      </c>
      <c r="F13" s="15">
        <v>58.607239999999997</v>
      </c>
      <c r="G13" s="20">
        <v>2.2955811430000002</v>
      </c>
      <c r="H13" s="20">
        <v>37.665248570000003</v>
      </c>
      <c r="I13" s="20">
        <v>0.97369117100000002</v>
      </c>
      <c r="J13" s="20">
        <v>0.45290408599999998</v>
      </c>
      <c r="K13" s="15">
        <v>0.47547817100000001</v>
      </c>
      <c r="L13" s="20" t="s">
        <v>324</v>
      </c>
      <c r="M13" s="15" t="s">
        <v>324</v>
      </c>
      <c r="N13" s="20" t="s">
        <v>324</v>
      </c>
      <c r="O13" s="15" t="s">
        <v>324</v>
      </c>
      <c r="P13" s="15">
        <f t="shared" si="1"/>
        <v>100.47014314100001</v>
      </c>
      <c r="T13" s="20"/>
      <c r="U13" s="20"/>
    </row>
    <row r="14" spans="1:49" x14ac:dyDescent="0.3">
      <c r="A14" s="12" t="s">
        <v>23</v>
      </c>
      <c r="B14" s="101"/>
      <c r="C14" s="101"/>
      <c r="D14" s="15" t="s">
        <v>324</v>
      </c>
      <c r="E14" s="15" t="s">
        <v>324</v>
      </c>
      <c r="F14" s="15">
        <v>59.43363548</v>
      </c>
      <c r="G14" s="20">
        <v>2.0212987099999999</v>
      </c>
      <c r="H14" s="20">
        <v>37.416458059999997</v>
      </c>
      <c r="I14" s="20">
        <v>0.990570968</v>
      </c>
      <c r="J14" s="20">
        <v>0.408003903</v>
      </c>
      <c r="K14" s="15">
        <v>0.26740064499999999</v>
      </c>
      <c r="L14" s="20">
        <v>0.21639264499999999</v>
      </c>
      <c r="M14" s="15" t="s">
        <v>324</v>
      </c>
      <c r="N14" s="20" t="s">
        <v>324</v>
      </c>
      <c r="O14" s="15" t="s">
        <v>324</v>
      </c>
      <c r="P14" s="15">
        <f t="shared" si="1"/>
        <v>100.75376041099999</v>
      </c>
    </row>
    <row r="15" spans="1:49" x14ac:dyDescent="0.3">
      <c r="A15" s="12" t="s">
        <v>24</v>
      </c>
      <c r="B15" s="101"/>
      <c r="C15" s="101"/>
      <c r="D15" s="15" t="s">
        <v>324</v>
      </c>
      <c r="E15" s="15" t="s">
        <v>324</v>
      </c>
      <c r="F15" s="15">
        <v>58.444180000000003</v>
      </c>
      <c r="G15" s="20">
        <v>2.3092367999999999</v>
      </c>
      <c r="H15" s="20">
        <v>37.502704000000001</v>
      </c>
      <c r="I15" s="20">
        <v>1.01890792</v>
      </c>
      <c r="J15" s="20">
        <v>0.49005720000000003</v>
      </c>
      <c r="K15" s="15">
        <v>0.26387996000000002</v>
      </c>
      <c r="L15" s="20">
        <v>0.21731139999999999</v>
      </c>
      <c r="M15" s="15" t="s">
        <v>324</v>
      </c>
      <c r="N15" s="20" t="s">
        <v>324</v>
      </c>
      <c r="O15" s="15" t="s">
        <v>324</v>
      </c>
      <c r="P15" s="15">
        <f t="shared" si="1"/>
        <v>100.24627728</v>
      </c>
    </row>
    <row r="16" spans="1:49" x14ac:dyDescent="0.3">
      <c r="A16" s="12" t="s">
        <v>25</v>
      </c>
      <c r="B16" s="101"/>
      <c r="C16" s="101"/>
      <c r="D16" s="15" t="s">
        <v>324</v>
      </c>
      <c r="E16" s="15" t="s">
        <v>324</v>
      </c>
      <c r="F16" s="15">
        <v>58.977988000000003</v>
      </c>
      <c r="G16" s="20">
        <v>2.3604112000000002</v>
      </c>
      <c r="H16" s="20">
        <v>37.104107999999997</v>
      </c>
      <c r="I16" s="20">
        <v>0.93867124000000002</v>
      </c>
      <c r="J16" s="20">
        <v>0.42182412000000002</v>
      </c>
      <c r="K16" s="15">
        <v>0.39004707999999999</v>
      </c>
      <c r="L16" s="20" t="s">
        <v>324</v>
      </c>
      <c r="M16" s="15" t="s">
        <v>324</v>
      </c>
      <c r="N16" s="20" t="s">
        <v>324</v>
      </c>
      <c r="O16" s="15" t="s">
        <v>324</v>
      </c>
      <c r="P16" s="15">
        <f t="shared" si="1"/>
        <v>100.19304964</v>
      </c>
    </row>
    <row r="17" spans="1:16" x14ac:dyDescent="0.3">
      <c r="A17" s="11" t="s">
        <v>26</v>
      </c>
      <c r="B17" s="102"/>
      <c r="C17" s="102"/>
      <c r="D17" s="14" t="s">
        <v>324</v>
      </c>
      <c r="E17" s="14" t="s">
        <v>324</v>
      </c>
      <c r="F17" s="14">
        <v>59.162577140000003</v>
      </c>
      <c r="G17" s="19">
        <v>1.8524297139999999</v>
      </c>
      <c r="H17" s="19">
        <v>37.32808</v>
      </c>
      <c r="I17" s="19">
        <v>0.94252277100000004</v>
      </c>
      <c r="J17" s="19">
        <v>0.393671457</v>
      </c>
      <c r="K17" s="14">
        <v>0.80673519999999999</v>
      </c>
      <c r="L17" s="19" t="s">
        <v>324</v>
      </c>
      <c r="M17" s="14" t="s">
        <v>324</v>
      </c>
      <c r="N17" s="19">
        <v>0.13007779999999999</v>
      </c>
      <c r="O17" s="14" t="s">
        <v>324</v>
      </c>
      <c r="P17" s="14">
        <f t="shared" si="1"/>
        <v>100.616094082</v>
      </c>
    </row>
    <row r="19" spans="1:16" x14ac:dyDescent="0.3">
      <c r="A19" s="10" t="s">
        <v>29</v>
      </c>
      <c r="B19" s="100" t="s">
        <v>27</v>
      </c>
      <c r="C19" s="100" t="s">
        <v>225</v>
      </c>
      <c r="D19" s="13" t="s">
        <v>324</v>
      </c>
      <c r="E19" s="13" t="s">
        <v>324</v>
      </c>
      <c r="F19" s="13">
        <v>58.406025710000002</v>
      </c>
      <c r="G19" s="18">
        <v>2.4814071430000002</v>
      </c>
      <c r="H19" s="18">
        <v>36.601828570000002</v>
      </c>
      <c r="I19" s="18">
        <v>0.84728479999999995</v>
      </c>
      <c r="J19" s="18">
        <v>1.0351626</v>
      </c>
      <c r="K19" s="13">
        <v>0.82509960000000004</v>
      </c>
      <c r="L19" s="18">
        <v>0.38676654300000002</v>
      </c>
      <c r="M19" s="13" t="s">
        <v>324</v>
      </c>
      <c r="N19" s="18" t="s">
        <v>324</v>
      </c>
      <c r="O19" s="13" t="s">
        <v>324</v>
      </c>
      <c r="P19" s="13">
        <f>SUM(D19:O19)</f>
        <v>100.583574966</v>
      </c>
    </row>
    <row r="20" spans="1:16" x14ac:dyDescent="0.3">
      <c r="A20" s="12" t="s">
        <v>30</v>
      </c>
      <c r="B20" s="101"/>
      <c r="C20" s="101"/>
      <c r="D20" s="15" t="s">
        <v>324</v>
      </c>
      <c r="E20" s="15" t="s">
        <v>324</v>
      </c>
      <c r="F20" s="15">
        <v>58.071346149999997</v>
      </c>
      <c r="G20" s="20">
        <v>2.8716256410000001</v>
      </c>
      <c r="H20" s="20">
        <v>35.35667179</v>
      </c>
      <c r="I20" s="20">
        <v>1.0604784620000001</v>
      </c>
      <c r="J20" s="20">
        <v>1.5610692049999999</v>
      </c>
      <c r="K20" s="15">
        <v>0.59230861499999998</v>
      </c>
      <c r="L20" s="20">
        <v>0.99378497399999999</v>
      </c>
      <c r="M20" s="15" t="s">
        <v>324</v>
      </c>
      <c r="N20" s="20" t="s">
        <v>324</v>
      </c>
      <c r="O20" s="15" t="s">
        <v>324</v>
      </c>
      <c r="P20" s="15">
        <f t="shared" ref="P20:P25" si="2">SUM(D20:O20)</f>
        <v>100.50728483699999</v>
      </c>
    </row>
    <row r="21" spans="1:16" x14ac:dyDescent="0.3">
      <c r="A21" s="12" t="s">
        <v>31</v>
      </c>
      <c r="B21" s="101"/>
      <c r="C21" s="101"/>
      <c r="D21" s="15" t="s">
        <v>324</v>
      </c>
      <c r="E21" s="15" t="s">
        <v>324</v>
      </c>
      <c r="F21" s="15">
        <v>58.806604759999999</v>
      </c>
      <c r="G21" s="20">
        <v>2.6866566669999998</v>
      </c>
      <c r="H21" s="20">
        <v>37.045971430000002</v>
      </c>
      <c r="I21" s="20">
        <v>0.80531699999999995</v>
      </c>
      <c r="J21" s="20">
        <v>0.52091861900000003</v>
      </c>
      <c r="K21" s="15">
        <v>0.67043457100000003</v>
      </c>
      <c r="L21" s="20">
        <v>0.36732500000000001</v>
      </c>
      <c r="M21" s="15" t="s">
        <v>324</v>
      </c>
      <c r="N21" s="20" t="s">
        <v>324</v>
      </c>
      <c r="O21" s="15" t="s">
        <v>324</v>
      </c>
      <c r="P21" s="15">
        <f t="shared" si="2"/>
        <v>100.903228047</v>
      </c>
    </row>
    <row r="22" spans="1:16" x14ac:dyDescent="0.3">
      <c r="A22" s="12" t="s">
        <v>32</v>
      </c>
      <c r="B22" s="101"/>
      <c r="C22" s="101"/>
      <c r="D22" s="15" t="s">
        <v>324</v>
      </c>
      <c r="E22" s="15" t="s">
        <v>324</v>
      </c>
      <c r="F22" s="15">
        <v>57.131665519999999</v>
      </c>
      <c r="G22" s="20">
        <v>3.023055517</v>
      </c>
      <c r="H22" s="20">
        <v>33.137724140000003</v>
      </c>
      <c r="I22" s="20">
        <v>1.536364828</v>
      </c>
      <c r="J22" s="20">
        <v>2.574132069</v>
      </c>
      <c r="K22" s="15">
        <v>1.1967818969999999</v>
      </c>
      <c r="L22" s="20">
        <v>1.980821207</v>
      </c>
      <c r="M22" s="15" t="s">
        <v>324</v>
      </c>
      <c r="N22" s="20" t="s">
        <v>324</v>
      </c>
      <c r="O22" s="15" t="s">
        <v>324</v>
      </c>
      <c r="P22" s="15">
        <f t="shared" si="2"/>
        <v>100.58054517800001</v>
      </c>
    </row>
    <row r="23" spans="1:16" x14ac:dyDescent="0.3">
      <c r="A23" s="12" t="s">
        <v>33</v>
      </c>
      <c r="B23" s="101"/>
      <c r="C23" s="101"/>
      <c r="D23" s="15" t="s">
        <v>324</v>
      </c>
      <c r="E23" s="15" t="s">
        <v>324</v>
      </c>
      <c r="F23" s="15">
        <v>58.534053129999997</v>
      </c>
      <c r="G23" s="20">
        <v>2.6272128129999999</v>
      </c>
      <c r="H23" s="20">
        <v>35.647931249999999</v>
      </c>
      <c r="I23" s="20">
        <v>1.0423004060000001</v>
      </c>
      <c r="J23" s="20">
        <v>1.563096563</v>
      </c>
      <c r="K23" s="15">
        <v>0.87843965599999996</v>
      </c>
      <c r="L23" s="20">
        <v>0.733706313</v>
      </c>
      <c r="M23" s="15" t="s">
        <v>324</v>
      </c>
      <c r="N23" s="20" t="s">
        <v>324</v>
      </c>
      <c r="O23" s="15" t="s">
        <v>324</v>
      </c>
      <c r="P23" s="15">
        <f t="shared" si="2"/>
        <v>101.02674013099998</v>
      </c>
    </row>
    <row r="24" spans="1:16" x14ac:dyDescent="0.3">
      <c r="A24" s="12" t="s">
        <v>34</v>
      </c>
      <c r="B24" s="101"/>
      <c r="C24" s="101"/>
      <c r="D24" s="15" t="s">
        <v>324</v>
      </c>
      <c r="E24" s="15" t="s">
        <v>324</v>
      </c>
      <c r="F24" s="15">
        <v>58.474102860000002</v>
      </c>
      <c r="G24" s="20">
        <v>2.6165968570000002</v>
      </c>
      <c r="H24" s="20">
        <v>36.078279999999999</v>
      </c>
      <c r="I24" s="20">
        <v>0.9591208</v>
      </c>
      <c r="J24" s="20">
        <v>1.314870057</v>
      </c>
      <c r="K24" s="15">
        <v>0.89124811400000004</v>
      </c>
      <c r="L24" s="20">
        <v>0.55803080000000005</v>
      </c>
      <c r="M24" s="15" t="s">
        <v>324</v>
      </c>
      <c r="N24" s="20" t="s">
        <v>324</v>
      </c>
      <c r="O24" s="15" t="s">
        <v>324</v>
      </c>
      <c r="P24" s="15">
        <f t="shared" si="2"/>
        <v>100.89224948799999</v>
      </c>
    </row>
    <row r="25" spans="1:16" x14ac:dyDescent="0.3">
      <c r="A25" s="11" t="s">
        <v>35</v>
      </c>
      <c r="B25" s="102"/>
      <c r="C25" s="102"/>
      <c r="D25" s="14" t="s">
        <v>324</v>
      </c>
      <c r="E25" s="14" t="s">
        <v>324</v>
      </c>
      <c r="F25" s="14">
        <v>57.385389660000001</v>
      </c>
      <c r="G25" s="19">
        <v>3.051030345</v>
      </c>
      <c r="H25" s="19">
        <v>33.319831030000003</v>
      </c>
      <c r="I25" s="19">
        <v>1.4932996549999999</v>
      </c>
      <c r="J25" s="19">
        <v>2.321051379</v>
      </c>
      <c r="K25" s="14">
        <v>1.013376448</v>
      </c>
      <c r="L25" s="19">
        <v>1.9095136210000001</v>
      </c>
      <c r="M25" s="14" t="s">
        <v>324</v>
      </c>
      <c r="N25" s="19" t="s">
        <v>324</v>
      </c>
      <c r="O25" s="14" t="s">
        <v>324</v>
      </c>
      <c r="P25" s="14">
        <f t="shared" si="2"/>
        <v>100.49349213800001</v>
      </c>
    </row>
    <row r="27" spans="1:16" x14ac:dyDescent="0.3">
      <c r="A27" s="10" t="s">
        <v>44</v>
      </c>
      <c r="B27" s="100" t="s">
        <v>27</v>
      </c>
      <c r="C27" s="100" t="s">
        <v>226</v>
      </c>
      <c r="D27" s="13" t="s">
        <v>324</v>
      </c>
      <c r="E27" s="13" t="s">
        <v>324</v>
      </c>
      <c r="F27" s="13">
        <v>59.384213330000001</v>
      </c>
      <c r="G27" s="18">
        <v>1.96428</v>
      </c>
      <c r="H27" s="18">
        <v>38.291460000000001</v>
      </c>
      <c r="I27" s="18">
        <v>0.76666860000000003</v>
      </c>
      <c r="J27" s="18">
        <v>0.42055759999999998</v>
      </c>
      <c r="K27" s="13">
        <v>0.35976746700000001</v>
      </c>
      <c r="L27" s="18" t="s">
        <v>324</v>
      </c>
      <c r="M27" s="13" t="s">
        <v>324</v>
      </c>
      <c r="N27" s="18" t="s">
        <v>324</v>
      </c>
      <c r="O27" s="13" t="s">
        <v>324</v>
      </c>
      <c r="P27" s="13">
        <f>SUM(D27:O27)</f>
        <v>101.18694699699999</v>
      </c>
    </row>
    <row r="28" spans="1:16" x14ac:dyDescent="0.3">
      <c r="A28" s="12" t="s">
        <v>45</v>
      </c>
      <c r="B28" s="101"/>
      <c r="C28" s="101"/>
      <c r="D28" s="15" t="s">
        <v>324</v>
      </c>
      <c r="E28" s="15" t="s">
        <v>324</v>
      </c>
      <c r="F28" s="15">
        <v>60.215657139999998</v>
      </c>
      <c r="G28" s="20">
        <v>1.9593807139999999</v>
      </c>
      <c r="H28" s="20">
        <v>36.968257139999999</v>
      </c>
      <c r="I28" s="20">
        <v>0.86573792900000002</v>
      </c>
      <c r="J28" s="20">
        <v>0.39644928600000001</v>
      </c>
      <c r="K28" s="15">
        <v>0.49873135699999999</v>
      </c>
      <c r="L28" s="20" t="s">
        <v>324</v>
      </c>
      <c r="M28" s="15" t="s">
        <v>324</v>
      </c>
      <c r="N28" s="20" t="s">
        <v>324</v>
      </c>
      <c r="O28" s="15" t="s">
        <v>324</v>
      </c>
      <c r="P28" s="15">
        <f t="shared" ref="P28:P29" si="3">SUM(D28:O28)</f>
        <v>100.90421356600001</v>
      </c>
    </row>
    <row r="29" spans="1:16" x14ac:dyDescent="0.3">
      <c r="A29" s="11" t="s">
        <v>46</v>
      </c>
      <c r="B29" s="102"/>
      <c r="C29" s="102"/>
      <c r="D29" s="14" t="s">
        <v>324</v>
      </c>
      <c r="E29" s="14" t="s">
        <v>324</v>
      </c>
      <c r="F29" s="14">
        <v>58.915892309999997</v>
      </c>
      <c r="G29" s="19">
        <v>1.485606923</v>
      </c>
      <c r="H29" s="19">
        <v>37.144553850000001</v>
      </c>
      <c r="I29" s="19">
        <v>1.2812526150000001</v>
      </c>
      <c r="J29" s="19">
        <v>1.0059434620000001</v>
      </c>
      <c r="K29" s="14">
        <v>0.54099053799999997</v>
      </c>
      <c r="L29" s="19">
        <v>0.28520838500000001</v>
      </c>
      <c r="M29" s="14" t="s">
        <v>324</v>
      </c>
      <c r="N29" s="19" t="s">
        <v>324</v>
      </c>
      <c r="O29" s="14" t="s">
        <v>324</v>
      </c>
      <c r="P29" s="14">
        <f t="shared" si="3"/>
        <v>100.65944808300002</v>
      </c>
    </row>
    <row r="31" spans="1:16" x14ac:dyDescent="0.3">
      <c r="A31" s="10" t="s">
        <v>51</v>
      </c>
      <c r="B31" s="100" t="s">
        <v>27</v>
      </c>
      <c r="C31" s="100" t="s">
        <v>226</v>
      </c>
      <c r="D31" s="13" t="s">
        <v>324</v>
      </c>
      <c r="E31" s="13" t="s">
        <v>324</v>
      </c>
      <c r="F31" s="13">
        <v>58.843712500000002</v>
      </c>
      <c r="G31" s="18">
        <v>2.4675479170000001</v>
      </c>
      <c r="H31" s="18">
        <v>35.832658330000001</v>
      </c>
      <c r="I31" s="18">
        <v>1.6953075</v>
      </c>
      <c r="J31" s="18">
        <v>0.65939504199999999</v>
      </c>
      <c r="K31" s="13">
        <v>0.64183800000000002</v>
      </c>
      <c r="L31" s="18">
        <v>0.57262662499999994</v>
      </c>
      <c r="M31" s="13" t="s">
        <v>324</v>
      </c>
      <c r="N31" s="18" t="s">
        <v>324</v>
      </c>
      <c r="O31" s="13" t="s">
        <v>324</v>
      </c>
      <c r="P31" s="13">
        <f>SUM(D31:O31)</f>
        <v>100.713085914</v>
      </c>
    </row>
    <row r="32" spans="1:16" x14ac:dyDescent="0.3">
      <c r="A32" s="11" t="s">
        <v>52</v>
      </c>
      <c r="B32" s="102"/>
      <c r="C32" s="102"/>
      <c r="D32" s="14" t="s">
        <v>324</v>
      </c>
      <c r="E32" s="14" t="s">
        <v>324</v>
      </c>
      <c r="F32" s="14">
        <v>58.995157140000003</v>
      </c>
      <c r="G32" s="19">
        <v>2.3637173329999999</v>
      </c>
      <c r="H32" s="19">
        <v>36.896000000000001</v>
      </c>
      <c r="I32" s="19">
        <v>1.19359719</v>
      </c>
      <c r="J32" s="19">
        <v>0.51105766699999999</v>
      </c>
      <c r="K32" s="14">
        <v>0.58884690500000003</v>
      </c>
      <c r="L32" s="19">
        <v>0.24731</v>
      </c>
      <c r="M32" s="14" t="s">
        <v>324</v>
      </c>
      <c r="N32" s="19" t="s">
        <v>324</v>
      </c>
      <c r="O32" s="14" t="s">
        <v>324</v>
      </c>
      <c r="P32" s="14">
        <f>SUM(D32:O32)</f>
        <v>100.79568623500001</v>
      </c>
    </row>
    <row r="33" spans="1:19" x14ac:dyDescent="0.3">
      <c r="R33" s="54"/>
      <c r="S33" s="54"/>
    </row>
    <row r="34" spans="1:19" x14ac:dyDescent="0.3">
      <c r="A34" s="10" t="s">
        <v>63</v>
      </c>
      <c r="B34" s="100" t="s">
        <v>27</v>
      </c>
      <c r="C34" s="100"/>
      <c r="D34" s="13" t="s">
        <v>324</v>
      </c>
      <c r="E34" s="13" t="s">
        <v>324</v>
      </c>
      <c r="F34" s="13">
        <v>59.002245160000001</v>
      </c>
      <c r="G34" s="18">
        <v>1.393028387</v>
      </c>
      <c r="H34" s="18">
        <v>37.762293550000003</v>
      </c>
      <c r="I34" s="18">
        <v>0.63804545199999996</v>
      </c>
      <c r="J34" s="18">
        <v>0.58453396800000001</v>
      </c>
      <c r="K34" s="13">
        <v>0.98713077400000004</v>
      </c>
      <c r="L34" s="18" t="s">
        <v>324</v>
      </c>
      <c r="M34" s="13" t="s">
        <v>324</v>
      </c>
      <c r="N34" s="18">
        <v>0.25834161300000003</v>
      </c>
      <c r="O34" s="13" t="s">
        <v>324</v>
      </c>
      <c r="P34" s="13">
        <f>SUM(D34:O34)</f>
        <v>100.62561890399999</v>
      </c>
      <c r="R34" s="20"/>
      <c r="S34" s="20"/>
    </row>
    <row r="35" spans="1:19" x14ac:dyDescent="0.3">
      <c r="A35" s="12" t="s">
        <v>64</v>
      </c>
      <c r="B35" s="101"/>
      <c r="C35" s="101"/>
      <c r="D35" s="15" t="s">
        <v>324</v>
      </c>
      <c r="E35" s="15" t="s">
        <v>324</v>
      </c>
      <c r="F35" s="15">
        <v>59.604266670000001</v>
      </c>
      <c r="G35" s="20">
        <v>1.2798605709999999</v>
      </c>
      <c r="H35" s="20">
        <v>37.953433330000003</v>
      </c>
      <c r="I35" s="20">
        <v>0.70380976200000001</v>
      </c>
      <c r="J35" s="20">
        <v>0.72010442900000005</v>
      </c>
      <c r="K35" s="15">
        <v>0.65209142899999994</v>
      </c>
      <c r="L35" s="20" t="s">
        <v>324</v>
      </c>
      <c r="M35" s="15" t="s">
        <v>324</v>
      </c>
      <c r="N35" s="20">
        <v>0.202212524</v>
      </c>
      <c r="O35" s="15" t="s">
        <v>324</v>
      </c>
      <c r="P35" s="15">
        <f t="shared" ref="P35:P48" si="4">SUM(D35:O35)</f>
        <v>101.11577871500002</v>
      </c>
      <c r="R35" s="20"/>
      <c r="S35" s="20"/>
    </row>
    <row r="36" spans="1:19" x14ac:dyDescent="0.3">
      <c r="A36" s="12" t="s">
        <v>65</v>
      </c>
      <c r="B36" s="101"/>
      <c r="C36" s="101"/>
      <c r="D36" s="15" t="s">
        <v>324</v>
      </c>
      <c r="E36" s="15" t="s">
        <v>324</v>
      </c>
      <c r="F36" s="15">
        <v>59.518237040000002</v>
      </c>
      <c r="G36" s="20">
        <v>1.2568507040000001</v>
      </c>
      <c r="H36" s="20">
        <v>37.12185556</v>
      </c>
      <c r="I36" s="20">
        <v>0.78859725899999999</v>
      </c>
      <c r="J36" s="20">
        <v>0.82099818499999999</v>
      </c>
      <c r="K36" s="15">
        <v>0.77534329599999996</v>
      </c>
      <c r="L36" s="20" t="s">
        <v>324</v>
      </c>
      <c r="M36" s="15" t="s">
        <v>324</v>
      </c>
      <c r="N36" s="20">
        <v>0.29351814799999998</v>
      </c>
      <c r="O36" s="15" t="s">
        <v>324</v>
      </c>
      <c r="P36" s="15">
        <f t="shared" si="4"/>
        <v>100.575400192</v>
      </c>
      <c r="R36" s="20"/>
      <c r="S36" s="20"/>
    </row>
    <row r="37" spans="1:19" x14ac:dyDescent="0.3">
      <c r="A37" s="12" t="s">
        <v>66</v>
      </c>
      <c r="B37" s="101"/>
      <c r="C37" s="101"/>
      <c r="D37" s="15" t="s">
        <v>324</v>
      </c>
      <c r="E37" s="15" t="s">
        <v>324</v>
      </c>
      <c r="F37" s="15">
        <v>59.102725</v>
      </c>
      <c r="G37" s="20">
        <v>1.4834909439999999</v>
      </c>
      <c r="H37" s="20">
        <v>36.981722220000002</v>
      </c>
      <c r="I37" s="20">
        <v>0.67396163899999995</v>
      </c>
      <c r="J37" s="20">
        <v>0.72026263899999998</v>
      </c>
      <c r="K37" s="15">
        <v>0.97798074999999995</v>
      </c>
      <c r="L37" s="20" t="s">
        <v>324</v>
      </c>
      <c r="M37" s="15" t="s">
        <v>324</v>
      </c>
      <c r="N37" s="20">
        <v>0.340662833</v>
      </c>
      <c r="O37" s="15" t="s">
        <v>324</v>
      </c>
      <c r="P37" s="15">
        <f t="shared" si="4"/>
        <v>100.28080602499999</v>
      </c>
      <c r="R37" s="20"/>
      <c r="S37" s="20"/>
    </row>
    <row r="38" spans="1:19" x14ac:dyDescent="0.3">
      <c r="A38" s="12" t="s">
        <v>67</v>
      </c>
      <c r="B38" s="101"/>
      <c r="C38" s="101"/>
      <c r="D38" s="15" t="s">
        <v>324</v>
      </c>
      <c r="E38" s="15" t="s">
        <v>324</v>
      </c>
      <c r="F38" s="15">
        <v>59.357390479999999</v>
      </c>
      <c r="G38" s="20">
        <v>1.3864795240000001</v>
      </c>
      <c r="H38" s="20">
        <v>37.137280949999997</v>
      </c>
      <c r="I38" s="20">
        <v>0.71207533300000003</v>
      </c>
      <c r="J38" s="20">
        <v>0.69165971400000004</v>
      </c>
      <c r="K38" s="15">
        <v>0.70402342900000003</v>
      </c>
      <c r="L38" s="20" t="s">
        <v>324</v>
      </c>
      <c r="M38" s="15" t="s">
        <v>324</v>
      </c>
      <c r="N38" s="20">
        <v>0.224651095</v>
      </c>
      <c r="O38" s="15" t="s">
        <v>324</v>
      </c>
      <c r="P38" s="15">
        <f t="shared" si="4"/>
        <v>100.21356052499999</v>
      </c>
    </row>
    <row r="39" spans="1:19" x14ac:dyDescent="0.3">
      <c r="A39" s="12" t="s">
        <v>68</v>
      </c>
      <c r="B39" s="101"/>
      <c r="C39" s="101"/>
      <c r="D39" s="15" t="s">
        <v>324</v>
      </c>
      <c r="E39" s="15" t="s">
        <v>324</v>
      </c>
      <c r="F39" s="15">
        <v>59.528239999999997</v>
      </c>
      <c r="G39" s="20">
        <v>1.1626673000000001</v>
      </c>
      <c r="H39" s="20">
        <v>37.668023329999997</v>
      </c>
      <c r="I39" s="20">
        <v>0.76424293300000001</v>
      </c>
      <c r="J39" s="20">
        <v>0.66436863300000004</v>
      </c>
      <c r="K39" s="15">
        <v>0.55362679999999997</v>
      </c>
      <c r="L39" s="20" t="s">
        <v>324</v>
      </c>
      <c r="M39" s="15" t="s">
        <v>324</v>
      </c>
      <c r="N39" s="20">
        <v>0.28481363300000001</v>
      </c>
      <c r="O39" s="15" t="s">
        <v>324</v>
      </c>
      <c r="P39" s="15">
        <f t="shared" si="4"/>
        <v>100.62598262900001</v>
      </c>
    </row>
    <row r="40" spans="1:19" x14ac:dyDescent="0.3">
      <c r="A40" s="12" t="s">
        <v>69</v>
      </c>
      <c r="B40" s="101"/>
      <c r="C40" s="101"/>
      <c r="D40" s="15" t="s">
        <v>324</v>
      </c>
      <c r="E40" s="15" t="s">
        <v>324</v>
      </c>
      <c r="F40" s="15">
        <v>59.622394999999997</v>
      </c>
      <c r="G40" s="20">
        <v>1.2938437</v>
      </c>
      <c r="H40" s="20">
        <v>37.376100000000001</v>
      </c>
      <c r="I40" s="20">
        <v>0.78051567499999996</v>
      </c>
      <c r="J40" s="20">
        <v>0.74049345</v>
      </c>
      <c r="K40" s="15">
        <v>0.49537375</v>
      </c>
      <c r="L40" s="20" t="s">
        <v>324</v>
      </c>
      <c r="M40" s="15" t="s">
        <v>324</v>
      </c>
      <c r="N40" s="20">
        <v>0.25578790000000001</v>
      </c>
      <c r="O40" s="15" t="s">
        <v>324</v>
      </c>
      <c r="P40" s="15">
        <f t="shared" si="4"/>
        <v>100.56450947499999</v>
      </c>
    </row>
    <row r="41" spans="1:19" x14ac:dyDescent="0.3">
      <c r="A41" s="12" t="s">
        <v>70</v>
      </c>
      <c r="B41" s="101"/>
      <c r="C41" s="101"/>
      <c r="D41" s="15" t="s">
        <v>324</v>
      </c>
      <c r="E41" s="15" t="s">
        <v>324</v>
      </c>
      <c r="F41" s="15">
        <v>59.448853130000003</v>
      </c>
      <c r="G41" s="20">
        <v>1.223366188</v>
      </c>
      <c r="H41" s="20">
        <v>37.630875000000003</v>
      </c>
      <c r="I41" s="20">
        <v>0.67508746900000005</v>
      </c>
      <c r="J41" s="20">
        <v>0.63010662500000003</v>
      </c>
      <c r="K41" s="15">
        <v>0.79913921899999996</v>
      </c>
      <c r="L41" s="20" t="s">
        <v>324</v>
      </c>
      <c r="M41" s="15" t="s">
        <v>324</v>
      </c>
      <c r="N41" s="20">
        <v>0.30896131300000002</v>
      </c>
      <c r="O41" s="15" t="s">
        <v>324</v>
      </c>
      <c r="P41" s="15">
        <f t="shared" si="4"/>
        <v>100.716388944</v>
      </c>
    </row>
    <row r="42" spans="1:19" x14ac:dyDescent="0.3">
      <c r="A42" s="12" t="s">
        <v>71</v>
      </c>
      <c r="B42" s="101"/>
      <c r="C42" s="101"/>
      <c r="D42" s="15" t="s">
        <v>324</v>
      </c>
      <c r="E42" s="15" t="s">
        <v>324</v>
      </c>
      <c r="F42" s="15">
        <v>59.693833329999997</v>
      </c>
      <c r="G42" s="20">
        <v>1.310386778</v>
      </c>
      <c r="H42" s="20">
        <v>37.521433330000001</v>
      </c>
      <c r="I42" s="20">
        <v>0.61685137000000001</v>
      </c>
      <c r="J42" s="20">
        <v>0.60204203700000003</v>
      </c>
      <c r="K42" s="15">
        <v>0.73319318499999997</v>
      </c>
      <c r="L42" s="20" t="s">
        <v>324</v>
      </c>
      <c r="M42" s="15" t="s">
        <v>324</v>
      </c>
      <c r="N42" s="20">
        <v>0.26712137000000002</v>
      </c>
      <c r="O42" s="15" t="s">
        <v>324</v>
      </c>
      <c r="P42" s="15">
        <f t="shared" si="4"/>
        <v>100.74486140000002</v>
      </c>
    </row>
    <row r="43" spans="1:19" x14ac:dyDescent="0.3">
      <c r="A43" s="12" t="s">
        <v>72</v>
      </c>
      <c r="B43" s="101"/>
      <c r="C43" s="101"/>
      <c r="D43" s="15" t="s">
        <v>324</v>
      </c>
      <c r="E43" s="15" t="s">
        <v>324</v>
      </c>
      <c r="F43" s="15">
        <v>59.09655652</v>
      </c>
      <c r="G43" s="20">
        <v>1.19857087</v>
      </c>
      <c r="H43" s="20">
        <v>37.573265220000003</v>
      </c>
      <c r="I43" s="20">
        <v>0.76307269600000005</v>
      </c>
      <c r="J43" s="20">
        <v>0.65979243499999995</v>
      </c>
      <c r="K43" s="15">
        <v>0.54399934800000005</v>
      </c>
      <c r="L43" s="20">
        <v>0.213393043</v>
      </c>
      <c r="M43" s="15" t="s">
        <v>324</v>
      </c>
      <c r="N43" s="20">
        <v>0.23341778299999999</v>
      </c>
      <c r="O43" s="15" t="s">
        <v>324</v>
      </c>
      <c r="P43" s="15">
        <f t="shared" si="4"/>
        <v>100.28206791499998</v>
      </c>
    </row>
    <row r="44" spans="1:19" x14ac:dyDescent="0.3">
      <c r="A44" s="12" t="s">
        <v>73</v>
      </c>
      <c r="B44" s="101"/>
      <c r="C44" s="101"/>
      <c r="D44" s="15" t="s">
        <v>324</v>
      </c>
      <c r="E44" s="15" t="s">
        <v>324</v>
      </c>
      <c r="F44" s="15">
        <v>59.849829409999998</v>
      </c>
      <c r="G44" s="20">
        <v>1.130834353</v>
      </c>
      <c r="H44" s="20">
        <v>37.431717650000003</v>
      </c>
      <c r="I44" s="20">
        <v>0.64175850000000001</v>
      </c>
      <c r="J44" s="20">
        <v>0.66634314699999997</v>
      </c>
      <c r="K44" s="15">
        <v>0.66287617600000004</v>
      </c>
      <c r="L44" s="20" t="s">
        <v>324</v>
      </c>
      <c r="M44" s="15" t="s">
        <v>324</v>
      </c>
      <c r="N44" s="20">
        <v>0.25920894100000003</v>
      </c>
      <c r="O44" s="15" t="s">
        <v>324</v>
      </c>
      <c r="P44" s="15">
        <f t="shared" si="4"/>
        <v>100.64256817699999</v>
      </c>
    </row>
    <row r="45" spans="1:19" x14ac:dyDescent="0.3">
      <c r="A45" s="12" t="s">
        <v>74</v>
      </c>
      <c r="B45" s="101"/>
      <c r="C45" s="101"/>
      <c r="D45" s="15" t="s">
        <v>324</v>
      </c>
      <c r="E45" s="15" t="s">
        <v>324</v>
      </c>
      <c r="F45" s="15">
        <v>59.235685189999998</v>
      </c>
      <c r="G45" s="20">
        <v>1.2896209999999999</v>
      </c>
      <c r="H45" s="20">
        <v>37.171588890000002</v>
      </c>
      <c r="I45" s="20">
        <v>0.84043851899999999</v>
      </c>
      <c r="J45" s="20">
        <v>0.90688862999999997</v>
      </c>
      <c r="K45" s="15">
        <v>0.60838696299999995</v>
      </c>
      <c r="L45" s="20">
        <v>0.204560148</v>
      </c>
      <c r="M45" s="15" t="s">
        <v>324</v>
      </c>
      <c r="N45" s="20">
        <v>0.26592285199999999</v>
      </c>
      <c r="O45" s="15" t="s">
        <v>324</v>
      </c>
      <c r="P45" s="15">
        <f t="shared" si="4"/>
        <v>100.52309219199999</v>
      </c>
    </row>
    <row r="46" spans="1:19" x14ac:dyDescent="0.3">
      <c r="A46" s="12" t="s">
        <v>75</v>
      </c>
      <c r="B46" s="101"/>
      <c r="C46" s="101"/>
      <c r="D46" s="15" t="s">
        <v>324</v>
      </c>
      <c r="E46" s="15" t="s">
        <v>324</v>
      </c>
      <c r="F46" s="15">
        <v>59.388878570000003</v>
      </c>
      <c r="G46" s="20">
        <v>1.1822058209999999</v>
      </c>
      <c r="H46" s="20">
        <v>37.448646429999997</v>
      </c>
      <c r="I46" s="20">
        <v>0.77539564299999997</v>
      </c>
      <c r="J46" s="20">
        <v>0.818813393</v>
      </c>
      <c r="K46" s="15">
        <v>0.68802028599999998</v>
      </c>
      <c r="L46" s="20">
        <v>0.19926428600000001</v>
      </c>
      <c r="M46" s="15" t="s">
        <v>324</v>
      </c>
      <c r="N46" s="20">
        <v>0.33024139299999999</v>
      </c>
      <c r="O46" s="15" t="s">
        <v>324</v>
      </c>
      <c r="P46" s="15">
        <f t="shared" si="4"/>
        <v>100.83146582199998</v>
      </c>
    </row>
    <row r="47" spans="1:19" x14ac:dyDescent="0.3">
      <c r="A47" s="12" t="s">
        <v>76</v>
      </c>
      <c r="B47" s="101"/>
      <c r="C47" s="101"/>
      <c r="D47" s="15" t="s">
        <v>324</v>
      </c>
      <c r="E47" s="15" t="s">
        <v>324</v>
      </c>
      <c r="F47" s="15">
        <v>59.71458621</v>
      </c>
      <c r="G47" s="20">
        <v>1.305120828</v>
      </c>
      <c r="H47" s="20">
        <v>36.841593099999997</v>
      </c>
      <c r="I47" s="20">
        <v>0.81844206900000005</v>
      </c>
      <c r="J47" s="20">
        <v>0.98653524100000001</v>
      </c>
      <c r="K47" s="15">
        <v>0.77334289700000003</v>
      </c>
      <c r="L47" s="20">
        <v>0.209856655</v>
      </c>
      <c r="M47" s="15" t="s">
        <v>324</v>
      </c>
      <c r="N47" s="20">
        <v>0.27909289700000001</v>
      </c>
      <c r="O47" s="15" t="s">
        <v>324</v>
      </c>
      <c r="P47" s="15">
        <f t="shared" si="4"/>
        <v>100.92856989699999</v>
      </c>
    </row>
    <row r="48" spans="1:19" x14ac:dyDescent="0.3">
      <c r="A48" s="11" t="s">
        <v>77</v>
      </c>
      <c r="B48" s="102"/>
      <c r="C48" s="102"/>
      <c r="D48" s="14" t="s">
        <v>324</v>
      </c>
      <c r="E48" s="14" t="s">
        <v>324</v>
      </c>
      <c r="F48" s="14">
        <v>59.544600000000003</v>
      </c>
      <c r="G48" s="19">
        <v>0.93396109100000002</v>
      </c>
      <c r="H48" s="19">
        <v>38.110230299999998</v>
      </c>
      <c r="I48" s="19">
        <v>0.57412812099999999</v>
      </c>
      <c r="J48" s="19">
        <v>0.62984575799999998</v>
      </c>
      <c r="K48" s="14">
        <v>0.79194427300000003</v>
      </c>
      <c r="L48" s="19" t="s">
        <v>324</v>
      </c>
      <c r="M48" s="14" t="s">
        <v>324</v>
      </c>
      <c r="N48" s="19">
        <v>0.164729879</v>
      </c>
      <c r="O48" s="14" t="s">
        <v>324</v>
      </c>
      <c r="P48" s="14">
        <f t="shared" si="4"/>
        <v>100.74943942200001</v>
      </c>
    </row>
    <row r="49" spans="1:49" s="21" customFormat="1" x14ac:dyDescent="0.3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1:49" x14ac:dyDescent="0.3">
      <c r="A50" s="9" t="s">
        <v>53</v>
      </c>
      <c r="B50" s="49" t="s">
        <v>17</v>
      </c>
      <c r="C50" s="49" t="s">
        <v>199</v>
      </c>
      <c r="D50" s="13" t="s">
        <v>324</v>
      </c>
      <c r="E50" s="13" t="s">
        <v>324</v>
      </c>
      <c r="F50" s="13">
        <v>59.481879999999997</v>
      </c>
      <c r="G50" s="18">
        <v>2.7599339999999999</v>
      </c>
      <c r="H50" s="18">
        <v>36.651883329999997</v>
      </c>
      <c r="I50" s="18">
        <v>0.78791803299999996</v>
      </c>
      <c r="J50" s="18">
        <v>0.33155210000000002</v>
      </c>
      <c r="K50" s="13">
        <v>0.49895186699999999</v>
      </c>
      <c r="L50" s="18" t="s">
        <v>324</v>
      </c>
      <c r="M50" s="13" t="s">
        <v>324</v>
      </c>
      <c r="N50" s="18" t="s">
        <v>324</v>
      </c>
      <c r="O50" s="13" t="s">
        <v>324</v>
      </c>
      <c r="P50" s="13">
        <f t="shared" ref="P50:P51" si="5">SUM(D50:O50)</f>
        <v>100.51211932999999</v>
      </c>
    </row>
    <row r="51" spans="1:49" x14ac:dyDescent="0.3">
      <c r="A51" s="8" t="s">
        <v>233</v>
      </c>
      <c r="B51" s="8"/>
      <c r="C51" s="8"/>
      <c r="D51" s="48" t="s">
        <v>324</v>
      </c>
      <c r="E51" s="48" t="s">
        <v>324</v>
      </c>
      <c r="F51" s="14">
        <v>60.106999999999999</v>
      </c>
      <c r="G51" s="14">
        <v>1.36511</v>
      </c>
      <c r="H51" s="14">
        <v>37.9803</v>
      </c>
      <c r="I51" s="19">
        <v>0.50270000000000004</v>
      </c>
      <c r="J51" s="19">
        <v>0.32523000000000002</v>
      </c>
      <c r="K51" s="19">
        <v>0.50801600000000002</v>
      </c>
      <c r="L51" s="19">
        <v>7.7283000000000004E-2</v>
      </c>
      <c r="M51" s="14" t="s">
        <v>324</v>
      </c>
      <c r="N51" s="19">
        <v>6.3319E-2</v>
      </c>
      <c r="O51" s="14">
        <v>3.3413999999999999E-2</v>
      </c>
      <c r="P51" s="14">
        <f t="shared" si="5"/>
        <v>100.962372</v>
      </c>
    </row>
    <row r="53" spans="1:49" x14ac:dyDescent="0.3">
      <c r="A53" s="10" t="s">
        <v>37</v>
      </c>
      <c r="B53" s="100" t="s">
        <v>17</v>
      </c>
      <c r="C53" s="100" t="s">
        <v>199</v>
      </c>
      <c r="D53" s="13" t="s">
        <v>324</v>
      </c>
      <c r="E53" s="13" t="s">
        <v>324</v>
      </c>
      <c r="F53" s="13">
        <v>59.544493750000001</v>
      </c>
      <c r="G53" s="18">
        <v>1.778546875</v>
      </c>
      <c r="H53" s="18">
        <v>38.267556249999998</v>
      </c>
      <c r="I53" s="18">
        <v>0.76875599999999999</v>
      </c>
      <c r="J53" s="18">
        <v>0.35811781300000001</v>
      </c>
      <c r="K53" s="13">
        <v>0.35321962499999998</v>
      </c>
      <c r="L53" s="18" t="s">
        <v>324</v>
      </c>
      <c r="M53" s="13" t="s">
        <v>324</v>
      </c>
      <c r="N53" s="18" t="s">
        <v>324</v>
      </c>
      <c r="O53" s="13" t="s">
        <v>324</v>
      </c>
      <c r="P53" s="13">
        <f>SUM(D53:O53)</f>
        <v>101.070690313</v>
      </c>
    </row>
    <row r="54" spans="1:49" x14ac:dyDescent="0.3">
      <c r="A54" s="12" t="s">
        <v>38</v>
      </c>
      <c r="B54" s="101"/>
      <c r="C54" s="101"/>
      <c r="D54" s="15" t="s">
        <v>324</v>
      </c>
      <c r="E54" s="15" t="s">
        <v>324</v>
      </c>
      <c r="F54" s="15">
        <v>59.815925</v>
      </c>
      <c r="G54" s="20">
        <v>1.942143333</v>
      </c>
      <c r="H54" s="20">
        <v>37.917108329999998</v>
      </c>
      <c r="I54" s="20">
        <v>0.75228558300000004</v>
      </c>
      <c r="J54" s="20">
        <v>0.333431333</v>
      </c>
      <c r="K54" s="15">
        <v>0.36234866700000001</v>
      </c>
      <c r="L54" s="20" t="s">
        <v>324</v>
      </c>
      <c r="M54" s="15" t="s">
        <v>324</v>
      </c>
      <c r="N54" s="20" t="s">
        <v>324</v>
      </c>
      <c r="O54" s="15" t="s">
        <v>324</v>
      </c>
      <c r="P54" s="15">
        <f t="shared" ref="P54:P62" si="6">SUM(D54:O54)</f>
        <v>101.123242246</v>
      </c>
    </row>
    <row r="55" spans="1:49" x14ac:dyDescent="0.3">
      <c r="A55" s="12" t="s">
        <v>39</v>
      </c>
      <c r="B55" s="101"/>
      <c r="C55" s="101"/>
      <c r="D55" s="15" t="s">
        <v>324</v>
      </c>
      <c r="E55" s="15" t="s">
        <v>324</v>
      </c>
      <c r="F55" s="15">
        <v>59.421146149999998</v>
      </c>
      <c r="G55" s="20">
        <v>1.9503023079999999</v>
      </c>
      <c r="H55" s="20">
        <v>37.92121538</v>
      </c>
      <c r="I55" s="20">
        <v>0.66638723099999997</v>
      </c>
      <c r="J55" s="20">
        <v>0.34657261499999997</v>
      </c>
      <c r="K55" s="15">
        <v>0.46650715399999998</v>
      </c>
      <c r="L55" s="20" t="s">
        <v>324</v>
      </c>
      <c r="M55" s="15" t="s">
        <v>324</v>
      </c>
      <c r="N55" s="20" t="s">
        <v>324</v>
      </c>
      <c r="O55" s="15" t="s">
        <v>324</v>
      </c>
      <c r="P55" s="15">
        <f t="shared" si="6"/>
        <v>100.772130838</v>
      </c>
    </row>
    <row r="56" spans="1:49" x14ac:dyDescent="0.3">
      <c r="A56" s="12" t="s">
        <v>40</v>
      </c>
      <c r="B56" s="101"/>
      <c r="C56" s="101"/>
      <c r="D56" s="15" t="s">
        <v>324</v>
      </c>
      <c r="E56" s="15" t="s">
        <v>324</v>
      </c>
      <c r="F56" s="15">
        <v>59.033090000000001</v>
      </c>
      <c r="G56" s="20">
        <v>1.8322229999999999</v>
      </c>
      <c r="H56" s="20">
        <v>38.546309999999998</v>
      </c>
      <c r="I56" s="20">
        <v>0.76480210000000004</v>
      </c>
      <c r="J56" s="20">
        <v>0.4113444</v>
      </c>
      <c r="K56" s="15">
        <v>0.47387010000000002</v>
      </c>
      <c r="L56" s="20" t="s">
        <v>324</v>
      </c>
      <c r="M56" s="15" t="s">
        <v>324</v>
      </c>
      <c r="N56" s="20" t="s">
        <v>324</v>
      </c>
      <c r="O56" s="15" t="s">
        <v>324</v>
      </c>
      <c r="P56" s="15">
        <f t="shared" si="6"/>
        <v>101.06163959999999</v>
      </c>
    </row>
    <row r="57" spans="1:49" x14ac:dyDescent="0.3">
      <c r="A57" s="12" t="s">
        <v>41</v>
      </c>
      <c r="B57" s="101"/>
      <c r="C57" s="101"/>
      <c r="D57" s="15" t="s">
        <v>324</v>
      </c>
      <c r="E57" s="15" t="s">
        <v>324</v>
      </c>
      <c r="F57" s="15">
        <v>59.891361109999998</v>
      </c>
      <c r="G57" s="20">
        <v>2.1092550000000001</v>
      </c>
      <c r="H57" s="20">
        <v>37.802588890000003</v>
      </c>
      <c r="I57" s="20">
        <v>0.84887400000000002</v>
      </c>
      <c r="J57" s="20">
        <v>0.31366677799999998</v>
      </c>
      <c r="K57" s="15">
        <v>0.29230233300000003</v>
      </c>
      <c r="L57" s="20" t="s">
        <v>324</v>
      </c>
      <c r="M57" s="15" t="s">
        <v>324</v>
      </c>
      <c r="N57" s="20" t="s">
        <v>324</v>
      </c>
      <c r="O57" s="15" t="s">
        <v>324</v>
      </c>
      <c r="P57" s="15">
        <f t="shared" si="6"/>
        <v>101.25804811099998</v>
      </c>
    </row>
    <row r="58" spans="1:49" x14ac:dyDescent="0.3">
      <c r="A58" s="12" t="s">
        <v>42</v>
      </c>
      <c r="B58" s="101"/>
      <c r="C58" s="101"/>
      <c r="D58" s="15" t="s">
        <v>324</v>
      </c>
      <c r="E58" s="15" t="s">
        <v>324</v>
      </c>
      <c r="F58" s="15">
        <v>59.618560000000002</v>
      </c>
      <c r="G58" s="20">
        <v>1.6443000000000001</v>
      </c>
      <c r="H58" s="20">
        <v>38.147959999999998</v>
      </c>
      <c r="I58" s="20">
        <v>0.72907480000000002</v>
      </c>
      <c r="J58" s="20">
        <v>0.33443139999999999</v>
      </c>
      <c r="K58" s="15">
        <v>0.55633480000000002</v>
      </c>
      <c r="L58" s="20" t="s">
        <v>324</v>
      </c>
      <c r="M58" s="15" t="s">
        <v>324</v>
      </c>
      <c r="N58" s="20" t="s">
        <v>324</v>
      </c>
      <c r="O58" s="15" t="s">
        <v>324</v>
      </c>
      <c r="P58" s="15">
        <f t="shared" si="6"/>
        <v>101.03066100000001</v>
      </c>
    </row>
    <row r="59" spans="1:49" x14ac:dyDescent="0.3">
      <c r="A59" s="12" t="s">
        <v>43</v>
      </c>
      <c r="B59" s="101"/>
      <c r="C59" s="101"/>
      <c r="D59" s="15" t="s">
        <v>324</v>
      </c>
      <c r="E59" s="15" t="s">
        <v>324</v>
      </c>
      <c r="F59" s="15">
        <v>59.706491999999997</v>
      </c>
      <c r="G59" s="20">
        <v>1.8483807999999999</v>
      </c>
      <c r="H59" s="20">
        <v>38.093356</v>
      </c>
      <c r="I59" s="20">
        <v>0.67354095999999997</v>
      </c>
      <c r="J59" s="20">
        <v>0.34633276000000002</v>
      </c>
      <c r="K59" s="15">
        <v>0.45732383999999998</v>
      </c>
      <c r="L59" s="20" t="s">
        <v>324</v>
      </c>
      <c r="M59" s="15" t="s">
        <v>324</v>
      </c>
      <c r="N59" s="20" t="s">
        <v>324</v>
      </c>
      <c r="O59" s="15" t="s">
        <v>324</v>
      </c>
      <c r="P59" s="15">
        <f t="shared" si="6"/>
        <v>101.12542635999999</v>
      </c>
    </row>
    <row r="60" spans="1:49" x14ac:dyDescent="0.3">
      <c r="A60" s="12" t="s">
        <v>230</v>
      </c>
      <c r="B60" s="7"/>
      <c r="C60" s="7"/>
      <c r="D60" s="46" t="s">
        <v>324</v>
      </c>
      <c r="E60" s="46" t="s">
        <v>324</v>
      </c>
      <c r="F60" s="15">
        <v>59.9465</v>
      </c>
      <c r="G60" s="15">
        <v>1.7600800000000001</v>
      </c>
      <c r="H60" s="15">
        <v>38.085999999999999</v>
      </c>
      <c r="I60" s="20">
        <v>0.80107700000000004</v>
      </c>
      <c r="J60" s="20">
        <v>0.41817799999999999</v>
      </c>
      <c r="K60" s="20">
        <v>0.73938099999999995</v>
      </c>
      <c r="L60" s="20">
        <v>0.14000199999999999</v>
      </c>
      <c r="M60" s="15" t="s">
        <v>324</v>
      </c>
      <c r="N60" s="20">
        <v>0.102982</v>
      </c>
      <c r="O60" s="15" t="s">
        <v>324</v>
      </c>
      <c r="P60" s="15">
        <f t="shared" si="6"/>
        <v>101.99419999999999</v>
      </c>
    </row>
    <row r="61" spans="1:49" x14ac:dyDescent="0.3">
      <c r="A61" s="12" t="s">
        <v>231</v>
      </c>
      <c r="B61" s="7"/>
      <c r="C61" s="7"/>
      <c r="D61" s="46" t="s">
        <v>324</v>
      </c>
      <c r="E61" s="46">
        <v>3.2730000000000002E-2</v>
      </c>
      <c r="F61" s="15">
        <v>60.342500000000001</v>
      </c>
      <c r="G61" s="15">
        <v>1.6826099999999999</v>
      </c>
      <c r="H61" s="15">
        <v>37.707999999999998</v>
      </c>
      <c r="I61" s="20">
        <v>0.73789099999999996</v>
      </c>
      <c r="J61" s="20">
        <v>0.29814800000000002</v>
      </c>
      <c r="K61" s="20">
        <v>0.53552</v>
      </c>
      <c r="L61" s="20">
        <v>4.4871000000000001E-2</v>
      </c>
      <c r="M61" s="15" t="s">
        <v>324</v>
      </c>
      <c r="N61" s="20">
        <v>8.3667000000000005E-2</v>
      </c>
      <c r="O61" s="15">
        <v>5.5793000000000002E-2</v>
      </c>
      <c r="P61" s="15">
        <f t="shared" si="6"/>
        <v>101.52173000000001</v>
      </c>
    </row>
    <row r="62" spans="1:49" x14ac:dyDescent="0.3">
      <c r="A62" s="11" t="s">
        <v>232</v>
      </c>
      <c r="B62" s="8"/>
      <c r="C62" s="8"/>
      <c r="D62" s="47" t="s">
        <v>324</v>
      </c>
      <c r="E62" s="47" t="s">
        <v>324</v>
      </c>
      <c r="F62" s="14">
        <v>60.604999999999997</v>
      </c>
      <c r="G62" s="14">
        <v>1.51057</v>
      </c>
      <c r="H62" s="14">
        <v>37.860900000000001</v>
      </c>
      <c r="I62" s="19">
        <v>0.65466999999999997</v>
      </c>
      <c r="J62" s="19">
        <v>0.34138200000000002</v>
      </c>
      <c r="K62" s="19">
        <v>0.45457500000000001</v>
      </c>
      <c r="L62" s="19">
        <v>9.9390999999999993E-2</v>
      </c>
      <c r="M62" s="14" t="s">
        <v>324</v>
      </c>
      <c r="N62" s="19">
        <v>6.7250000000000004E-2</v>
      </c>
      <c r="O62" s="14" t="s">
        <v>324</v>
      </c>
      <c r="P62" s="14">
        <f t="shared" si="6"/>
        <v>101.593738</v>
      </c>
    </row>
    <row r="64" spans="1:49" x14ac:dyDescent="0.3">
      <c r="A64" s="10" t="s">
        <v>54</v>
      </c>
      <c r="B64" s="100" t="s">
        <v>17</v>
      </c>
      <c r="C64" s="100" t="s">
        <v>199</v>
      </c>
      <c r="D64" s="13" t="s">
        <v>324</v>
      </c>
      <c r="E64" s="13" t="s">
        <v>324</v>
      </c>
      <c r="F64" s="13">
        <v>59.30722308</v>
      </c>
      <c r="G64" s="18">
        <v>2.0892703849999998</v>
      </c>
      <c r="H64" s="18">
        <v>37.723107689999999</v>
      </c>
      <c r="I64" s="18">
        <v>0.63597757700000002</v>
      </c>
      <c r="J64" s="18">
        <v>0.36154565399999999</v>
      </c>
      <c r="K64" s="13">
        <v>0.53958265400000005</v>
      </c>
      <c r="L64" s="18" t="s">
        <v>324</v>
      </c>
      <c r="M64" s="13" t="s">
        <v>324</v>
      </c>
      <c r="N64" s="18" t="s">
        <v>324</v>
      </c>
      <c r="O64" s="13" t="s">
        <v>324</v>
      </c>
      <c r="P64" s="13">
        <f>SUM(D64:O64)</f>
        <v>100.65670704</v>
      </c>
    </row>
    <row r="65" spans="1:16" x14ac:dyDescent="0.3">
      <c r="A65" s="12" t="s">
        <v>55</v>
      </c>
      <c r="B65" s="101"/>
      <c r="C65" s="101"/>
      <c r="D65" s="15" t="s">
        <v>324</v>
      </c>
      <c r="E65" s="15" t="s">
        <v>324</v>
      </c>
      <c r="F65" s="15">
        <v>59.17153158</v>
      </c>
      <c r="G65" s="20">
        <v>2.4200831580000002</v>
      </c>
      <c r="H65" s="20">
        <v>37.63107368</v>
      </c>
      <c r="I65" s="20">
        <v>0.72269068400000003</v>
      </c>
      <c r="J65" s="20">
        <v>0.31755763199999998</v>
      </c>
      <c r="K65" s="15">
        <v>0.35492268399999999</v>
      </c>
      <c r="L65" s="20" t="s">
        <v>324</v>
      </c>
      <c r="M65" s="15" t="s">
        <v>324</v>
      </c>
      <c r="N65" s="20" t="s">
        <v>324</v>
      </c>
      <c r="O65" s="15" t="s">
        <v>324</v>
      </c>
      <c r="P65" s="15">
        <f t="shared" ref="P65:P72" si="7">SUM(D65:O65)</f>
        <v>100.61785941799999</v>
      </c>
    </row>
    <row r="66" spans="1:16" x14ac:dyDescent="0.3">
      <c r="A66" s="12" t="s">
        <v>56</v>
      </c>
      <c r="B66" s="101"/>
      <c r="C66" s="101"/>
      <c r="D66" s="15" t="s">
        <v>324</v>
      </c>
      <c r="E66" s="15" t="s">
        <v>324</v>
      </c>
      <c r="F66" s="15">
        <v>59.23364333</v>
      </c>
      <c r="G66" s="20">
        <v>2.2204986670000002</v>
      </c>
      <c r="H66" s="20">
        <v>37.5807</v>
      </c>
      <c r="I66" s="20">
        <v>0.716435033</v>
      </c>
      <c r="J66" s="20">
        <v>0.45396969999999998</v>
      </c>
      <c r="K66" s="15">
        <v>0.459502833</v>
      </c>
      <c r="L66" s="20">
        <v>0.28172226700000003</v>
      </c>
      <c r="M66" s="15" t="s">
        <v>324</v>
      </c>
      <c r="N66" s="20" t="s">
        <v>324</v>
      </c>
      <c r="O66" s="15" t="s">
        <v>324</v>
      </c>
      <c r="P66" s="15">
        <f t="shared" si="7"/>
        <v>100.94647183000001</v>
      </c>
    </row>
    <row r="67" spans="1:16" x14ac:dyDescent="0.3">
      <c r="A67" s="12" t="s">
        <v>57</v>
      </c>
      <c r="B67" s="101"/>
      <c r="C67" s="101"/>
      <c r="D67" s="15" t="s">
        <v>324</v>
      </c>
      <c r="E67" s="15" t="s">
        <v>324</v>
      </c>
      <c r="F67" s="15">
        <v>58.986576669999998</v>
      </c>
      <c r="G67" s="20">
        <v>2.2799499999999999</v>
      </c>
      <c r="H67" s="20">
        <v>37.365729999999999</v>
      </c>
      <c r="I67" s="20">
        <v>0.75622020000000001</v>
      </c>
      <c r="J67" s="20">
        <v>0.432710767</v>
      </c>
      <c r="K67" s="15">
        <v>0.681345533</v>
      </c>
      <c r="L67" s="20">
        <v>0.33504746699999999</v>
      </c>
      <c r="M67" s="15" t="s">
        <v>324</v>
      </c>
      <c r="N67" s="20" t="s">
        <v>324</v>
      </c>
      <c r="O67" s="15" t="s">
        <v>324</v>
      </c>
      <c r="P67" s="15">
        <f t="shared" si="7"/>
        <v>100.837580637</v>
      </c>
    </row>
    <row r="68" spans="1:16" x14ac:dyDescent="0.3">
      <c r="A68" s="12" t="s">
        <v>58</v>
      </c>
      <c r="B68" s="101"/>
      <c r="C68" s="101"/>
      <c r="D68" s="15" t="s">
        <v>324</v>
      </c>
      <c r="E68" s="15" t="s">
        <v>324</v>
      </c>
      <c r="F68" s="15">
        <v>59.127891300000002</v>
      </c>
      <c r="G68" s="20">
        <v>2.1990569569999998</v>
      </c>
      <c r="H68" s="20">
        <v>37.357013039999998</v>
      </c>
      <c r="I68" s="20">
        <v>0.79980756500000005</v>
      </c>
      <c r="J68" s="20">
        <v>0.42612152199999997</v>
      </c>
      <c r="K68" s="15">
        <v>0.74815226099999999</v>
      </c>
      <c r="L68" s="20">
        <v>0.24358869599999999</v>
      </c>
      <c r="M68" s="15" t="s">
        <v>324</v>
      </c>
      <c r="N68" s="20" t="s">
        <v>324</v>
      </c>
      <c r="O68" s="15" t="s">
        <v>324</v>
      </c>
      <c r="P68" s="15">
        <f t="shared" si="7"/>
        <v>100.901631341</v>
      </c>
    </row>
    <row r="69" spans="1:16" x14ac:dyDescent="0.3">
      <c r="A69" s="12" t="s">
        <v>59</v>
      </c>
      <c r="B69" s="101"/>
      <c r="C69" s="101"/>
      <c r="D69" s="15" t="s">
        <v>324</v>
      </c>
      <c r="E69" s="15" t="s">
        <v>324</v>
      </c>
      <c r="F69" s="15">
        <v>58.853396150000002</v>
      </c>
      <c r="G69" s="20">
        <v>2.5281419230000002</v>
      </c>
      <c r="H69" s="20">
        <v>36.913411539999998</v>
      </c>
      <c r="I69" s="20">
        <v>0.87523257700000001</v>
      </c>
      <c r="J69" s="20">
        <v>0.39870373100000001</v>
      </c>
      <c r="K69" s="15">
        <v>0.33981869199999998</v>
      </c>
      <c r="L69" s="20">
        <v>0.36836226900000002</v>
      </c>
      <c r="M69" s="15" t="s">
        <v>324</v>
      </c>
      <c r="N69" s="20" t="s">
        <v>324</v>
      </c>
      <c r="O69" s="15" t="s">
        <v>324</v>
      </c>
      <c r="P69" s="15">
        <f t="shared" si="7"/>
        <v>100.277066882</v>
      </c>
    </row>
    <row r="70" spans="1:16" x14ac:dyDescent="0.3">
      <c r="A70" s="12" t="s">
        <v>60</v>
      </c>
      <c r="B70" s="101"/>
      <c r="C70" s="101"/>
      <c r="D70" s="15" t="s">
        <v>324</v>
      </c>
      <c r="E70" s="15" t="s">
        <v>324</v>
      </c>
      <c r="F70" s="15">
        <v>59.03371765</v>
      </c>
      <c r="G70" s="20">
        <v>2.2024691179999998</v>
      </c>
      <c r="H70" s="20">
        <v>37.294261759999998</v>
      </c>
      <c r="I70" s="20">
        <v>0.91045394099999999</v>
      </c>
      <c r="J70" s="20">
        <v>0.354475971</v>
      </c>
      <c r="K70" s="15">
        <v>0.31412120599999999</v>
      </c>
      <c r="L70" s="20">
        <v>0.27577170600000001</v>
      </c>
      <c r="M70" s="15" t="s">
        <v>324</v>
      </c>
      <c r="N70" s="20" t="s">
        <v>324</v>
      </c>
      <c r="O70" s="15" t="s">
        <v>324</v>
      </c>
      <c r="P70" s="15">
        <f t="shared" si="7"/>
        <v>100.38527135199999</v>
      </c>
    </row>
    <row r="71" spans="1:16" x14ac:dyDescent="0.3">
      <c r="A71" s="12" t="s">
        <v>61</v>
      </c>
      <c r="B71" s="101"/>
      <c r="C71" s="101"/>
      <c r="D71" s="15" t="s">
        <v>324</v>
      </c>
      <c r="E71" s="15" t="s">
        <v>324</v>
      </c>
      <c r="F71" s="15">
        <v>58.903988890000001</v>
      </c>
      <c r="G71" s="20">
        <v>2.3806607409999998</v>
      </c>
      <c r="H71" s="20">
        <v>37.430070370000003</v>
      </c>
      <c r="I71" s="20">
        <v>0.90024396299999998</v>
      </c>
      <c r="J71" s="20">
        <v>0.44924085200000002</v>
      </c>
      <c r="K71" s="15">
        <v>0.345943852</v>
      </c>
      <c r="L71" s="20">
        <v>0.42327648099999998</v>
      </c>
      <c r="M71" s="15" t="s">
        <v>324</v>
      </c>
      <c r="N71" s="20" t="s">
        <v>324</v>
      </c>
      <c r="O71" s="15" t="s">
        <v>324</v>
      </c>
      <c r="P71" s="15">
        <f t="shared" si="7"/>
        <v>100.83342514900001</v>
      </c>
    </row>
    <row r="72" spans="1:16" x14ac:dyDescent="0.3">
      <c r="A72" s="11" t="s">
        <v>62</v>
      </c>
      <c r="B72" s="102"/>
      <c r="C72" s="102"/>
      <c r="D72" s="14" t="s">
        <v>324</v>
      </c>
      <c r="E72" s="14" t="s">
        <v>324</v>
      </c>
      <c r="F72" s="14">
        <v>58.496456520000002</v>
      </c>
      <c r="G72" s="19">
        <v>2.3047447829999999</v>
      </c>
      <c r="H72" s="19">
        <v>37.599447830000003</v>
      </c>
      <c r="I72" s="19">
        <v>0.75296860899999996</v>
      </c>
      <c r="J72" s="19">
        <v>0.39806156500000001</v>
      </c>
      <c r="K72" s="14">
        <v>0.52975243500000002</v>
      </c>
      <c r="L72" s="19">
        <v>0.24680691299999999</v>
      </c>
      <c r="M72" s="14" t="s">
        <v>324</v>
      </c>
      <c r="N72" s="19" t="s">
        <v>324</v>
      </c>
      <c r="O72" s="14" t="s">
        <v>324</v>
      </c>
      <c r="P72" s="14">
        <f t="shared" si="7"/>
        <v>100.32823865500002</v>
      </c>
    </row>
    <row r="73" spans="1:16" x14ac:dyDescent="0.3">
      <c r="A73" s="10" t="s">
        <v>110</v>
      </c>
      <c r="B73" s="100" t="s">
        <v>17</v>
      </c>
      <c r="C73" s="100" t="s">
        <v>199</v>
      </c>
      <c r="D73" s="13" t="s">
        <v>324</v>
      </c>
      <c r="E73" s="13" t="s">
        <v>324</v>
      </c>
      <c r="F73" s="13">
        <v>59.357867499999998</v>
      </c>
      <c r="G73" s="18">
        <v>1.9038145</v>
      </c>
      <c r="H73" s="18">
        <v>37.576307499999999</v>
      </c>
      <c r="I73" s="18">
        <v>0.484741325</v>
      </c>
      <c r="J73" s="18">
        <v>0.27276224999999998</v>
      </c>
      <c r="K73" s="13">
        <v>0.43534139999999999</v>
      </c>
      <c r="L73" s="18">
        <v>0.20356954999999999</v>
      </c>
      <c r="M73" s="13" t="s">
        <v>324</v>
      </c>
      <c r="N73" s="18" t="s">
        <v>324</v>
      </c>
      <c r="O73" s="13" t="s">
        <v>324</v>
      </c>
      <c r="P73" s="13">
        <f t="shared" ref="P73:P83" si="8">SUM(D73:O73)</f>
        <v>100.23440402499999</v>
      </c>
    </row>
    <row r="74" spans="1:16" x14ac:dyDescent="0.3">
      <c r="A74" s="12" t="s">
        <v>111</v>
      </c>
      <c r="B74" s="101"/>
      <c r="C74" s="101"/>
      <c r="D74" s="15" t="s">
        <v>324</v>
      </c>
      <c r="E74" s="15" t="s">
        <v>324</v>
      </c>
      <c r="F74" s="15">
        <v>59.276878949999997</v>
      </c>
      <c r="G74" s="20">
        <v>2.0928331579999999</v>
      </c>
      <c r="H74" s="20">
        <v>37.103102630000002</v>
      </c>
      <c r="I74" s="20">
        <v>0.54868389500000003</v>
      </c>
      <c r="J74" s="20">
        <v>0.44878802600000001</v>
      </c>
      <c r="K74" s="15">
        <v>0.63370573699999999</v>
      </c>
      <c r="L74" s="20">
        <v>0.24860468399999999</v>
      </c>
      <c r="M74" s="15" t="s">
        <v>324</v>
      </c>
      <c r="N74" s="20" t="s">
        <v>324</v>
      </c>
      <c r="O74" s="15" t="s">
        <v>324</v>
      </c>
      <c r="P74" s="15">
        <f t="shared" si="8"/>
        <v>100.35259708</v>
      </c>
    </row>
    <row r="75" spans="1:16" x14ac:dyDescent="0.3">
      <c r="A75" s="12" t="s">
        <v>112</v>
      </c>
      <c r="B75" s="101"/>
      <c r="C75" s="101"/>
      <c r="D75" s="15" t="s">
        <v>324</v>
      </c>
      <c r="E75" s="15" t="s">
        <v>324</v>
      </c>
      <c r="F75" s="15">
        <v>59.178694999999998</v>
      </c>
      <c r="G75" s="20">
        <v>2.0278010000000002</v>
      </c>
      <c r="H75" s="20">
        <v>37.077750000000002</v>
      </c>
      <c r="I75" s="20">
        <v>0.597218625</v>
      </c>
      <c r="J75" s="20">
        <v>0.43618332500000001</v>
      </c>
      <c r="K75" s="15">
        <v>0.60924307499999997</v>
      </c>
      <c r="L75" s="20">
        <v>0.31662825</v>
      </c>
      <c r="M75" s="15" t="s">
        <v>324</v>
      </c>
      <c r="N75" s="20" t="s">
        <v>324</v>
      </c>
      <c r="O75" s="15" t="s">
        <v>324</v>
      </c>
      <c r="P75" s="15">
        <f t="shared" si="8"/>
        <v>100.24351927499998</v>
      </c>
    </row>
    <row r="76" spans="1:16" x14ac:dyDescent="0.3">
      <c r="A76" s="12" t="s">
        <v>113</v>
      </c>
      <c r="B76" s="101"/>
      <c r="C76" s="101"/>
      <c r="D76" s="15" t="s">
        <v>324</v>
      </c>
      <c r="E76" s="15" t="s">
        <v>324</v>
      </c>
      <c r="F76" s="15">
        <v>59.165809799999998</v>
      </c>
      <c r="G76" s="20">
        <v>2.1405074509999999</v>
      </c>
      <c r="H76" s="20">
        <v>36.823829410000002</v>
      </c>
      <c r="I76" s="20">
        <v>0.64827123499999995</v>
      </c>
      <c r="J76" s="20">
        <v>0.40981878399999999</v>
      </c>
      <c r="K76" s="15">
        <v>0.56524023499999998</v>
      </c>
      <c r="L76" s="20">
        <v>0.47215047100000002</v>
      </c>
      <c r="M76" s="15" t="s">
        <v>324</v>
      </c>
      <c r="N76" s="20" t="s">
        <v>324</v>
      </c>
      <c r="O76" s="15" t="s">
        <v>324</v>
      </c>
      <c r="P76" s="15">
        <f t="shared" si="8"/>
        <v>100.225627386</v>
      </c>
    </row>
    <row r="77" spans="1:16" x14ac:dyDescent="0.3">
      <c r="A77" s="12" t="s">
        <v>114</v>
      </c>
      <c r="B77" s="101"/>
      <c r="C77" s="101"/>
      <c r="D77" s="15" t="s">
        <v>324</v>
      </c>
      <c r="E77" s="15" t="s">
        <v>324</v>
      </c>
      <c r="F77" s="15">
        <v>59.222299999999997</v>
      </c>
      <c r="G77" s="20">
        <v>2.1451002039999998</v>
      </c>
      <c r="H77" s="20">
        <v>36.713593879999998</v>
      </c>
      <c r="I77" s="20">
        <v>0.61071022399999997</v>
      </c>
      <c r="J77" s="20">
        <v>0.451127163</v>
      </c>
      <c r="K77" s="15">
        <v>0.68315402000000003</v>
      </c>
      <c r="L77" s="20">
        <v>0.32934434699999998</v>
      </c>
      <c r="M77" s="15" t="s">
        <v>324</v>
      </c>
      <c r="N77" s="20" t="s">
        <v>324</v>
      </c>
      <c r="O77" s="15" t="s">
        <v>324</v>
      </c>
      <c r="P77" s="15">
        <f t="shared" si="8"/>
        <v>100.155329838</v>
      </c>
    </row>
    <row r="78" spans="1:16" x14ac:dyDescent="0.3">
      <c r="A78" s="12" t="s">
        <v>115</v>
      </c>
      <c r="B78" s="101"/>
      <c r="C78" s="101"/>
      <c r="D78" s="15" t="s">
        <v>324</v>
      </c>
      <c r="E78" s="15" t="s">
        <v>324</v>
      </c>
      <c r="F78" s="15">
        <v>58.916035479999998</v>
      </c>
      <c r="G78" s="20">
        <v>2.494404839</v>
      </c>
      <c r="H78" s="20">
        <v>37.194277419999999</v>
      </c>
      <c r="I78" s="20">
        <v>0.55943125800000004</v>
      </c>
      <c r="J78" s="20">
        <v>0.40607745200000001</v>
      </c>
      <c r="K78" s="15">
        <v>0.46472874199999997</v>
      </c>
      <c r="L78" s="20">
        <v>0.39298677399999998</v>
      </c>
      <c r="M78" s="15" t="s">
        <v>324</v>
      </c>
      <c r="N78" s="20" t="s">
        <v>324</v>
      </c>
      <c r="O78" s="15" t="s">
        <v>324</v>
      </c>
      <c r="P78" s="15">
        <f t="shared" si="8"/>
        <v>100.427941965</v>
      </c>
    </row>
    <row r="79" spans="1:16" x14ac:dyDescent="0.3">
      <c r="A79" s="12" t="s">
        <v>116</v>
      </c>
      <c r="B79" s="101"/>
      <c r="C79" s="101"/>
      <c r="D79" s="15" t="s">
        <v>324</v>
      </c>
      <c r="E79" s="15" t="s">
        <v>324</v>
      </c>
      <c r="F79" s="15">
        <v>58.960102939999999</v>
      </c>
      <c r="G79" s="20">
        <v>2.0761620590000001</v>
      </c>
      <c r="H79" s="20">
        <v>37.015308820000001</v>
      </c>
      <c r="I79" s="20">
        <v>0.63419791199999997</v>
      </c>
      <c r="J79" s="20">
        <v>0.40690252900000001</v>
      </c>
      <c r="K79" s="15">
        <v>0.66147144099999999</v>
      </c>
      <c r="L79" s="20">
        <v>0.45373782400000001</v>
      </c>
      <c r="M79" s="15" t="s">
        <v>324</v>
      </c>
      <c r="N79" s="20" t="s">
        <v>324</v>
      </c>
      <c r="O79" s="15" t="s">
        <v>324</v>
      </c>
      <c r="P79" s="15">
        <f t="shared" si="8"/>
        <v>100.20788352500001</v>
      </c>
    </row>
    <row r="80" spans="1:16" x14ac:dyDescent="0.3">
      <c r="A80" s="12" t="s">
        <v>117</v>
      </c>
      <c r="B80" s="101"/>
      <c r="C80" s="101"/>
      <c r="D80" s="15" t="s">
        <v>324</v>
      </c>
      <c r="E80" s="15" t="s">
        <v>324</v>
      </c>
      <c r="F80" s="15">
        <v>58.373691999999998</v>
      </c>
      <c r="G80" s="20">
        <v>2.3144331999999999</v>
      </c>
      <c r="H80" s="20">
        <v>37.200507999999999</v>
      </c>
      <c r="I80" s="20">
        <v>0.62534891999999997</v>
      </c>
      <c r="J80" s="20">
        <v>0.40837980000000002</v>
      </c>
      <c r="K80" s="15">
        <v>0.7536834</v>
      </c>
      <c r="L80" s="20">
        <v>0.35691183999999998</v>
      </c>
      <c r="M80" s="15" t="s">
        <v>324</v>
      </c>
      <c r="N80" s="20" t="s">
        <v>324</v>
      </c>
      <c r="O80" s="15" t="s">
        <v>324</v>
      </c>
      <c r="P80" s="15">
        <f t="shared" si="8"/>
        <v>100.03295716</v>
      </c>
    </row>
    <row r="81" spans="1:19" x14ac:dyDescent="0.3">
      <c r="A81" s="12" t="s">
        <v>118</v>
      </c>
      <c r="B81" s="101"/>
      <c r="C81" s="101"/>
      <c r="D81" s="15" t="s">
        <v>324</v>
      </c>
      <c r="E81" s="15" t="s">
        <v>324</v>
      </c>
      <c r="F81" s="15">
        <v>59.070225639999997</v>
      </c>
      <c r="G81" s="20">
        <v>2.1653194870000001</v>
      </c>
      <c r="H81" s="20">
        <v>37.310153849999999</v>
      </c>
      <c r="I81" s="20">
        <v>0.54536305100000004</v>
      </c>
      <c r="J81" s="20">
        <v>0.349358795</v>
      </c>
      <c r="K81" s="15">
        <v>0.62800035899999995</v>
      </c>
      <c r="L81" s="20">
        <v>0.31803651300000002</v>
      </c>
      <c r="M81" s="15" t="s">
        <v>324</v>
      </c>
      <c r="N81" s="20" t="s">
        <v>324</v>
      </c>
      <c r="O81" s="15" t="s">
        <v>324</v>
      </c>
      <c r="P81" s="15">
        <f t="shared" si="8"/>
        <v>100.38645769499999</v>
      </c>
    </row>
    <row r="82" spans="1:19" x14ac:dyDescent="0.3">
      <c r="A82" s="12" t="s">
        <v>119</v>
      </c>
      <c r="B82" s="101"/>
      <c r="C82" s="101"/>
      <c r="D82" s="15" t="s">
        <v>324</v>
      </c>
      <c r="E82" s="15" t="s">
        <v>324</v>
      </c>
      <c r="F82" s="15">
        <v>59.257257780000003</v>
      </c>
      <c r="G82" s="20">
        <v>2.1711315560000002</v>
      </c>
      <c r="H82" s="20">
        <v>37.057595560000003</v>
      </c>
      <c r="I82" s="20">
        <v>0.53578677799999996</v>
      </c>
      <c r="J82" s="20">
        <v>0.39093642200000001</v>
      </c>
      <c r="K82" s="15">
        <v>0.42794042199999999</v>
      </c>
      <c r="L82" s="20">
        <v>0.28264444399999999</v>
      </c>
      <c r="M82" s="15" t="s">
        <v>324</v>
      </c>
      <c r="N82" s="20" t="s">
        <v>324</v>
      </c>
      <c r="O82" s="15" t="s">
        <v>324</v>
      </c>
      <c r="P82" s="15">
        <f t="shared" si="8"/>
        <v>100.12329296200001</v>
      </c>
    </row>
    <row r="83" spans="1:19" x14ac:dyDescent="0.3">
      <c r="A83" s="11" t="s">
        <v>120</v>
      </c>
      <c r="B83" s="102"/>
      <c r="C83" s="102"/>
      <c r="D83" s="14" t="s">
        <v>324</v>
      </c>
      <c r="E83" s="14" t="s">
        <v>324</v>
      </c>
      <c r="F83" s="14">
        <v>59.04005806</v>
      </c>
      <c r="G83" s="19">
        <v>2.0553841940000002</v>
      </c>
      <c r="H83" s="19">
        <v>37.618383870000002</v>
      </c>
      <c r="I83" s="19">
        <v>0.443179355</v>
      </c>
      <c r="J83" s="19">
        <v>0.34571354799999998</v>
      </c>
      <c r="K83" s="14">
        <v>0.46091003200000003</v>
      </c>
      <c r="L83" s="19">
        <v>0.22947300000000001</v>
      </c>
      <c r="M83" s="14" t="s">
        <v>324</v>
      </c>
      <c r="N83" s="19" t="s">
        <v>324</v>
      </c>
      <c r="O83" s="14" t="s">
        <v>324</v>
      </c>
      <c r="P83" s="14">
        <f t="shared" si="8"/>
        <v>100.19310205900001</v>
      </c>
    </row>
    <row r="85" spans="1:19" x14ac:dyDescent="0.3">
      <c r="A85" s="10" t="s">
        <v>80</v>
      </c>
      <c r="B85" s="100" t="s">
        <v>17</v>
      </c>
      <c r="C85" s="100" t="s">
        <v>199</v>
      </c>
      <c r="D85" s="13" t="s">
        <v>324</v>
      </c>
      <c r="E85" s="13" t="s">
        <v>324</v>
      </c>
      <c r="F85" s="13">
        <v>58.912035000000003</v>
      </c>
      <c r="G85" s="18">
        <v>1.4063722000000001</v>
      </c>
      <c r="H85" s="18">
        <v>37.841909999999999</v>
      </c>
      <c r="I85" s="18">
        <v>0.73580575000000004</v>
      </c>
      <c r="J85" s="18" t="s">
        <v>324</v>
      </c>
      <c r="K85" s="13">
        <v>0.76473935000000004</v>
      </c>
      <c r="L85" s="18" t="s">
        <v>324</v>
      </c>
      <c r="M85" s="13" t="s">
        <v>324</v>
      </c>
      <c r="N85" s="18" t="s">
        <v>324</v>
      </c>
      <c r="O85" s="13" t="s">
        <v>324</v>
      </c>
      <c r="P85" s="29">
        <f>SUM(D85:O85)</f>
        <v>99.660862300000005</v>
      </c>
    </row>
    <row r="86" spans="1:19" x14ac:dyDescent="0.3">
      <c r="A86" s="11" t="s">
        <v>81</v>
      </c>
      <c r="B86" s="102"/>
      <c r="C86" s="102"/>
      <c r="D86" s="14" t="s">
        <v>324</v>
      </c>
      <c r="E86" s="14" t="s">
        <v>324</v>
      </c>
      <c r="F86" s="14">
        <v>58.943674999999999</v>
      </c>
      <c r="G86" s="19">
        <v>1.254245667</v>
      </c>
      <c r="H86" s="19">
        <v>37.579000000000001</v>
      </c>
      <c r="I86" s="19">
        <v>0.72796258300000005</v>
      </c>
      <c r="J86" s="19" t="s">
        <v>324</v>
      </c>
      <c r="K86" s="14">
        <v>0.72050358299999995</v>
      </c>
      <c r="L86" s="19" t="s">
        <v>324</v>
      </c>
      <c r="M86" s="14" t="s">
        <v>324</v>
      </c>
      <c r="N86" s="19" t="s">
        <v>324</v>
      </c>
      <c r="O86" s="14" t="s">
        <v>324</v>
      </c>
      <c r="P86" s="30">
        <f>SUM(D86:O86)</f>
        <v>99.225386833000002</v>
      </c>
    </row>
    <row r="87" spans="1:19" x14ac:dyDescent="0.3">
      <c r="R87" s="54"/>
      <c r="S87" s="27"/>
    </row>
    <row r="88" spans="1:19" x14ac:dyDescent="0.3">
      <c r="A88" s="10" t="s">
        <v>84</v>
      </c>
      <c r="B88" s="100" t="s">
        <v>17</v>
      </c>
      <c r="C88" s="100" t="s">
        <v>199</v>
      </c>
      <c r="D88" s="13" t="s">
        <v>324</v>
      </c>
      <c r="E88" s="13" t="s">
        <v>324</v>
      </c>
      <c r="F88" s="13">
        <v>58.002648149999999</v>
      </c>
      <c r="G88" s="18">
        <v>2.544099815</v>
      </c>
      <c r="H88" s="18">
        <v>36.298220370000003</v>
      </c>
      <c r="I88" s="18">
        <v>1.0753096849999999</v>
      </c>
      <c r="J88" s="18">
        <v>0.55819109300000003</v>
      </c>
      <c r="K88" s="13">
        <v>1.5799605000000001</v>
      </c>
      <c r="L88" s="18">
        <v>0.242884296</v>
      </c>
      <c r="M88" s="13" t="s">
        <v>324</v>
      </c>
      <c r="N88" s="18">
        <v>0.16302609300000001</v>
      </c>
      <c r="O88" s="13" t="s">
        <v>324</v>
      </c>
      <c r="P88" s="13">
        <f>SUM(D88:O88)</f>
        <v>100.464340002</v>
      </c>
      <c r="R88" s="20"/>
      <c r="S88" s="20"/>
    </row>
    <row r="89" spans="1:19" x14ac:dyDescent="0.3">
      <c r="A89" s="12" t="s">
        <v>85</v>
      </c>
      <c r="B89" s="101"/>
      <c r="C89" s="101"/>
      <c r="D89" s="15" t="s">
        <v>324</v>
      </c>
      <c r="E89" s="15" t="s">
        <v>324</v>
      </c>
      <c r="F89" s="15">
        <v>59.054113729999997</v>
      </c>
      <c r="G89" s="20">
        <v>1.678005333</v>
      </c>
      <c r="H89" s="20">
        <v>37.373745100000001</v>
      </c>
      <c r="I89" s="20">
        <v>0.80888139199999998</v>
      </c>
      <c r="J89" s="20">
        <v>0.40456168599999998</v>
      </c>
      <c r="K89" s="15">
        <v>0.83748035300000001</v>
      </c>
      <c r="L89" s="20" t="s">
        <v>324</v>
      </c>
      <c r="M89" s="15" t="s">
        <v>324</v>
      </c>
      <c r="N89" s="20" t="s">
        <v>324</v>
      </c>
      <c r="O89" s="15" t="s">
        <v>324</v>
      </c>
      <c r="P89" s="15">
        <f t="shared" ref="P89:P114" si="9">SUM(D89:O89)</f>
        <v>100.15678759400001</v>
      </c>
      <c r="R89" s="20"/>
      <c r="S89" s="20"/>
    </row>
    <row r="90" spans="1:19" x14ac:dyDescent="0.3">
      <c r="A90" s="12" t="s">
        <v>86</v>
      </c>
      <c r="B90" s="101"/>
      <c r="C90" s="101"/>
      <c r="D90" s="15" t="s">
        <v>324</v>
      </c>
      <c r="E90" s="15" t="s">
        <v>324</v>
      </c>
      <c r="F90" s="15">
        <v>58.88715741</v>
      </c>
      <c r="G90" s="20">
        <v>1.5860471300000001</v>
      </c>
      <c r="H90" s="20">
        <v>37.531149999999997</v>
      </c>
      <c r="I90" s="20">
        <v>0.83312572200000001</v>
      </c>
      <c r="J90" s="20">
        <v>0.37329344399999997</v>
      </c>
      <c r="K90" s="15">
        <v>0.809187722</v>
      </c>
      <c r="L90" s="20" t="s">
        <v>324</v>
      </c>
      <c r="M90" s="15" t="s">
        <v>324</v>
      </c>
      <c r="N90" s="20" t="s">
        <v>324</v>
      </c>
      <c r="O90" s="15" t="s">
        <v>324</v>
      </c>
      <c r="P90" s="15">
        <f t="shared" si="9"/>
        <v>100.019961428</v>
      </c>
    </row>
    <row r="91" spans="1:19" x14ac:dyDescent="0.3">
      <c r="A91" s="12" t="s">
        <v>87</v>
      </c>
      <c r="B91" s="101"/>
      <c r="C91" s="101"/>
      <c r="D91" s="15" t="s">
        <v>324</v>
      </c>
      <c r="E91" s="15" t="s">
        <v>324</v>
      </c>
      <c r="F91" s="15">
        <v>57.952464579999997</v>
      </c>
      <c r="G91" s="20">
        <v>3.0622110829999998</v>
      </c>
      <c r="H91" s="20">
        <v>36.737462499999999</v>
      </c>
      <c r="I91" s="20">
        <v>0.82222679200000004</v>
      </c>
      <c r="J91" s="20">
        <v>0.36826904199999999</v>
      </c>
      <c r="K91" s="15">
        <v>0.84218243800000003</v>
      </c>
      <c r="L91" s="20" t="s">
        <v>324</v>
      </c>
      <c r="M91" s="15" t="s">
        <v>324</v>
      </c>
      <c r="N91" s="20" t="s">
        <v>324</v>
      </c>
      <c r="O91" s="15" t="s">
        <v>324</v>
      </c>
      <c r="P91" s="15">
        <f t="shared" si="9"/>
        <v>99.784816434999982</v>
      </c>
    </row>
    <row r="92" spans="1:19" x14ac:dyDescent="0.3">
      <c r="A92" s="12" t="s">
        <v>88</v>
      </c>
      <c r="B92" s="101"/>
      <c r="C92" s="101"/>
      <c r="D92" s="15" t="s">
        <v>324</v>
      </c>
      <c r="E92" s="15" t="s">
        <v>324</v>
      </c>
      <c r="F92" s="15">
        <v>57.813499999999998</v>
      </c>
      <c r="G92" s="20">
        <v>3.1937307050000001</v>
      </c>
      <c r="H92" s="20">
        <v>36.752861359999997</v>
      </c>
      <c r="I92" s="20">
        <v>0.81649915900000003</v>
      </c>
      <c r="J92" s="20">
        <v>0.39764840899999998</v>
      </c>
      <c r="K92" s="15">
        <v>0.93148129499999999</v>
      </c>
      <c r="L92" s="20" t="s">
        <v>324</v>
      </c>
      <c r="M92" s="15" t="s">
        <v>324</v>
      </c>
      <c r="N92" s="20" t="s">
        <v>324</v>
      </c>
      <c r="O92" s="15" t="s">
        <v>324</v>
      </c>
      <c r="P92" s="15">
        <f t="shared" si="9"/>
        <v>99.905720927999994</v>
      </c>
    </row>
    <row r="93" spans="1:19" x14ac:dyDescent="0.3">
      <c r="A93" s="12" t="s">
        <v>89</v>
      </c>
      <c r="B93" s="101"/>
      <c r="C93" s="101"/>
      <c r="D93" s="15" t="s">
        <v>324</v>
      </c>
      <c r="E93" s="15" t="s">
        <v>324</v>
      </c>
      <c r="F93" s="15">
        <v>58.739611109999998</v>
      </c>
      <c r="G93" s="20">
        <v>2.0957258670000001</v>
      </c>
      <c r="H93" s="20">
        <v>37.573911109999997</v>
      </c>
      <c r="I93" s="20">
        <v>0.83190764399999995</v>
      </c>
      <c r="J93" s="20">
        <v>0.40197060000000001</v>
      </c>
      <c r="K93" s="15">
        <v>0.80046364400000003</v>
      </c>
      <c r="L93" s="20" t="s">
        <v>324</v>
      </c>
      <c r="M93" s="15" t="s">
        <v>324</v>
      </c>
      <c r="N93" s="20" t="s">
        <v>324</v>
      </c>
      <c r="O93" s="15" t="s">
        <v>324</v>
      </c>
      <c r="P93" s="15">
        <f t="shared" si="9"/>
        <v>100.44358997499999</v>
      </c>
    </row>
    <row r="94" spans="1:19" x14ac:dyDescent="0.3">
      <c r="A94" s="12" t="s">
        <v>90</v>
      </c>
      <c r="B94" s="101"/>
      <c r="C94" s="101"/>
      <c r="D94" s="15" t="s">
        <v>324</v>
      </c>
      <c r="E94" s="15" t="s">
        <v>324</v>
      </c>
      <c r="F94" s="15">
        <v>59.213534879999997</v>
      </c>
      <c r="G94" s="20">
        <v>1.8674071400000001</v>
      </c>
      <c r="H94" s="20">
        <v>36.965348839999997</v>
      </c>
      <c r="I94" s="20">
        <v>0.79844906999999998</v>
      </c>
      <c r="J94" s="20">
        <v>0.39909951199999999</v>
      </c>
      <c r="K94" s="15">
        <v>0.91338690700000003</v>
      </c>
      <c r="L94" s="20" t="s">
        <v>324</v>
      </c>
      <c r="M94" s="15" t="s">
        <v>324</v>
      </c>
      <c r="N94" s="20" t="s">
        <v>324</v>
      </c>
      <c r="O94" s="15" t="s">
        <v>324</v>
      </c>
      <c r="P94" s="15">
        <f t="shared" si="9"/>
        <v>100.15722634900001</v>
      </c>
    </row>
    <row r="95" spans="1:19" x14ac:dyDescent="0.3">
      <c r="A95" s="12" t="s">
        <v>91</v>
      </c>
      <c r="B95" s="101"/>
      <c r="C95" s="101"/>
      <c r="D95" s="15" t="s">
        <v>324</v>
      </c>
      <c r="E95" s="15" t="s">
        <v>324</v>
      </c>
      <c r="F95" s="15">
        <v>57.981849060000002</v>
      </c>
      <c r="G95" s="20">
        <v>2.4051745659999999</v>
      </c>
      <c r="H95" s="20">
        <v>37.02563962</v>
      </c>
      <c r="I95" s="20">
        <v>0.97972009400000004</v>
      </c>
      <c r="J95" s="20">
        <v>0.48438954699999998</v>
      </c>
      <c r="K95" s="15">
        <v>1.1037565279999999</v>
      </c>
      <c r="L95" s="20" t="s">
        <v>324</v>
      </c>
      <c r="M95" s="15" t="s">
        <v>324</v>
      </c>
      <c r="N95" s="20" t="s">
        <v>324</v>
      </c>
      <c r="O95" s="15" t="s">
        <v>324</v>
      </c>
      <c r="P95" s="15">
        <f t="shared" si="9"/>
        <v>99.980529415000007</v>
      </c>
    </row>
    <row r="96" spans="1:19" x14ac:dyDescent="0.3">
      <c r="A96" s="12" t="s">
        <v>92</v>
      </c>
      <c r="B96" s="101"/>
      <c r="C96" s="101"/>
      <c r="D96" s="15" t="s">
        <v>324</v>
      </c>
      <c r="E96" s="15" t="s">
        <v>324</v>
      </c>
      <c r="F96" s="15">
        <v>58.681725</v>
      </c>
      <c r="G96" s="20">
        <v>2.390636727</v>
      </c>
      <c r="H96" s="20">
        <v>37.170318180000002</v>
      </c>
      <c r="I96" s="20">
        <v>0.79531920499999997</v>
      </c>
      <c r="J96" s="20">
        <v>0.41863540900000001</v>
      </c>
      <c r="K96" s="15">
        <v>0.80359238600000005</v>
      </c>
      <c r="L96" s="20" t="s">
        <v>324</v>
      </c>
      <c r="M96" s="15" t="s">
        <v>324</v>
      </c>
      <c r="N96" s="20" t="s">
        <v>324</v>
      </c>
      <c r="O96" s="15" t="s">
        <v>324</v>
      </c>
      <c r="P96" s="15">
        <f t="shared" si="9"/>
        <v>100.260226907</v>
      </c>
    </row>
    <row r="97" spans="1:49" x14ac:dyDescent="0.3">
      <c r="A97" s="12" t="s">
        <v>93</v>
      </c>
      <c r="B97" s="101"/>
      <c r="C97" s="101"/>
      <c r="D97" s="15" t="s">
        <v>324</v>
      </c>
      <c r="E97" s="15" t="s">
        <v>324</v>
      </c>
      <c r="F97" s="15">
        <v>58.770423809999997</v>
      </c>
      <c r="G97" s="20">
        <v>2.2440983569999999</v>
      </c>
      <c r="H97" s="20">
        <v>37.113447620000002</v>
      </c>
      <c r="I97" s="20">
        <v>0.83636842899999997</v>
      </c>
      <c r="J97" s="20">
        <v>0.39212464299999999</v>
      </c>
      <c r="K97" s="15">
        <v>1.0328325949999999</v>
      </c>
      <c r="L97" s="20" t="s">
        <v>324</v>
      </c>
      <c r="M97" s="15" t="s">
        <v>324</v>
      </c>
      <c r="N97" s="20" t="s">
        <v>324</v>
      </c>
      <c r="O97" s="15" t="s">
        <v>324</v>
      </c>
      <c r="P97" s="15">
        <f t="shared" si="9"/>
        <v>100.38929545400001</v>
      </c>
    </row>
    <row r="98" spans="1:49" x14ac:dyDescent="0.3">
      <c r="A98" s="12" t="s">
        <v>94</v>
      </c>
      <c r="B98" s="101"/>
      <c r="C98" s="101"/>
      <c r="D98" s="15" t="s">
        <v>324</v>
      </c>
      <c r="E98" s="15" t="s">
        <v>324</v>
      </c>
      <c r="F98" s="15">
        <v>58.4654375</v>
      </c>
      <c r="G98" s="20">
        <v>2.50254625</v>
      </c>
      <c r="H98" s="20">
        <v>36.90343</v>
      </c>
      <c r="I98" s="20">
        <v>0.92090127499999996</v>
      </c>
      <c r="J98" s="20">
        <v>0.46396947500000002</v>
      </c>
      <c r="K98" s="15">
        <v>0.86880815</v>
      </c>
      <c r="L98" s="20" t="s">
        <v>324</v>
      </c>
      <c r="M98" s="15" t="s">
        <v>324</v>
      </c>
      <c r="N98" s="20" t="s">
        <v>324</v>
      </c>
      <c r="O98" s="15" t="s">
        <v>324</v>
      </c>
      <c r="P98" s="15">
        <f t="shared" si="9"/>
        <v>100.12509265000001</v>
      </c>
    </row>
    <row r="99" spans="1:49" x14ac:dyDescent="0.3">
      <c r="A99" s="11" t="s">
        <v>95</v>
      </c>
      <c r="B99" s="102"/>
      <c r="C99" s="102"/>
      <c r="D99" s="14" t="s">
        <v>324</v>
      </c>
      <c r="E99" s="14" t="s">
        <v>324</v>
      </c>
      <c r="F99" s="14">
        <v>57.583307689999998</v>
      </c>
      <c r="G99" s="19">
        <v>2.6747614230000001</v>
      </c>
      <c r="H99" s="19">
        <v>36.934342309999998</v>
      </c>
      <c r="I99" s="19">
        <v>0.94502892299999997</v>
      </c>
      <c r="J99" s="19">
        <v>0.64902869200000002</v>
      </c>
      <c r="K99" s="14">
        <v>1.3220847689999999</v>
      </c>
      <c r="L99" s="19" t="s">
        <v>324</v>
      </c>
      <c r="M99" s="14" t="s">
        <v>324</v>
      </c>
      <c r="N99" s="19">
        <v>0.14495930800000001</v>
      </c>
      <c r="O99" s="14" t="s">
        <v>324</v>
      </c>
      <c r="P99" s="14">
        <f t="shared" si="9"/>
        <v>100.25351311499999</v>
      </c>
    </row>
    <row r="100" spans="1:49" s="21" customFormat="1" x14ac:dyDescent="0.3">
      <c r="A100" s="71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R100" s="54"/>
      <c r="S100" s="54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</row>
    <row r="101" spans="1:49" x14ac:dyDescent="0.3">
      <c r="A101" s="10" t="s">
        <v>96</v>
      </c>
      <c r="B101" s="100" t="s">
        <v>17</v>
      </c>
      <c r="C101" s="100" t="s">
        <v>199</v>
      </c>
      <c r="D101" s="13" t="s">
        <v>324</v>
      </c>
      <c r="E101" s="13" t="s">
        <v>324</v>
      </c>
      <c r="F101" s="13">
        <v>59.119126829999999</v>
      </c>
      <c r="G101" s="18">
        <v>2.587252195</v>
      </c>
      <c r="H101" s="18">
        <v>36.982343899999996</v>
      </c>
      <c r="I101" s="18">
        <v>0.66384817100000004</v>
      </c>
      <c r="J101" s="18">
        <v>0.328060976</v>
      </c>
      <c r="K101" s="13">
        <v>0.56956243900000003</v>
      </c>
      <c r="L101" s="18" t="s">
        <v>324</v>
      </c>
      <c r="M101" s="13" t="s">
        <v>324</v>
      </c>
      <c r="N101" s="18" t="s">
        <v>324</v>
      </c>
      <c r="O101" s="13" t="s">
        <v>324</v>
      </c>
      <c r="P101" s="13">
        <f t="shared" si="9"/>
        <v>100.25019451099999</v>
      </c>
      <c r="R101" s="20"/>
      <c r="S101" s="20"/>
    </row>
    <row r="102" spans="1:49" x14ac:dyDescent="0.3">
      <c r="A102" s="12" t="s">
        <v>97</v>
      </c>
      <c r="B102" s="101"/>
      <c r="C102" s="101"/>
      <c r="D102" s="15" t="s">
        <v>324</v>
      </c>
      <c r="E102" s="15" t="s">
        <v>324</v>
      </c>
      <c r="F102" s="15">
        <v>58.730258820000003</v>
      </c>
      <c r="G102" s="20">
        <v>2.2003594120000001</v>
      </c>
      <c r="H102" s="20">
        <v>37.652708820000001</v>
      </c>
      <c r="I102" s="20">
        <v>0.699148294</v>
      </c>
      <c r="J102" s="20">
        <v>0.36565273500000001</v>
      </c>
      <c r="K102" s="15">
        <v>0.531607206</v>
      </c>
      <c r="L102" s="20">
        <v>0.26692417600000001</v>
      </c>
      <c r="M102" s="15" t="s">
        <v>324</v>
      </c>
      <c r="N102" s="20" t="s">
        <v>324</v>
      </c>
      <c r="O102" s="15" t="s">
        <v>324</v>
      </c>
      <c r="P102" s="15">
        <f t="shared" si="9"/>
        <v>100.446659463</v>
      </c>
      <c r="R102" s="20"/>
      <c r="S102" s="20"/>
    </row>
    <row r="103" spans="1:49" x14ac:dyDescent="0.3">
      <c r="A103" s="12" t="s">
        <v>98</v>
      </c>
      <c r="B103" s="101"/>
      <c r="C103" s="101"/>
      <c r="D103" s="15" t="s">
        <v>324</v>
      </c>
      <c r="E103" s="15" t="s">
        <v>324</v>
      </c>
      <c r="F103" s="15">
        <v>58.565607999999997</v>
      </c>
      <c r="G103" s="20">
        <v>2.9025968</v>
      </c>
      <c r="H103" s="20">
        <v>37.099699999999999</v>
      </c>
      <c r="I103" s="20">
        <v>0.69682242000000005</v>
      </c>
      <c r="J103" s="20">
        <v>0.41213337999999999</v>
      </c>
      <c r="K103" s="15">
        <v>0.48191734000000003</v>
      </c>
      <c r="L103" s="20">
        <v>0.25990086000000001</v>
      </c>
      <c r="M103" s="15" t="s">
        <v>324</v>
      </c>
      <c r="N103" s="20" t="s">
        <v>324</v>
      </c>
      <c r="O103" s="15" t="s">
        <v>324</v>
      </c>
      <c r="P103" s="15">
        <f t="shared" si="9"/>
        <v>100.4186788</v>
      </c>
      <c r="R103" s="20"/>
      <c r="S103" s="20"/>
    </row>
    <row r="104" spans="1:49" x14ac:dyDescent="0.3">
      <c r="A104" s="12" t="s">
        <v>99</v>
      </c>
      <c r="B104" s="101"/>
      <c r="C104" s="101"/>
      <c r="D104" s="15" t="s">
        <v>324</v>
      </c>
      <c r="E104" s="15" t="s">
        <v>324</v>
      </c>
      <c r="F104" s="15">
        <v>58.296493480000002</v>
      </c>
      <c r="G104" s="20">
        <v>2.991331739</v>
      </c>
      <c r="H104" s="20">
        <v>36.85803696</v>
      </c>
      <c r="I104" s="20">
        <v>0.673243543</v>
      </c>
      <c r="J104" s="20">
        <v>0.450824261</v>
      </c>
      <c r="K104" s="15">
        <v>0.65457604300000005</v>
      </c>
      <c r="L104" s="20">
        <v>0.21835669599999999</v>
      </c>
      <c r="M104" s="15" t="s">
        <v>324</v>
      </c>
      <c r="N104" s="20" t="s">
        <v>324</v>
      </c>
      <c r="O104" s="15" t="s">
        <v>324</v>
      </c>
      <c r="P104" s="15">
        <f t="shared" si="9"/>
        <v>100.142862722</v>
      </c>
      <c r="R104" s="20"/>
      <c r="S104" s="20"/>
    </row>
    <row r="105" spans="1:49" x14ac:dyDescent="0.3">
      <c r="A105" s="12" t="s">
        <v>100</v>
      </c>
      <c r="B105" s="101"/>
      <c r="C105" s="101"/>
      <c r="D105" s="15" t="s">
        <v>324</v>
      </c>
      <c r="E105" s="15" t="s">
        <v>324</v>
      </c>
      <c r="F105" s="15">
        <v>59.031692450000001</v>
      </c>
      <c r="G105" s="20">
        <v>2.2826760940000002</v>
      </c>
      <c r="H105" s="20">
        <v>37.272149059999997</v>
      </c>
      <c r="I105" s="20">
        <v>0.60391681100000005</v>
      </c>
      <c r="J105" s="20">
        <v>0.39002133999999999</v>
      </c>
      <c r="K105" s="15">
        <v>0.59024964199999996</v>
      </c>
      <c r="L105" s="20" t="s">
        <v>324</v>
      </c>
      <c r="M105" s="15" t="s">
        <v>324</v>
      </c>
      <c r="N105" s="20" t="s">
        <v>324</v>
      </c>
      <c r="O105" s="15" t="s">
        <v>324</v>
      </c>
      <c r="P105" s="15">
        <f t="shared" si="9"/>
        <v>100.17070539700001</v>
      </c>
      <c r="R105" s="20"/>
      <c r="S105" s="20"/>
    </row>
    <row r="106" spans="1:49" x14ac:dyDescent="0.3">
      <c r="A106" s="12" t="s">
        <v>101</v>
      </c>
      <c r="B106" s="101"/>
      <c r="C106" s="101"/>
      <c r="D106" s="15" t="s">
        <v>324</v>
      </c>
      <c r="E106" s="15" t="s">
        <v>324</v>
      </c>
      <c r="F106" s="15">
        <v>59.245130000000003</v>
      </c>
      <c r="G106" s="20">
        <v>2.4899455000000001</v>
      </c>
      <c r="H106" s="20">
        <v>37.321440000000003</v>
      </c>
      <c r="I106" s="20">
        <v>0.62270565</v>
      </c>
      <c r="J106" s="20">
        <v>0.3267642</v>
      </c>
      <c r="K106" s="15">
        <v>0.39843725000000002</v>
      </c>
      <c r="L106" s="20" t="s">
        <v>324</v>
      </c>
      <c r="M106" s="15" t="s">
        <v>324</v>
      </c>
      <c r="N106" s="20" t="s">
        <v>324</v>
      </c>
      <c r="O106" s="15" t="s">
        <v>324</v>
      </c>
      <c r="P106" s="15">
        <f t="shared" si="9"/>
        <v>100.4044226</v>
      </c>
      <c r="R106" s="20"/>
      <c r="S106" s="20"/>
    </row>
    <row r="107" spans="1:49" x14ac:dyDescent="0.3">
      <c r="A107" s="12" t="s">
        <v>102</v>
      </c>
      <c r="B107" s="101"/>
      <c r="C107" s="101"/>
      <c r="D107" s="15" t="s">
        <v>324</v>
      </c>
      <c r="E107" s="15" t="s">
        <v>324</v>
      </c>
      <c r="F107" s="15">
        <v>58.263584090000002</v>
      </c>
      <c r="G107" s="20">
        <v>2.920382955</v>
      </c>
      <c r="H107" s="20">
        <v>37.36104091</v>
      </c>
      <c r="I107" s="20">
        <v>0.68058811399999997</v>
      </c>
      <c r="J107" s="20">
        <v>0.393253727</v>
      </c>
      <c r="K107" s="15">
        <v>0.60973181799999998</v>
      </c>
      <c r="L107" s="20" t="s">
        <v>324</v>
      </c>
      <c r="M107" s="15" t="s">
        <v>324</v>
      </c>
      <c r="N107" s="20" t="s">
        <v>324</v>
      </c>
      <c r="O107" s="15" t="s">
        <v>324</v>
      </c>
      <c r="P107" s="15">
        <f t="shared" si="9"/>
        <v>100.22858161400001</v>
      </c>
      <c r="R107" s="20"/>
      <c r="S107" s="20"/>
    </row>
    <row r="108" spans="1:49" x14ac:dyDescent="0.3">
      <c r="A108" s="12" t="s">
        <v>103</v>
      </c>
      <c r="B108" s="101"/>
      <c r="C108" s="101"/>
      <c r="D108" s="15" t="s">
        <v>324</v>
      </c>
      <c r="E108" s="15" t="s">
        <v>324</v>
      </c>
      <c r="F108" s="15">
        <v>58.725404349999998</v>
      </c>
      <c r="G108" s="20">
        <v>3.0444900000000001</v>
      </c>
      <c r="H108" s="20">
        <v>36.804747829999997</v>
      </c>
      <c r="I108" s="20">
        <v>0.67378187</v>
      </c>
      <c r="J108" s="20">
        <v>0.39362567399999998</v>
      </c>
      <c r="K108" s="15">
        <v>0.58767917400000003</v>
      </c>
      <c r="L108" s="20">
        <v>0.22628058700000001</v>
      </c>
      <c r="M108" s="15" t="s">
        <v>324</v>
      </c>
      <c r="N108" s="20" t="s">
        <v>324</v>
      </c>
      <c r="O108" s="15" t="s">
        <v>324</v>
      </c>
      <c r="P108" s="15">
        <f t="shared" si="9"/>
        <v>100.45600948500001</v>
      </c>
      <c r="R108" s="20"/>
      <c r="S108" s="20"/>
    </row>
    <row r="109" spans="1:49" x14ac:dyDescent="0.3">
      <c r="A109" s="12" t="s">
        <v>104</v>
      </c>
      <c r="B109" s="101"/>
      <c r="C109" s="101"/>
      <c r="D109" s="15" t="s">
        <v>324</v>
      </c>
      <c r="E109" s="15" t="s">
        <v>324</v>
      </c>
      <c r="F109" s="15">
        <v>59.121875930000002</v>
      </c>
      <c r="G109" s="20">
        <v>2.4649111110000002</v>
      </c>
      <c r="H109" s="20">
        <v>37.095094439999997</v>
      </c>
      <c r="I109" s="20">
        <v>0.63524762999999995</v>
      </c>
      <c r="J109" s="20">
        <v>0.36751598099999999</v>
      </c>
      <c r="K109" s="15">
        <v>0.52596542599999996</v>
      </c>
      <c r="L109" s="20" t="s">
        <v>324</v>
      </c>
      <c r="M109" s="15" t="s">
        <v>324</v>
      </c>
      <c r="N109" s="20" t="s">
        <v>324</v>
      </c>
      <c r="O109" s="15" t="s">
        <v>324</v>
      </c>
      <c r="P109" s="15">
        <f t="shared" si="9"/>
        <v>100.210610518</v>
      </c>
      <c r="R109" s="20"/>
      <c r="S109" s="20"/>
    </row>
    <row r="110" spans="1:49" x14ac:dyDescent="0.3">
      <c r="A110" s="12" t="s">
        <v>105</v>
      </c>
      <c r="B110" s="101"/>
      <c r="C110" s="101"/>
      <c r="D110" s="15" t="s">
        <v>324</v>
      </c>
      <c r="E110" s="15" t="s">
        <v>324</v>
      </c>
      <c r="F110" s="15">
        <v>58.513046940000002</v>
      </c>
      <c r="G110" s="20">
        <v>2.8811844899999999</v>
      </c>
      <c r="H110" s="20">
        <v>36.987218370000001</v>
      </c>
      <c r="I110" s="20">
        <v>0.71161450999999998</v>
      </c>
      <c r="J110" s="20">
        <v>0.45783391800000001</v>
      </c>
      <c r="K110" s="15">
        <v>0.64094259200000003</v>
      </c>
      <c r="L110" s="20">
        <v>0.30367655100000002</v>
      </c>
      <c r="M110" s="15" t="s">
        <v>324</v>
      </c>
      <c r="N110" s="20" t="s">
        <v>324</v>
      </c>
      <c r="O110" s="15" t="s">
        <v>324</v>
      </c>
      <c r="P110" s="15">
        <f t="shared" si="9"/>
        <v>100.49551737100002</v>
      </c>
    </row>
    <row r="111" spans="1:49" x14ac:dyDescent="0.3">
      <c r="A111" s="12" t="s">
        <v>106</v>
      </c>
      <c r="B111" s="101"/>
      <c r="C111" s="101"/>
      <c r="D111" s="15" t="s">
        <v>324</v>
      </c>
      <c r="E111" s="15" t="s">
        <v>324</v>
      </c>
      <c r="F111" s="15">
        <v>57.807484090000003</v>
      </c>
      <c r="G111" s="20">
        <v>3.7271138640000001</v>
      </c>
      <c r="H111" s="20">
        <v>36.570765909999999</v>
      </c>
      <c r="I111" s="20">
        <v>0.76616931799999999</v>
      </c>
      <c r="J111" s="20">
        <v>0.50560465899999996</v>
      </c>
      <c r="K111" s="15">
        <v>0.71354897699999997</v>
      </c>
      <c r="L111" s="20">
        <v>0.31623254499999998</v>
      </c>
      <c r="M111" s="15" t="s">
        <v>324</v>
      </c>
      <c r="N111" s="20" t="s">
        <v>324</v>
      </c>
      <c r="O111" s="15" t="s">
        <v>324</v>
      </c>
      <c r="P111" s="15">
        <f t="shared" si="9"/>
        <v>100.406919363</v>
      </c>
    </row>
    <row r="112" spans="1:49" x14ac:dyDescent="0.3">
      <c r="A112" s="12" t="s">
        <v>107</v>
      </c>
      <c r="B112" s="101"/>
      <c r="C112" s="101"/>
      <c r="D112" s="15" t="s">
        <v>324</v>
      </c>
      <c r="E112" s="15" t="s">
        <v>324</v>
      </c>
      <c r="F112" s="15">
        <v>57.77356923</v>
      </c>
      <c r="G112" s="20">
        <v>3.517601795</v>
      </c>
      <c r="H112" s="20">
        <v>36.673484620000004</v>
      </c>
      <c r="I112" s="20">
        <v>0.73404610299999995</v>
      </c>
      <c r="J112" s="20">
        <v>0.46533159000000002</v>
      </c>
      <c r="K112" s="15">
        <v>0.76783674400000002</v>
      </c>
      <c r="L112" s="20">
        <v>0.37285971800000001</v>
      </c>
      <c r="M112" s="15" t="s">
        <v>324</v>
      </c>
      <c r="N112" s="20" t="s">
        <v>324</v>
      </c>
      <c r="O112" s="15" t="s">
        <v>324</v>
      </c>
      <c r="P112" s="15">
        <f t="shared" si="9"/>
        <v>100.30472979999999</v>
      </c>
    </row>
    <row r="113" spans="1:19" x14ac:dyDescent="0.3">
      <c r="A113" s="12" t="s">
        <v>108</v>
      </c>
      <c r="B113" s="101"/>
      <c r="C113" s="101"/>
      <c r="D113" s="15" t="s">
        <v>324</v>
      </c>
      <c r="E113" s="15" t="s">
        <v>324</v>
      </c>
      <c r="F113" s="15">
        <v>57.986554050000002</v>
      </c>
      <c r="G113" s="20">
        <v>3.545398649</v>
      </c>
      <c r="H113" s="20">
        <v>36.14402432</v>
      </c>
      <c r="I113" s="20">
        <v>0.73473329700000001</v>
      </c>
      <c r="J113" s="20">
        <v>0.54507608100000005</v>
      </c>
      <c r="K113" s="15">
        <v>0.74051113499999999</v>
      </c>
      <c r="L113" s="20">
        <v>0.35639594600000002</v>
      </c>
      <c r="M113" s="15" t="s">
        <v>324</v>
      </c>
      <c r="N113" s="20" t="s">
        <v>324</v>
      </c>
      <c r="O113" s="15" t="s">
        <v>324</v>
      </c>
      <c r="P113" s="15">
        <f t="shared" si="9"/>
        <v>100.05269347800002</v>
      </c>
    </row>
    <row r="114" spans="1:19" x14ac:dyDescent="0.3">
      <c r="A114" s="11" t="s">
        <v>109</v>
      </c>
      <c r="B114" s="102"/>
      <c r="C114" s="102"/>
      <c r="D114" s="14" t="s">
        <v>324</v>
      </c>
      <c r="E114" s="14" t="s">
        <v>324</v>
      </c>
      <c r="F114" s="14">
        <v>58.800813640000001</v>
      </c>
      <c r="G114" s="19">
        <v>2.8433275</v>
      </c>
      <c r="H114" s="19">
        <v>36.923586360000002</v>
      </c>
      <c r="I114" s="19">
        <v>0.67895331800000003</v>
      </c>
      <c r="J114" s="19">
        <v>0.45200845499999998</v>
      </c>
      <c r="K114" s="14">
        <v>0.486660545</v>
      </c>
      <c r="L114" s="19">
        <v>0.21617729499999999</v>
      </c>
      <c r="M114" s="14" t="s">
        <v>324</v>
      </c>
      <c r="N114" s="19" t="s">
        <v>324</v>
      </c>
      <c r="O114" s="14" t="s">
        <v>324</v>
      </c>
      <c r="P114" s="14">
        <f t="shared" si="9"/>
        <v>100.401527113</v>
      </c>
    </row>
    <row r="115" spans="1:19" x14ac:dyDescent="0.3">
      <c r="A115" s="11"/>
      <c r="B115" s="8"/>
      <c r="C115" s="8"/>
      <c r="D115" s="14"/>
      <c r="E115" s="14"/>
      <c r="F115" s="14"/>
      <c r="G115" s="19"/>
      <c r="H115" s="19"/>
      <c r="I115" s="19"/>
      <c r="J115" s="19"/>
      <c r="K115" s="14"/>
      <c r="L115" s="19"/>
      <c r="M115" s="14"/>
      <c r="N115" s="19"/>
      <c r="O115" s="14"/>
      <c r="P115" s="14"/>
    </row>
    <row r="116" spans="1:19" x14ac:dyDescent="0.3">
      <c r="G116" s="3"/>
      <c r="H116" s="3"/>
      <c r="I116" s="3"/>
      <c r="J116" s="3"/>
      <c r="L116" s="3"/>
      <c r="N116" s="3"/>
    </row>
    <row r="117" spans="1:19" x14ac:dyDescent="0.3">
      <c r="A117" s="5"/>
      <c r="D117" s="6"/>
      <c r="E117" s="6"/>
      <c r="F117" s="6"/>
      <c r="G117" s="25"/>
      <c r="H117" s="25"/>
      <c r="I117" s="25"/>
      <c r="J117" s="25"/>
      <c r="K117" s="6"/>
      <c r="L117" s="25"/>
      <c r="M117" s="6"/>
      <c r="N117" s="25"/>
      <c r="O117" s="6"/>
      <c r="P117" s="6"/>
      <c r="R117" s="54"/>
      <c r="S117" s="54"/>
    </row>
    <row r="118" spans="1:19" x14ac:dyDescent="0.3">
      <c r="A118" s="10" t="s">
        <v>122</v>
      </c>
      <c r="B118" s="43" t="s">
        <v>17</v>
      </c>
      <c r="C118" s="43" t="s">
        <v>199</v>
      </c>
      <c r="D118" s="13" t="s">
        <v>324</v>
      </c>
      <c r="E118" s="13" t="s">
        <v>324</v>
      </c>
      <c r="F118" s="13">
        <v>58.848988890000001</v>
      </c>
      <c r="G118" s="18">
        <v>0.72828355600000005</v>
      </c>
      <c r="H118" s="18">
        <v>37.62581333</v>
      </c>
      <c r="I118" s="18">
        <v>0.65108546700000003</v>
      </c>
      <c r="J118" s="18">
        <v>0.71809528899999997</v>
      </c>
      <c r="K118" s="13">
        <v>1.388272733</v>
      </c>
      <c r="L118" s="18" t="s">
        <v>324</v>
      </c>
      <c r="M118" s="13" t="s">
        <v>324</v>
      </c>
      <c r="N118" s="18">
        <v>0.25185920000000001</v>
      </c>
      <c r="O118" s="13" t="s">
        <v>324</v>
      </c>
      <c r="P118" s="13">
        <f t="shared" ref="P118:P129" si="10">SUM(D118:O118)</f>
        <v>100.21239846499999</v>
      </c>
      <c r="R118" s="20"/>
      <c r="S118" s="20"/>
    </row>
    <row r="119" spans="1:19" x14ac:dyDescent="0.3">
      <c r="A119" s="12" t="s">
        <v>123</v>
      </c>
      <c r="B119" s="45"/>
      <c r="C119" s="45"/>
      <c r="D119" s="15" t="s">
        <v>324</v>
      </c>
      <c r="E119" s="15" t="s">
        <v>324</v>
      </c>
      <c r="F119" s="15">
        <v>58.401631430000002</v>
      </c>
      <c r="G119" s="20">
        <v>1.4636812290000001</v>
      </c>
      <c r="H119" s="20">
        <v>37.556717140000003</v>
      </c>
      <c r="I119" s="20">
        <v>0.69526699999999997</v>
      </c>
      <c r="J119" s="20">
        <v>0.67875528600000001</v>
      </c>
      <c r="K119" s="15">
        <v>1.1518987709999999</v>
      </c>
      <c r="L119" s="20" t="s">
        <v>324</v>
      </c>
      <c r="M119" s="15" t="s">
        <v>324</v>
      </c>
      <c r="N119" s="20">
        <v>0.20950185700000001</v>
      </c>
      <c r="O119" s="15" t="s">
        <v>324</v>
      </c>
      <c r="P119" s="15">
        <f t="shared" si="10"/>
        <v>100.15745271300001</v>
      </c>
      <c r="R119" s="20"/>
      <c r="S119" s="20"/>
    </row>
    <row r="120" spans="1:19" x14ac:dyDescent="0.3">
      <c r="A120" s="12" t="s">
        <v>124</v>
      </c>
      <c r="B120" s="45"/>
      <c r="C120" s="45"/>
      <c r="D120" s="15" t="s">
        <v>324</v>
      </c>
      <c r="E120" s="15" t="s">
        <v>324</v>
      </c>
      <c r="F120" s="15">
        <v>58.333174999999997</v>
      </c>
      <c r="G120" s="20">
        <v>1.66489175</v>
      </c>
      <c r="H120" s="20">
        <v>36.888689290000002</v>
      </c>
      <c r="I120" s="20">
        <v>0.75132189299999996</v>
      </c>
      <c r="J120" s="20">
        <v>1.0231372860000001</v>
      </c>
      <c r="K120" s="15">
        <v>1.113437929</v>
      </c>
      <c r="L120" s="20">
        <v>0.21325757100000001</v>
      </c>
      <c r="M120" s="15" t="s">
        <v>324</v>
      </c>
      <c r="N120" s="20">
        <v>0.31002025</v>
      </c>
      <c r="O120" s="15" t="s">
        <v>324</v>
      </c>
      <c r="P120" s="15">
        <f t="shared" si="10"/>
        <v>100.29793096899998</v>
      </c>
      <c r="R120" s="20"/>
      <c r="S120" s="20"/>
    </row>
    <row r="121" spans="1:19" x14ac:dyDescent="0.3">
      <c r="A121" s="12" t="s">
        <v>125</v>
      </c>
      <c r="B121" s="45"/>
      <c r="C121" s="45"/>
      <c r="D121" s="15" t="s">
        <v>324</v>
      </c>
      <c r="E121" s="15" t="s">
        <v>324</v>
      </c>
      <c r="F121" s="15">
        <v>58.743603569999998</v>
      </c>
      <c r="G121" s="20">
        <v>1.457867357</v>
      </c>
      <c r="H121" s="20">
        <v>37.427257140000002</v>
      </c>
      <c r="I121" s="20">
        <v>0.729906893</v>
      </c>
      <c r="J121" s="20">
        <v>0.60114192899999996</v>
      </c>
      <c r="K121" s="15">
        <v>1.164225321</v>
      </c>
      <c r="L121" s="20" t="s">
        <v>324</v>
      </c>
      <c r="M121" s="15" t="s">
        <v>324</v>
      </c>
      <c r="N121" s="20">
        <v>0.26024399999999998</v>
      </c>
      <c r="O121" s="15" t="s">
        <v>324</v>
      </c>
      <c r="P121" s="15">
        <f t="shared" si="10"/>
        <v>100.38424621</v>
      </c>
    </row>
    <row r="122" spans="1:19" x14ac:dyDescent="0.3">
      <c r="A122" s="12" t="s">
        <v>126</v>
      </c>
      <c r="B122" s="45"/>
      <c r="C122" s="45"/>
      <c r="D122" s="15" t="s">
        <v>324</v>
      </c>
      <c r="E122" s="15" t="s">
        <v>324</v>
      </c>
      <c r="F122" s="15">
        <v>59.056377419999997</v>
      </c>
      <c r="G122" s="20">
        <v>1.3664485479999999</v>
      </c>
      <c r="H122" s="20">
        <v>37.618325810000002</v>
      </c>
      <c r="I122" s="20">
        <v>0.65568038699999998</v>
      </c>
      <c r="J122" s="20">
        <v>0.640470129</v>
      </c>
      <c r="K122" s="15">
        <v>1.1718121939999999</v>
      </c>
      <c r="L122" s="20" t="s">
        <v>324</v>
      </c>
      <c r="M122" s="15" t="s">
        <v>324</v>
      </c>
      <c r="N122" s="20">
        <v>0.18868906499999999</v>
      </c>
      <c r="O122" s="15" t="s">
        <v>324</v>
      </c>
      <c r="P122" s="15">
        <f t="shared" si="10"/>
        <v>100.697803553</v>
      </c>
    </row>
    <row r="123" spans="1:19" x14ac:dyDescent="0.3">
      <c r="A123" s="12" t="s">
        <v>127</v>
      </c>
      <c r="B123" s="45"/>
      <c r="C123" s="45"/>
      <c r="D123" s="15" t="s">
        <v>324</v>
      </c>
      <c r="E123" s="15" t="s">
        <v>324</v>
      </c>
      <c r="F123" s="15">
        <v>58.575634209999997</v>
      </c>
      <c r="G123" s="20">
        <v>1.3578247370000001</v>
      </c>
      <c r="H123" s="20">
        <v>37.28787895</v>
      </c>
      <c r="I123" s="20">
        <v>0.71888192100000003</v>
      </c>
      <c r="J123" s="20">
        <v>0.83420000000000005</v>
      </c>
      <c r="K123" s="15">
        <v>1.1529712889999999</v>
      </c>
      <c r="L123" s="20" t="s">
        <v>324</v>
      </c>
      <c r="M123" s="15" t="s">
        <v>324</v>
      </c>
      <c r="N123" s="20">
        <v>0.25415439499999998</v>
      </c>
      <c r="O123" s="15" t="s">
        <v>324</v>
      </c>
      <c r="P123" s="15">
        <f t="shared" si="10"/>
        <v>100.18154550200001</v>
      </c>
    </row>
    <row r="124" spans="1:19" x14ac:dyDescent="0.3">
      <c r="A124" s="12" t="s">
        <v>128</v>
      </c>
      <c r="B124" s="45"/>
      <c r="C124" s="45"/>
      <c r="D124" s="15" t="s">
        <v>324</v>
      </c>
      <c r="E124" s="15" t="s">
        <v>324</v>
      </c>
      <c r="F124" s="15">
        <v>58.847202860000003</v>
      </c>
      <c r="G124" s="20">
        <v>1.0961182860000001</v>
      </c>
      <c r="H124" s="20">
        <v>37.627128570000004</v>
      </c>
      <c r="I124" s="20">
        <v>0.70605585699999995</v>
      </c>
      <c r="J124" s="20">
        <v>0.74454131400000001</v>
      </c>
      <c r="K124" s="15">
        <v>1.145004686</v>
      </c>
      <c r="L124" s="20" t="s">
        <v>324</v>
      </c>
      <c r="M124" s="15" t="s">
        <v>324</v>
      </c>
      <c r="N124" s="20">
        <v>0.23285531400000001</v>
      </c>
      <c r="O124" s="15" t="s">
        <v>324</v>
      </c>
      <c r="P124" s="15">
        <f t="shared" si="10"/>
        <v>100.39890688700001</v>
      </c>
    </row>
    <row r="125" spans="1:19" x14ac:dyDescent="0.3">
      <c r="A125" s="12" t="s">
        <v>129</v>
      </c>
      <c r="B125" s="45"/>
      <c r="C125" s="45"/>
      <c r="D125" s="15" t="s">
        <v>324</v>
      </c>
      <c r="E125" s="15" t="s">
        <v>324</v>
      </c>
      <c r="F125" s="15">
        <v>58.688949999999998</v>
      </c>
      <c r="G125" s="20">
        <v>1.2897717950000001</v>
      </c>
      <c r="H125" s="20">
        <v>37.466368180000003</v>
      </c>
      <c r="I125" s="20">
        <v>0.715489182</v>
      </c>
      <c r="J125" s="20">
        <v>0.60159859100000002</v>
      </c>
      <c r="K125" s="15">
        <v>1.07024125</v>
      </c>
      <c r="L125" s="20" t="s">
        <v>324</v>
      </c>
      <c r="M125" s="15" t="s">
        <v>324</v>
      </c>
      <c r="N125" s="20">
        <v>0.245302409</v>
      </c>
      <c r="O125" s="15" t="s">
        <v>324</v>
      </c>
      <c r="P125" s="15">
        <f t="shared" si="10"/>
        <v>100.077721407</v>
      </c>
    </row>
    <row r="126" spans="1:19" x14ac:dyDescent="0.3">
      <c r="A126" s="12" t="s">
        <v>130</v>
      </c>
      <c r="B126" s="45"/>
      <c r="C126" s="45"/>
      <c r="D126" s="15" t="s">
        <v>324</v>
      </c>
      <c r="E126" s="15" t="s">
        <v>324</v>
      </c>
      <c r="F126" s="15">
        <v>58.485048569999996</v>
      </c>
      <c r="G126" s="20">
        <v>1.321222114</v>
      </c>
      <c r="H126" s="20">
        <v>36.575099999999999</v>
      </c>
      <c r="I126" s="20">
        <v>0.697660371</v>
      </c>
      <c r="J126" s="20">
        <v>1.0310880570000001</v>
      </c>
      <c r="K126" s="15">
        <v>1.790026543</v>
      </c>
      <c r="L126" s="20" t="s">
        <v>324</v>
      </c>
      <c r="M126" s="15" t="s">
        <v>324</v>
      </c>
      <c r="N126" s="20">
        <v>0.23371165699999999</v>
      </c>
      <c r="O126" s="15" t="s">
        <v>324</v>
      </c>
      <c r="P126" s="15">
        <f t="shared" si="10"/>
        <v>100.13385731199999</v>
      </c>
    </row>
    <row r="127" spans="1:19" x14ac:dyDescent="0.3">
      <c r="A127" s="11" t="s">
        <v>131</v>
      </c>
      <c r="B127" s="44"/>
      <c r="C127" s="44"/>
      <c r="D127" s="14" t="s">
        <v>324</v>
      </c>
      <c r="E127" s="14" t="s">
        <v>324</v>
      </c>
      <c r="F127" s="14">
        <v>58.739912500000003</v>
      </c>
      <c r="G127" s="19">
        <v>1.2864916749999999</v>
      </c>
      <c r="H127" s="19">
        <v>36.9974025</v>
      </c>
      <c r="I127" s="19">
        <v>0.69915404999999997</v>
      </c>
      <c r="J127" s="19">
        <v>0.80911675000000005</v>
      </c>
      <c r="K127" s="14">
        <v>1.26453525</v>
      </c>
      <c r="L127" s="19">
        <v>0.19969662499999999</v>
      </c>
      <c r="M127" s="14" t="s">
        <v>324</v>
      </c>
      <c r="N127" s="19">
        <v>0.18802705</v>
      </c>
      <c r="O127" s="14" t="s">
        <v>324</v>
      </c>
      <c r="P127" s="14">
        <f t="shared" si="10"/>
        <v>100.18433640000001</v>
      </c>
    </row>
    <row r="128" spans="1:19" x14ac:dyDescent="0.3">
      <c r="A128" s="10" t="s">
        <v>78</v>
      </c>
      <c r="B128" s="43" t="s">
        <v>17</v>
      </c>
      <c r="C128" s="43" t="s">
        <v>199</v>
      </c>
      <c r="D128" s="13" t="s">
        <v>324</v>
      </c>
      <c r="E128" s="13" t="s">
        <v>324</v>
      </c>
      <c r="F128" s="13">
        <v>59.194659999999999</v>
      </c>
      <c r="G128" s="18">
        <v>0.73376423999999996</v>
      </c>
      <c r="H128" s="18">
        <v>37.955883999999998</v>
      </c>
      <c r="I128" s="18">
        <v>0.90663740000000004</v>
      </c>
      <c r="J128" s="18">
        <v>0.71857660000000001</v>
      </c>
      <c r="K128" s="13">
        <v>0.76044904000000002</v>
      </c>
      <c r="L128" s="18">
        <v>0.20946516000000001</v>
      </c>
      <c r="M128" s="13" t="s">
        <v>324</v>
      </c>
      <c r="N128" s="18">
        <v>0.4400406</v>
      </c>
      <c r="O128" s="13" t="s">
        <v>324</v>
      </c>
      <c r="P128" s="13">
        <f t="shared" si="10"/>
        <v>100.91947703999999</v>
      </c>
    </row>
    <row r="129" spans="1:16" x14ac:dyDescent="0.3">
      <c r="A129" s="11" t="s">
        <v>79</v>
      </c>
      <c r="B129" s="44"/>
      <c r="C129" s="44"/>
      <c r="D129" s="14" t="s">
        <v>324</v>
      </c>
      <c r="E129" s="14" t="s">
        <v>324</v>
      </c>
      <c r="F129" s="14">
        <v>59.138403570000001</v>
      </c>
      <c r="G129" s="19">
        <v>0.71105114300000005</v>
      </c>
      <c r="H129" s="19">
        <v>37.349257139999999</v>
      </c>
      <c r="I129" s="19">
        <v>0.73881717899999999</v>
      </c>
      <c r="J129" s="19">
        <v>1.0465005709999999</v>
      </c>
      <c r="K129" s="14">
        <v>0.87729064300000004</v>
      </c>
      <c r="L129" s="19" t="s">
        <v>324</v>
      </c>
      <c r="M129" s="14" t="s">
        <v>324</v>
      </c>
      <c r="N129" s="19">
        <v>0.467853036</v>
      </c>
      <c r="O129" s="14" t="s">
        <v>324</v>
      </c>
      <c r="P129" s="14">
        <f t="shared" si="10"/>
        <v>100.32917328199997</v>
      </c>
    </row>
    <row r="131" spans="1:16" x14ac:dyDescent="0.3">
      <c r="A131" s="10" t="s">
        <v>132</v>
      </c>
      <c r="B131" s="100" t="s">
        <v>17</v>
      </c>
      <c r="C131" s="100" t="s">
        <v>199</v>
      </c>
      <c r="D131" s="10" t="s">
        <v>324</v>
      </c>
      <c r="E131" s="10" t="s">
        <v>134</v>
      </c>
      <c r="F131" s="10">
        <v>59</v>
      </c>
      <c r="G131" s="23">
        <v>1.4</v>
      </c>
      <c r="H131" s="23">
        <v>38.799999999999997</v>
      </c>
      <c r="I131" s="23">
        <v>0.61</v>
      </c>
      <c r="J131" s="23">
        <v>0.14000000000000001</v>
      </c>
      <c r="K131" s="10">
        <v>0.26</v>
      </c>
      <c r="L131" s="23">
        <v>0.03</v>
      </c>
      <c r="M131" s="10" t="s">
        <v>324</v>
      </c>
      <c r="N131" s="23">
        <v>0.05</v>
      </c>
      <c r="O131" s="10" t="s">
        <v>134</v>
      </c>
      <c r="P131" s="9">
        <f>SUM(D131:O131)</f>
        <v>100.28999999999999</v>
      </c>
    </row>
    <row r="132" spans="1:16" x14ac:dyDescent="0.3">
      <c r="A132" s="12" t="s">
        <v>132</v>
      </c>
      <c r="B132" s="101"/>
      <c r="C132" s="101"/>
      <c r="D132" s="12" t="s">
        <v>324</v>
      </c>
      <c r="E132" s="12" t="s">
        <v>134</v>
      </c>
      <c r="F132" s="12">
        <v>59</v>
      </c>
      <c r="G132" s="26">
        <v>1.6</v>
      </c>
      <c r="H132" s="26">
        <v>38.200000000000003</v>
      </c>
      <c r="I132" s="26">
        <v>0.92</v>
      </c>
      <c r="J132" s="26">
        <v>0.69</v>
      </c>
      <c r="K132" s="12">
        <v>0.38</v>
      </c>
      <c r="L132" s="26">
        <v>0.33</v>
      </c>
      <c r="M132" s="12" t="s">
        <v>324</v>
      </c>
      <c r="N132" s="26">
        <v>0.08</v>
      </c>
      <c r="O132" s="12" t="s">
        <v>134</v>
      </c>
      <c r="P132" s="7">
        <f t="shared" ref="P132:P139" si="11">SUM(D132:O132)</f>
        <v>101.2</v>
      </c>
    </row>
    <row r="133" spans="1:16" x14ac:dyDescent="0.3">
      <c r="A133" s="12" t="s">
        <v>132</v>
      </c>
      <c r="B133" s="101"/>
      <c r="C133" s="101"/>
      <c r="D133" s="12" t="s">
        <v>324</v>
      </c>
      <c r="E133" s="12" t="s">
        <v>134</v>
      </c>
      <c r="F133" s="12">
        <v>59.3</v>
      </c>
      <c r="G133" s="26">
        <v>1.3</v>
      </c>
      <c r="H133" s="26">
        <v>38.799999999999997</v>
      </c>
      <c r="I133" s="26">
        <v>0.79</v>
      </c>
      <c r="J133" s="26">
        <v>0.26</v>
      </c>
      <c r="K133" s="12">
        <v>0.19</v>
      </c>
      <c r="L133" s="26">
        <v>0.09</v>
      </c>
      <c r="M133" s="12" t="s">
        <v>324</v>
      </c>
      <c r="N133" s="26">
        <v>0.03</v>
      </c>
      <c r="O133" s="12" t="s">
        <v>134</v>
      </c>
      <c r="P133" s="7">
        <f t="shared" si="11"/>
        <v>100.76</v>
      </c>
    </row>
    <row r="134" spans="1:16" x14ac:dyDescent="0.3">
      <c r="A134" s="11" t="s">
        <v>132</v>
      </c>
      <c r="B134" s="102"/>
      <c r="C134" s="102"/>
      <c r="D134" s="11" t="s">
        <v>324</v>
      </c>
      <c r="E134" s="11" t="s">
        <v>134</v>
      </c>
      <c r="F134" s="11">
        <v>59.4</v>
      </c>
      <c r="G134" s="24">
        <v>1.5</v>
      </c>
      <c r="H134" s="24">
        <v>38.799999999999997</v>
      </c>
      <c r="I134" s="24">
        <v>0.61</v>
      </c>
      <c r="J134" s="24">
        <v>0.15</v>
      </c>
      <c r="K134" s="11">
        <v>0.18</v>
      </c>
      <c r="L134" s="24">
        <v>0.08</v>
      </c>
      <c r="M134" s="11" t="s">
        <v>324</v>
      </c>
      <c r="N134" s="24" t="s">
        <v>324</v>
      </c>
      <c r="O134" s="11" t="s">
        <v>134</v>
      </c>
      <c r="P134" s="8">
        <f t="shared" si="11"/>
        <v>100.72</v>
      </c>
    </row>
    <row r="135" spans="1:16" x14ac:dyDescent="0.3">
      <c r="A135" s="12"/>
      <c r="B135" s="7"/>
      <c r="C135" s="7"/>
      <c r="D135" s="12"/>
      <c r="E135" s="12"/>
      <c r="F135" s="12"/>
      <c r="G135" s="26"/>
      <c r="H135" s="26"/>
      <c r="I135" s="26"/>
      <c r="J135" s="26"/>
      <c r="K135" s="12"/>
      <c r="L135" s="26"/>
      <c r="M135" s="12"/>
      <c r="N135" s="26"/>
      <c r="O135" s="12"/>
      <c r="P135" s="7"/>
    </row>
    <row r="136" spans="1:16" x14ac:dyDescent="0.3">
      <c r="A136" s="10" t="s">
        <v>137</v>
      </c>
      <c r="B136" s="100" t="s">
        <v>138</v>
      </c>
      <c r="C136" s="100"/>
      <c r="D136" s="9" t="s">
        <v>324</v>
      </c>
      <c r="E136" s="10">
        <v>0</v>
      </c>
      <c r="F136" s="10">
        <v>56.5</v>
      </c>
      <c r="G136" s="10">
        <v>2.9</v>
      </c>
      <c r="H136" s="23">
        <v>35.5</v>
      </c>
      <c r="I136" s="23">
        <v>1.7</v>
      </c>
      <c r="J136" s="23">
        <v>0.53</v>
      </c>
      <c r="K136" s="23">
        <v>1</v>
      </c>
      <c r="L136" s="10">
        <v>1</v>
      </c>
      <c r="M136" s="23" t="s">
        <v>324</v>
      </c>
      <c r="N136" s="10">
        <v>0.13</v>
      </c>
      <c r="O136" s="23">
        <v>0</v>
      </c>
      <c r="P136" s="9">
        <f t="shared" si="11"/>
        <v>99.26</v>
      </c>
    </row>
    <row r="137" spans="1:16" x14ac:dyDescent="0.3">
      <c r="A137" s="12" t="s">
        <v>137</v>
      </c>
      <c r="B137" s="101"/>
      <c r="C137" s="101"/>
      <c r="D137" s="7" t="s">
        <v>324</v>
      </c>
      <c r="E137" s="12">
        <v>0</v>
      </c>
      <c r="F137" s="12">
        <v>57.2</v>
      </c>
      <c r="G137" s="12">
        <v>1.6</v>
      </c>
      <c r="H137" s="26">
        <v>35.299999999999997</v>
      </c>
      <c r="I137" s="26">
        <v>1.9</v>
      </c>
      <c r="J137" s="26">
        <v>2.5</v>
      </c>
      <c r="K137" s="26">
        <v>0.9</v>
      </c>
      <c r="L137" s="12">
        <v>1</v>
      </c>
      <c r="M137" s="26" t="s">
        <v>324</v>
      </c>
      <c r="N137" s="12">
        <v>0.2</v>
      </c>
      <c r="O137" s="26">
        <v>0</v>
      </c>
      <c r="P137" s="7">
        <f t="shared" si="11"/>
        <v>100.60000000000001</v>
      </c>
    </row>
    <row r="138" spans="1:16" x14ac:dyDescent="0.3">
      <c r="A138" s="12" t="s">
        <v>137</v>
      </c>
      <c r="B138" s="101"/>
      <c r="C138" s="101"/>
      <c r="D138" s="7" t="s">
        <v>324</v>
      </c>
      <c r="E138" s="12">
        <v>0</v>
      </c>
      <c r="F138" s="12">
        <v>56.7</v>
      </c>
      <c r="G138" s="12">
        <v>2.8</v>
      </c>
      <c r="H138" s="26">
        <v>35.1</v>
      </c>
      <c r="I138" s="26">
        <v>2.2999999999999998</v>
      </c>
      <c r="J138" s="26">
        <v>0.6</v>
      </c>
      <c r="K138" s="26">
        <v>0.75</v>
      </c>
      <c r="L138" s="12">
        <v>1.9</v>
      </c>
      <c r="M138" s="26" t="s">
        <v>324</v>
      </c>
      <c r="N138" s="12">
        <v>0.12</v>
      </c>
      <c r="O138" s="26">
        <v>0</v>
      </c>
      <c r="P138" s="7">
        <f t="shared" si="11"/>
        <v>100.27</v>
      </c>
    </row>
    <row r="139" spans="1:16" x14ac:dyDescent="0.3">
      <c r="A139" s="11" t="s">
        <v>137</v>
      </c>
      <c r="B139" s="102"/>
      <c r="C139" s="102"/>
      <c r="D139" s="8" t="s">
        <v>324</v>
      </c>
      <c r="E139" s="11">
        <v>0</v>
      </c>
      <c r="F139" s="11">
        <v>57.1</v>
      </c>
      <c r="G139" s="11">
        <v>2.2999999999999998</v>
      </c>
      <c r="H139" s="24">
        <v>34.6</v>
      </c>
      <c r="I139" s="24">
        <v>2.5</v>
      </c>
      <c r="J139" s="24">
        <v>0.67</v>
      </c>
      <c r="K139" s="24">
        <v>0.68</v>
      </c>
      <c r="L139" s="11">
        <v>2.7</v>
      </c>
      <c r="M139" s="24" t="s">
        <v>324</v>
      </c>
      <c r="N139" s="11">
        <v>0.12</v>
      </c>
      <c r="O139" s="24">
        <v>0</v>
      </c>
      <c r="P139" s="8">
        <f t="shared" si="11"/>
        <v>100.67000000000002</v>
      </c>
    </row>
    <row r="141" spans="1:16" x14ac:dyDescent="0.3">
      <c r="G141" s="3"/>
      <c r="H141" s="3"/>
      <c r="I141" s="3"/>
      <c r="J141" s="3"/>
      <c r="L141" s="3"/>
      <c r="N141" s="3"/>
    </row>
    <row r="142" spans="1:16" x14ac:dyDescent="0.3">
      <c r="G142" s="3"/>
      <c r="H142" s="3"/>
      <c r="I142" s="3"/>
      <c r="J142" s="3"/>
      <c r="L142" s="3"/>
      <c r="N142" s="3"/>
    </row>
    <row r="143" spans="1:16" x14ac:dyDescent="0.3">
      <c r="G143" s="3"/>
      <c r="H143" s="3"/>
      <c r="I143" s="3"/>
      <c r="J143" s="3"/>
      <c r="L143" s="3"/>
      <c r="N143" s="3"/>
    </row>
    <row r="144" spans="1:16" x14ac:dyDescent="0.3">
      <c r="G144" s="3"/>
      <c r="H144" s="3"/>
      <c r="I144" s="3"/>
      <c r="J144" s="3"/>
      <c r="L144" s="3"/>
      <c r="N144" s="3"/>
    </row>
    <row r="145" spans="1:17" x14ac:dyDescent="0.3">
      <c r="G145" s="3"/>
      <c r="H145" s="3"/>
      <c r="I145" s="3"/>
      <c r="J145" s="3"/>
      <c r="L145" s="3"/>
      <c r="N145" s="3"/>
    </row>
    <row r="146" spans="1:17" x14ac:dyDescent="0.3">
      <c r="G146" s="3"/>
      <c r="H146" s="3"/>
      <c r="I146" s="3"/>
      <c r="J146" s="3"/>
      <c r="L146" s="3"/>
      <c r="N146" s="3"/>
    </row>
    <row r="147" spans="1:17" x14ac:dyDescent="0.3">
      <c r="G147" s="3"/>
      <c r="H147" s="3"/>
      <c r="I147" s="3"/>
      <c r="J147" s="3"/>
      <c r="L147" s="3"/>
      <c r="N147" s="3"/>
    </row>
    <row r="148" spans="1:17" x14ac:dyDescent="0.3">
      <c r="G148" s="3"/>
      <c r="H148" s="3"/>
      <c r="I148" s="3"/>
      <c r="J148" s="3"/>
      <c r="L148" s="3"/>
      <c r="N148" s="3"/>
    </row>
    <row r="149" spans="1:17" x14ac:dyDescent="0.3">
      <c r="G149" s="3"/>
      <c r="H149" s="3"/>
      <c r="I149" s="3"/>
      <c r="J149" s="3"/>
      <c r="L149" s="3"/>
      <c r="N149" s="3"/>
    </row>
    <row r="150" spans="1:17" x14ac:dyDescent="0.3">
      <c r="A150" s="12"/>
      <c r="B150" s="7"/>
      <c r="C150" s="7"/>
      <c r="D150" s="12"/>
      <c r="E150" s="12"/>
      <c r="F150" s="12"/>
      <c r="G150" s="26"/>
      <c r="H150" s="26"/>
      <c r="I150" s="26"/>
      <c r="J150" s="26"/>
      <c r="K150" s="12"/>
      <c r="L150" s="26"/>
      <c r="M150" s="12"/>
      <c r="N150" s="26"/>
      <c r="O150" s="12"/>
      <c r="P150" s="7"/>
      <c r="Q150" s="7"/>
    </row>
  </sheetData>
  <mergeCells count="30">
    <mergeCell ref="B88:B99"/>
    <mergeCell ref="B101:B114"/>
    <mergeCell ref="B73:B83"/>
    <mergeCell ref="B31:B32"/>
    <mergeCell ref="B5:B6"/>
    <mergeCell ref="B11:B17"/>
    <mergeCell ref="B19:B25"/>
    <mergeCell ref="B27:B29"/>
    <mergeCell ref="B7:B10"/>
    <mergeCell ref="C73:C83"/>
    <mergeCell ref="B34:B48"/>
    <mergeCell ref="B53:B59"/>
    <mergeCell ref="B64:B72"/>
    <mergeCell ref="B85:B86"/>
    <mergeCell ref="B136:B139"/>
    <mergeCell ref="C136:C139"/>
    <mergeCell ref="C131:C134"/>
    <mergeCell ref="B131:B134"/>
    <mergeCell ref="C5:C6"/>
    <mergeCell ref="C7:C10"/>
    <mergeCell ref="C11:C17"/>
    <mergeCell ref="C19:C25"/>
    <mergeCell ref="C27:C29"/>
    <mergeCell ref="C31:C32"/>
    <mergeCell ref="C34:C48"/>
    <mergeCell ref="C53:C59"/>
    <mergeCell ref="C64:C72"/>
    <mergeCell ref="C85:C86"/>
    <mergeCell ref="C88:C99"/>
    <mergeCell ref="C101:C1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0"/>
  <sheetViews>
    <sheetView zoomScale="50" zoomScaleNormal="50" workbookViewId="0"/>
  </sheetViews>
  <sheetFormatPr defaultColWidth="9.1796875" defaultRowHeight="14" x14ac:dyDescent="0.3"/>
  <cols>
    <col min="1" max="1" width="65.54296875" style="3" bestFit="1" customWidth="1"/>
    <col min="2" max="2" width="18.1796875" style="5" bestFit="1" customWidth="1"/>
    <col min="3" max="3" width="27.453125" style="3" bestFit="1" customWidth="1"/>
    <col min="4" max="16" width="11.6328125" style="3" customWidth="1"/>
    <col min="17" max="17" width="9.1796875" style="3"/>
    <col min="18" max="18" width="9.1796875" style="53"/>
    <col min="19" max="16384" width="9.1796875" style="3"/>
  </cols>
  <sheetData>
    <row r="1" spans="1:18" s="2" customFormat="1" ht="15.5" x14ac:dyDescent="0.35">
      <c r="A1" s="84" t="s">
        <v>360</v>
      </c>
      <c r="B1" s="50"/>
      <c r="R1" s="58"/>
    </row>
    <row r="2" spans="1:18" s="70" customFormat="1" x14ac:dyDescent="0.3">
      <c r="A2" s="3" t="s">
        <v>359</v>
      </c>
      <c r="B2" s="17"/>
      <c r="R2" s="87"/>
    </row>
    <row r="4" spans="1:18" s="21" customFormat="1" x14ac:dyDescent="0.3">
      <c r="A4" s="17" t="s">
        <v>0</v>
      </c>
      <c r="B4" s="17" t="s">
        <v>36</v>
      </c>
      <c r="C4" s="17" t="s">
        <v>198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R4" s="88"/>
    </row>
    <row r="6" spans="1:18" x14ac:dyDescent="0.3">
      <c r="A6" s="10" t="s">
        <v>135</v>
      </c>
      <c r="B6" s="100" t="s">
        <v>141</v>
      </c>
      <c r="C6" s="100" t="s">
        <v>229</v>
      </c>
      <c r="D6" s="13" t="s">
        <v>324</v>
      </c>
      <c r="E6" s="13" t="s">
        <v>324</v>
      </c>
      <c r="F6" s="13">
        <v>54.005680769999998</v>
      </c>
      <c r="G6" s="13">
        <v>2.0140373079999998</v>
      </c>
      <c r="H6" s="13">
        <v>22.375023079999998</v>
      </c>
      <c r="I6" s="13">
        <v>1.3314398460000001</v>
      </c>
      <c r="J6" s="13">
        <v>16.53508077</v>
      </c>
      <c r="K6" s="13">
        <v>2.5470103850000001</v>
      </c>
      <c r="L6" s="13">
        <v>1.2502322690000001</v>
      </c>
      <c r="M6" s="13" t="s">
        <v>324</v>
      </c>
      <c r="N6" s="13">
        <v>0.62860961500000001</v>
      </c>
      <c r="O6" s="13" t="s">
        <v>324</v>
      </c>
      <c r="P6" s="13">
        <f>SUM(D6:O6)</f>
        <v>100.68711404299998</v>
      </c>
    </row>
    <row r="7" spans="1:18" x14ac:dyDescent="0.3">
      <c r="A7" s="11" t="s">
        <v>136</v>
      </c>
      <c r="B7" s="102"/>
      <c r="C7" s="102"/>
      <c r="D7" s="14" t="s">
        <v>324</v>
      </c>
      <c r="E7" s="14" t="s">
        <v>324</v>
      </c>
      <c r="F7" s="14">
        <v>53.787845160000003</v>
      </c>
      <c r="G7" s="14">
        <v>3.9493977419999999</v>
      </c>
      <c r="H7" s="14">
        <v>22.61643226</v>
      </c>
      <c r="I7" s="14">
        <v>1.346029323</v>
      </c>
      <c r="J7" s="14">
        <v>14.692819350000001</v>
      </c>
      <c r="K7" s="14">
        <v>2.3166293549999999</v>
      </c>
      <c r="L7" s="14">
        <v>1.267696258</v>
      </c>
      <c r="M7" s="14" t="s">
        <v>324</v>
      </c>
      <c r="N7" s="14">
        <v>0.53228990300000001</v>
      </c>
      <c r="O7" s="14" t="s">
        <v>324</v>
      </c>
      <c r="P7" s="14">
        <f>SUM(D7:O7)</f>
        <v>100.509139351</v>
      </c>
    </row>
    <row r="8" spans="1:18" x14ac:dyDescent="0.3">
      <c r="A8" s="10" t="s">
        <v>149</v>
      </c>
      <c r="B8" s="100" t="s">
        <v>27</v>
      </c>
      <c r="C8" s="100" t="s">
        <v>225</v>
      </c>
      <c r="D8" s="13" t="s">
        <v>324</v>
      </c>
      <c r="E8" s="13" t="s">
        <v>324</v>
      </c>
      <c r="F8" s="13">
        <v>53.974334380000002</v>
      </c>
      <c r="G8" s="13">
        <v>2.490994063</v>
      </c>
      <c r="H8" s="13">
        <v>22.204884379999999</v>
      </c>
      <c r="I8" s="13">
        <v>1.6842746879999999</v>
      </c>
      <c r="J8" s="13">
        <v>15.70184063</v>
      </c>
      <c r="K8" s="13">
        <v>2.8917978130000002</v>
      </c>
      <c r="L8" s="13">
        <v>1.1159793440000001</v>
      </c>
      <c r="M8" s="13" t="s">
        <v>324</v>
      </c>
      <c r="N8" s="13">
        <v>0.46513921899999999</v>
      </c>
      <c r="O8" s="13" t="s">
        <v>324</v>
      </c>
      <c r="P8" s="13">
        <f t="shared" ref="P8:P16" si="0">SUM(D8:O8)</f>
        <v>100.52924451699998</v>
      </c>
    </row>
    <row r="9" spans="1:18" x14ac:dyDescent="0.3">
      <c r="A9" s="12" t="s">
        <v>150</v>
      </c>
      <c r="B9" s="101"/>
      <c r="C9" s="101"/>
      <c r="D9" s="15" t="s">
        <v>324</v>
      </c>
      <c r="E9" s="15" t="s">
        <v>324</v>
      </c>
      <c r="F9" s="15">
        <v>53.890613790000003</v>
      </c>
      <c r="G9" s="15">
        <v>2.0572803450000001</v>
      </c>
      <c r="H9" s="15">
        <v>21.931731030000002</v>
      </c>
      <c r="I9" s="15">
        <v>1.526507241</v>
      </c>
      <c r="J9" s="15">
        <v>17.14423103</v>
      </c>
      <c r="K9" s="15">
        <v>2.6459727590000002</v>
      </c>
      <c r="L9" s="15">
        <v>1.034251517</v>
      </c>
      <c r="M9" s="15" t="s">
        <v>324</v>
      </c>
      <c r="N9" s="15">
        <v>0.40324624100000001</v>
      </c>
      <c r="O9" s="15" t="s">
        <v>324</v>
      </c>
      <c r="P9" s="15">
        <f t="shared" si="0"/>
        <v>100.63383395300002</v>
      </c>
    </row>
    <row r="10" spans="1:18" x14ac:dyDescent="0.3">
      <c r="A10" s="12" t="s">
        <v>151</v>
      </c>
      <c r="B10" s="101"/>
      <c r="C10" s="101"/>
      <c r="D10" s="15" t="s">
        <v>324</v>
      </c>
      <c r="E10" s="15" t="s">
        <v>324</v>
      </c>
      <c r="F10" s="15">
        <v>54.353877420000003</v>
      </c>
      <c r="G10" s="15">
        <v>2.3349183870000001</v>
      </c>
      <c r="H10" s="15">
        <v>22.470048389999999</v>
      </c>
      <c r="I10" s="15">
        <v>1.258808419</v>
      </c>
      <c r="J10" s="15">
        <v>16.538332260000001</v>
      </c>
      <c r="K10" s="15">
        <v>2.1497603230000002</v>
      </c>
      <c r="L10" s="15">
        <v>1.0117943229999999</v>
      </c>
      <c r="M10" s="15" t="s">
        <v>324</v>
      </c>
      <c r="N10" s="15">
        <v>0.57265345199999995</v>
      </c>
      <c r="O10" s="15" t="s">
        <v>324</v>
      </c>
      <c r="P10" s="15">
        <f t="shared" si="0"/>
        <v>100.69019297400001</v>
      </c>
    </row>
    <row r="11" spans="1:18" x14ac:dyDescent="0.3">
      <c r="A11" s="12" t="s">
        <v>152</v>
      </c>
      <c r="B11" s="101"/>
      <c r="C11" s="101"/>
      <c r="D11" s="15" t="s">
        <v>324</v>
      </c>
      <c r="E11" s="15" t="s">
        <v>324</v>
      </c>
      <c r="F11" s="15">
        <v>54.308260709999999</v>
      </c>
      <c r="G11" s="15">
        <v>2.3646989289999998</v>
      </c>
      <c r="H11" s="15">
        <v>22.30621786</v>
      </c>
      <c r="I11" s="15">
        <v>1.652935</v>
      </c>
      <c r="J11" s="15">
        <v>15.25930357</v>
      </c>
      <c r="K11" s="15">
        <v>2.210406071</v>
      </c>
      <c r="L11" s="15">
        <v>1.785732071</v>
      </c>
      <c r="M11" s="15" t="s">
        <v>324</v>
      </c>
      <c r="N11" s="15">
        <v>0.73745996400000002</v>
      </c>
      <c r="O11" s="15" t="s">
        <v>324</v>
      </c>
      <c r="P11" s="15">
        <f t="shared" si="0"/>
        <v>100.62501417499999</v>
      </c>
    </row>
    <row r="12" spans="1:18" x14ac:dyDescent="0.3">
      <c r="A12" s="12" t="s">
        <v>153</v>
      </c>
      <c r="B12" s="101"/>
      <c r="C12" s="101"/>
      <c r="D12" s="15" t="s">
        <v>324</v>
      </c>
      <c r="E12" s="15" t="s">
        <v>324</v>
      </c>
      <c r="F12" s="15">
        <v>53.57654118</v>
      </c>
      <c r="G12" s="15">
        <v>2.6442417649999999</v>
      </c>
      <c r="H12" s="15">
        <v>21.090652939999998</v>
      </c>
      <c r="I12" s="15">
        <v>1.409332941</v>
      </c>
      <c r="J12" s="15">
        <v>17.13704706</v>
      </c>
      <c r="K12" s="15">
        <v>2.9979470589999999</v>
      </c>
      <c r="L12" s="15">
        <v>1.095689353</v>
      </c>
      <c r="M12" s="15" t="s">
        <v>324</v>
      </c>
      <c r="N12" s="15">
        <v>0.68836847099999998</v>
      </c>
      <c r="O12" s="15" t="s">
        <v>324</v>
      </c>
      <c r="P12" s="15">
        <f t="shared" si="0"/>
        <v>100.639820769</v>
      </c>
    </row>
    <row r="13" spans="1:18" x14ac:dyDescent="0.3">
      <c r="A13" s="12" t="s">
        <v>154</v>
      </c>
      <c r="B13" s="101"/>
      <c r="C13" s="101"/>
      <c r="D13" s="15" t="s">
        <v>324</v>
      </c>
      <c r="E13" s="15" t="s">
        <v>324</v>
      </c>
      <c r="F13" s="15">
        <v>54.542810000000003</v>
      </c>
      <c r="G13" s="15">
        <v>2.4848653330000001</v>
      </c>
      <c r="H13" s="15">
        <v>22.502913329999998</v>
      </c>
      <c r="I13" s="15">
        <v>1.3679278669999999</v>
      </c>
      <c r="J13" s="15">
        <v>15.239843329999999</v>
      </c>
      <c r="K13" s="15">
        <v>2.508553</v>
      </c>
      <c r="L13" s="15">
        <v>1.1174085</v>
      </c>
      <c r="M13" s="15" t="s">
        <v>324</v>
      </c>
      <c r="N13" s="15">
        <v>0.59172946699999995</v>
      </c>
      <c r="O13" s="15" t="s">
        <v>324</v>
      </c>
      <c r="P13" s="15">
        <f t="shared" si="0"/>
        <v>100.356050827</v>
      </c>
    </row>
    <row r="14" spans="1:18" x14ac:dyDescent="0.3">
      <c r="A14" s="12" t="s">
        <v>155</v>
      </c>
      <c r="B14" s="101"/>
      <c r="C14" s="101"/>
      <c r="D14" s="15" t="s">
        <v>324</v>
      </c>
      <c r="E14" s="15" t="s">
        <v>324</v>
      </c>
      <c r="F14" s="15">
        <v>54.705571999999997</v>
      </c>
      <c r="G14" s="15">
        <v>2.3898435999999998</v>
      </c>
      <c r="H14" s="15">
        <v>22.349924000000001</v>
      </c>
      <c r="I14" s="15">
        <v>1.4447760000000001</v>
      </c>
      <c r="J14" s="15">
        <v>15.786823999999999</v>
      </c>
      <c r="K14" s="15">
        <v>2.5723919999999998</v>
      </c>
      <c r="L14" s="15">
        <v>1.0722673199999999</v>
      </c>
      <c r="M14" s="15" t="s">
        <v>324</v>
      </c>
      <c r="N14" s="15">
        <v>0.42093964</v>
      </c>
      <c r="O14" s="15" t="s">
        <v>324</v>
      </c>
      <c r="P14" s="15">
        <f t="shared" si="0"/>
        <v>100.74253855999999</v>
      </c>
    </row>
    <row r="15" spans="1:18" x14ac:dyDescent="0.3">
      <c r="A15" s="12" t="s">
        <v>156</v>
      </c>
      <c r="B15" s="101"/>
      <c r="C15" s="101"/>
      <c r="D15" s="15" t="s">
        <v>324</v>
      </c>
      <c r="E15" s="15" t="s">
        <v>324</v>
      </c>
      <c r="F15" s="15">
        <v>54.610647620000002</v>
      </c>
      <c r="G15" s="15">
        <v>2.17511381</v>
      </c>
      <c r="H15" s="15">
        <v>21.97241429</v>
      </c>
      <c r="I15" s="15">
        <v>1.4913876189999999</v>
      </c>
      <c r="J15" s="15">
        <v>16.495909520000001</v>
      </c>
      <c r="K15" s="15">
        <v>2.6185314289999999</v>
      </c>
      <c r="L15" s="15">
        <v>1.027860714</v>
      </c>
      <c r="M15" s="15" t="s">
        <v>324</v>
      </c>
      <c r="N15" s="15">
        <v>0.44322476199999999</v>
      </c>
      <c r="O15" s="15" t="s">
        <v>324</v>
      </c>
      <c r="P15" s="15">
        <f t="shared" si="0"/>
        <v>100.83508976399999</v>
      </c>
    </row>
    <row r="16" spans="1:18" x14ac:dyDescent="0.3">
      <c r="A16" s="11" t="s">
        <v>157</v>
      </c>
      <c r="B16" s="102"/>
      <c r="C16" s="102"/>
      <c r="D16" s="14" t="s">
        <v>324</v>
      </c>
      <c r="E16" s="14" t="s">
        <v>324</v>
      </c>
      <c r="F16" s="14">
        <v>54.185381820000003</v>
      </c>
      <c r="G16" s="14">
        <v>2.7431800000000002</v>
      </c>
      <c r="H16" s="14">
        <v>21.003409090000002</v>
      </c>
      <c r="I16" s="14">
        <v>1.2788075000000001</v>
      </c>
      <c r="J16" s="14">
        <v>16.954509089999998</v>
      </c>
      <c r="K16" s="14">
        <v>2.5862077270000001</v>
      </c>
      <c r="L16" s="14">
        <v>0.97569627299999995</v>
      </c>
      <c r="M16" s="14" t="s">
        <v>324</v>
      </c>
      <c r="N16" s="14">
        <v>0.91832309099999998</v>
      </c>
      <c r="O16" s="14" t="s">
        <v>324</v>
      </c>
      <c r="P16" s="14">
        <f t="shared" si="0"/>
        <v>100.64551459100001</v>
      </c>
    </row>
    <row r="17" spans="1:16" x14ac:dyDescent="0.3">
      <c r="A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3">
      <c r="A18" s="10" t="s">
        <v>142</v>
      </c>
      <c r="B18" s="100" t="s">
        <v>141</v>
      </c>
      <c r="C18" s="100" t="s">
        <v>225</v>
      </c>
      <c r="D18" s="13" t="s">
        <v>324</v>
      </c>
      <c r="E18" s="13" t="s">
        <v>324</v>
      </c>
      <c r="F18" s="13">
        <v>53.507849999999998</v>
      </c>
      <c r="G18" s="13">
        <v>2.2340045650000002</v>
      </c>
      <c r="H18" s="13">
        <v>21.63006304</v>
      </c>
      <c r="I18" s="13">
        <v>1.7479065220000001</v>
      </c>
      <c r="J18" s="13">
        <v>15.41178478</v>
      </c>
      <c r="K18" s="13">
        <v>2.8018441300000001</v>
      </c>
      <c r="L18" s="13">
        <v>2.616321304</v>
      </c>
      <c r="M18" s="13" t="s">
        <v>324</v>
      </c>
      <c r="N18" s="13">
        <v>0.39210741300000002</v>
      </c>
      <c r="O18" s="13" t="s">
        <v>324</v>
      </c>
      <c r="P18" s="13">
        <f>SUM(D18:O18)</f>
        <v>100.341881754</v>
      </c>
    </row>
    <row r="19" spans="1:16" x14ac:dyDescent="0.3">
      <c r="A19" s="12" t="s">
        <v>143</v>
      </c>
      <c r="B19" s="101"/>
      <c r="C19" s="101"/>
      <c r="D19" s="15" t="s">
        <v>324</v>
      </c>
      <c r="E19" s="15" t="s">
        <v>324</v>
      </c>
      <c r="F19" s="15">
        <v>52.442359459999999</v>
      </c>
      <c r="G19" s="15">
        <v>2.1979989190000002</v>
      </c>
      <c r="H19" s="15">
        <v>19.312337840000001</v>
      </c>
      <c r="I19" s="15">
        <v>2.271251892</v>
      </c>
      <c r="J19" s="15">
        <v>15.76021892</v>
      </c>
      <c r="K19" s="15">
        <v>4.1692408109999999</v>
      </c>
      <c r="L19" s="15">
        <v>3.4989208110000001</v>
      </c>
      <c r="M19" s="15" t="s">
        <v>324</v>
      </c>
      <c r="N19" s="15">
        <v>0.72793221600000002</v>
      </c>
      <c r="O19" s="15" t="s">
        <v>324</v>
      </c>
      <c r="P19" s="15">
        <f>SUM(D19:O19)</f>
        <v>100.380260869</v>
      </c>
    </row>
    <row r="20" spans="1:16" x14ac:dyDescent="0.3">
      <c r="A20" s="12" t="s">
        <v>144</v>
      </c>
      <c r="B20" s="101"/>
      <c r="C20" s="101"/>
      <c r="D20" s="15" t="s">
        <v>324</v>
      </c>
      <c r="E20" s="15" t="s">
        <v>324</v>
      </c>
      <c r="F20" s="15">
        <v>52.234658539999998</v>
      </c>
      <c r="G20" s="15">
        <v>2.079276927</v>
      </c>
      <c r="H20" s="15">
        <v>18.98310244</v>
      </c>
      <c r="I20" s="15">
        <v>2.330670488</v>
      </c>
      <c r="J20" s="15">
        <v>16.428641460000001</v>
      </c>
      <c r="K20" s="15">
        <v>4.1211014629999996</v>
      </c>
      <c r="L20" s="15">
        <v>3.5014760979999999</v>
      </c>
      <c r="M20" s="15" t="s">
        <v>324</v>
      </c>
      <c r="N20" s="15">
        <v>0.70513707299999995</v>
      </c>
      <c r="O20" s="15" t="s">
        <v>324</v>
      </c>
      <c r="P20" s="15">
        <f>SUM(D20:O20)</f>
        <v>100.38406448900001</v>
      </c>
    </row>
    <row r="21" spans="1:16" x14ac:dyDescent="0.3">
      <c r="A21" s="12" t="s">
        <v>145</v>
      </c>
      <c r="B21" s="101"/>
      <c r="C21" s="101"/>
      <c r="D21" s="15" t="s">
        <v>324</v>
      </c>
      <c r="E21" s="15" t="s">
        <v>324</v>
      </c>
      <c r="F21" s="15">
        <v>52.044132609999998</v>
      </c>
      <c r="G21" s="15">
        <v>2.8768573910000002</v>
      </c>
      <c r="H21" s="15">
        <v>19.617797830000001</v>
      </c>
      <c r="I21" s="15">
        <v>2.04033</v>
      </c>
      <c r="J21" s="15">
        <v>15.92176957</v>
      </c>
      <c r="K21" s="15">
        <v>4.1747032610000003</v>
      </c>
      <c r="L21" s="15">
        <v>2.6930715219999999</v>
      </c>
      <c r="M21" s="15" t="s">
        <v>324</v>
      </c>
      <c r="N21" s="15">
        <v>0.55274973900000002</v>
      </c>
      <c r="O21" s="15" t="s">
        <v>324</v>
      </c>
      <c r="P21" s="15">
        <f>SUM(D21:O21)</f>
        <v>99.921411923000008</v>
      </c>
    </row>
    <row r="22" spans="1:16" x14ac:dyDescent="0.3">
      <c r="A22" s="11" t="s">
        <v>146</v>
      </c>
      <c r="B22" s="102"/>
      <c r="C22" s="102"/>
      <c r="D22" s="14" t="s">
        <v>324</v>
      </c>
      <c r="E22" s="14" t="s">
        <v>324</v>
      </c>
      <c r="F22" s="14">
        <v>52.728849060000002</v>
      </c>
      <c r="G22" s="14">
        <v>2.6530264149999998</v>
      </c>
      <c r="H22" s="14">
        <v>20.911843399999999</v>
      </c>
      <c r="I22" s="14">
        <v>1.87955717</v>
      </c>
      <c r="J22" s="14">
        <v>16.13376792</v>
      </c>
      <c r="K22" s="14">
        <v>3.1543247170000002</v>
      </c>
      <c r="L22" s="14">
        <v>2.5679209429999998</v>
      </c>
      <c r="M22" s="14" t="s">
        <v>324</v>
      </c>
      <c r="N22" s="14">
        <v>0.44922679199999999</v>
      </c>
      <c r="O22" s="14" t="s">
        <v>324</v>
      </c>
      <c r="P22" s="14">
        <f>SUM(D22:O22)</f>
        <v>100.47851641699999</v>
      </c>
    </row>
    <row r="23" spans="1:16" x14ac:dyDescent="0.3">
      <c r="A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3">
      <c r="A24" s="10" t="s">
        <v>147</v>
      </c>
      <c r="B24" s="100" t="s">
        <v>27</v>
      </c>
      <c r="C24" s="100" t="s">
        <v>226</v>
      </c>
      <c r="D24" s="13">
        <v>0.164202406</v>
      </c>
      <c r="E24" s="13" t="s">
        <v>324</v>
      </c>
      <c r="F24" s="13">
        <v>52.349753130000003</v>
      </c>
      <c r="G24" s="13">
        <v>2.0645446879999998</v>
      </c>
      <c r="H24" s="13">
        <v>18.442431249999998</v>
      </c>
      <c r="I24" s="13">
        <v>2.7542137499999999</v>
      </c>
      <c r="J24" s="13">
        <v>16.91958438</v>
      </c>
      <c r="K24" s="13">
        <v>4.275393438</v>
      </c>
      <c r="L24" s="13">
        <v>3.1776034379999998</v>
      </c>
      <c r="M24" s="13" t="s">
        <v>324</v>
      </c>
      <c r="N24" s="13">
        <v>0.59937700000000005</v>
      </c>
      <c r="O24" s="13" t="s">
        <v>324</v>
      </c>
      <c r="P24" s="13">
        <f>SUM(D24:O24)</f>
        <v>100.74710348000002</v>
      </c>
    </row>
    <row r="25" spans="1:16" x14ac:dyDescent="0.3">
      <c r="A25" s="11" t="s">
        <v>148</v>
      </c>
      <c r="B25" s="102"/>
      <c r="C25" s="102"/>
      <c r="D25" s="14" t="s">
        <v>324</v>
      </c>
      <c r="E25" s="14" t="s">
        <v>324</v>
      </c>
      <c r="F25" s="14">
        <v>52.03132188</v>
      </c>
      <c r="G25" s="14">
        <v>2.5787284380000002</v>
      </c>
      <c r="H25" s="14">
        <v>19.298575</v>
      </c>
      <c r="I25" s="14">
        <v>2.6268043749999999</v>
      </c>
      <c r="J25" s="14">
        <v>16.383171879999999</v>
      </c>
      <c r="K25" s="14">
        <v>4.0670846879999996</v>
      </c>
      <c r="L25" s="14">
        <v>2.9171274999999999</v>
      </c>
      <c r="M25" s="14" t="s">
        <v>324</v>
      </c>
      <c r="N25" s="14">
        <v>0.61850671899999998</v>
      </c>
      <c r="O25" s="14" t="s">
        <v>324</v>
      </c>
      <c r="P25" s="14">
        <f>SUM(D25:O25)</f>
        <v>100.52132047999999</v>
      </c>
    </row>
    <row r="26" spans="1:16" x14ac:dyDescent="0.3">
      <c r="A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3">
      <c r="A27" s="10" t="s">
        <v>158</v>
      </c>
      <c r="B27" s="100" t="s">
        <v>27</v>
      </c>
      <c r="C27" s="100" t="s">
        <v>226</v>
      </c>
      <c r="D27" s="13" t="s">
        <v>324</v>
      </c>
      <c r="E27" s="13" t="s">
        <v>324</v>
      </c>
      <c r="F27" s="13">
        <v>52.757048150000003</v>
      </c>
      <c r="G27" s="13">
        <v>1.5673086300000001</v>
      </c>
      <c r="H27" s="13">
        <v>18.98260741</v>
      </c>
      <c r="I27" s="13">
        <v>3.084675185</v>
      </c>
      <c r="J27" s="13">
        <v>17.668155559999999</v>
      </c>
      <c r="K27" s="13">
        <v>3.5951266670000002</v>
      </c>
      <c r="L27" s="13">
        <v>2.6224403700000001</v>
      </c>
      <c r="M27" s="13" t="s">
        <v>324</v>
      </c>
      <c r="N27" s="13">
        <v>0.50777433299999997</v>
      </c>
      <c r="O27" s="13" t="s">
        <v>324</v>
      </c>
      <c r="P27" s="13">
        <f t="shared" ref="P27:P53" si="1">SUM(D27:O27)</f>
        <v>100.78513630500001</v>
      </c>
    </row>
    <row r="28" spans="1:16" x14ac:dyDescent="0.3">
      <c r="A28" s="11" t="s">
        <v>159</v>
      </c>
      <c r="B28" s="102"/>
      <c r="C28" s="102"/>
      <c r="D28" s="14" t="s">
        <v>324</v>
      </c>
      <c r="E28" s="14" t="s">
        <v>324</v>
      </c>
      <c r="F28" s="14">
        <v>52.931163159999997</v>
      </c>
      <c r="G28" s="14">
        <v>1.369885421</v>
      </c>
      <c r="H28" s="14">
        <v>20.262947369999999</v>
      </c>
      <c r="I28" s="14">
        <v>3.0439747370000001</v>
      </c>
      <c r="J28" s="14">
        <v>16.865847370000001</v>
      </c>
      <c r="K28" s="14">
        <v>3.4371668419999999</v>
      </c>
      <c r="L28" s="14">
        <v>2.5497747369999999</v>
      </c>
      <c r="M28" s="14" t="s">
        <v>324</v>
      </c>
      <c r="N28" s="14">
        <v>0.477661895</v>
      </c>
      <c r="O28" s="14" t="s">
        <v>324</v>
      </c>
      <c r="P28" s="14">
        <f t="shared" si="1"/>
        <v>100.93842153199999</v>
      </c>
    </row>
    <row r="29" spans="1:16" x14ac:dyDescent="0.3">
      <c r="A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3">
      <c r="A30" s="31" t="s">
        <v>160</v>
      </c>
      <c r="B30" s="32" t="s">
        <v>27</v>
      </c>
      <c r="C30" s="32" t="s">
        <v>227</v>
      </c>
      <c r="D30" s="16">
        <v>0.32048292499999997</v>
      </c>
      <c r="E30" s="16" t="s">
        <v>324</v>
      </c>
      <c r="F30" s="16">
        <v>49.216901890000003</v>
      </c>
      <c r="G30" s="16">
        <v>1.9684447169999999</v>
      </c>
      <c r="H30" s="16">
        <v>12.08135472</v>
      </c>
      <c r="I30" s="16">
        <v>4.1380081129999997</v>
      </c>
      <c r="J30" s="16">
        <v>18.715049059999998</v>
      </c>
      <c r="K30" s="16">
        <v>4.9955026419999999</v>
      </c>
      <c r="L30" s="22">
        <v>8.6168009429999994</v>
      </c>
      <c r="M30" s="16" t="s">
        <v>324</v>
      </c>
      <c r="N30" s="16">
        <v>0.57178034</v>
      </c>
      <c r="O30" s="16" t="s">
        <v>324</v>
      </c>
      <c r="P30" s="16">
        <f t="shared" si="1"/>
        <v>100.62432535000001</v>
      </c>
    </row>
    <row r="31" spans="1:16" x14ac:dyDescent="0.3">
      <c r="A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3">
      <c r="A32" s="10" t="s">
        <v>161</v>
      </c>
      <c r="B32" s="79" t="s">
        <v>27</v>
      </c>
      <c r="C32" s="55"/>
      <c r="D32" s="13" t="s">
        <v>324</v>
      </c>
      <c r="E32" s="13" t="s">
        <v>324</v>
      </c>
      <c r="F32" s="13">
        <v>53.011299999999999</v>
      </c>
      <c r="G32" s="13">
        <v>0.89939448600000005</v>
      </c>
      <c r="H32" s="13">
        <v>18.845051349999999</v>
      </c>
      <c r="I32" s="13">
        <v>0.96695443199999997</v>
      </c>
      <c r="J32" s="13">
        <v>21.401691889999999</v>
      </c>
      <c r="K32" s="13">
        <v>3.7648724320000002</v>
      </c>
      <c r="L32" s="13">
        <v>0.21146991900000001</v>
      </c>
      <c r="M32" s="13" t="s">
        <v>324</v>
      </c>
      <c r="N32" s="13">
        <v>1.66958027</v>
      </c>
      <c r="O32" s="13" t="s">
        <v>324</v>
      </c>
      <c r="P32" s="13">
        <f t="shared" si="1"/>
        <v>100.77031477899997</v>
      </c>
    </row>
    <row r="33" spans="1:16" x14ac:dyDescent="0.3">
      <c r="A33" s="12" t="s">
        <v>162</v>
      </c>
      <c r="B33" s="80"/>
      <c r="C33" s="56"/>
      <c r="D33" s="15" t="s">
        <v>324</v>
      </c>
      <c r="E33" s="15" t="s">
        <v>324</v>
      </c>
      <c r="F33" s="15">
        <v>53.312987800000002</v>
      </c>
      <c r="G33" s="15">
        <v>1.2864956830000001</v>
      </c>
      <c r="H33" s="15">
        <v>20.024575609999999</v>
      </c>
      <c r="I33" s="15">
        <v>1.1391984150000001</v>
      </c>
      <c r="J33" s="15">
        <v>19.551736590000001</v>
      </c>
      <c r="K33" s="15">
        <v>3.3782178049999998</v>
      </c>
      <c r="L33" s="15">
        <v>0.391635756</v>
      </c>
      <c r="M33" s="15" t="s">
        <v>324</v>
      </c>
      <c r="N33" s="15">
        <v>1.597339512</v>
      </c>
      <c r="O33" s="15" t="s">
        <v>324</v>
      </c>
      <c r="P33" s="15">
        <f t="shared" si="1"/>
        <v>100.68218717100001</v>
      </c>
    </row>
    <row r="34" spans="1:16" x14ac:dyDescent="0.3">
      <c r="A34" s="11" t="s">
        <v>163</v>
      </c>
      <c r="B34" s="81"/>
      <c r="C34" s="57"/>
      <c r="D34" s="14" t="s">
        <v>324</v>
      </c>
      <c r="E34" s="14" t="s">
        <v>324</v>
      </c>
      <c r="F34" s="14">
        <v>53.954580559999997</v>
      </c>
      <c r="G34" s="14">
        <v>2.768204194</v>
      </c>
      <c r="H34" s="14">
        <v>20.76791111</v>
      </c>
      <c r="I34" s="14">
        <v>0.90251383299999999</v>
      </c>
      <c r="J34" s="14">
        <v>18.127669439999998</v>
      </c>
      <c r="K34" s="14">
        <v>2.7680191669999998</v>
      </c>
      <c r="L34" s="14">
        <v>0.30500777800000001</v>
      </c>
      <c r="M34" s="14" t="s">
        <v>324</v>
      </c>
      <c r="N34" s="14">
        <v>1.0317620279999999</v>
      </c>
      <c r="O34" s="14" t="s">
        <v>324</v>
      </c>
      <c r="P34" s="14">
        <f t="shared" si="1"/>
        <v>100.62566811000002</v>
      </c>
    </row>
    <row r="35" spans="1:16" x14ac:dyDescent="0.3">
      <c r="A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3">
      <c r="A36" s="10" t="s">
        <v>139</v>
      </c>
      <c r="B36" s="100" t="s">
        <v>27</v>
      </c>
      <c r="C36" s="100" t="s">
        <v>199</v>
      </c>
      <c r="D36" s="13" t="s">
        <v>324</v>
      </c>
      <c r="E36" s="13" t="s">
        <v>140</v>
      </c>
      <c r="F36" s="13">
        <v>50.5</v>
      </c>
      <c r="G36" s="13">
        <v>1.5</v>
      </c>
      <c r="H36" s="13">
        <v>17.5</v>
      </c>
      <c r="I36" s="13">
        <v>3.6</v>
      </c>
      <c r="J36" s="13">
        <v>18.2</v>
      </c>
      <c r="K36" s="13">
        <v>4</v>
      </c>
      <c r="L36" s="13">
        <v>3.1</v>
      </c>
      <c r="M36" s="13" t="s">
        <v>324</v>
      </c>
      <c r="N36" s="13">
        <v>0.72</v>
      </c>
      <c r="O36" s="13" t="s">
        <v>140</v>
      </c>
      <c r="P36" s="13">
        <f t="shared" si="1"/>
        <v>99.11999999999999</v>
      </c>
    </row>
    <row r="37" spans="1:16" x14ac:dyDescent="0.3">
      <c r="A37" s="12" t="s">
        <v>139</v>
      </c>
      <c r="B37" s="101"/>
      <c r="C37" s="101"/>
      <c r="D37" s="15" t="s">
        <v>324</v>
      </c>
      <c r="E37" s="15" t="s">
        <v>140</v>
      </c>
      <c r="F37" s="15">
        <v>50.2</v>
      </c>
      <c r="G37" s="15">
        <v>1.6</v>
      </c>
      <c r="H37" s="15">
        <v>17.2</v>
      </c>
      <c r="I37" s="15">
        <v>3.5</v>
      </c>
      <c r="J37" s="15">
        <v>18.2</v>
      </c>
      <c r="K37" s="15">
        <v>4.2</v>
      </c>
      <c r="L37" s="15">
        <v>3.4</v>
      </c>
      <c r="M37" s="15" t="s">
        <v>324</v>
      </c>
      <c r="N37" s="15">
        <v>0.71</v>
      </c>
      <c r="O37" s="15" t="s">
        <v>140</v>
      </c>
      <c r="P37" s="15">
        <f t="shared" si="1"/>
        <v>99.01</v>
      </c>
    </row>
    <row r="38" spans="1:16" x14ac:dyDescent="0.3">
      <c r="A38" s="12" t="s">
        <v>139</v>
      </c>
      <c r="B38" s="101"/>
      <c r="C38" s="101"/>
      <c r="D38" s="15" t="s">
        <v>324</v>
      </c>
      <c r="E38" s="15" t="s">
        <v>140</v>
      </c>
      <c r="F38" s="15">
        <v>50.8</v>
      </c>
      <c r="G38" s="15">
        <v>1.9</v>
      </c>
      <c r="H38" s="15">
        <v>18.399999999999999</v>
      </c>
      <c r="I38" s="15">
        <v>3.1</v>
      </c>
      <c r="J38" s="15">
        <v>16.7</v>
      </c>
      <c r="K38" s="15">
        <v>3.5</v>
      </c>
      <c r="L38" s="15">
        <v>4</v>
      </c>
      <c r="M38" s="15" t="s">
        <v>324</v>
      </c>
      <c r="N38" s="15">
        <v>0.53</v>
      </c>
      <c r="O38" s="15" t="s">
        <v>140</v>
      </c>
      <c r="P38" s="15">
        <f t="shared" si="1"/>
        <v>98.929999999999993</v>
      </c>
    </row>
    <row r="39" spans="1:16" x14ac:dyDescent="0.3">
      <c r="A39" s="11" t="s">
        <v>139</v>
      </c>
      <c r="B39" s="102"/>
      <c r="C39" s="102"/>
      <c r="D39" s="14" t="s">
        <v>324</v>
      </c>
      <c r="E39" s="14" t="s">
        <v>140</v>
      </c>
      <c r="F39" s="14">
        <v>51.5</v>
      </c>
      <c r="G39" s="14">
        <v>1.5</v>
      </c>
      <c r="H39" s="14">
        <v>18.3</v>
      </c>
      <c r="I39" s="14">
        <v>3.2</v>
      </c>
      <c r="J39" s="14">
        <v>16.899999999999999</v>
      </c>
      <c r="K39" s="14">
        <v>3.3</v>
      </c>
      <c r="L39" s="14">
        <v>4.0999999999999996</v>
      </c>
      <c r="M39" s="14" t="s">
        <v>324</v>
      </c>
      <c r="N39" s="14">
        <v>0.57999999999999996</v>
      </c>
      <c r="O39" s="14" t="s">
        <v>140</v>
      </c>
      <c r="P39" s="14">
        <f t="shared" si="1"/>
        <v>99.38</v>
      </c>
    </row>
    <row r="40" spans="1:16" x14ac:dyDescent="0.3">
      <c r="A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3">
      <c r="A41" s="31" t="s">
        <v>164</v>
      </c>
      <c r="B41" s="32" t="s">
        <v>17</v>
      </c>
      <c r="C41" s="32" t="s">
        <v>199</v>
      </c>
      <c r="D41" s="16" t="s">
        <v>324</v>
      </c>
      <c r="E41" s="16" t="s">
        <v>324</v>
      </c>
      <c r="F41" s="16">
        <v>55.166736669999999</v>
      </c>
      <c r="G41" s="16">
        <v>0.749235867</v>
      </c>
      <c r="H41" s="16">
        <v>21.627896669999998</v>
      </c>
      <c r="I41" s="16">
        <v>1.1723190000000001</v>
      </c>
      <c r="J41" s="16">
        <v>18.824066670000001</v>
      </c>
      <c r="K41" s="16">
        <v>1.7439233329999999</v>
      </c>
      <c r="L41" s="16">
        <v>0.30048343300000002</v>
      </c>
      <c r="M41" s="16" t="s">
        <v>324</v>
      </c>
      <c r="N41" s="16">
        <v>1.1965971</v>
      </c>
      <c r="O41" s="16" t="s">
        <v>324</v>
      </c>
      <c r="P41" s="16">
        <f t="shared" si="1"/>
        <v>100.781258743</v>
      </c>
    </row>
    <row r="42" spans="1:16" x14ac:dyDescent="0.3">
      <c r="A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3">
      <c r="A43" s="10" t="s">
        <v>82</v>
      </c>
      <c r="B43" s="100" t="s">
        <v>17</v>
      </c>
      <c r="C43" s="100" t="s">
        <v>199</v>
      </c>
      <c r="D43" s="13" t="s">
        <v>324</v>
      </c>
      <c r="E43" s="13" t="s">
        <v>324</v>
      </c>
      <c r="F43" s="13">
        <v>50.266206670000003</v>
      </c>
      <c r="G43" s="13">
        <v>0.94132546699999997</v>
      </c>
      <c r="H43" s="13">
        <v>18.667873329999999</v>
      </c>
      <c r="I43" s="13">
        <v>2.0383446670000001</v>
      </c>
      <c r="J43" s="13">
        <v>18.49959333</v>
      </c>
      <c r="K43" s="13">
        <v>7.7741239999999996</v>
      </c>
      <c r="L43" s="13" t="s">
        <v>324</v>
      </c>
      <c r="M43" s="13" t="s">
        <v>324</v>
      </c>
      <c r="N43" s="13">
        <v>1.08779</v>
      </c>
      <c r="O43" s="13" t="s">
        <v>324</v>
      </c>
      <c r="P43" s="13">
        <f t="shared" si="1"/>
        <v>99.275257464000006</v>
      </c>
    </row>
    <row r="44" spans="1:16" x14ac:dyDescent="0.3">
      <c r="A44" s="11" t="s">
        <v>83</v>
      </c>
      <c r="B44" s="102"/>
      <c r="C44" s="102"/>
      <c r="D44" s="14" t="s">
        <v>324</v>
      </c>
      <c r="E44" s="14" t="s">
        <v>324</v>
      </c>
      <c r="F44" s="14">
        <v>51.438881819999999</v>
      </c>
      <c r="G44" s="14">
        <v>1.3960351820000001</v>
      </c>
      <c r="H44" s="14">
        <v>21.313918180000002</v>
      </c>
      <c r="I44" s="14">
        <v>1.3583135449999999</v>
      </c>
      <c r="J44" s="14">
        <v>16.73555455</v>
      </c>
      <c r="K44" s="14">
        <v>6.7971372729999997</v>
      </c>
      <c r="L44" s="14" t="s">
        <v>324</v>
      </c>
      <c r="M44" s="14" t="s">
        <v>324</v>
      </c>
      <c r="N44" s="14">
        <v>0.72294627300000003</v>
      </c>
      <c r="O44" s="14" t="s">
        <v>324</v>
      </c>
      <c r="P44" s="14">
        <f t="shared" si="1"/>
        <v>99.762786823000013</v>
      </c>
    </row>
    <row r="45" spans="1:16" x14ac:dyDescent="0.3">
      <c r="A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3">
      <c r="A46" s="31" t="s">
        <v>121</v>
      </c>
      <c r="B46" s="32" t="s">
        <v>17</v>
      </c>
      <c r="C46" s="32" t="s">
        <v>199</v>
      </c>
      <c r="D46" s="16" t="s">
        <v>324</v>
      </c>
      <c r="E46" s="16" t="s">
        <v>324</v>
      </c>
      <c r="F46" s="16">
        <v>51.231857140000002</v>
      </c>
      <c r="G46" s="16">
        <v>2.5262699999999998</v>
      </c>
      <c r="H46" s="16">
        <v>18.788257139999999</v>
      </c>
      <c r="I46" s="16">
        <v>2.681304286</v>
      </c>
      <c r="J46" s="16">
        <v>18.518899999999999</v>
      </c>
      <c r="K46" s="16">
        <v>4.1779371430000003</v>
      </c>
      <c r="L46" s="16">
        <v>1.0939834289999999</v>
      </c>
      <c r="M46" s="16" t="s">
        <v>324</v>
      </c>
      <c r="N46" s="16">
        <v>0.69109914299999997</v>
      </c>
      <c r="O46" s="16" t="s">
        <v>324</v>
      </c>
      <c r="P46" s="16">
        <f t="shared" si="1"/>
        <v>99.709608281000001</v>
      </c>
    </row>
    <row r="47" spans="1:16" x14ac:dyDescent="0.3">
      <c r="A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3">
      <c r="A48" s="10" t="s">
        <v>133</v>
      </c>
      <c r="B48" s="100" t="s">
        <v>17</v>
      </c>
      <c r="C48" s="100" t="s">
        <v>199</v>
      </c>
      <c r="D48" s="13" t="s">
        <v>324</v>
      </c>
      <c r="E48" s="13" t="s">
        <v>140</v>
      </c>
      <c r="F48" s="13">
        <v>49.2</v>
      </c>
      <c r="G48" s="13">
        <v>0.85</v>
      </c>
      <c r="H48" s="13">
        <v>19.100000000000001</v>
      </c>
      <c r="I48" s="13">
        <v>2.2999999999999998</v>
      </c>
      <c r="J48" s="13">
        <v>18.3</v>
      </c>
      <c r="K48" s="13">
        <v>8.8000000000000007</v>
      </c>
      <c r="L48" s="13">
        <v>0.43</v>
      </c>
      <c r="M48" s="13" t="s">
        <v>324</v>
      </c>
      <c r="N48" s="13">
        <v>0.87</v>
      </c>
      <c r="O48" s="13" t="s">
        <v>140</v>
      </c>
      <c r="P48" s="13">
        <f t="shared" si="1"/>
        <v>99.850000000000009</v>
      </c>
    </row>
    <row r="49" spans="1:19" x14ac:dyDescent="0.3">
      <c r="A49" s="12" t="s">
        <v>133</v>
      </c>
      <c r="B49" s="101"/>
      <c r="C49" s="101"/>
      <c r="D49" s="15" t="s">
        <v>324</v>
      </c>
      <c r="E49" s="15" t="s">
        <v>140</v>
      </c>
      <c r="F49" s="15">
        <v>51</v>
      </c>
      <c r="G49" s="15">
        <v>1.2</v>
      </c>
      <c r="H49" s="15">
        <v>21.2</v>
      </c>
      <c r="I49" s="15">
        <v>2</v>
      </c>
      <c r="J49" s="15">
        <v>16.600000000000001</v>
      </c>
      <c r="K49" s="15">
        <v>6.3</v>
      </c>
      <c r="L49" s="15">
        <v>0.53</v>
      </c>
      <c r="M49" s="15" t="s">
        <v>324</v>
      </c>
      <c r="N49" s="15">
        <v>0.91</v>
      </c>
      <c r="O49" s="15" t="s">
        <v>140</v>
      </c>
      <c r="P49" s="15">
        <f t="shared" si="1"/>
        <v>99.74</v>
      </c>
    </row>
    <row r="50" spans="1:19" x14ac:dyDescent="0.3">
      <c r="A50" s="12" t="s">
        <v>133</v>
      </c>
      <c r="B50" s="101"/>
      <c r="C50" s="101"/>
      <c r="D50" s="15" t="s">
        <v>324</v>
      </c>
      <c r="E50" s="15" t="s">
        <v>140</v>
      </c>
      <c r="F50" s="15">
        <v>47.7</v>
      </c>
      <c r="G50" s="15">
        <v>0.71</v>
      </c>
      <c r="H50" s="15">
        <v>17.3</v>
      </c>
      <c r="I50" s="15">
        <v>3.1</v>
      </c>
      <c r="J50" s="15">
        <v>19.3</v>
      </c>
      <c r="K50" s="15">
        <v>10.4</v>
      </c>
      <c r="L50" s="15">
        <v>0.61</v>
      </c>
      <c r="M50" s="15" t="s">
        <v>324</v>
      </c>
      <c r="N50" s="15">
        <v>1</v>
      </c>
      <c r="O50" s="15" t="s">
        <v>140</v>
      </c>
      <c r="P50" s="15">
        <f t="shared" si="1"/>
        <v>100.12</v>
      </c>
    </row>
    <row r="51" spans="1:19" x14ac:dyDescent="0.3">
      <c r="A51" s="12" t="s">
        <v>133</v>
      </c>
      <c r="B51" s="101"/>
      <c r="C51" s="101"/>
      <c r="D51" s="15">
        <v>0.11</v>
      </c>
      <c r="E51" s="15" t="s">
        <v>140</v>
      </c>
      <c r="F51" s="15">
        <v>52.2</v>
      </c>
      <c r="G51" s="15">
        <v>1.4</v>
      </c>
      <c r="H51" s="15">
        <v>20.3</v>
      </c>
      <c r="I51" s="15">
        <v>3</v>
      </c>
      <c r="J51" s="15">
        <v>17.100000000000001</v>
      </c>
      <c r="K51" s="15">
        <v>3.5</v>
      </c>
      <c r="L51" s="15">
        <v>1.9</v>
      </c>
      <c r="M51" s="15" t="s">
        <v>324</v>
      </c>
      <c r="N51" s="15">
        <v>0.54</v>
      </c>
      <c r="O51" s="15" t="s">
        <v>140</v>
      </c>
      <c r="P51" s="15">
        <f t="shared" si="1"/>
        <v>100.05000000000003</v>
      </c>
    </row>
    <row r="52" spans="1:19" x14ac:dyDescent="0.3">
      <c r="A52" s="12" t="s">
        <v>133</v>
      </c>
      <c r="B52" s="101"/>
      <c r="C52" s="101"/>
      <c r="D52" s="15">
        <v>0.13</v>
      </c>
      <c r="E52" s="15" t="s">
        <v>140</v>
      </c>
      <c r="F52" s="15">
        <v>52.5</v>
      </c>
      <c r="G52" s="15">
        <v>2.1</v>
      </c>
      <c r="H52" s="15">
        <v>21.5</v>
      </c>
      <c r="I52" s="15">
        <v>2.4</v>
      </c>
      <c r="J52" s="15">
        <v>14.9</v>
      </c>
      <c r="K52" s="15">
        <v>2.6</v>
      </c>
      <c r="L52" s="15">
        <v>2.9</v>
      </c>
      <c r="M52" s="15" t="s">
        <v>324</v>
      </c>
      <c r="N52" s="15">
        <v>0.43</v>
      </c>
      <c r="O52" s="15" t="s">
        <v>140</v>
      </c>
      <c r="P52" s="15">
        <f t="shared" si="1"/>
        <v>99.460000000000022</v>
      </c>
    </row>
    <row r="53" spans="1:19" x14ac:dyDescent="0.3">
      <c r="A53" s="11" t="s">
        <v>133</v>
      </c>
      <c r="B53" s="102"/>
      <c r="C53" s="102"/>
      <c r="D53" s="14" t="s">
        <v>324</v>
      </c>
      <c r="E53" s="14" t="s">
        <v>140</v>
      </c>
      <c r="F53" s="14">
        <v>54.4</v>
      </c>
      <c r="G53" s="14">
        <v>1.7</v>
      </c>
      <c r="H53" s="14">
        <v>25</v>
      </c>
      <c r="I53" s="14">
        <v>2.6</v>
      </c>
      <c r="J53" s="14">
        <v>11.1</v>
      </c>
      <c r="K53" s="14">
        <v>1.4</v>
      </c>
      <c r="L53" s="14">
        <v>3.6</v>
      </c>
      <c r="M53" s="14" t="s">
        <v>324</v>
      </c>
      <c r="N53" s="14">
        <v>0.19</v>
      </c>
      <c r="O53" s="14" t="s">
        <v>140</v>
      </c>
      <c r="P53" s="14">
        <f t="shared" si="1"/>
        <v>99.989999999999981</v>
      </c>
    </row>
    <row r="54" spans="1:19" x14ac:dyDescent="0.3">
      <c r="A54" s="5"/>
    </row>
    <row r="55" spans="1:19" s="21" customFormat="1" x14ac:dyDescent="0.3">
      <c r="B55" s="71"/>
      <c r="R55" s="88"/>
    </row>
    <row r="56" spans="1:19" s="21" customFormat="1" x14ac:dyDescent="0.3">
      <c r="A56" s="70"/>
      <c r="B56" s="17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R56" s="88"/>
    </row>
    <row r="57" spans="1:19" s="21" customFormat="1" x14ac:dyDescent="0.3">
      <c r="B57" s="71"/>
      <c r="R57" s="88"/>
      <c r="S57" s="87"/>
    </row>
    <row r="58" spans="1:19" s="21" customForma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R58" s="87"/>
    </row>
    <row r="59" spans="1:19" s="21" customFormat="1" x14ac:dyDescent="0.3">
      <c r="A59" s="2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71"/>
      <c r="P59" s="71"/>
      <c r="R59" s="88"/>
    </row>
    <row r="60" spans="1:19" s="21" customFormat="1" x14ac:dyDescent="0.3">
      <c r="A60" s="2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71"/>
      <c r="P60" s="71"/>
      <c r="R60" s="88"/>
    </row>
    <row r="61" spans="1:19" s="21" customFormat="1" x14ac:dyDescent="0.3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71"/>
      <c r="R61" s="88"/>
    </row>
    <row r="62" spans="1:19" s="21" customFormat="1" x14ac:dyDescent="0.3">
      <c r="A62" s="2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71"/>
      <c r="R62" s="88"/>
    </row>
    <row r="63" spans="1:19" s="21" customFormat="1" x14ac:dyDescent="0.3">
      <c r="A63" s="2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71"/>
      <c r="R63" s="88"/>
    </row>
    <row r="64" spans="1:19" s="21" customFormat="1" x14ac:dyDescent="0.3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71"/>
      <c r="R64" s="88"/>
    </row>
    <row r="65" spans="1:18" s="21" customFormat="1" x14ac:dyDescent="0.3">
      <c r="A65" s="26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71"/>
      <c r="R65" s="88"/>
    </row>
    <row r="66" spans="1:18" s="21" customFormat="1" x14ac:dyDescent="0.3">
      <c r="A66" s="2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71"/>
      <c r="R66" s="88"/>
    </row>
    <row r="67" spans="1:18" s="21" customFormat="1" x14ac:dyDescent="0.3">
      <c r="A67" s="2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71"/>
      <c r="R67" s="88"/>
    </row>
    <row r="68" spans="1:18" s="21" customFormat="1" x14ac:dyDescent="0.3">
      <c r="A68" s="2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71"/>
      <c r="R68" s="88"/>
    </row>
    <row r="69" spans="1:18" s="21" customFormat="1" x14ac:dyDescent="0.3">
      <c r="A69" s="2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71"/>
      <c r="R69" s="88"/>
    </row>
    <row r="70" spans="1:18" s="21" customFormat="1" x14ac:dyDescent="0.3">
      <c r="B70" s="71"/>
      <c r="O70" s="71"/>
      <c r="P70" s="71"/>
      <c r="Q70" s="17"/>
      <c r="R70" s="88"/>
    </row>
    <row r="71" spans="1:18" s="21" customFormat="1" x14ac:dyDescent="0.3">
      <c r="A71" s="70"/>
      <c r="B71" s="20"/>
      <c r="C71" s="20"/>
      <c r="D71" s="25"/>
      <c r="E71" s="25"/>
      <c r="F71" s="25"/>
      <c r="G71" s="25"/>
      <c r="H71" s="25"/>
      <c r="I71" s="25"/>
      <c r="J71" s="25"/>
      <c r="K71" s="20"/>
      <c r="L71" s="25"/>
      <c r="M71" s="20"/>
      <c r="N71" s="25"/>
      <c r="O71" s="25"/>
      <c r="P71" s="25"/>
      <c r="Q71" s="88"/>
      <c r="R71" s="88"/>
    </row>
    <row r="72" spans="1:18" s="21" customFormat="1" x14ac:dyDescent="0.3">
      <c r="A72" s="7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R72" s="88"/>
    </row>
    <row r="73" spans="1:18" s="21" customFormat="1" x14ac:dyDescent="0.3">
      <c r="B73" s="71"/>
      <c r="O73" s="71"/>
      <c r="P73" s="71"/>
      <c r="R73" s="88"/>
    </row>
    <row r="74" spans="1:18" s="21" customForma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R74" s="87"/>
    </row>
    <row r="75" spans="1:18" s="21" customFormat="1" x14ac:dyDescent="0.3">
      <c r="A75" s="2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6"/>
      <c r="P75" s="71"/>
      <c r="R75" s="88"/>
    </row>
    <row r="76" spans="1:18" s="21" customFormat="1" x14ac:dyDescent="0.3">
      <c r="A76" s="2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6"/>
      <c r="P76" s="71"/>
      <c r="R76" s="88"/>
    </row>
    <row r="77" spans="1:18" s="21" customFormat="1" x14ac:dyDescent="0.3">
      <c r="A77" s="2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6"/>
      <c r="P77" s="71"/>
      <c r="R77" s="88"/>
    </row>
    <row r="78" spans="1:18" s="21" customFormat="1" x14ac:dyDescent="0.3">
      <c r="A78" s="2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6"/>
      <c r="P78" s="71"/>
      <c r="R78" s="88"/>
    </row>
    <row r="79" spans="1:18" s="21" customFormat="1" x14ac:dyDescent="0.3">
      <c r="A79" s="2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6"/>
      <c r="P79" s="71"/>
      <c r="R79" s="88"/>
    </row>
    <row r="80" spans="1:18" s="21" customFormat="1" x14ac:dyDescent="0.3">
      <c r="B80" s="71"/>
      <c r="O80" s="71"/>
      <c r="P80" s="71"/>
      <c r="Q80" s="17"/>
      <c r="R80" s="88"/>
    </row>
    <row r="81" spans="1:18" s="21" customFormat="1" x14ac:dyDescent="0.3">
      <c r="A81" s="70"/>
      <c r="B81" s="20"/>
      <c r="C81" s="20"/>
      <c r="D81" s="25"/>
      <c r="E81" s="25"/>
      <c r="F81" s="25"/>
      <c r="G81" s="25"/>
      <c r="H81" s="25"/>
      <c r="I81" s="25"/>
      <c r="J81" s="25"/>
      <c r="K81" s="20"/>
      <c r="L81" s="25"/>
      <c r="M81" s="20"/>
      <c r="N81" s="25"/>
      <c r="O81" s="25"/>
      <c r="P81" s="25"/>
      <c r="Q81" s="88"/>
      <c r="R81" s="88"/>
    </row>
    <row r="82" spans="1:18" s="21" customFormat="1" x14ac:dyDescent="0.3">
      <c r="A82" s="70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R82" s="88"/>
    </row>
    <row r="83" spans="1:18" s="21" customFormat="1" x14ac:dyDescent="0.3">
      <c r="B83" s="71"/>
      <c r="O83" s="71"/>
      <c r="P83" s="71"/>
      <c r="R83" s="88"/>
    </row>
    <row r="84" spans="1:18" s="21" customForma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R84" s="87"/>
    </row>
    <row r="85" spans="1:18" s="21" customFormat="1" x14ac:dyDescent="0.3">
      <c r="A85" s="2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71"/>
      <c r="R85" s="88"/>
    </row>
    <row r="86" spans="1:18" s="21" customFormat="1" x14ac:dyDescent="0.3">
      <c r="A86" s="2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71"/>
      <c r="R86" s="88"/>
    </row>
    <row r="87" spans="1:18" s="21" customFormat="1" x14ac:dyDescent="0.3">
      <c r="A87" s="86"/>
      <c r="B87" s="2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71"/>
      <c r="P87" s="71"/>
      <c r="Q87" s="17"/>
      <c r="R87" s="88"/>
    </row>
    <row r="88" spans="1:18" s="21" customFormat="1" x14ac:dyDescent="0.3">
      <c r="A88" s="70"/>
      <c r="B88" s="20"/>
      <c r="C88" s="20"/>
      <c r="D88" s="25"/>
      <c r="E88" s="25"/>
      <c r="F88" s="25"/>
      <c r="G88" s="25"/>
      <c r="H88" s="25"/>
      <c r="I88" s="25"/>
      <c r="J88" s="25"/>
      <c r="K88" s="20"/>
      <c r="L88" s="25"/>
      <c r="M88" s="20"/>
      <c r="N88" s="25"/>
      <c r="O88" s="25"/>
      <c r="P88" s="25"/>
      <c r="R88" s="88"/>
    </row>
    <row r="89" spans="1:18" s="21" customFormat="1" x14ac:dyDescent="0.3">
      <c r="A89" s="7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R89" s="88"/>
    </row>
    <row r="90" spans="1:18" s="21" customFormat="1" x14ac:dyDescent="0.3">
      <c r="B90" s="71"/>
      <c r="O90" s="71"/>
      <c r="P90" s="71"/>
      <c r="R90" s="88"/>
    </row>
    <row r="91" spans="1:18" s="21" customForma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R91" s="87"/>
    </row>
    <row r="92" spans="1:18" s="21" customFormat="1" x14ac:dyDescent="0.3">
      <c r="A92" s="2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71"/>
      <c r="P92" s="71"/>
      <c r="R92" s="88"/>
    </row>
    <row r="93" spans="1:18" s="21" customFormat="1" x14ac:dyDescent="0.3">
      <c r="A93" s="2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71"/>
      <c r="P93" s="71"/>
      <c r="R93" s="88"/>
    </row>
    <row r="94" spans="1:18" s="21" customFormat="1" x14ac:dyDescent="0.3">
      <c r="B94" s="71"/>
      <c r="O94" s="71"/>
      <c r="P94" s="71"/>
      <c r="Q94" s="17"/>
      <c r="R94" s="88"/>
    </row>
    <row r="95" spans="1:18" s="21" customFormat="1" x14ac:dyDescent="0.3">
      <c r="A95" s="70"/>
      <c r="B95" s="20"/>
      <c r="C95" s="20"/>
      <c r="D95" s="25"/>
      <c r="E95" s="25"/>
      <c r="F95" s="25"/>
      <c r="G95" s="25"/>
      <c r="H95" s="25"/>
      <c r="I95" s="25"/>
      <c r="J95" s="25"/>
      <c r="K95" s="20"/>
      <c r="L95" s="25"/>
      <c r="M95" s="20"/>
      <c r="N95" s="25"/>
      <c r="O95" s="25"/>
      <c r="P95" s="25"/>
      <c r="R95" s="88"/>
    </row>
    <row r="96" spans="1:18" s="21" customFormat="1" x14ac:dyDescent="0.3">
      <c r="A96" s="70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R96" s="88"/>
    </row>
    <row r="97" spans="1:18" s="21" customFormat="1" x14ac:dyDescent="0.3">
      <c r="B97" s="71"/>
      <c r="O97" s="71"/>
      <c r="P97" s="71"/>
      <c r="R97" s="88"/>
    </row>
    <row r="98" spans="1:18" s="21" customForma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R98" s="87"/>
    </row>
    <row r="99" spans="1:18" s="21" customFormat="1" x14ac:dyDescent="0.3">
      <c r="A99" s="2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71"/>
      <c r="R99" s="88"/>
    </row>
    <row r="100" spans="1:18" s="21" customFormat="1" x14ac:dyDescent="0.3">
      <c r="A100" s="2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71"/>
      <c r="R100" s="88"/>
    </row>
    <row r="101" spans="1:18" s="21" customFormat="1" x14ac:dyDescent="0.3">
      <c r="A101" s="2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71"/>
      <c r="R101" s="88"/>
    </row>
    <row r="102" spans="1:18" s="21" customFormat="1" x14ac:dyDescent="0.3">
      <c r="B102" s="71"/>
      <c r="R102" s="88"/>
    </row>
    <row r="103" spans="1:18" s="21" customFormat="1" x14ac:dyDescent="0.3">
      <c r="B103" s="71"/>
      <c r="O103" s="71"/>
      <c r="P103" s="71"/>
      <c r="Q103" s="17"/>
      <c r="R103" s="88"/>
    </row>
    <row r="104" spans="1:18" s="21" customFormat="1" x14ac:dyDescent="0.3">
      <c r="A104" s="70"/>
      <c r="B104" s="20"/>
      <c r="C104" s="20"/>
      <c r="D104" s="25"/>
      <c r="E104" s="25"/>
      <c r="F104" s="25"/>
      <c r="G104" s="25"/>
      <c r="H104" s="25"/>
      <c r="I104" s="25"/>
      <c r="J104" s="25"/>
      <c r="K104" s="20"/>
      <c r="L104" s="25"/>
      <c r="M104" s="20"/>
      <c r="N104" s="25"/>
      <c r="O104" s="25"/>
      <c r="P104" s="25"/>
      <c r="R104" s="88"/>
    </row>
    <row r="105" spans="1:18" s="21" customFormat="1" x14ac:dyDescent="0.3">
      <c r="A105" s="70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R105" s="88"/>
    </row>
    <row r="106" spans="1:18" s="21" customFormat="1" x14ac:dyDescent="0.3">
      <c r="B106" s="71"/>
      <c r="O106" s="71"/>
      <c r="P106" s="71"/>
      <c r="R106" s="88"/>
    </row>
    <row r="107" spans="1:18" s="21" customForma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87"/>
    </row>
    <row r="108" spans="1:18" s="21" customFormat="1" x14ac:dyDescent="0.3">
      <c r="A108" s="5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71"/>
      <c r="R108" s="88"/>
    </row>
    <row r="109" spans="1:18" s="21" customFormat="1" x14ac:dyDescent="0.3">
      <c r="B109" s="71"/>
      <c r="O109" s="71"/>
      <c r="P109" s="71"/>
      <c r="R109" s="88"/>
    </row>
    <row r="110" spans="1:18" s="21" customForma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87"/>
    </row>
    <row r="111" spans="1:18" s="21" customFormat="1" x14ac:dyDescent="0.3">
      <c r="A111" s="5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71"/>
      <c r="R111" s="88"/>
    </row>
    <row r="112" spans="1:18" s="21" customFormat="1" x14ac:dyDescent="0.3">
      <c r="B112" s="71"/>
      <c r="O112" s="71"/>
      <c r="P112" s="71"/>
      <c r="R112" s="88"/>
    </row>
    <row r="113" spans="1:18" s="21" customForma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R113" s="87"/>
    </row>
    <row r="114" spans="1:18" s="21" customFormat="1" x14ac:dyDescent="0.3">
      <c r="A114" s="2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71"/>
      <c r="R114" s="88"/>
    </row>
    <row r="115" spans="1:18" s="21" customFormat="1" x14ac:dyDescent="0.3">
      <c r="A115" s="2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71"/>
      <c r="R115" s="88"/>
    </row>
    <row r="116" spans="1:18" s="21" customFormat="1" x14ac:dyDescent="0.3">
      <c r="B116" s="71"/>
      <c r="O116" s="71"/>
      <c r="P116" s="71"/>
      <c r="Q116" s="17"/>
      <c r="R116" s="88"/>
    </row>
    <row r="117" spans="1:18" s="21" customFormat="1" x14ac:dyDescent="0.3">
      <c r="A117" s="70"/>
      <c r="B117" s="20"/>
      <c r="C117" s="20"/>
      <c r="D117" s="88"/>
      <c r="E117" s="88"/>
      <c r="F117" s="88"/>
      <c r="G117" s="88"/>
      <c r="H117" s="88"/>
      <c r="I117" s="88"/>
      <c r="J117" s="20"/>
      <c r="K117" s="20"/>
      <c r="L117" s="88"/>
      <c r="M117" s="20"/>
      <c r="N117" s="88"/>
      <c r="O117" s="88"/>
      <c r="P117" s="88"/>
      <c r="Q117" s="88"/>
      <c r="R117" s="88"/>
    </row>
    <row r="118" spans="1:18" s="21" customFormat="1" x14ac:dyDescent="0.3">
      <c r="A118" s="70"/>
      <c r="B118" s="25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R118" s="88"/>
    </row>
    <row r="119" spans="1:18" s="21" customFormat="1" x14ac:dyDescent="0.3">
      <c r="B119" s="71"/>
      <c r="O119" s="71"/>
      <c r="P119" s="71"/>
      <c r="R119" s="88"/>
    </row>
    <row r="120" spans="1:18" s="21" customForma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87"/>
    </row>
    <row r="121" spans="1:18" s="21" customFormat="1" x14ac:dyDescent="0.3">
      <c r="A121" s="5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71"/>
      <c r="R121" s="88"/>
    </row>
    <row r="122" spans="1:18" s="21" customFormat="1" x14ac:dyDescent="0.3">
      <c r="A122" s="86"/>
      <c r="B122" s="2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71"/>
      <c r="P122" s="71"/>
      <c r="R122" s="88"/>
    </row>
    <row r="123" spans="1:18" s="21" customFormat="1" x14ac:dyDescent="0.3">
      <c r="B123" s="71"/>
      <c r="O123" s="71"/>
      <c r="P123" s="71"/>
      <c r="R123" s="88"/>
    </row>
    <row r="124" spans="1:18" s="21" customFormat="1" x14ac:dyDescent="0.3">
      <c r="B124" s="71"/>
      <c r="R124" s="88"/>
    </row>
    <row r="125" spans="1:18" s="21" customFormat="1" ht="14.5" x14ac:dyDescent="0.35">
      <c r="A125" s="68"/>
      <c r="B125" s="89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74"/>
      <c r="P125" s="74"/>
      <c r="Q125" s="74"/>
      <c r="R125" s="73"/>
    </row>
    <row r="126" spans="1:18" s="21" customFormat="1" ht="14.5" x14ac:dyDescent="0.35">
      <c r="A126" s="65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90"/>
      <c r="R126" s="91"/>
    </row>
    <row r="127" spans="1:18" s="21" customFormat="1" x14ac:dyDescent="0.3">
      <c r="A127" s="70"/>
      <c r="B127" s="20"/>
      <c r="C127" s="20"/>
      <c r="D127" s="25"/>
      <c r="E127" s="25"/>
      <c r="F127" s="25"/>
      <c r="G127" s="25"/>
      <c r="H127" s="25"/>
      <c r="I127" s="25"/>
      <c r="J127" s="25"/>
      <c r="K127" s="20"/>
      <c r="L127" s="25"/>
      <c r="M127" s="20"/>
      <c r="N127" s="25"/>
      <c r="O127" s="71"/>
      <c r="P127" s="71"/>
      <c r="Q127" s="71"/>
      <c r="R127" s="25"/>
    </row>
    <row r="128" spans="1:18" s="21" customFormat="1" x14ac:dyDescent="0.3">
      <c r="A128" s="70"/>
      <c r="B128" s="20"/>
      <c r="C128" s="20"/>
      <c r="D128" s="25"/>
      <c r="E128" s="25"/>
      <c r="F128" s="25"/>
      <c r="G128" s="25"/>
      <c r="H128" s="25"/>
      <c r="I128" s="25"/>
      <c r="J128" s="25"/>
      <c r="K128" s="20"/>
      <c r="L128" s="25"/>
      <c r="M128" s="20"/>
      <c r="N128" s="25"/>
      <c r="O128" s="71"/>
      <c r="P128" s="71"/>
      <c r="Q128" s="71"/>
      <c r="R128" s="25"/>
    </row>
    <row r="129" spans="1:18" s="21" customFormat="1" x14ac:dyDescent="0.3">
      <c r="A129" s="70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71"/>
      <c r="P129" s="71"/>
      <c r="Q129" s="71"/>
      <c r="R129" s="25"/>
    </row>
    <row r="130" spans="1:18" s="21" customFormat="1" x14ac:dyDescent="0.3">
      <c r="A130" s="70"/>
      <c r="B130" s="20"/>
      <c r="C130" s="20"/>
      <c r="D130" s="25"/>
      <c r="E130" s="25"/>
      <c r="F130" s="25"/>
      <c r="G130" s="25"/>
      <c r="H130" s="25"/>
      <c r="I130" s="25"/>
      <c r="J130" s="20"/>
      <c r="K130" s="20"/>
      <c r="L130" s="25"/>
      <c r="M130" s="20"/>
      <c r="N130" s="25"/>
      <c r="O130" s="71"/>
      <c r="P130" s="71"/>
      <c r="Q130" s="71"/>
      <c r="R130" s="25"/>
    </row>
    <row r="131" spans="1:18" s="21" customFormat="1" x14ac:dyDescent="0.3">
      <c r="A131" s="70"/>
      <c r="B131" s="20"/>
      <c r="C131" s="20"/>
      <c r="D131" s="25"/>
      <c r="E131" s="25"/>
      <c r="F131" s="25"/>
      <c r="G131" s="25"/>
      <c r="H131" s="25"/>
      <c r="I131" s="25"/>
      <c r="J131" s="25"/>
      <c r="K131" s="20"/>
      <c r="L131" s="25"/>
      <c r="M131" s="20"/>
      <c r="N131" s="25"/>
      <c r="O131" s="71"/>
      <c r="P131" s="71"/>
      <c r="Q131" s="71"/>
      <c r="R131" s="25"/>
    </row>
    <row r="132" spans="1:18" s="21" customFormat="1" x14ac:dyDescent="0.3">
      <c r="A132" s="70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71"/>
      <c r="P132" s="71"/>
      <c r="Q132" s="71"/>
      <c r="R132" s="25"/>
    </row>
    <row r="133" spans="1:18" s="21" customFormat="1" x14ac:dyDescent="0.3">
      <c r="A133" s="70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71"/>
      <c r="P133" s="71"/>
      <c r="Q133" s="71"/>
      <c r="R133" s="25"/>
    </row>
    <row r="134" spans="1:18" s="21" customFormat="1" x14ac:dyDescent="0.3">
      <c r="A134" s="70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71"/>
      <c r="P134" s="71"/>
      <c r="Q134" s="71"/>
      <c r="R134" s="25"/>
    </row>
    <row r="135" spans="1:18" s="21" customFormat="1" x14ac:dyDescent="0.3">
      <c r="A135" s="70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71"/>
      <c r="P135" s="71"/>
      <c r="Q135" s="71"/>
      <c r="R135" s="25"/>
    </row>
    <row r="136" spans="1:18" s="21" customFormat="1" x14ac:dyDescent="0.3">
      <c r="A136" s="70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71"/>
      <c r="P136" s="71"/>
      <c r="Q136" s="71"/>
      <c r="R136" s="25"/>
    </row>
    <row r="137" spans="1:18" x14ac:dyDescent="0.3">
      <c r="O137" s="5"/>
      <c r="P137" s="5"/>
      <c r="Q137" s="5"/>
      <c r="R137" s="6"/>
    </row>
    <row r="145" spans="1:18" s="21" customFormat="1" x14ac:dyDescent="0.3">
      <c r="B145" s="71"/>
      <c r="R145" s="88"/>
    </row>
    <row r="146" spans="1:18" s="21" customFormat="1" x14ac:dyDescent="0.3">
      <c r="B146" s="71"/>
      <c r="R146" s="88"/>
    </row>
    <row r="147" spans="1:18" s="21" customFormat="1" ht="15.5" x14ac:dyDescent="0.35">
      <c r="A147" s="92"/>
      <c r="B147" s="71"/>
      <c r="R147" s="88"/>
    </row>
    <row r="148" spans="1:18" s="21" customFormat="1" x14ac:dyDescent="0.3">
      <c r="B148" s="71"/>
      <c r="R148" s="88"/>
    </row>
    <row r="149" spans="1:18" s="21" customFormat="1" x14ac:dyDescent="0.3">
      <c r="B149" s="71"/>
      <c r="R149" s="88"/>
    </row>
    <row r="150" spans="1:18" s="21" customFormat="1" x14ac:dyDescent="0.3">
      <c r="B150" s="71"/>
      <c r="R150" s="88"/>
    </row>
  </sheetData>
  <mergeCells count="16">
    <mergeCell ref="B43:B44"/>
    <mergeCell ref="B48:B53"/>
    <mergeCell ref="B36:B39"/>
    <mergeCell ref="B6:B7"/>
    <mergeCell ref="B8:B16"/>
    <mergeCell ref="B18:B22"/>
    <mergeCell ref="B24:B25"/>
    <mergeCell ref="B27:B28"/>
    <mergeCell ref="C36:C39"/>
    <mergeCell ref="C43:C44"/>
    <mergeCell ref="C48:C53"/>
    <mergeCell ref="C6:C7"/>
    <mergeCell ref="C8:C16"/>
    <mergeCell ref="C18:C22"/>
    <mergeCell ref="C24:C25"/>
    <mergeCell ref="C27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8"/>
  <sheetViews>
    <sheetView zoomScale="50" zoomScaleNormal="50" workbookViewId="0"/>
  </sheetViews>
  <sheetFormatPr defaultRowHeight="14.5" x14ac:dyDescent="0.35"/>
  <cols>
    <col min="1" max="1" width="69.7265625" customWidth="1"/>
    <col min="2" max="3" width="15" customWidth="1"/>
    <col min="4" max="16" width="11.6328125" customWidth="1"/>
    <col min="23" max="23" width="65.7265625" bestFit="1" customWidth="1"/>
    <col min="24" max="25" width="16.81640625" bestFit="1" customWidth="1"/>
    <col min="26" max="26" width="12.453125" bestFit="1" customWidth="1"/>
    <col min="27" max="27" width="11.54296875" bestFit="1" customWidth="1"/>
    <col min="28" max="28" width="12" bestFit="1" customWidth="1"/>
    <col min="29" max="29" width="14" bestFit="1" customWidth="1"/>
    <col min="30" max="30" width="11.7265625" bestFit="1" customWidth="1"/>
    <col min="31" max="31" width="13.81640625" bestFit="1" customWidth="1"/>
    <col min="32" max="32" width="12" bestFit="1" customWidth="1"/>
    <col min="33" max="33" width="11.7265625" bestFit="1" customWidth="1"/>
    <col min="34" max="34" width="12.1796875" bestFit="1" customWidth="1"/>
    <col min="35" max="35" width="16.81640625" bestFit="1" customWidth="1"/>
    <col min="36" max="36" width="7.453125" bestFit="1" customWidth="1"/>
  </cols>
  <sheetData>
    <row r="1" spans="1:40" s="1" customFormat="1" ht="15.5" x14ac:dyDescent="0.35">
      <c r="A1" s="84" t="s">
        <v>361</v>
      </c>
      <c r="D1" s="2"/>
    </row>
    <row r="2" spans="1:40" s="61" customFormat="1" x14ac:dyDescent="0.35">
      <c r="A2" s="3" t="s">
        <v>359</v>
      </c>
      <c r="D2" s="70"/>
    </row>
    <row r="3" spans="1:40" x14ac:dyDescent="0.35"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40" s="74" customFormat="1" x14ac:dyDescent="0.35">
      <c r="A4" s="17" t="s">
        <v>0</v>
      </c>
      <c r="B4" s="17" t="s">
        <v>36</v>
      </c>
      <c r="C4" s="17" t="s">
        <v>198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W4" s="62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40" x14ac:dyDescent="0.35">
      <c r="V5" s="74"/>
      <c r="W5" s="62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74"/>
      <c r="AL5" s="74"/>
      <c r="AM5" s="74"/>
      <c r="AN5" s="74"/>
    </row>
    <row r="6" spans="1:40" x14ac:dyDescent="0.35">
      <c r="A6" s="41" t="s">
        <v>165</v>
      </c>
      <c r="B6" s="103" t="s">
        <v>27</v>
      </c>
      <c r="C6" s="103"/>
      <c r="D6" s="42" t="s">
        <v>324</v>
      </c>
      <c r="E6" s="42" t="s">
        <v>324</v>
      </c>
      <c r="F6" s="42">
        <v>99.012034375000013</v>
      </c>
      <c r="G6" s="42">
        <v>0.53477514062499998</v>
      </c>
      <c r="H6" s="42" t="s">
        <v>324</v>
      </c>
      <c r="I6" s="42" t="s">
        <v>324</v>
      </c>
      <c r="J6" s="42">
        <v>0.10211284374999997</v>
      </c>
      <c r="K6" s="42">
        <v>0.50783420312499994</v>
      </c>
      <c r="L6" s="42" t="s">
        <v>324</v>
      </c>
      <c r="M6" s="42" t="s">
        <v>324</v>
      </c>
      <c r="N6" s="42" t="s">
        <v>324</v>
      </c>
      <c r="O6" s="42" t="s">
        <v>324</v>
      </c>
      <c r="P6" s="42">
        <v>100.15675656250002</v>
      </c>
      <c r="V6" s="74"/>
      <c r="W6" s="62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74"/>
      <c r="AL6" s="74"/>
      <c r="AM6" s="74"/>
      <c r="AN6" s="74"/>
    </row>
    <row r="7" spans="1:40" x14ac:dyDescent="0.35">
      <c r="A7" s="37" t="s">
        <v>166</v>
      </c>
      <c r="B7" s="105"/>
      <c r="C7" s="105"/>
      <c r="D7" s="38" t="s">
        <v>324</v>
      </c>
      <c r="E7" s="38" t="s">
        <v>324</v>
      </c>
      <c r="F7" s="38">
        <v>98.525630000000007</v>
      </c>
      <c r="G7" s="38">
        <v>0.62892521666666679</v>
      </c>
      <c r="H7" s="38">
        <v>0.18536025000000003</v>
      </c>
      <c r="I7" s="38" t="s">
        <v>324</v>
      </c>
      <c r="J7" s="38">
        <v>0.11038481666666668</v>
      </c>
      <c r="K7" s="38">
        <v>0.56886223333333341</v>
      </c>
      <c r="L7" s="38" t="s">
        <v>324</v>
      </c>
      <c r="M7" s="38" t="s">
        <v>324</v>
      </c>
      <c r="N7" s="38" t="s">
        <v>324</v>
      </c>
      <c r="O7" s="38" t="s">
        <v>324</v>
      </c>
      <c r="P7" s="38">
        <v>100.01916251666668</v>
      </c>
      <c r="Q7" s="28"/>
      <c r="R7" s="28"/>
      <c r="S7" s="28"/>
      <c r="T7" s="28"/>
      <c r="V7" s="74"/>
      <c r="W7" s="74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74"/>
      <c r="AL7" s="74"/>
      <c r="AM7" s="74"/>
      <c r="AN7" s="74"/>
    </row>
    <row r="8" spans="1:40" x14ac:dyDescent="0.35">
      <c r="A8" s="39" t="s">
        <v>167</v>
      </c>
      <c r="B8" s="104"/>
      <c r="C8" s="104"/>
      <c r="D8" s="40" t="s">
        <v>324</v>
      </c>
      <c r="E8" s="40" t="s">
        <v>324</v>
      </c>
      <c r="F8" s="40">
        <v>98.294204761904794</v>
      </c>
      <c r="G8" s="40">
        <v>0.79411309523809526</v>
      </c>
      <c r="H8" s="40" t="s">
        <v>324</v>
      </c>
      <c r="I8" s="40" t="s">
        <v>324</v>
      </c>
      <c r="J8" s="40">
        <v>0.15267495238095238</v>
      </c>
      <c r="K8" s="40">
        <v>0.63640630158730171</v>
      </c>
      <c r="L8" s="40" t="s">
        <v>324</v>
      </c>
      <c r="M8" s="40" t="s">
        <v>324</v>
      </c>
      <c r="N8" s="40" t="s">
        <v>324</v>
      </c>
      <c r="O8" s="40" t="s">
        <v>324</v>
      </c>
      <c r="P8" s="40">
        <v>99.877399111111131</v>
      </c>
      <c r="Q8" s="28"/>
      <c r="R8" s="28"/>
      <c r="S8" s="28"/>
      <c r="T8" s="28"/>
      <c r="V8" s="74"/>
      <c r="W8" s="61"/>
      <c r="X8" s="64"/>
      <c r="Y8" s="64"/>
      <c r="Z8" s="59"/>
      <c r="AA8" s="59"/>
      <c r="AB8" s="64"/>
      <c r="AC8" s="64"/>
      <c r="AD8" s="59"/>
      <c r="AE8" s="59"/>
      <c r="AF8" s="64"/>
      <c r="AG8" s="64"/>
      <c r="AH8" s="64"/>
      <c r="AI8" s="64"/>
      <c r="AJ8" s="59"/>
      <c r="AK8" s="73"/>
      <c r="AL8" s="74"/>
      <c r="AM8" s="74"/>
      <c r="AN8" s="74"/>
    </row>
    <row r="9" spans="1:40" x14ac:dyDescent="0.35">
      <c r="A9" s="3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28"/>
      <c r="R9" s="69"/>
      <c r="S9" s="27"/>
      <c r="T9" s="28"/>
      <c r="V9" s="74"/>
      <c r="W9" s="61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3"/>
      <c r="AL9" s="74"/>
      <c r="AM9" s="74"/>
      <c r="AN9" s="74"/>
    </row>
    <row r="10" spans="1:40" x14ac:dyDescent="0.35">
      <c r="A10" s="41" t="s">
        <v>168</v>
      </c>
      <c r="B10" s="103" t="s">
        <v>27</v>
      </c>
      <c r="C10" s="103"/>
      <c r="D10" s="42">
        <v>0.21719674468085107</v>
      </c>
      <c r="E10" s="42" t="s">
        <v>324</v>
      </c>
      <c r="F10" s="42">
        <v>98.907329787234076</v>
      </c>
      <c r="G10" s="42">
        <v>0.8340466382978724</v>
      </c>
      <c r="H10" s="42" t="s">
        <v>324</v>
      </c>
      <c r="I10" s="42" t="s">
        <v>324</v>
      </c>
      <c r="J10" s="42" t="s">
        <v>324</v>
      </c>
      <c r="K10" s="42">
        <v>0.60568668085106403</v>
      </c>
      <c r="L10" s="42" t="s">
        <v>324</v>
      </c>
      <c r="M10" s="42" t="s">
        <v>324</v>
      </c>
      <c r="N10" s="42" t="s">
        <v>324</v>
      </c>
      <c r="O10" s="42" t="s">
        <v>324</v>
      </c>
      <c r="P10" s="42">
        <v>100.56425985106387</v>
      </c>
      <c r="Q10" s="28"/>
      <c r="R10" s="38"/>
      <c r="S10" s="38"/>
      <c r="T10" s="28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3"/>
      <c r="AL10" s="74"/>
      <c r="AM10" s="74"/>
      <c r="AN10" s="74"/>
    </row>
    <row r="11" spans="1:40" x14ac:dyDescent="0.35">
      <c r="A11" s="37" t="s">
        <v>169</v>
      </c>
      <c r="B11" s="105"/>
      <c r="C11" s="105"/>
      <c r="D11" s="38">
        <v>0.40677948275862069</v>
      </c>
      <c r="E11" s="38" t="s">
        <v>324</v>
      </c>
      <c r="F11" s="38">
        <v>97.718715517241392</v>
      </c>
      <c r="G11" s="38">
        <v>0.76786937931034505</v>
      </c>
      <c r="H11" s="38">
        <v>0.21802625862068967</v>
      </c>
      <c r="I11" s="38" t="s">
        <v>324</v>
      </c>
      <c r="J11" s="38">
        <v>0.15146217241379306</v>
      </c>
      <c r="K11" s="38">
        <v>1.3756770517241372</v>
      </c>
      <c r="L11" s="38" t="s">
        <v>324</v>
      </c>
      <c r="M11" s="38" t="s">
        <v>324</v>
      </c>
      <c r="N11" s="38" t="s">
        <v>324</v>
      </c>
      <c r="O11" s="38" t="s">
        <v>324</v>
      </c>
      <c r="P11" s="38">
        <v>100.63852986206898</v>
      </c>
      <c r="Q11" s="28"/>
      <c r="R11" s="38"/>
      <c r="S11" s="38"/>
      <c r="T11" s="28"/>
      <c r="V11" s="74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73"/>
      <c r="AL11" s="74"/>
      <c r="AM11" s="74"/>
      <c r="AN11" s="74"/>
    </row>
    <row r="12" spans="1:40" x14ac:dyDescent="0.35">
      <c r="A12" s="37" t="s">
        <v>170</v>
      </c>
      <c r="B12" s="105"/>
      <c r="C12" s="105"/>
      <c r="D12" s="38" t="s">
        <v>324</v>
      </c>
      <c r="E12" s="38" t="s">
        <v>324</v>
      </c>
      <c r="F12" s="38">
        <v>98.172509433962276</v>
      </c>
      <c r="G12" s="38">
        <v>1.0726390566037738</v>
      </c>
      <c r="H12" s="38">
        <v>0.1753795094339623</v>
      </c>
      <c r="I12" s="38" t="s">
        <v>324</v>
      </c>
      <c r="J12" s="38">
        <v>0.17252590566037734</v>
      </c>
      <c r="K12" s="38">
        <v>0.61704124528301896</v>
      </c>
      <c r="L12" s="38" t="s">
        <v>324</v>
      </c>
      <c r="M12" s="38" t="s">
        <v>324</v>
      </c>
      <c r="N12" s="38" t="s">
        <v>324</v>
      </c>
      <c r="O12" s="38" t="s">
        <v>324</v>
      </c>
      <c r="P12" s="38">
        <v>100.21009515094342</v>
      </c>
      <c r="Q12" s="28"/>
      <c r="R12" s="38"/>
      <c r="S12" s="38"/>
      <c r="T12" s="28"/>
      <c r="V12" s="74"/>
      <c r="W12" s="62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3"/>
      <c r="AL12" s="74"/>
      <c r="AM12" s="74"/>
      <c r="AN12" s="74"/>
    </row>
    <row r="13" spans="1:40" x14ac:dyDescent="0.35">
      <c r="A13" s="37" t="s">
        <v>171</v>
      </c>
      <c r="B13" s="105"/>
      <c r="C13" s="105"/>
      <c r="D13" s="38">
        <v>0.18871888235294124</v>
      </c>
      <c r="E13" s="38" t="s">
        <v>324</v>
      </c>
      <c r="F13" s="38">
        <v>98.061705882352925</v>
      </c>
      <c r="G13" s="38">
        <v>1.0125663333333335</v>
      </c>
      <c r="H13" s="38">
        <v>0.6925225098039216</v>
      </c>
      <c r="I13" s="38" t="s">
        <v>324</v>
      </c>
      <c r="J13" s="38">
        <v>0.13457005882352946</v>
      </c>
      <c r="K13" s="38">
        <v>0.51130194117647054</v>
      </c>
      <c r="L13" s="38" t="s">
        <v>324</v>
      </c>
      <c r="M13" s="38" t="s">
        <v>324</v>
      </c>
      <c r="N13" s="38" t="s">
        <v>324</v>
      </c>
      <c r="O13" s="38" t="s">
        <v>324</v>
      </c>
      <c r="P13" s="38">
        <v>100.60138560784313</v>
      </c>
      <c r="Q13" s="28"/>
      <c r="R13" s="38"/>
      <c r="S13" s="38"/>
      <c r="T13" s="28"/>
      <c r="V13" s="74"/>
      <c r="W13" s="62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3"/>
      <c r="AL13" s="74"/>
      <c r="AM13" s="74"/>
      <c r="AN13" s="74"/>
    </row>
    <row r="14" spans="1:40" x14ac:dyDescent="0.35">
      <c r="A14" s="37" t="s">
        <v>172</v>
      </c>
      <c r="B14" s="105"/>
      <c r="C14" s="105"/>
      <c r="D14" s="38">
        <v>0.43647674509803924</v>
      </c>
      <c r="E14" s="38" t="s">
        <v>324</v>
      </c>
      <c r="F14" s="38">
        <v>97.210852941176498</v>
      </c>
      <c r="G14" s="38">
        <v>1.0613675098039217</v>
      </c>
      <c r="H14" s="38">
        <v>0.35958437254901982</v>
      </c>
      <c r="I14" s="38" t="s">
        <v>324</v>
      </c>
      <c r="J14" s="38">
        <v>0.21196813725490202</v>
      </c>
      <c r="K14" s="38">
        <v>1.4230350196078434</v>
      </c>
      <c r="L14" s="38" t="s">
        <v>324</v>
      </c>
      <c r="M14" s="38" t="s">
        <v>324</v>
      </c>
      <c r="N14" s="38" t="s">
        <v>324</v>
      </c>
      <c r="O14" s="38" t="s">
        <v>324</v>
      </c>
      <c r="P14" s="38">
        <v>100.70328472549021</v>
      </c>
      <c r="Q14" s="28"/>
      <c r="R14" s="38"/>
      <c r="S14" s="38"/>
      <c r="T14" s="28"/>
      <c r="V14" s="74"/>
      <c r="W14" s="62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3"/>
      <c r="AL14" s="74"/>
      <c r="AM14" s="74"/>
      <c r="AN14" s="74"/>
    </row>
    <row r="15" spans="1:40" x14ac:dyDescent="0.35">
      <c r="A15" s="37" t="s">
        <v>173</v>
      </c>
      <c r="B15" s="105"/>
      <c r="C15" s="105"/>
      <c r="D15" s="38">
        <v>0.35311167647058811</v>
      </c>
      <c r="E15" s="38" t="s">
        <v>324</v>
      </c>
      <c r="F15" s="38">
        <v>97.349564705882358</v>
      </c>
      <c r="G15" s="38">
        <v>0.75477464705882369</v>
      </c>
      <c r="H15" s="38">
        <v>0.2360296764705882</v>
      </c>
      <c r="I15" s="38" t="s">
        <v>324</v>
      </c>
      <c r="J15" s="38">
        <v>0.13187926470588235</v>
      </c>
      <c r="K15" s="38">
        <v>1.4159309117647059</v>
      </c>
      <c r="L15" s="38" t="s">
        <v>324</v>
      </c>
      <c r="M15" s="38" t="s">
        <v>324</v>
      </c>
      <c r="N15" s="38" t="s">
        <v>324</v>
      </c>
      <c r="O15" s="38" t="s">
        <v>324</v>
      </c>
      <c r="P15" s="38">
        <v>100.24129088235296</v>
      </c>
      <c r="Q15" s="28"/>
      <c r="R15" s="38"/>
      <c r="S15" s="38"/>
      <c r="T15" s="28"/>
      <c r="V15" s="74"/>
      <c r="W15" s="62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3"/>
      <c r="AL15" s="74"/>
      <c r="AM15" s="74"/>
      <c r="AN15" s="74"/>
    </row>
    <row r="16" spans="1:40" x14ac:dyDescent="0.35">
      <c r="A16" s="39" t="s">
        <v>174</v>
      </c>
      <c r="B16" s="104"/>
      <c r="C16" s="104"/>
      <c r="D16" s="40">
        <v>0.31302254716981126</v>
      </c>
      <c r="E16" s="40" t="s">
        <v>324</v>
      </c>
      <c r="F16" s="40">
        <v>97.700907547169805</v>
      </c>
      <c r="G16" s="40">
        <v>0.84129484905660368</v>
      </c>
      <c r="H16" s="40" t="s">
        <v>324</v>
      </c>
      <c r="I16" s="40" t="s">
        <v>324</v>
      </c>
      <c r="J16" s="40">
        <v>0.21950973584905659</v>
      </c>
      <c r="K16" s="40">
        <v>1.03975658490566</v>
      </c>
      <c r="L16" s="40" t="s">
        <v>324</v>
      </c>
      <c r="M16" s="40" t="s">
        <v>324</v>
      </c>
      <c r="N16" s="40" t="s">
        <v>324</v>
      </c>
      <c r="O16" s="40" t="s">
        <v>324</v>
      </c>
      <c r="P16" s="40">
        <v>100.11449126415094</v>
      </c>
      <c r="Q16" s="28"/>
      <c r="R16" s="28"/>
      <c r="S16" s="28"/>
      <c r="T16" s="28"/>
      <c r="V16" s="74"/>
      <c r="W16" s="62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3"/>
      <c r="AL16" s="74"/>
      <c r="AM16" s="74"/>
      <c r="AN16" s="74"/>
    </row>
    <row r="17" spans="1:40" x14ac:dyDescent="0.35">
      <c r="A17" s="3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8"/>
      <c r="R17" s="28"/>
      <c r="S17" s="28"/>
      <c r="T17" s="28"/>
      <c r="V17" s="74"/>
      <c r="W17" s="62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3"/>
      <c r="AL17" s="74"/>
      <c r="AM17" s="74"/>
      <c r="AN17" s="74"/>
    </row>
    <row r="18" spans="1:40" x14ac:dyDescent="0.35">
      <c r="A18" s="41" t="s">
        <v>175</v>
      </c>
      <c r="B18" s="103" t="s">
        <v>27</v>
      </c>
      <c r="C18" s="103"/>
      <c r="D18" s="42">
        <v>0.145911766</v>
      </c>
      <c r="E18" s="42" t="s">
        <v>324</v>
      </c>
      <c r="F18" s="42">
        <v>98.992661699999999</v>
      </c>
      <c r="G18" s="42">
        <v>0.56069280899999996</v>
      </c>
      <c r="H18" s="42" t="s">
        <v>324</v>
      </c>
      <c r="I18" s="42" t="s">
        <v>324</v>
      </c>
      <c r="J18" s="42" t="s">
        <v>324</v>
      </c>
      <c r="K18" s="42">
        <v>0.37848948900000001</v>
      </c>
      <c r="L18" s="42" t="s">
        <v>324</v>
      </c>
      <c r="M18" s="42" t="s">
        <v>324</v>
      </c>
      <c r="N18" s="42" t="s">
        <v>324</v>
      </c>
      <c r="O18" s="42" t="s">
        <v>324</v>
      </c>
      <c r="P18" s="42">
        <v>100.07775580000001</v>
      </c>
      <c r="Q18" s="28"/>
      <c r="R18" s="28"/>
      <c r="S18" s="28"/>
      <c r="T18" s="28"/>
      <c r="V18" s="74"/>
      <c r="W18" s="62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3"/>
      <c r="AL18" s="74"/>
      <c r="AM18" s="74"/>
      <c r="AN18" s="74"/>
    </row>
    <row r="19" spans="1:40" x14ac:dyDescent="0.35">
      <c r="A19" s="37" t="s">
        <v>176</v>
      </c>
      <c r="B19" s="105"/>
      <c r="C19" s="105"/>
      <c r="D19" s="38">
        <v>0.19541361099999999</v>
      </c>
      <c r="E19" s="38" t="s">
        <v>324</v>
      </c>
      <c r="F19" s="38">
        <v>98.762297219999994</v>
      </c>
      <c r="G19" s="38">
        <v>0.62567675</v>
      </c>
      <c r="H19" s="38">
        <v>0.20288988899999999</v>
      </c>
      <c r="I19" s="38" t="s">
        <v>324</v>
      </c>
      <c r="J19" s="38" t="s">
        <v>324</v>
      </c>
      <c r="K19" s="38">
        <v>0.40565894400000002</v>
      </c>
      <c r="L19" s="38" t="s">
        <v>324</v>
      </c>
      <c r="M19" s="38" t="s">
        <v>324</v>
      </c>
      <c r="N19" s="38" t="s">
        <v>324</v>
      </c>
      <c r="O19" s="38" t="s">
        <v>324</v>
      </c>
      <c r="P19" s="38">
        <v>100.1919364</v>
      </c>
      <c r="Q19" s="28"/>
      <c r="R19" s="28"/>
      <c r="S19" s="28"/>
      <c r="T19" s="28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3"/>
      <c r="AL19" s="74"/>
      <c r="AM19" s="74"/>
      <c r="AN19" s="74"/>
    </row>
    <row r="20" spans="1:40" x14ac:dyDescent="0.35">
      <c r="A20" s="37" t="s">
        <v>177</v>
      </c>
      <c r="B20" s="105"/>
      <c r="C20" s="105"/>
      <c r="D20" s="38" t="s">
        <v>324</v>
      </c>
      <c r="E20" s="38" t="s">
        <v>324</v>
      </c>
      <c r="F20" s="38">
        <v>99.500808890000002</v>
      </c>
      <c r="G20" s="38">
        <v>0.49447266699999998</v>
      </c>
      <c r="H20" s="38" t="s">
        <v>324</v>
      </c>
      <c r="I20" s="38" t="s">
        <v>324</v>
      </c>
      <c r="J20" s="38" t="s">
        <v>324</v>
      </c>
      <c r="K20" s="38">
        <v>0.31029760000000001</v>
      </c>
      <c r="L20" s="38" t="s">
        <v>324</v>
      </c>
      <c r="M20" s="38" t="s">
        <v>324</v>
      </c>
      <c r="N20" s="38" t="s">
        <v>324</v>
      </c>
      <c r="O20" s="38" t="s">
        <v>324</v>
      </c>
      <c r="P20" s="38">
        <v>100.3055792</v>
      </c>
      <c r="Q20" s="28"/>
      <c r="R20" s="28"/>
      <c r="S20" s="28"/>
      <c r="T20" s="28"/>
      <c r="V20" s="74"/>
      <c r="W20" s="61"/>
      <c r="X20" s="59"/>
      <c r="Y20" s="64"/>
      <c r="Z20" s="59"/>
      <c r="AA20" s="59"/>
      <c r="AB20" s="59"/>
      <c r="AC20" s="64"/>
      <c r="AD20" s="59"/>
      <c r="AE20" s="59"/>
      <c r="AF20" s="64"/>
      <c r="AG20" s="64"/>
      <c r="AH20" s="64"/>
      <c r="AI20" s="64"/>
      <c r="AJ20" s="59"/>
      <c r="AK20" s="73"/>
      <c r="AL20" s="74"/>
      <c r="AM20" s="74"/>
      <c r="AN20" s="74"/>
    </row>
    <row r="21" spans="1:40" x14ac:dyDescent="0.35">
      <c r="A21" s="37" t="s">
        <v>178</v>
      </c>
      <c r="B21" s="105"/>
      <c r="C21" s="105"/>
      <c r="D21" s="38" t="s">
        <v>324</v>
      </c>
      <c r="E21" s="38" t="s">
        <v>324</v>
      </c>
      <c r="F21" s="38">
        <v>99.418248000000006</v>
      </c>
      <c r="G21" s="38">
        <v>0.72244348000000003</v>
      </c>
      <c r="H21" s="38" t="s">
        <v>324</v>
      </c>
      <c r="I21" s="38" t="s">
        <v>324</v>
      </c>
      <c r="J21" s="38" t="s">
        <v>324</v>
      </c>
      <c r="K21" s="38">
        <v>0.22713011999999999</v>
      </c>
      <c r="L21" s="38" t="s">
        <v>324</v>
      </c>
      <c r="M21" s="38" t="s">
        <v>324</v>
      </c>
      <c r="N21" s="38" t="s">
        <v>324</v>
      </c>
      <c r="O21" s="38" t="s">
        <v>324</v>
      </c>
      <c r="P21" s="38">
        <v>100.3678216</v>
      </c>
      <c r="Q21" s="28"/>
      <c r="R21" s="28"/>
      <c r="S21" s="28"/>
      <c r="T21" s="28"/>
      <c r="V21" s="74"/>
      <c r="W21" s="61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73"/>
      <c r="AL21" s="74"/>
      <c r="AM21" s="74"/>
      <c r="AN21" s="74"/>
    </row>
    <row r="22" spans="1:40" x14ac:dyDescent="0.35">
      <c r="A22" s="37" t="s">
        <v>179</v>
      </c>
      <c r="B22" s="105"/>
      <c r="C22" s="105"/>
      <c r="D22" s="38" t="s">
        <v>324</v>
      </c>
      <c r="E22" s="38" t="s">
        <v>324</v>
      </c>
      <c r="F22" s="38">
        <v>99.280133329999998</v>
      </c>
      <c r="G22" s="38">
        <v>0.55932873299999997</v>
      </c>
      <c r="H22" s="38" t="s">
        <v>324</v>
      </c>
      <c r="I22" s="38" t="s">
        <v>324</v>
      </c>
      <c r="J22" s="38" t="s">
        <v>324</v>
      </c>
      <c r="K22" s="38">
        <v>0.26302451100000002</v>
      </c>
      <c r="L22" s="38" t="s">
        <v>324</v>
      </c>
      <c r="M22" s="38" t="s">
        <v>324</v>
      </c>
      <c r="N22" s="38" t="s">
        <v>324</v>
      </c>
      <c r="O22" s="38" t="s">
        <v>324</v>
      </c>
      <c r="P22" s="38">
        <v>100.10248660000001</v>
      </c>
      <c r="Q22" s="28"/>
      <c r="R22" s="28"/>
      <c r="S22" s="28"/>
      <c r="T22" s="28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3"/>
      <c r="AL22" s="74"/>
      <c r="AM22" s="74"/>
      <c r="AN22" s="74"/>
    </row>
    <row r="23" spans="1:40" x14ac:dyDescent="0.35">
      <c r="A23" s="37" t="s">
        <v>180</v>
      </c>
      <c r="B23" s="105"/>
      <c r="C23" s="105"/>
      <c r="D23" s="38" t="s">
        <v>324</v>
      </c>
      <c r="E23" s="38" t="s">
        <v>324</v>
      </c>
      <c r="F23" s="38">
        <v>99.686751110000003</v>
      </c>
      <c r="G23" s="38">
        <v>0.50272662199999996</v>
      </c>
      <c r="H23" s="38" t="s">
        <v>324</v>
      </c>
      <c r="I23" s="38" t="s">
        <v>324</v>
      </c>
      <c r="J23" s="38" t="s">
        <v>324</v>
      </c>
      <c r="K23" s="38">
        <v>0.26324648899999997</v>
      </c>
      <c r="L23" s="38" t="s">
        <v>324</v>
      </c>
      <c r="M23" s="38" t="s">
        <v>324</v>
      </c>
      <c r="N23" s="38" t="s">
        <v>324</v>
      </c>
      <c r="O23" s="38" t="s">
        <v>324</v>
      </c>
      <c r="P23" s="38">
        <v>100.45272420000001</v>
      </c>
      <c r="V23" s="7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3"/>
      <c r="AL23" s="74"/>
      <c r="AM23" s="74"/>
      <c r="AN23" s="74"/>
    </row>
    <row r="24" spans="1:40" x14ac:dyDescent="0.35">
      <c r="A24" s="37" t="s">
        <v>181</v>
      </c>
      <c r="B24" s="105"/>
      <c r="C24" s="105"/>
      <c r="D24" s="38">
        <v>0.18926142300000001</v>
      </c>
      <c r="E24" s="38" t="s">
        <v>324</v>
      </c>
      <c r="F24" s="38">
        <v>98.991034619999994</v>
      </c>
      <c r="G24" s="38">
        <v>0.48410150000000002</v>
      </c>
      <c r="H24" s="38" t="s">
        <v>324</v>
      </c>
      <c r="I24" s="38" t="s">
        <v>324</v>
      </c>
      <c r="J24" s="38">
        <v>0.10303261499999999</v>
      </c>
      <c r="K24" s="38">
        <v>0.38237796200000002</v>
      </c>
      <c r="L24" s="38" t="s">
        <v>324</v>
      </c>
      <c r="M24" s="38" t="s">
        <v>324</v>
      </c>
      <c r="N24" s="38" t="s">
        <v>324</v>
      </c>
      <c r="O24" s="38" t="s">
        <v>324</v>
      </c>
      <c r="P24" s="38">
        <v>100.1498081</v>
      </c>
      <c r="V24" s="74"/>
      <c r="W24" s="62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3"/>
      <c r="AL24" s="74"/>
      <c r="AM24" s="74"/>
      <c r="AN24" s="74"/>
    </row>
    <row r="25" spans="1:40" x14ac:dyDescent="0.35">
      <c r="A25" s="39" t="s">
        <v>182</v>
      </c>
      <c r="B25" s="104"/>
      <c r="C25" s="104"/>
      <c r="D25" s="40">
        <v>0.25221165400000001</v>
      </c>
      <c r="E25" s="40" t="s">
        <v>324</v>
      </c>
      <c r="F25" s="40">
        <v>98.891828849999996</v>
      </c>
      <c r="G25" s="40">
        <v>0.512214481</v>
      </c>
      <c r="H25" s="40" t="s">
        <v>324</v>
      </c>
      <c r="I25" s="40" t="s">
        <v>324</v>
      </c>
      <c r="J25" s="40">
        <v>0.114994769</v>
      </c>
      <c r="K25" s="40">
        <v>0.61071419199999999</v>
      </c>
      <c r="L25" s="40" t="s">
        <v>324</v>
      </c>
      <c r="M25" s="40" t="s">
        <v>324</v>
      </c>
      <c r="N25" s="40" t="s">
        <v>324</v>
      </c>
      <c r="O25" s="40" t="s">
        <v>324</v>
      </c>
      <c r="P25" s="40">
        <v>100.3819639</v>
      </c>
      <c r="V25" s="74"/>
      <c r="W25" s="62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3"/>
      <c r="AL25" s="74"/>
      <c r="AM25" s="74"/>
      <c r="AN25" s="74"/>
    </row>
    <row r="26" spans="1:40" x14ac:dyDescent="0.35">
      <c r="A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V26" s="74"/>
      <c r="W26" s="62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3"/>
      <c r="AL26" s="74"/>
      <c r="AM26" s="74"/>
      <c r="AN26" s="74"/>
    </row>
    <row r="27" spans="1:40" x14ac:dyDescent="0.35">
      <c r="A27" s="41" t="s">
        <v>183</v>
      </c>
      <c r="B27" s="103" t="s">
        <v>27</v>
      </c>
      <c r="C27" s="103" t="s">
        <v>200</v>
      </c>
      <c r="D27" s="42" t="s">
        <v>324</v>
      </c>
      <c r="E27" s="42" t="s">
        <v>324</v>
      </c>
      <c r="F27" s="42">
        <v>99.59074137931033</v>
      </c>
      <c r="G27" s="42">
        <v>0.63615860344827579</v>
      </c>
      <c r="H27" s="42" t="s">
        <v>324</v>
      </c>
      <c r="I27" s="42" t="s">
        <v>324</v>
      </c>
      <c r="J27" s="42" t="s">
        <v>324</v>
      </c>
      <c r="K27" s="42">
        <v>0.16294277586206893</v>
      </c>
      <c r="L27" s="42" t="s">
        <v>324</v>
      </c>
      <c r="M27" s="42" t="s">
        <v>324</v>
      </c>
      <c r="N27" s="42" t="s">
        <v>324</v>
      </c>
      <c r="O27" s="42" t="s">
        <v>324</v>
      </c>
      <c r="P27" s="42">
        <v>100.38984275862067</v>
      </c>
      <c r="Q27" s="65"/>
      <c r="R27" s="65"/>
      <c r="S27" s="65"/>
      <c r="T27" s="65"/>
      <c r="U27" s="65"/>
      <c r="V27" s="65"/>
      <c r="W27" s="62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95"/>
      <c r="AL27" s="65"/>
      <c r="AM27" s="65"/>
      <c r="AN27" s="65"/>
    </row>
    <row r="28" spans="1:40" x14ac:dyDescent="0.35">
      <c r="A28" s="37" t="s">
        <v>184</v>
      </c>
      <c r="B28" s="105"/>
      <c r="C28" s="105"/>
      <c r="D28" s="38" t="s">
        <v>324</v>
      </c>
      <c r="E28" s="38" t="s">
        <v>324</v>
      </c>
      <c r="F28" s="38">
        <v>99.669885416666659</v>
      </c>
      <c r="G28" s="38">
        <v>0.72087770833333309</v>
      </c>
      <c r="H28" s="38" t="s">
        <v>324</v>
      </c>
      <c r="I28" s="38" t="s">
        <v>324</v>
      </c>
      <c r="J28" s="38" t="s">
        <v>324</v>
      </c>
      <c r="K28" s="38">
        <v>0.16628058333333331</v>
      </c>
      <c r="L28" s="38" t="s">
        <v>324</v>
      </c>
      <c r="M28" s="38" t="s">
        <v>324</v>
      </c>
      <c r="N28" s="38" t="s">
        <v>324</v>
      </c>
      <c r="O28" s="38" t="s">
        <v>324</v>
      </c>
      <c r="P28" s="38">
        <v>100.55704370833332</v>
      </c>
      <c r="Q28" s="65"/>
      <c r="R28" s="65"/>
      <c r="S28" s="65"/>
      <c r="T28" s="65"/>
      <c r="U28" s="65"/>
      <c r="V28" s="65"/>
      <c r="W28" s="62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95"/>
      <c r="AL28" s="65"/>
      <c r="AM28" s="65"/>
      <c r="AN28" s="65"/>
    </row>
    <row r="29" spans="1:40" x14ac:dyDescent="0.35">
      <c r="A29" s="37" t="s">
        <v>185</v>
      </c>
      <c r="B29" s="105"/>
      <c r="C29" s="105"/>
      <c r="D29" s="38" t="s">
        <v>324</v>
      </c>
      <c r="E29" s="38" t="s">
        <v>324</v>
      </c>
      <c r="F29" s="38">
        <v>99.434891666666616</v>
      </c>
      <c r="G29" s="38">
        <v>0.70248611666666672</v>
      </c>
      <c r="H29" s="38" t="s">
        <v>324</v>
      </c>
      <c r="I29" s="38" t="s">
        <v>324</v>
      </c>
      <c r="J29" s="38" t="s">
        <v>324</v>
      </c>
      <c r="K29" s="38">
        <v>0.20646424999999999</v>
      </c>
      <c r="L29" s="38" t="s">
        <v>324</v>
      </c>
      <c r="M29" s="38" t="s">
        <v>324</v>
      </c>
      <c r="N29" s="38" t="s">
        <v>324</v>
      </c>
      <c r="O29" s="38" t="s">
        <v>324</v>
      </c>
      <c r="P29" s="38">
        <v>100.34384203333327</v>
      </c>
      <c r="Q29" s="65"/>
      <c r="R29" s="65"/>
      <c r="S29" s="65"/>
      <c r="T29" s="65"/>
      <c r="U29" s="65"/>
      <c r="V29" s="65"/>
      <c r="W29" s="62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95"/>
      <c r="AL29" s="65"/>
      <c r="AM29" s="65"/>
      <c r="AN29" s="65"/>
    </row>
    <row r="30" spans="1:40" x14ac:dyDescent="0.35">
      <c r="A30" s="37" t="s">
        <v>186</v>
      </c>
      <c r="B30" s="105"/>
      <c r="C30" s="105"/>
      <c r="D30" s="38" t="s">
        <v>324</v>
      </c>
      <c r="E30" s="38" t="s">
        <v>324</v>
      </c>
      <c r="F30" s="38">
        <v>99.88934117647058</v>
      </c>
      <c r="G30" s="38">
        <v>0.66972626470588237</v>
      </c>
      <c r="H30" s="38" t="s">
        <v>324</v>
      </c>
      <c r="I30" s="38" t="s">
        <v>324</v>
      </c>
      <c r="J30" s="38" t="s">
        <v>324</v>
      </c>
      <c r="K30" s="38">
        <v>0.20348658823529414</v>
      </c>
      <c r="L30" s="38" t="s">
        <v>324</v>
      </c>
      <c r="M30" s="38" t="s">
        <v>324</v>
      </c>
      <c r="N30" s="38" t="s">
        <v>324</v>
      </c>
      <c r="O30" s="38" t="s">
        <v>324</v>
      </c>
      <c r="P30" s="38">
        <v>100.76255402941176</v>
      </c>
      <c r="Q30" s="65"/>
      <c r="R30" s="65"/>
      <c r="S30" s="65"/>
      <c r="T30" s="65"/>
      <c r="U30" s="65"/>
      <c r="V30" s="65"/>
      <c r="W30" s="62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95"/>
      <c r="AL30" s="65"/>
      <c r="AM30" s="65"/>
      <c r="AN30" s="65"/>
    </row>
    <row r="31" spans="1:40" x14ac:dyDescent="0.35">
      <c r="A31" s="37" t="s">
        <v>187</v>
      </c>
      <c r="B31" s="105"/>
      <c r="C31" s="105"/>
      <c r="D31" s="38" t="s">
        <v>324</v>
      </c>
      <c r="E31" s="38" t="s">
        <v>324</v>
      </c>
      <c r="F31" s="38">
        <v>99.649644736842106</v>
      </c>
      <c r="G31" s="38">
        <v>0.7148423947368423</v>
      </c>
      <c r="H31" s="38" t="s">
        <v>324</v>
      </c>
      <c r="I31" s="38" t="s">
        <v>324</v>
      </c>
      <c r="J31" s="38" t="s">
        <v>324</v>
      </c>
      <c r="K31" s="38">
        <v>0.16941792105263156</v>
      </c>
      <c r="L31" s="38" t="s">
        <v>324</v>
      </c>
      <c r="M31" s="38" t="s">
        <v>324</v>
      </c>
      <c r="N31" s="38" t="s">
        <v>324</v>
      </c>
      <c r="O31" s="38" t="s">
        <v>324</v>
      </c>
      <c r="P31" s="38">
        <v>100.53390505263158</v>
      </c>
      <c r="Q31" s="65"/>
      <c r="R31" s="65"/>
      <c r="S31" s="65"/>
      <c r="T31" s="65"/>
      <c r="U31" s="65"/>
      <c r="V31" s="65"/>
      <c r="W31" s="62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95"/>
      <c r="AL31" s="65"/>
      <c r="AM31" s="65"/>
      <c r="AN31" s="65"/>
    </row>
    <row r="32" spans="1:40" x14ac:dyDescent="0.35">
      <c r="A32" s="37" t="s">
        <v>188</v>
      </c>
      <c r="B32" s="105"/>
      <c r="C32" s="105"/>
      <c r="D32" s="38" t="s">
        <v>324</v>
      </c>
      <c r="E32" s="38" t="s">
        <v>324</v>
      </c>
      <c r="F32" s="38">
        <v>99.41698378378382</v>
      </c>
      <c r="G32" s="38">
        <v>0.81918159459459461</v>
      </c>
      <c r="H32" s="38" t="s">
        <v>324</v>
      </c>
      <c r="I32" s="38" t="s">
        <v>324</v>
      </c>
      <c r="J32" s="38" t="s">
        <v>324</v>
      </c>
      <c r="K32" s="38">
        <v>0.18861872972972976</v>
      </c>
      <c r="L32" s="38" t="s">
        <v>324</v>
      </c>
      <c r="M32" s="38" t="s">
        <v>324</v>
      </c>
      <c r="N32" s="38" t="s">
        <v>324</v>
      </c>
      <c r="O32" s="38" t="s">
        <v>324</v>
      </c>
      <c r="P32" s="38">
        <v>100.42478410810814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95"/>
      <c r="AL32" s="65"/>
      <c r="AM32" s="65"/>
      <c r="AN32" s="65"/>
    </row>
    <row r="33" spans="1:40" x14ac:dyDescent="0.35">
      <c r="A33" s="37" t="s">
        <v>189</v>
      </c>
      <c r="B33" s="105"/>
      <c r="C33" s="105"/>
      <c r="D33" s="38" t="s">
        <v>324</v>
      </c>
      <c r="E33" s="38" t="s">
        <v>324</v>
      </c>
      <c r="F33" s="38">
        <v>99.764470588235284</v>
      </c>
      <c r="G33" s="38">
        <v>0.74031498039215693</v>
      </c>
      <c r="H33" s="38" t="s">
        <v>324</v>
      </c>
      <c r="I33" s="38" t="s">
        <v>324</v>
      </c>
      <c r="J33" s="38">
        <v>9.9695843137254894E-2</v>
      </c>
      <c r="K33" s="38">
        <v>0.27027854901960796</v>
      </c>
      <c r="L33" s="38" t="s">
        <v>324</v>
      </c>
      <c r="M33" s="38" t="s">
        <v>324</v>
      </c>
      <c r="N33" s="38" t="s">
        <v>324</v>
      </c>
      <c r="O33" s="38" t="s">
        <v>324</v>
      </c>
      <c r="P33" s="38">
        <v>100.8747599607843</v>
      </c>
      <c r="Q33" s="65"/>
      <c r="R33" s="65"/>
      <c r="S33" s="65"/>
      <c r="T33" s="65"/>
      <c r="U33" s="65"/>
      <c r="V33" s="65"/>
      <c r="W33" s="68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95"/>
      <c r="AL33" s="65"/>
      <c r="AM33" s="65"/>
      <c r="AN33" s="65"/>
    </row>
    <row r="34" spans="1:40" x14ac:dyDescent="0.35">
      <c r="A34" s="39" t="s">
        <v>190</v>
      </c>
      <c r="B34" s="104"/>
      <c r="C34" s="104"/>
      <c r="D34" s="40" t="s">
        <v>324</v>
      </c>
      <c r="E34" s="40" t="s">
        <v>324</v>
      </c>
      <c r="F34" s="40">
        <v>99.578756250000012</v>
      </c>
      <c r="G34" s="40">
        <v>0.93960879166666655</v>
      </c>
      <c r="H34" s="40" t="s">
        <v>324</v>
      </c>
      <c r="I34" s="40" t="s">
        <v>324</v>
      </c>
      <c r="J34" s="40" t="s">
        <v>324</v>
      </c>
      <c r="K34" s="40">
        <v>0.19018481249999994</v>
      </c>
      <c r="L34" s="40" t="s">
        <v>324</v>
      </c>
      <c r="M34" s="40" t="s">
        <v>324</v>
      </c>
      <c r="N34" s="40" t="s">
        <v>324</v>
      </c>
      <c r="O34" s="40" t="s">
        <v>324</v>
      </c>
      <c r="P34" s="40">
        <v>100.70854985416668</v>
      </c>
      <c r="Q34" s="65"/>
      <c r="R34" s="65"/>
      <c r="S34" s="65"/>
      <c r="T34" s="65"/>
      <c r="U34" s="65"/>
      <c r="V34" s="65"/>
      <c r="W34" s="68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95"/>
      <c r="AL34" s="65"/>
      <c r="AM34" s="65"/>
      <c r="AN34" s="65"/>
    </row>
    <row r="35" spans="1:40" x14ac:dyDescent="0.35">
      <c r="A35" s="37"/>
      <c r="B35" s="75"/>
      <c r="C35" s="7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5"/>
      <c r="R35" s="65"/>
      <c r="S35" s="65"/>
      <c r="T35" s="65"/>
      <c r="U35" s="65"/>
      <c r="V35" s="65"/>
      <c r="W35" s="68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95"/>
      <c r="AL35" s="65"/>
      <c r="AM35" s="65"/>
      <c r="AN35" s="65"/>
    </row>
    <row r="36" spans="1:40" x14ac:dyDescent="0.35">
      <c r="A36" s="78" t="s">
        <v>340</v>
      </c>
      <c r="B36" s="76" t="s">
        <v>138</v>
      </c>
      <c r="C36" s="76" t="s">
        <v>226</v>
      </c>
      <c r="D36" s="77">
        <v>0.62479269999999998</v>
      </c>
      <c r="E36" s="77" t="s">
        <v>324</v>
      </c>
      <c r="F36" s="77">
        <v>93.653339999999986</v>
      </c>
      <c r="G36" s="77">
        <v>1.43226085</v>
      </c>
      <c r="H36" s="77">
        <v>0.78734110000000013</v>
      </c>
      <c r="I36" s="77" t="s">
        <v>324</v>
      </c>
      <c r="J36" s="77">
        <v>0.91156115000000004</v>
      </c>
      <c r="K36" s="77">
        <v>1.8655270000000002</v>
      </c>
      <c r="L36" s="77" t="s">
        <v>324</v>
      </c>
      <c r="M36" s="77" t="s">
        <v>324</v>
      </c>
      <c r="N36" s="77">
        <v>0.25044735000000001</v>
      </c>
      <c r="O36" s="77" t="s">
        <v>324</v>
      </c>
      <c r="P36" s="77">
        <f>SUM(D36:O36)</f>
        <v>99.525270149999997</v>
      </c>
      <c r="Q36" s="65"/>
      <c r="R36" s="65"/>
      <c r="S36" s="65"/>
      <c r="T36" s="65"/>
      <c r="U36" s="65"/>
      <c r="V36" s="6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95"/>
      <c r="AL36" s="65"/>
      <c r="AM36" s="65"/>
      <c r="AN36" s="65"/>
    </row>
    <row r="37" spans="1:40" x14ac:dyDescent="0.35">
      <c r="A37" s="37"/>
      <c r="B37" s="75"/>
      <c r="C37" s="7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5"/>
      <c r="R37" s="65"/>
      <c r="S37" s="65"/>
      <c r="T37" s="65"/>
      <c r="U37" s="65"/>
      <c r="V37" s="65"/>
      <c r="W37" s="62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95"/>
      <c r="AL37" s="65"/>
      <c r="AM37" s="65"/>
      <c r="AN37" s="65"/>
    </row>
    <row r="38" spans="1:40" x14ac:dyDescent="0.35">
      <c r="A38" s="41" t="s">
        <v>341</v>
      </c>
      <c r="B38" s="103" t="s">
        <v>343</v>
      </c>
      <c r="C38" s="103" t="s">
        <v>199</v>
      </c>
      <c r="D38" s="42">
        <v>0.43057655555555541</v>
      </c>
      <c r="E38" s="42" t="s">
        <v>324</v>
      </c>
      <c r="F38" s="42">
        <v>94.839744444444449</v>
      </c>
      <c r="G38" s="42">
        <v>1.6745819629629628</v>
      </c>
      <c r="H38" s="42">
        <v>0.51875088888888887</v>
      </c>
      <c r="I38" s="42" t="s">
        <v>324</v>
      </c>
      <c r="J38" s="42">
        <v>0.79173392592592573</v>
      </c>
      <c r="K38" s="42">
        <v>1.4286245925925924</v>
      </c>
      <c r="L38" s="42" t="s">
        <v>324</v>
      </c>
      <c r="M38" s="42" t="s">
        <v>324</v>
      </c>
      <c r="N38" s="42">
        <v>0.38485325925925917</v>
      </c>
      <c r="O38" s="42" t="s">
        <v>324</v>
      </c>
      <c r="P38" s="42">
        <f>SUM(D38:O38)</f>
        <v>100.06886562962964</v>
      </c>
      <c r="Q38" s="65"/>
      <c r="R38" s="65"/>
      <c r="S38" s="65"/>
      <c r="T38" s="65"/>
      <c r="U38" s="65"/>
      <c r="V38" s="65"/>
      <c r="W38" s="62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95"/>
      <c r="AL38" s="65"/>
      <c r="AM38" s="65"/>
      <c r="AN38" s="65"/>
    </row>
    <row r="39" spans="1:40" x14ac:dyDescent="0.35">
      <c r="A39" s="39" t="s">
        <v>342</v>
      </c>
      <c r="B39" s="104"/>
      <c r="C39" s="104"/>
      <c r="D39" s="40">
        <v>0.46949434615384611</v>
      </c>
      <c r="E39" s="40" t="s">
        <v>324</v>
      </c>
      <c r="F39" s="40">
        <v>96.858232692307709</v>
      </c>
      <c r="G39" s="40">
        <v>0.80047426923076914</v>
      </c>
      <c r="H39" s="40" t="s">
        <v>324</v>
      </c>
      <c r="I39" s="40" t="s">
        <v>324</v>
      </c>
      <c r="J39" s="40">
        <v>0.37369901923076931</v>
      </c>
      <c r="K39" s="40">
        <v>1.4732664230769228</v>
      </c>
      <c r="L39" s="40" t="s">
        <v>324</v>
      </c>
      <c r="M39" s="40" t="s">
        <v>324</v>
      </c>
      <c r="N39" s="40">
        <v>0.27352223076923077</v>
      </c>
      <c r="O39" s="40" t="s">
        <v>324</v>
      </c>
      <c r="P39" s="40">
        <f>SUM(D39:O39)</f>
        <v>100.24868898076926</v>
      </c>
      <c r="Q39" s="65"/>
      <c r="R39" s="65"/>
      <c r="S39" s="65"/>
      <c r="T39" s="65"/>
      <c r="U39" s="65"/>
      <c r="V39" s="65"/>
      <c r="W39" s="62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95"/>
      <c r="AL39" s="65"/>
      <c r="AM39" s="65"/>
      <c r="AN39" s="65"/>
    </row>
    <row r="40" spans="1:40" x14ac:dyDescent="0.35">
      <c r="A40" s="3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65"/>
      <c r="R40" s="68"/>
      <c r="S40" s="54"/>
      <c r="T40" s="65"/>
      <c r="U40" s="65"/>
      <c r="V40" s="65"/>
      <c r="W40" s="62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95"/>
      <c r="AL40" s="65"/>
      <c r="AM40" s="65"/>
      <c r="AN40" s="65"/>
    </row>
    <row r="41" spans="1:40" x14ac:dyDescent="0.35">
      <c r="A41" s="41" t="s">
        <v>191</v>
      </c>
      <c r="B41" s="103" t="s">
        <v>27</v>
      </c>
      <c r="C41" s="103"/>
      <c r="D41" s="42">
        <v>0.31866618518518519</v>
      </c>
      <c r="E41" s="42" t="s">
        <v>324</v>
      </c>
      <c r="F41" s="42">
        <v>98.770474074074059</v>
      </c>
      <c r="G41" s="42">
        <v>0.5572972777777776</v>
      </c>
      <c r="H41" s="42" t="s">
        <v>324</v>
      </c>
      <c r="I41" s="42" t="s">
        <v>324</v>
      </c>
      <c r="J41" s="42">
        <v>9.140655555555556E-2</v>
      </c>
      <c r="K41" s="42">
        <v>0.52807349999999986</v>
      </c>
      <c r="L41" s="42" t="s">
        <v>324</v>
      </c>
      <c r="M41" s="42" t="s">
        <v>324</v>
      </c>
      <c r="N41" s="42" t="s">
        <v>324</v>
      </c>
      <c r="O41" s="42" t="s">
        <v>324</v>
      </c>
      <c r="P41" s="42">
        <v>100.26591759259257</v>
      </c>
      <c r="Q41" s="65"/>
      <c r="R41" s="64"/>
      <c r="S41" s="64"/>
      <c r="T41" s="65"/>
      <c r="U41" s="65"/>
      <c r="V41" s="65"/>
      <c r="W41" s="62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95"/>
      <c r="AL41" s="65"/>
      <c r="AM41" s="65"/>
      <c r="AN41" s="65"/>
    </row>
    <row r="42" spans="1:40" x14ac:dyDescent="0.35">
      <c r="A42" s="37" t="s">
        <v>192</v>
      </c>
      <c r="B42" s="105"/>
      <c r="C42" s="105"/>
      <c r="D42" s="38" t="s">
        <v>324</v>
      </c>
      <c r="E42" s="38" t="s">
        <v>324</v>
      </c>
      <c r="F42" s="38">
        <v>99.215809677419358</v>
      </c>
      <c r="G42" s="38">
        <v>0.6345917741935484</v>
      </c>
      <c r="H42" s="38" t="s">
        <v>324</v>
      </c>
      <c r="I42" s="38" t="s">
        <v>324</v>
      </c>
      <c r="J42" s="38" t="s">
        <v>324</v>
      </c>
      <c r="K42" s="38">
        <v>0.29311154838709674</v>
      </c>
      <c r="L42" s="38" t="s">
        <v>324</v>
      </c>
      <c r="M42" s="38" t="s">
        <v>324</v>
      </c>
      <c r="N42" s="38" t="s">
        <v>324</v>
      </c>
      <c r="O42" s="38" t="s">
        <v>324</v>
      </c>
      <c r="P42" s="38">
        <v>100.14351300000001</v>
      </c>
      <c r="Q42" s="65"/>
      <c r="R42" s="64"/>
      <c r="S42" s="64"/>
      <c r="T42" s="65"/>
      <c r="U42" s="65"/>
      <c r="V42" s="65"/>
      <c r="W42" s="62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95"/>
      <c r="AL42" s="65"/>
      <c r="AM42" s="65"/>
      <c r="AN42" s="65"/>
    </row>
    <row r="43" spans="1:40" x14ac:dyDescent="0.35">
      <c r="A43" s="37" t="s">
        <v>193</v>
      </c>
      <c r="B43" s="105"/>
      <c r="C43" s="105"/>
      <c r="D43" s="38">
        <v>0.24726752631578941</v>
      </c>
      <c r="E43" s="38" t="s">
        <v>324</v>
      </c>
      <c r="F43" s="38">
        <v>98.37067368421053</v>
      </c>
      <c r="G43" s="38">
        <v>0.70119655263157898</v>
      </c>
      <c r="H43" s="38" t="s">
        <v>324</v>
      </c>
      <c r="I43" s="38" t="s">
        <v>324</v>
      </c>
      <c r="J43" s="38">
        <v>0.11186160526315789</v>
      </c>
      <c r="K43" s="38">
        <v>0.65719339473684213</v>
      </c>
      <c r="L43" s="38" t="s">
        <v>324</v>
      </c>
      <c r="M43" s="38" t="s">
        <v>324</v>
      </c>
      <c r="N43" s="38" t="s">
        <v>324</v>
      </c>
      <c r="O43" s="38" t="s">
        <v>324</v>
      </c>
      <c r="P43" s="38">
        <v>100.08819276315789</v>
      </c>
      <c r="Q43" s="65"/>
      <c r="R43" s="64"/>
      <c r="S43" s="64"/>
      <c r="T43" s="65"/>
      <c r="U43" s="65"/>
      <c r="V43" s="65"/>
      <c r="W43" s="6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95"/>
      <c r="AL43" s="65"/>
      <c r="AM43" s="65"/>
      <c r="AN43" s="65"/>
    </row>
    <row r="44" spans="1:40" x14ac:dyDescent="0.35">
      <c r="A44" s="37" t="s">
        <v>194</v>
      </c>
      <c r="B44" s="105"/>
      <c r="C44" s="105"/>
      <c r="D44" s="38" t="s">
        <v>324</v>
      </c>
      <c r="E44" s="38" t="s">
        <v>324</v>
      </c>
      <c r="F44" s="38">
        <v>99.147339130434773</v>
      </c>
      <c r="G44" s="38">
        <v>0.64333743478260863</v>
      </c>
      <c r="H44" s="38">
        <v>0.12550643478260873</v>
      </c>
      <c r="I44" s="38" t="s">
        <v>324</v>
      </c>
      <c r="J44" s="38">
        <v>8.7419913043478251E-2</v>
      </c>
      <c r="K44" s="38">
        <v>0.28115539130434791</v>
      </c>
      <c r="L44" s="38" t="s">
        <v>324</v>
      </c>
      <c r="M44" s="38" t="s">
        <v>324</v>
      </c>
      <c r="N44" s="38" t="s">
        <v>324</v>
      </c>
      <c r="O44" s="38" t="s">
        <v>324</v>
      </c>
      <c r="P44" s="38">
        <v>100.28475830434782</v>
      </c>
      <c r="Q44" s="65"/>
      <c r="R44" s="65"/>
      <c r="S44" s="65"/>
      <c r="T44" s="65"/>
      <c r="U44" s="65"/>
      <c r="V44" s="65"/>
      <c r="W44" s="62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95"/>
      <c r="AL44" s="65"/>
      <c r="AM44" s="65"/>
      <c r="AN44" s="65"/>
    </row>
    <row r="45" spans="1:40" x14ac:dyDescent="0.35">
      <c r="A45" s="39" t="s">
        <v>195</v>
      </c>
      <c r="B45" s="104"/>
      <c r="C45" s="104"/>
      <c r="D45" s="40">
        <v>0.17886460606060606</v>
      </c>
      <c r="E45" s="40" t="s">
        <v>324</v>
      </c>
      <c r="F45" s="40">
        <v>98.273272727272712</v>
      </c>
      <c r="G45" s="40">
        <v>0.7287491212121211</v>
      </c>
      <c r="H45" s="40">
        <v>0.4076909090909091</v>
      </c>
      <c r="I45" s="40" t="s">
        <v>324</v>
      </c>
      <c r="J45" s="40">
        <v>0.15313372727272725</v>
      </c>
      <c r="K45" s="40">
        <v>0.4912483939393939</v>
      </c>
      <c r="L45" s="40" t="s">
        <v>324</v>
      </c>
      <c r="M45" s="40" t="s">
        <v>324</v>
      </c>
      <c r="N45" s="40" t="s">
        <v>324</v>
      </c>
      <c r="O45" s="40" t="s">
        <v>324</v>
      </c>
      <c r="P45" s="40">
        <v>100.23295948484846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95"/>
      <c r="AL45" s="65"/>
      <c r="AM45" s="65"/>
      <c r="AN45" s="65"/>
    </row>
    <row r="46" spans="1:40" x14ac:dyDescent="0.35">
      <c r="A46" s="3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65"/>
      <c r="R46" s="65"/>
      <c r="S46" s="65"/>
      <c r="T46" s="65"/>
      <c r="U46" s="65"/>
      <c r="V46" s="65"/>
      <c r="W46" s="68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95"/>
      <c r="AL46" s="65"/>
      <c r="AM46" s="65"/>
      <c r="AN46" s="65"/>
    </row>
    <row r="47" spans="1:40" x14ac:dyDescent="0.35">
      <c r="A47" s="41" t="s">
        <v>196</v>
      </c>
      <c r="B47" s="103" t="s">
        <v>27</v>
      </c>
      <c r="C47" s="103" t="s">
        <v>199</v>
      </c>
      <c r="D47" s="42">
        <v>7.0000000000000007E-2</v>
      </c>
      <c r="E47" s="42" t="s">
        <v>140</v>
      </c>
      <c r="F47" s="42">
        <v>99.3</v>
      </c>
      <c r="G47" s="42">
        <v>0.31</v>
      </c>
      <c r="H47" s="42">
        <v>0.05</v>
      </c>
      <c r="I47" s="42" t="s">
        <v>324</v>
      </c>
      <c r="J47" s="42" t="s">
        <v>324</v>
      </c>
      <c r="K47" s="42">
        <v>0.13</v>
      </c>
      <c r="L47" s="42" t="s">
        <v>324</v>
      </c>
      <c r="M47" s="42" t="s">
        <v>324</v>
      </c>
      <c r="N47" s="42" t="s">
        <v>324</v>
      </c>
      <c r="O47" s="42" t="s">
        <v>140</v>
      </c>
      <c r="P47" s="42">
        <f>SUM(D47,F47,G47,H47,K47)</f>
        <v>99.859999999999985</v>
      </c>
      <c r="Q47" s="65"/>
      <c r="R47" s="65"/>
      <c r="S47" s="65"/>
      <c r="T47" s="65"/>
      <c r="U47" s="65"/>
      <c r="V47" s="65"/>
      <c r="W47" s="68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95"/>
      <c r="AL47" s="65"/>
      <c r="AM47" s="65"/>
      <c r="AN47" s="65"/>
    </row>
    <row r="48" spans="1:40" x14ac:dyDescent="0.35">
      <c r="A48" s="39" t="s">
        <v>197</v>
      </c>
      <c r="B48" s="104"/>
      <c r="C48" s="104"/>
      <c r="D48" s="40">
        <v>7.0000000000000007E-2</v>
      </c>
      <c r="E48" s="40" t="s">
        <v>140</v>
      </c>
      <c r="F48" s="40">
        <v>98.2</v>
      </c>
      <c r="G48" s="40">
        <v>0.41</v>
      </c>
      <c r="H48" s="40">
        <v>0.11</v>
      </c>
      <c r="I48" s="40" t="s">
        <v>324</v>
      </c>
      <c r="J48" s="40">
        <v>0.05</v>
      </c>
      <c r="K48" s="40">
        <v>0.18</v>
      </c>
      <c r="L48" s="40" t="s">
        <v>324</v>
      </c>
      <c r="M48" s="40" t="s">
        <v>324</v>
      </c>
      <c r="N48" s="40" t="s">
        <v>324</v>
      </c>
      <c r="O48" s="40" t="s">
        <v>140</v>
      </c>
      <c r="P48" s="40">
        <f>SUM(D48,F48,G48,H48,K48,J48)</f>
        <v>99.02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95"/>
      <c r="AL48" s="65"/>
      <c r="AM48" s="65"/>
      <c r="AN48" s="65"/>
    </row>
    <row r="49" spans="1:40" x14ac:dyDescent="0.35">
      <c r="Q49" s="65"/>
      <c r="R49" s="65"/>
      <c r="S49" s="65"/>
      <c r="T49" s="65"/>
      <c r="U49" s="65"/>
      <c r="V49" s="6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95"/>
      <c r="AL49" s="65"/>
      <c r="AM49" s="65"/>
      <c r="AN49" s="65"/>
    </row>
    <row r="50" spans="1:40" x14ac:dyDescent="0.35">
      <c r="A50" s="35"/>
      <c r="Q50" s="65"/>
      <c r="R50" s="65"/>
      <c r="S50" s="65"/>
      <c r="T50" s="65"/>
      <c r="U50" s="65"/>
      <c r="V50" s="65"/>
      <c r="W50" s="62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95"/>
      <c r="AL50" s="65"/>
      <c r="AM50" s="65"/>
      <c r="AN50" s="65"/>
    </row>
    <row r="51" spans="1:40" x14ac:dyDescent="0.35">
      <c r="Q51" s="65"/>
      <c r="R51" s="65"/>
      <c r="S51" s="65"/>
      <c r="T51" s="65"/>
      <c r="U51" s="65"/>
      <c r="V51" s="65"/>
      <c r="W51" s="62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95"/>
      <c r="AL51" s="65"/>
      <c r="AM51" s="65"/>
      <c r="AN51" s="65"/>
    </row>
    <row r="52" spans="1:40" x14ac:dyDescent="0.35">
      <c r="Q52" s="65"/>
      <c r="R52" s="65"/>
      <c r="S52" s="65"/>
      <c r="T52" s="65"/>
      <c r="U52" s="65"/>
      <c r="V52" s="65"/>
      <c r="W52" s="62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95"/>
      <c r="AL52" s="65"/>
      <c r="AM52" s="65"/>
      <c r="AN52" s="65"/>
    </row>
    <row r="53" spans="1:40" x14ac:dyDescent="0.35">
      <c r="Q53" s="65"/>
      <c r="R53" s="65"/>
      <c r="S53" s="65"/>
      <c r="T53" s="65"/>
      <c r="U53" s="65"/>
      <c r="V53" s="65"/>
      <c r="W53" s="62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95"/>
      <c r="AL53" s="65"/>
      <c r="AM53" s="65"/>
      <c r="AN53" s="65"/>
    </row>
    <row r="54" spans="1:40" x14ac:dyDescent="0.35">
      <c r="Q54" s="65"/>
      <c r="R54" s="65"/>
      <c r="S54" s="65"/>
      <c r="T54" s="65"/>
      <c r="U54" s="65"/>
      <c r="V54" s="65"/>
      <c r="W54" s="62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95"/>
      <c r="AL54" s="65"/>
      <c r="AM54" s="65"/>
      <c r="AN54" s="65"/>
    </row>
    <row r="55" spans="1:40" x14ac:dyDescent="0.35"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95"/>
      <c r="AL55" s="65"/>
      <c r="AM55" s="65"/>
      <c r="AN55" s="65"/>
    </row>
    <row r="56" spans="1:40" x14ac:dyDescent="0.35">
      <c r="Q56" s="65"/>
      <c r="R56" s="65"/>
      <c r="S56" s="65"/>
      <c r="T56" s="65"/>
      <c r="U56" s="65"/>
      <c r="V56" s="65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95"/>
      <c r="AL56" s="65"/>
      <c r="AM56" s="65"/>
      <c r="AN56" s="65"/>
    </row>
    <row r="57" spans="1:40" x14ac:dyDescent="0.35">
      <c r="Q57" s="65"/>
      <c r="R57" s="65"/>
      <c r="S57" s="65"/>
      <c r="T57" s="65"/>
      <c r="U57" s="65"/>
      <c r="V57" s="65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5"/>
      <c r="AL57" s="65"/>
      <c r="AM57" s="65"/>
      <c r="AN57" s="65"/>
    </row>
    <row r="58" spans="1:40" x14ac:dyDescent="0.35"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</row>
    <row r="59" spans="1:40" x14ac:dyDescent="0.35">
      <c r="Q59" s="65"/>
      <c r="R59" s="65"/>
      <c r="S59" s="65"/>
      <c r="T59" s="65"/>
      <c r="U59" s="65"/>
      <c r="V59" s="6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65"/>
      <c r="AL59" s="65"/>
      <c r="AM59" s="65"/>
      <c r="AN59" s="65"/>
    </row>
    <row r="60" spans="1:40" x14ac:dyDescent="0.35">
      <c r="Q60" s="65"/>
      <c r="R60" s="65"/>
      <c r="S60" s="65"/>
      <c r="T60" s="65"/>
      <c r="U60" s="65"/>
      <c r="V60" s="65"/>
      <c r="W60" s="62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5"/>
      <c r="AL60" s="65"/>
      <c r="AM60" s="65"/>
      <c r="AN60" s="65"/>
    </row>
    <row r="61" spans="1:40" x14ac:dyDescent="0.35"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</row>
    <row r="62" spans="1:40" x14ac:dyDescent="0.35">
      <c r="Q62" s="65"/>
      <c r="R62" s="65"/>
      <c r="S62" s="65"/>
      <c r="T62" s="65"/>
      <c r="U62" s="65"/>
      <c r="V62" s="6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65"/>
      <c r="AL62" s="65"/>
      <c r="AM62" s="65"/>
      <c r="AN62" s="65"/>
    </row>
    <row r="63" spans="1:40" x14ac:dyDescent="0.35">
      <c r="Q63" s="65"/>
      <c r="R63" s="65"/>
      <c r="S63" s="65"/>
      <c r="T63" s="65"/>
      <c r="U63" s="65"/>
      <c r="V63" s="65"/>
      <c r="W63" s="62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</row>
    <row r="64" spans="1:40" x14ac:dyDescent="0.35">
      <c r="Q64" s="65"/>
      <c r="R64" s="65"/>
      <c r="S64" s="65"/>
      <c r="T64" s="65"/>
      <c r="U64" s="65"/>
      <c r="V64" s="65"/>
      <c r="W64" s="62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17:40" x14ac:dyDescent="0.35"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17:40" x14ac:dyDescent="0.35">
      <c r="Q66" s="65"/>
      <c r="R66" s="65"/>
      <c r="S66" s="65"/>
      <c r="T66" s="65"/>
      <c r="U66" s="65"/>
      <c r="V66" s="65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5"/>
      <c r="AM66" s="65"/>
      <c r="AN66" s="65"/>
    </row>
    <row r="67" spans="17:40" x14ac:dyDescent="0.35">
      <c r="Q67" s="65"/>
      <c r="R67" s="65"/>
      <c r="S67" s="65"/>
      <c r="T67" s="65"/>
      <c r="U67" s="65"/>
      <c r="V67" s="65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5"/>
      <c r="AM67" s="65"/>
      <c r="AN67" s="65"/>
    </row>
    <row r="68" spans="17:40" x14ac:dyDescent="0.35">
      <c r="Q68" s="65"/>
      <c r="R68" s="65"/>
      <c r="S68" s="65"/>
      <c r="T68" s="65"/>
      <c r="U68" s="65"/>
      <c r="V68" s="65"/>
      <c r="W68" s="65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65"/>
      <c r="AM68" s="65"/>
      <c r="AN68" s="65"/>
    </row>
    <row r="69" spans="17:40" x14ac:dyDescent="0.35"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</row>
    <row r="70" spans="17:40" x14ac:dyDescent="0.35"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</row>
    <row r="71" spans="17:40" x14ac:dyDescent="0.35"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</row>
    <row r="72" spans="17:40" x14ac:dyDescent="0.35"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7:40" x14ac:dyDescent="0.35"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</row>
    <row r="74" spans="17:40" x14ac:dyDescent="0.35"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7:40" x14ac:dyDescent="0.35"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</row>
    <row r="76" spans="17:40" x14ac:dyDescent="0.35"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</row>
    <row r="77" spans="17:40" x14ac:dyDescent="0.35"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</row>
    <row r="78" spans="17:40" x14ac:dyDescent="0.35"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</row>
  </sheetData>
  <mergeCells count="14">
    <mergeCell ref="C47:C48"/>
    <mergeCell ref="B6:B8"/>
    <mergeCell ref="B10:B16"/>
    <mergeCell ref="B18:B25"/>
    <mergeCell ref="B27:B34"/>
    <mergeCell ref="B41:B45"/>
    <mergeCell ref="B47:B48"/>
    <mergeCell ref="C6:C8"/>
    <mergeCell ref="C10:C16"/>
    <mergeCell ref="C18:C25"/>
    <mergeCell ref="C27:C34"/>
    <mergeCell ref="C41:C45"/>
    <mergeCell ref="B38:B39"/>
    <mergeCell ref="C38:C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4"/>
  <sheetViews>
    <sheetView zoomScale="50" zoomScaleNormal="50" workbookViewId="0">
      <selection activeCell="C22" sqref="C22:C27"/>
    </sheetView>
  </sheetViews>
  <sheetFormatPr defaultRowHeight="14.5" x14ac:dyDescent="0.35"/>
  <cols>
    <col min="1" max="1" width="82" bestFit="1" customWidth="1"/>
    <col min="2" max="2" width="13.453125" bestFit="1" customWidth="1"/>
    <col min="3" max="3" width="27" bestFit="1" customWidth="1"/>
    <col min="4" max="4" width="23.81640625" bestFit="1" customWidth="1"/>
    <col min="5" max="17" width="11.6328125" customWidth="1"/>
    <col min="30" max="31" width="8.7265625" style="74"/>
    <col min="32" max="32" width="82" style="74" bestFit="1" customWidth="1"/>
    <col min="33" max="33" width="14.81640625" style="74" bestFit="1" customWidth="1"/>
    <col min="34" max="34" width="16.81640625" style="74" bestFit="1" customWidth="1"/>
    <col min="35" max="35" width="12.453125" style="74" bestFit="1" customWidth="1"/>
    <col min="36" max="36" width="11.54296875" style="74" bestFit="1" customWidth="1"/>
    <col min="37" max="37" width="12" style="74" bestFit="1" customWidth="1"/>
    <col min="38" max="38" width="16.81640625" style="74" bestFit="1" customWidth="1"/>
    <col min="39" max="39" width="11.7265625" style="74" bestFit="1" customWidth="1"/>
    <col min="40" max="40" width="13.81640625" style="74" bestFit="1" customWidth="1"/>
    <col min="41" max="42" width="16.81640625" style="74" bestFit="1" customWidth="1"/>
    <col min="43" max="43" width="12.1796875" style="74" bestFit="1" customWidth="1"/>
    <col min="44" max="44" width="16.81640625" style="74" bestFit="1" customWidth="1"/>
    <col min="45" max="45" width="7.7265625" style="74" bestFit="1" customWidth="1"/>
    <col min="46" max="46" width="41.1796875" style="60" bestFit="1" customWidth="1"/>
    <col min="47" max="47" width="8.7265625" style="74"/>
  </cols>
  <sheetData>
    <row r="1" spans="1:47" s="1" customFormat="1" ht="15.5" x14ac:dyDescent="0.35">
      <c r="A1" s="84" t="s">
        <v>362</v>
      </c>
      <c r="D1" s="2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7" s="61" customFormat="1" x14ac:dyDescent="0.35">
      <c r="A2" s="3" t="s">
        <v>359</v>
      </c>
      <c r="D2" s="70"/>
    </row>
    <row r="3" spans="1:47" x14ac:dyDescent="0.35"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7" s="74" customFormat="1" x14ac:dyDescent="0.35">
      <c r="A4" s="17" t="s">
        <v>0</v>
      </c>
      <c r="B4" s="17" t="s">
        <v>36</v>
      </c>
      <c r="C4" s="17" t="s">
        <v>198</v>
      </c>
      <c r="D4" s="17" t="s">
        <v>222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AF4" s="62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0"/>
    </row>
    <row r="5" spans="1:47" x14ac:dyDescent="0.35">
      <c r="AF5" s="62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</row>
    <row r="6" spans="1:47" x14ac:dyDescent="0.35">
      <c r="A6" s="41" t="s">
        <v>201</v>
      </c>
      <c r="B6" s="103" t="s">
        <v>27</v>
      </c>
      <c r="C6" s="103" t="s">
        <v>225</v>
      </c>
      <c r="D6" s="103" t="s">
        <v>224</v>
      </c>
      <c r="E6" s="42">
        <v>0.38371945499999999</v>
      </c>
      <c r="F6" s="42" t="s">
        <v>324</v>
      </c>
      <c r="G6" s="42">
        <v>90.357275759999993</v>
      </c>
      <c r="H6" s="42">
        <v>2.3564033640000002</v>
      </c>
      <c r="I6" s="42">
        <v>0.27740057600000001</v>
      </c>
      <c r="J6" s="42" t="s">
        <v>324</v>
      </c>
      <c r="K6" s="42">
        <v>2.1006418180000002</v>
      </c>
      <c r="L6" s="42">
        <v>4.788857879</v>
      </c>
      <c r="M6" s="42" t="s">
        <v>324</v>
      </c>
      <c r="N6" s="42" t="s">
        <v>324</v>
      </c>
      <c r="O6" s="42">
        <v>0.17145427299999999</v>
      </c>
      <c r="P6" s="42" t="s">
        <v>324</v>
      </c>
      <c r="Q6" s="42">
        <f>SUM(E6:P6)</f>
        <v>100.43575312500001</v>
      </c>
      <c r="AF6" s="62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</row>
    <row r="7" spans="1:47" x14ac:dyDescent="0.35">
      <c r="A7" s="37" t="s">
        <v>202</v>
      </c>
      <c r="B7" s="105"/>
      <c r="C7" s="105"/>
      <c r="D7" s="105"/>
      <c r="E7" s="38">
        <v>0.43985025</v>
      </c>
      <c r="F7" s="38" t="s">
        <v>324</v>
      </c>
      <c r="G7" s="38">
        <v>91.239474999999999</v>
      </c>
      <c r="H7" s="38">
        <v>1.1098546250000001</v>
      </c>
      <c r="I7" s="38">
        <v>0.38319449999999999</v>
      </c>
      <c r="J7" s="38" t="s">
        <v>324</v>
      </c>
      <c r="K7" s="38">
        <v>2.1154916670000001</v>
      </c>
      <c r="L7" s="38">
        <v>5.0197020830000003</v>
      </c>
      <c r="M7" s="38" t="s">
        <v>324</v>
      </c>
      <c r="N7" s="38" t="s">
        <v>324</v>
      </c>
      <c r="O7" s="38">
        <v>0.13476625</v>
      </c>
      <c r="P7" s="38" t="s">
        <v>324</v>
      </c>
      <c r="Q7" s="38">
        <f t="shared" ref="Q7:Q27" si="0">SUM(E7:P7)</f>
        <v>100.442334375</v>
      </c>
      <c r="AF7" s="62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</row>
    <row r="8" spans="1:47" x14ac:dyDescent="0.35">
      <c r="A8" s="37" t="s">
        <v>203</v>
      </c>
      <c r="B8" s="105"/>
      <c r="C8" s="105"/>
      <c r="D8" s="105"/>
      <c r="E8" s="38">
        <v>0.33699449999999997</v>
      </c>
      <c r="F8" s="38" t="s">
        <v>324</v>
      </c>
      <c r="G8" s="38">
        <v>88.921274999999994</v>
      </c>
      <c r="H8" s="38">
        <v>2.6396181250000001</v>
      </c>
      <c r="I8" s="38">
        <v>1.008523563</v>
      </c>
      <c r="J8" s="38" t="s">
        <v>324</v>
      </c>
      <c r="K8" s="38">
        <v>2.3422025</v>
      </c>
      <c r="L8" s="38">
        <v>4.7327481249999996</v>
      </c>
      <c r="M8" s="38" t="s">
        <v>324</v>
      </c>
      <c r="N8" s="38" t="s">
        <v>324</v>
      </c>
      <c r="O8" s="38">
        <v>0.142052188</v>
      </c>
      <c r="P8" s="38" t="s">
        <v>324</v>
      </c>
      <c r="Q8" s="38">
        <f t="shared" si="0"/>
        <v>100.12341400099999</v>
      </c>
      <c r="AF8" s="62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</row>
    <row r="9" spans="1:47" x14ac:dyDescent="0.35">
      <c r="A9" s="37" t="s">
        <v>204</v>
      </c>
      <c r="B9" s="105"/>
      <c r="C9" s="105"/>
      <c r="D9" s="105"/>
      <c r="E9" s="38">
        <v>0.27272761499999998</v>
      </c>
      <c r="F9" s="38" t="s">
        <v>324</v>
      </c>
      <c r="G9" s="38">
        <v>88.681446149999999</v>
      </c>
      <c r="H9" s="38">
        <v>1.933649231</v>
      </c>
      <c r="I9" s="38">
        <v>3.1654584620000001</v>
      </c>
      <c r="J9" s="38">
        <v>0.13658226900000001</v>
      </c>
      <c r="K9" s="38">
        <v>1.878544231</v>
      </c>
      <c r="L9" s="38">
        <v>3.4239707689999999</v>
      </c>
      <c r="M9" s="38" t="s">
        <v>324</v>
      </c>
      <c r="N9" s="38" t="s">
        <v>324</v>
      </c>
      <c r="O9" s="38">
        <v>0.22196692300000001</v>
      </c>
      <c r="P9" s="38" t="s">
        <v>324</v>
      </c>
      <c r="Q9" s="38">
        <f t="shared" si="0"/>
        <v>99.714345649999998</v>
      </c>
    </row>
    <row r="10" spans="1:47" x14ac:dyDescent="0.35">
      <c r="A10" s="39" t="s">
        <v>205</v>
      </c>
      <c r="B10" s="104"/>
      <c r="C10" s="104"/>
      <c r="D10" s="104"/>
      <c r="E10" s="40">
        <v>0.33074515399999999</v>
      </c>
      <c r="F10" s="40" t="s">
        <v>324</v>
      </c>
      <c r="G10" s="40">
        <v>90.158865379999995</v>
      </c>
      <c r="H10" s="40">
        <v>2.1494145379999998</v>
      </c>
      <c r="I10" s="40">
        <v>0.29140100000000002</v>
      </c>
      <c r="J10" s="40" t="s">
        <v>324</v>
      </c>
      <c r="K10" s="40">
        <v>2.3566857689999998</v>
      </c>
      <c r="L10" s="40">
        <v>5.0841861540000002</v>
      </c>
      <c r="M10" s="40" t="s">
        <v>324</v>
      </c>
      <c r="N10" s="40" t="s">
        <v>324</v>
      </c>
      <c r="O10" s="40">
        <v>0.15923873099999999</v>
      </c>
      <c r="P10" s="40" t="s">
        <v>324</v>
      </c>
      <c r="Q10" s="40">
        <f t="shared" si="0"/>
        <v>100.53053672599998</v>
      </c>
      <c r="AF10" s="72"/>
      <c r="AG10" s="59"/>
      <c r="AH10" s="64"/>
      <c r="AI10" s="59"/>
      <c r="AJ10" s="59"/>
      <c r="AK10" s="59"/>
      <c r="AL10" s="64"/>
      <c r="AM10" s="59"/>
      <c r="AN10" s="59"/>
      <c r="AO10" s="64"/>
      <c r="AP10" s="64"/>
      <c r="AQ10" s="59"/>
      <c r="AR10" s="64"/>
      <c r="AS10" s="59"/>
      <c r="AT10" s="59"/>
    </row>
    <row r="11" spans="1:47" x14ac:dyDescent="0.35">
      <c r="A11" s="3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AF11" s="72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</row>
    <row r="12" spans="1:47" x14ac:dyDescent="0.35">
      <c r="A12" s="41" t="s">
        <v>206</v>
      </c>
      <c r="B12" s="103" t="s">
        <v>27</v>
      </c>
      <c r="C12" s="103" t="s">
        <v>225</v>
      </c>
      <c r="D12" s="103" t="s">
        <v>224</v>
      </c>
      <c r="E12" s="42">
        <v>1.5553214630000001</v>
      </c>
      <c r="F12" s="42" t="s">
        <v>324</v>
      </c>
      <c r="G12" s="42">
        <v>80.767887799999997</v>
      </c>
      <c r="H12" s="42" t="s">
        <v>324</v>
      </c>
      <c r="I12" s="42">
        <v>0.27163885399999999</v>
      </c>
      <c r="J12" s="42" t="s">
        <v>324</v>
      </c>
      <c r="K12" s="42">
        <v>0.30750692699999999</v>
      </c>
      <c r="L12" s="42">
        <v>13.14850244</v>
      </c>
      <c r="M12" s="42">
        <v>0.30328202399999998</v>
      </c>
      <c r="N12" s="42">
        <v>3.0224431709999999</v>
      </c>
      <c r="O12" s="42">
        <v>0.85617795100000005</v>
      </c>
      <c r="P12" s="42" t="s">
        <v>324</v>
      </c>
      <c r="Q12" s="42">
        <f t="shared" si="0"/>
        <v>100.23276063000002</v>
      </c>
    </row>
    <row r="13" spans="1:47" x14ac:dyDescent="0.35">
      <c r="A13" s="39" t="s">
        <v>207</v>
      </c>
      <c r="B13" s="104"/>
      <c r="C13" s="104"/>
      <c r="D13" s="104"/>
      <c r="E13" s="40">
        <v>2.0611619509999999</v>
      </c>
      <c r="F13" s="40" t="s">
        <v>324</v>
      </c>
      <c r="G13" s="40">
        <v>79.90026829</v>
      </c>
      <c r="H13" s="40" t="s">
        <v>324</v>
      </c>
      <c r="I13" s="40">
        <v>0.52638185400000004</v>
      </c>
      <c r="J13" s="40" t="s">
        <v>324</v>
      </c>
      <c r="K13" s="40">
        <v>0.32044882899999999</v>
      </c>
      <c r="L13" s="40">
        <v>13.156817070000001</v>
      </c>
      <c r="M13" s="40">
        <v>0.249156561</v>
      </c>
      <c r="N13" s="40">
        <v>3.072701951</v>
      </c>
      <c r="O13" s="40">
        <v>0.90965358500000004</v>
      </c>
      <c r="P13" s="40" t="s">
        <v>324</v>
      </c>
      <c r="Q13" s="40">
        <f t="shared" si="0"/>
        <v>100.196590091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7" x14ac:dyDescent="0.35">
      <c r="A14" s="3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AF14" s="62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89"/>
    </row>
    <row r="15" spans="1:47" x14ac:dyDescent="0.35">
      <c r="A15" s="41" t="s">
        <v>208</v>
      </c>
      <c r="B15" s="103" t="s">
        <v>27</v>
      </c>
      <c r="C15" s="103" t="s">
        <v>226</v>
      </c>
      <c r="D15" s="103" t="s">
        <v>223</v>
      </c>
      <c r="E15" s="42">
        <v>2.7894655560000001</v>
      </c>
      <c r="F15" s="42" t="s">
        <v>324</v>
      </c>
      <c r="G15" s="42">
        <v>78.141233330000006</v>
      </c>
      <c r="H15" s="42">
        <v>0.58068122200000005</v>
      </c>
      <c r="I15" s="42" t="s">
        <v>324</v>
      </c>
      <c r="J15" s="42" t="s">
        <v>324</v>
      </c>
      <c r="K15" s="42">
        <v>4.9020188889999998</v>
      </c>
      <c r="L15" s="42">
        <v>13.316988889999999</v>
      </c>
      <c r="M15" s="42" t="s">
        <v>324</v>
      </c>
      <c r="N15" s="42" t="s">
        <v>324</v>
      </c>
      <c r="O15" s="42" t="s">
        <v>324</v>
      </c>
      <c r="P15" s="42" t="s">
        <v>324</v>
      </c>
      <c r="Q15" s="42">
        <f t="shared" si="0"/>
        <v>99.730387887000006</v>
      </c>
      <c r="AF15" s="62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89"/>
    </row>
    <row r="16" spans="1:47" x14ac:dyDescent="0.35">
      <c r="A16" s="39" t="s">
        <v>209</v>
      </c>
      <c r="B16" s="104"/>
      <c r="C16" s="104"/>
      <c r="D16" s="104"/>
      <c r="E16" s="40">
        <v>3.1834253330000002</v>
      </c>
      <c r="F16" s="40" t="s">
        <v>324</v>
      </c>
      <c r="G16" s="40">
        <v>74.317959999999999</v>
      </c>
      <c r="H16" s="40">
        <v>0.65482913300000001</v>
      </c>
      <c r="I16" s="40">
        <v>0.126728867</v>
      </c>
      <c r="J16" s="40" t="s">
        <v>324</v>
      </c>
      <c r="K16" s="40">
        <v>5.9011959999999997</v>
      </c>
      <c r="L16" s="40">
        <v>16.044560000000001</v>
      </c>
      <c r="M16" s="40" t="s">
        <v>324</v>
      </c>
      <c r="N16" s="40">
        <v>8.0302799999999994E-2</v>
      </c>
      <c r="O16" s="40" t="s">
        <v>324</v>
      </c>
      <c r="P16" s="40" t="s">
        <v>324</v>
      </c>
      <c r="Q16" s="40">
        <f t="shared" si="0"/>
        <v>100.30900213300001</v>
      </c>
    </row>
    <row r="17" spans="1:47" x14ac:dyDescent="0.35">
      <c r="A17" s="3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AF17" s="72"/>
      <c r="AG17" s="59"/>
      <c r="AH17" s="64"/>
      <c r="AI17" s="59"/>
      <c r="AJ17" s="64"/>
      <c r="AK17" s="59"/>
      <c r="AL17" s="64"/>
      <c r="AM17" s="59"/>
      <c r="AN17" s="59"/>
      <c r="AO17" s="59"/>
      <c r="AP17" s="59"/>
      <c r="AQ17" s="59"/>
      <c r="AR17" s="64"/>
      <c r="AS17" s="59"/>
      <c r="AT17" s="59"/>
    </row>
    <row r="18" spans="1:47" x14ac:dyDescent="0.35">
      <c r="A18" s="41" t="s">
        <v>210</v>
      </c>
      <c r="B18" s="103" t="s">
        <v>27</v>
      </c>
      <c r="C18" s="103" t="s">
        <v>227</v>
      </c>
      <c r="D18" s="103" t="s">
        <v>223</v>
      </c>
      <c r="E18" s="42">
        <v>5.0468225929999999</v>
      </c>
      <c r="F18" s="42" t="s">
        <v>324</v>
      </c>
      <c r="G18" s="42">
        <v>74.476062959999993</v>
      </c>
      <c r="H18" s="93">
        <v>1.113024741</v>
      </c>
      <c r="I18" s="93">
        <v>0.57129885199999997</v>
      </c>
      <c r="J18" s="93" t="s">
        <v>324</v>
      </c>
      <c r="K18" s="93">
        <v>1.591414444</v>
      </c>
      <c r="L18" s="93">
        <v>13.70482593</v>
      </c>
      <c r="M18" s="42">
        <v>0.197318667</v>
      </c>
      <c r="N18" s="42">
        <v>3.1487492590000001</v>
      </c>
      <c r="O18" s="42">
        <v>0.202943333</v>
      </c>
      <c r="P18" s="42" t="s">
        <v>324</v>
      </c>
      <c r="Q18" s="42">
        <f t="shared" si="0"/>
        <v>100.05246077899999</v>
      </c>
      <c r="AF18" s="72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</row>
    <row r="19" spans="1:47" x14ac:dyDescent="0.35">
      <c r="A19" s="37" t="s">
        <v>211</v>
      </c>
      <c r="B19" s="105"/>
      <c r="C19" s="105"/>
      <c r="D19" s="105"/>
      <c r="E19" s="38">
        <v>4.2042305879999997</v>
      </c>
      <c r="F19" s="38" t="s">
        <v>324</v>
      </c>
      <c r="G19" s="38">
        <v>72.791858820000002</v>
      </c>
      <c r="H19" s="64">
        <v>1.3286475289999999</v>
      </c>
      <c r="I19" s="64">
        <v>1.5410986470000001</v>
      </c>
      <c r="J19" s="64" t="s">
        <v>324</v>
      </c>
      <c r="K19" s="64">
        <v>2.554114706</v>
      </c>
      <c r="L19" s="64">
        <v>14.027317650000001</v>
      </c>
      <c r="M19" s="38">
        <v>0.67098517599999996</v>
      </c>
      <c r="N19" s="38">
        <v>2.9031552939999998</v>
      </c>
      <c r="O19" s="38">
        <v>0.234795529</v>
      </c>
      <c r="P19" s="38" t="s">
        <v>324</v>
      </c>
      <c r="Q19" s="38">
        <f t="shared" si="0"/>
        <v>100.256203939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</row>
    <row r="20" spans="1:47" x14ac:dyDescent="0.35">
      <c r="A20" s="39" t="s">
        <v>212</v>
      </c>
      <c r="B20" s="104"/>
      <c r="C20" s="104"/>
      <c r="D20" s="104"/>
      <c r="E20" s="40">
        <v>4.8808746669999996</v>
      </c>
      <c r="F20" s="40" t="s">
        <v>324</v>
      </c>
      <c r="G20" s="40">
        <v>77.228340000000003</v>
      </c>
      <c r="H20" s="94">
        <v>1.3533938000000001</v>
      </c>
      <c r="I20" s="94">
        <v>0.473722533</v>
      </c>
      <c r="J20" s="94" t="s">
        <v>324</v>
      </c>
      <c r="K20" s="94">
        <v>1.6024480000000001</v>
      </c>
      <c r="L20" s="94">
        <v>10.98714</v>
      </c>
      <c r="M20" s="40">
        <v>1.176149533</v>
      </c>
      <c r="N20" s="40">
        <v>2.232522667</v>
      </c>
      <c r="O20" s="40">
        <v>0.23246113299999999</v>
      </c>
      <c r="P20" s="40" t="s">
        <v>324</v>
      </c>
      <c r="Q20" s="40">
        <f t="shared" si="0"/>
        <v>100.167052333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7" x14ac:dyDescent="0.35">
      <c r="A21" s="33"/>
      <c r="E21" s="36"/>
      <c r="F21" s="36"/>
      <c r="G21" s="36"/>
      <c r="H21" s="59"/>
      <c r="I21" s="59"/>
      <c r="J21" s="59"/>
      <c r="K21" s="59"/>
      <c r="L21" s="59"/>
      <c r="M21" s="36"/>
      <c r="N21" s="36"/>
      <c r="O21" s="36"/>
      <c r="P21" s="36"/>
      <c r="Q21" s="36"/>
      <c r="AF21" s="62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</row>
    <row r="22" spans="1:47" x14ac:dyDescent="0.35">
      <c r="A22" s="41" t="s">
        <v>213</v>
      </c>
      <c r="B22" s="103" t="s">
        <v>17</v>
      </c>
      <c r="C22" s="103" t="s">
        <v>199</v>
      </c>
      <c r="D22" s="103" t="s">
        <v>223</v>
      </c>
      <c r="E22" s="42">
        <v>6.137152414</v>
      </c>
      <c r="F22" s="42" t="s">
        <v>324</v>
      </c>
      <c r="G22" s="42">
        <v>68.001531029999995</v>
      </c>
      <c r="H22" s="93">
        <v>1.1047920689999999</v>
      </c>
      <c r="I22" s="93">
        <v>0.88012341400000005</v>
      </c>
      <c r="J22" s="93" t="s">
        <v>324</v>
      </c>
      <c r="K22" s="93">
        <v>5.3765879310000004</v>
      </c>
      <c r="L22" s="93">
        <v>18.371027590000001</v>
      </c>
      <c r="M22" s="42">
        <v>0.40577079300000002</v>
      </c>
      <c r="N22" s="42">
        <v>0.47146203399999997</v>
      </c>
      <c r="O22" s="42">
        <v>0.227013724</v>
      </c>
      <c r="P22" s="42" t="s">
        <v>324</v>
      </c>
      <c r="Q22" s="42">
        <f t="shared" si="0"/>
        <v>100.97546099899999</v>
      </c>
      <c r="R22" s="35"/>
      <c r="AF22" s="62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7" x14ac:dyDescent="0.35">
      <c r="A23" s="37" t="s">
        <v>214</v>
      </c>
      <c r="B23" s="105"/>
      <c r="C23" s="105"/>
      <c r="D23" s="105"/>
      <c r="E23" s="38">
        <v>5.8748295649999998</v>
      </c>
      <c r="F23" s="38" t="s">
        <v>324</v>
      </c>
      <c r="G23" s="38">
        <v>68.637195649999995</v>
      </c>
      <c r="H23" s="64">
        <v>0.62641330399999995</v>
      </c>
      <c r="I23" s="64">
        <v>0.81310808700000003</v>
      </c>
      <c r="J23" s="64" t="s">
        <v>324</v>
      </c>
      <c r="K23" s="64">
        <v>5.3540413039999999</v>
      </c>
      <c r="L23" s="64">
        <v>18.244365219999999</v>
      </c>
      <c r="M23" s="38">
        <v>0.55115460900000002</v>
      </c>
      <c r="N23" s="38">
        <v>0.49922478300000001</v>
      </c>
      <c r="O23" s="38">
        <v>0.228050261</v>
      </c>
      <c r="P23" s="38" t="s">
        <v>324</v>
      </c>
      <c r="Q23" s="38">
        <f t="shared" si="0"/>
        <v>100.82838278300001</v>
      </c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7" x14ac:dyDescent="0.35">
      <c r="A24" s="37" t="s">
        <v>215</v>
      </c>
      <c r="B24" s="105"/>
      <c r="C24" s="105"/>
      <c r="D24" s="105"/>
      <c r="E24" s="38">
        <v>3.9764742860000002</v>
      </c>
      <c r="F24" s="38" t="s">
        <v>324</v>
      </c>
      <c r="G24" s="38">
        <v>68.150871429999995</v>
      </c>
      <c r="H24" s="64">
        <v>0.74899318999999998</v>
      </c>
      <c r="I24" s="64">
        <v>1.921983</v>
      </c>
      <c r="J24" s="64" t="s">
        <v>324</v>
      </c>
      <c r="K24" s="64">
        <v>4.3348266669999997</v>
      </c>
      <c r="L24" s="64">
        <v>18.328485709999999</v>
      </c>
      <c r="M24" s="38">
        <v>0.86727933300000004</v>
      </c>
      <c r="N24" s="38">
        <v>2.0562157139999999</v>
      </c>
      <c r="O24" s="38">
        <v>0.23985795200000001</v>
      </c>
      <c r="P24" s="38" t="s">
        <v>324</v>
      </c>
      <c r="Q24" s="38">
        <f t="shared" si="0"/>
        <v>100.62498728199998</v>
      </c>
      <c r="AF24" s="72"/>
      <c r="AG24" s="59"/>
      <c r="AH24" s="64"/>
      <c r="AI24" s="59"/>
      <c r="AJ24" s="59"/>
      <c r="AK24" s="59"/>
      <c r="AL24" s="64"/>
      <c r="AM24" s="59"/>
      <c r="AN24" s="59"/>
      <c r="AO24" s="64"/>
      <c r="AP24" s="59"/>
      <c r="AQ24" s="64"/>
      <c r="AR24" s="64"/>
      <c r="AS24" s="59"/>
      <c r="AT24" s="59"/>
      <c r="AU24" s="59"/>
    </row>
    <row r="25" spans="1:47" x14ac:dyDescent="0.35">
      <c r="A25" s="37" t="s">
        <v>216</v>
      </c>
      <c r="B25" s="105"/>
      <c r="C25" s="105"/>
      <c r="D25" s="105"/>
      <c r="E25" s="38">
        <v>5.7537330769999997</v>
      </c>
      <c r="F25" s="38" t="s">
        <v>324</v>
      </c>
      <c r="G25" s="38">
        <v>66.608676919999994</v>
      </c>
      <c r="H25" s="64">
        <v>1.4626732309999999</v>
      </c>
      <c r="I25" s="64">
        <v>0.82573684599999997</v>
      </c>
      <c r="J25" s="64" t="s">
        <v>324</v>
      </c>
      <c r="K25" s="64">
        <v>3.5596469229999999</v>
      </c>
      <c r="L25" s="64">
        <v>19.059261540000001</v>
      </c>
      <c r="M25" s="38">
        <v>0.48833646200000003</v>
      </c>
      <c r="N25" s="38">
        <v>2.1844738459999999</v>
      </c>
      <c r="O25" s="38">
        <v>0.185274308</v>
      </c>
      <c r="P25" s="38" t="s">
        <v>324</v>
      </c>
      <c r="Q25" s="38">
        <f t="shared" si="0"/>
        <v>100.12781315300001</v>
      </c>
      <c r="AF25" s="72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x14ac:dyDescent="0.35">
      <c r="A26" s="37" t="s">
        <v>217</v>
      </c>
      <c r="B26" s="105"/>
      <c r="C26" s="105"/>
      <c r="D26" s="105"/>
      <c r="E26" s="38">
        <v>6.238143</v>
      </c>
      <c r="F26" s="38" t="s">
        <v>324</v>
      </c>
      <c r="G26" s="38">
        <v>65.530420000000007</v>
      </c>
      <c r="H26" s="64">
        <v>1.5207253999999999</v>
      </c>
      <c r="I26" s="64">
        <v>0.82622530000000005</v>
      </c>
      <c r="J26" s="64" t="s">
        <v>324</v>
      </c>
      <c r="K26" s="64">
        <v>3.4315090000000001</v>
      </c>
      <c r="L26" s="64">
        <v>19.38091</v>
      </c>
      <c r="M26" s="38">
        <v>0.36797859999999999</v>
      </c>
      <c r="N26" s="38">
        <v>2.2872249999999998</v>
      </c>
      <c r="O26" s="38">
        <v>0.25698650000000001</v>
      </c>
      <c r="P26" s="38" t="s">
        <v>324</v>
      </c>
      <c r="Q26" s="38">
        <f t="shared" si="0"/>
        <v>99.840122800000017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x14ac:dyDescent="0.35">
      <c r="A27" s="39" t="s">
        <v>218</v>
      </c>
      <c r="B27" s="104"/>
      <c r="C27" s="104"/>
      <c r="D27" s="104"/>
      <c r="E27" s="40">
        <v>5.7965582759999998</v>
      </c>
      <c r="F27" s="40" t="s">
        <v>324</v>
      </c>
      <c r="G27" s="40">
        <v>67.755555169999994</v>
      </c>
      <c r="H27" s="94">
        <v>1.0208195520000001</v>
      </c>
      <c r="I27" s="94">
        <v>0.81720841399999999</v>
      </c>
      <c r="J27" s="94" t="s">
        <v>324</v>
      </c>
      <c r="K27" s="94">
        <v>3.4018424139999999</v>
      </c>
      <c r="L27" s="94">
        <v>19.145524139999999</v>
      </c>
      <c r="M27" s="40">
        <v>0.28176855200000001</v>
      </c>
      <c r="N27" s="40">
        <v>2.240301724</v>
      </c>
      <c r="O27" s="40">
        <v>0.13685048299999999</v>
      </c>
      <c r="P27" s="40" t="s">
        <v>324</v>
      </c>
      <c r="Q27" s="40">
        <f t="shared" si="0"/>
        <v>100.59642872500001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7" x14ac:dyDescent="0.35">
      <c r="A28" s="41" t="s">
        <v>219</v>
      </c>
      <c r="B28" s="103" t="s">
        <v>17</v>
      </c>
      <c r="C28" s="103" t="s">
        <v>199</v>
      </c>
      <c r="D28" s="103" t="s">
        <v>223</v>
      </c>
      <c r="E28" s="42">
        <v>2.3521092000000001</v>
      </c>
      <c r="F28" s="42" t="s">
        <v>324</v>
      </c>
      <c r="G28" s="42">
        <v>62.534695999999997</v>
      </c>
      <c r="H28" s="93">
        <v>2.1534064000000002</v>
      </c>
      <c r="I28" s="93">
        <v>3.4438916000000002</v>
      </c>
      <c r="J28" s="93">
        <v>0.37715124</v>
      </c>
      <c r="K28" s="93">
        <v>9.3446967999999995</v>
      </c>
      <c r="L28" s="93">
        <v>18.568819999999999</v>
      </c>
      <c r="M28" s="42">
        <v>0.62026440000000005</v>
      </c>
      <c r="N28" s="42">
        <v>0.15805004</v>
      </c>
      <c r="O28" s="42">
        <v>0.48494739999999997</v>
      </c>
      <c r="P28" s="42" t="s">
        <v>324</v>
      </c>
      <c r="Q28" s="42">
        <f>SUM(E28:P28)</f>
        <v>100.03803307999999</v>
      </c>
      <c r="AF28" s="62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7" x14ac:dyDescent="0.35">
      <c r="A29" s="37" t="s">
        <v>220</v>
      </c>
      <c r="B29" s="105"/>
      <c r="C29" s="105"/>
      <c r="D29" s="105"/>
      <c r="E29" s="38">
        <v>2.772632368</v>
      </c>
      <c r="F29" s="38" t="s">
        <v>324</v>
      </c>
      <c r="G29" s="38">
        <v>62.78485526</v>
      </c>
      <c r="H29" s="64">
        <v>1.4425238419999999</v>
      </c>
      <c r="I29" s="64">
        <v>3.292369737</v>
      </c>
      <c r="J29" s="64">
        <v>0.25352063200000002</v>
      </c>
      <c r="K29" s="64">
        <v>9.4363834210000004</v>
      </c>
      <c r="L29" s="64">
        <v>18.572539469999999</v>
      </c>
      <c r="M29" s="38">
        <v>0.72037810499999999</v>
      </c>
      <c r="N29" s="38">
        <v>0.21643931599999999</v>
      </c>
      <c r="O29" s="38">
        <v>0.43029889500000001</v>
      </c>
      <c r="P29" s="38" t="s">
        <v>324</v>
      </c>
      <c r="Q29" s="38">
        <f>SUM(E29:P29)</f>
        <v>99.921941046000015</v>
      </c>
      <c r="AF29" s="62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</row>
    <row r="30" spans="1:47" x14ac:dyDescent="0.35">
      <c r="A30" s="39" t="s">
        <v>221</v>
      </c>
      <c r="B30" s="104"/>
      <c r="C30" s="104"/>
      <c r="D30" s="104"/>
      <c r="E30" s="40">
        <v>5.2981833329999999</v>
      </c>
      <c r="F30" s="40" t="s">
        <v>324</v>
      </c>
      <c r="G30" s="40">
        <v>65.752206060000006</v>
      </c>
      <c r="H30" s="94">
        <v>0.94177709099999996</v>
      </c>
      <c r="I30" s="94">
        <v>1.5800349090000001</v>
      </c>
      <c r="J30" s="94" t="s">
        <v>324</v>
      </c>
      <c r="K30" s="94">
        <v>6.2662315150000003</v>
      </c>
      <c r="L30" s="94">
        <v>18.174509090000001</v>
      </c>
      <c r="M30" s="40">
        <v>0.98298048500000001</v>
      </c>
      <c r="N30" s="40">
        <v>0.73782903</v>
      </c>
      <c r="O30" s="40">
        <v>0.38995487899999998</v>
      </c>
      <c r="P30" s="40" t="s">
        <v>324</v>
      </c>
      <c r="Q30" s="40">
        <f>SUM(E30:P30)</f>
        <v>100.12370639200002</v>
      </c>
      <c r="AF30" s="62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</row>
    <row r="31" spans="1:47" x14ac:dyDescent="0.35">
      <c r="Q31" s="36"/>
      <c r="AF31" s="72"/>
      <c r="AG31" s="59"/>
      <c r="AH31" s="64"/>
      <c r="AI31" s="59"/>
      <c r="AJ31" s="59"/>
      <c r="AK31" s="59"/>
      <c r="AL31" s="64"/>
      <c r="AM31" s="59"/>
      <c r="AN31" s="59"/>
      <c r="AO31" s="59"/>
      <c r="AP31" s="59"/>
      <c r="AQ31" s="59"/>
      <c r="AR31" s="64"/>
      <c r="AS31" s="59"/>
      <c r="AT31" s="59"/>
    </row>
    <row r="32" spans="1:47" x14ac:dyDescent="0.35">
      <c r="A32" s="41" t="s">
        <v>335</v>
      </c>
      <c r="B32" s="103" t="s">
        <v>141</v>
      </c>
      <c r="C32" s="103" t="s">
        <v>199</v>
      </c>
      <c r="D32" s="103" t="s">
        <v>223</v>
      </c>
      <c r="E32" s="42">
        <v>6.4</v>
      </c>
      <c r="F32" s="42" t="s">
        <v>140</v>
      </c>
      <c r="G32" s="42">
        <v>65.900000000000006</v>
      </c>
      <c r="H32" s="42">
        <v>0.3</v>
      </c>
      <c r="I32" s="42">
        <v>1.1000000000000001</v>
      </c>
      <c r="J32" s="42">
        <v>0.09</v>
      </c>
      <c r="K32" s="42">
        <v>5.4</v>
      </c>
      <c r="L32" s="42">
        <v>18.7</v>
      </c>
      <c r="M32" s="42">
        <v>0.87</v>
      </c>
      <c r="N32" s="42">
        <v>0.56000000000000005</v>
      </c>
      <c r="O32" s="42">
        <v>0.25</v>
      </c>
      <c r="P32" s="42" t="s">
        <v>140</v>
      </c>
      <c r="Q32" s="42">
        <f t="shared" ref="Q32:Q38" si="1">SUM(E32:P32)</f>
        <v>99.570000000000022</v>
      </c>
      <c r="AF32" s="72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</row>
    <row r="33" spans="1:47" x14ac:dyDescent="0.35">
      <c r="A33" s="37" t="s">
        <v>336</v>
      </c>
      <c r="B33" s="105"/>
      <c r="C33" s="105"/>
      <c r="D33" s="105"/>
      <c r="E33" s="38">
        <v>3.6</v>
      </c>
      <c r="F33" s="38" t="s">
        <v>140</v>
      </c>
      <c r="G33" s="38">
        <v>70.3</v>
      </c>
      <c r="H33" s="38">
        <v>0.72</v>
      </c>
      <c r="I33" s="38">
        <v>1.4</v>
      </c>
      <c r="J33" s="38">
        <v>0.33</v>
      </c>
      <c r="K33" s="38">
        <v>4.0999999999999996</v>
      </c>
      <c r="L33" s="38">
        <v>14.2</v>
      </c>
      <c r="M33" s="38">
        <v>1.5</v>
      </c>
      <c r="N33" s="38">
        <v>1.5</v>
      </c>
      <c r="O33" s="38">
        <v>0.31</v>
      </c>
      <c r="P33" s="38" t="s">
        <v>140</v>
      </c>
      <c r="Q33" s="38">
        <f t="shared" si="1"/>
        <v>97.96</v>
      </c>
    </row>
    <row r="34" spans="1:47" x14ac:dyDescent="0.35">
      <c r="A34" s="39" t="s">
        <v>337</v>
      </c>
      <c r="B34" s="104"/>
      <c r="C34" s="104"/>
      <c r="D34" s="104"/>
      <c r="E34" s="40">
        <v>4.5</v>
      </c>
      <c r="F34" s="40" t="s">
        <v>140</v>
      </c>
      <c r="G34" s="40">
        <v>70.099999999999994</v>
      </c>
      <c r="H34" s="40">
        <v>0.7</v>
      </c>
      <c r="I34" s="40">
        <v>1.2</v>
      </c>
      <c r="J34" s="40">
        <v>0.17</v>
      </c>
      <c r="K34" s="40">
        <v>4.4000000000000004</v>
      </c>
      <c r="L34" s="40">
        <v>16</v>
      </c>
      <c r="M34" s="40">
        <v>0.98</v>
      </c>
      <c r="N34" s="40">
        <v>1.2</v>
      </c>
      <c r="O34" s="40">
        <v>0.45</v>
      </c>
      <c r="P34" s="40" t="s">
        <v>140</v>
      </c>
      <c r="Q34" s="40">
        <f t="shared" si="1"/>
        <v>99.700000000000017</v>
      </c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7" x14ac:dyDescent="0.35">
      <c r="F35" s="36"/>
      <c r="P35" s="36"/>
      <c r="Q35" s="36"/>
      <c r="AF35" s="62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</row>
    <row r="36" spans="1:47" x14ac:dyDescent="0.35">
      <c r="A36" s="41" t="s">
        <v>334</v>
      </c>
      <c r="B36" s="103" t="s">
        <v>17</v>
      </c>
      <c r="C36" s="103" t="s">
        <v>199</v>
      </c>
      <c r="D36" s="103" t="s">
        <v>331</v>
      </c>
      <c r="E36" s="42">
        <v>1.4</v>
      </c>
      <c r="F36" s="42" t="s">
        <v>140</v>
      </c>
      <c r="G36" s="42">
        <v>54.8</v>
      </c>
      <c r="H36" s="42">
        <v>0.62</v>
      </c>
      <c r="I36" s="42">
        <v>4</v>
      </c>
      <c r="J36" s="42">
        <v>0.81</v>
      </c>
      <c r="K36" s="42">
        <v>14.5</v>
      </c>
      <c r="L36" s="42">
        <v>20.7</v>
      </c>
      <c r="M36" s="42" t="s">
        <v>324</v>
      </c>
      <c r="N36" s="42">
        <v>0.06</v>
      </c>
      <c r="O36" s="42">
        <v>0.93</v>
      </c>
      <c r="P36" s="42" t="s">
        <v>140</v>
      </c>
      <c r="Q36" s="42">
        <f t="shared" si="1"/>
        <v>97.820000000000007</v>
      </c>
      <c r="AF36" s="62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</row>
    <row r="37" spans="1:47" x14ac:dyDescent="0.35">
      <c r="A37" s="37" t="s">
        <v>338</v>
      </c>
      <c r="B37" s="105"/>
      <c r="C37" s="105"/>
      <c r="D37" s="105"/>
      <c r="E37" s="38">
        <v>2.2999999999999998</v>
      </c>
      <c r="F37" s="38" t="s">
        <v>140</v>
      </c>
      <c r="G37" s="38">
        <v>57.5</v>
      </c>
      <c r="H37" s="38">
        <v>0.77</v>
      </c>
      <c r="I37" s="38">
        <v>4.9000000000000004</v>
      </c>
      <c r="J37" s="38">
        <v>0.87</v>
      </c>
      <c r="K37" s="38">
        <v>11.6</v>
      </c>
      <c r="L37" s="38">
        <v>19.3</v>
      </c>
      <c r="M37" s="38">
        <v>1.4</v>
      </c>
      <c r="N37" s="38">
        <v>0.16</v>
      </c>
      <c r="O37" s="38">
        <v>0.55000000000000004</v>
      </c>
      <c r="P37" s="38" t="s">
        <v>140</v>
      </c>
      <c r="Q37" s="38">
        <f t="shared" si="1"/>
        <v>99.35</v>
      </c>
      <c r="AF37" s="62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</row>
    <row r="38" spans="1:47" x14ac:dyDescent="0.35">
      <c r="A38" s="39" t="s">
        <v>339</v>
      </c>
      <c r="B38" s="104"/>
      <c r="C38" s="104"/>
      <c r="D38" s="104"/>
      <c r="E38" s="40">
        <v>0.28999999999999998</v>
      </c>
      <c r="F38" s="40" t="s">
        <v>140</v>
      </c>
      <c r="G38" s="40">
        <v>56.2</v>
      </c>
      <c r="H38" s="40">
        <v>1.2</v>
      </c>
      <c r="I38" s="40">
        <v>5.4</v>
      </c>
      <c r="J38" s="40">
        <v>0.28000000000000003</v>
      </c>
      <c r="K38" s="40">
        <v>13.7</v>
      </c>
      <c r="L38" s="40">
        <v>23.2</v>
      </c>
      <c r="M38" s="40">
        <v>0.09</v>
      </c>
      <c r="N38" s="40" t="s">
        <v>324</v>
      </c>
      <c r="O38" s="40">
        <v>0.63</v>
      </c>
      <c r="P38" s="40" t="s">
        <v>140</v>
      </c>
      <c r="Q38" s="40">
        <f t="shared" si="1"/>
        <v>100.99000000000001</v>
      </c>
      <c r="AF38" s="62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7" x14ac:dyDescent="0.35">
      <c r="Q39" s="36"/>
      <c r="AF39" s="62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47" x14ac:dyDescent="0.35">
      <c r="A40" s="35"/>
      <c r="Q40" s="36"/>
      <c r="AF40" s="62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</row>
    <row r="41" spans="1:47" x14ac:dyDescent="0.35">
      <c r="AF41" s="62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</row>
    <row r="42" spans="1:47" x14ac:dyDescent="0.35">
      <c r="AF42" s="62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</row>
    <row r="43" spans="1:47" x14ac:dyDescent="0.35">
      <c r="AF43" s="62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</row>
    <row r="44" spans="1:47" x14ac:dyDescent="0.35"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1:47" x14ac:dyDescent="0.35">
      <c r="AF45" s="72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0"/>
    </row>
    <row r="46" spans="1:47" x14ac:dyDescent="0.35">
      <c r="AF46" s="72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60"/>
    </row>
    <row r="47" spans="1:47" x14ac:dyDescent="0.35"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60"/>
    </row>
    <row r="48" spans="1:47" x14ac:dyDescent="0.35">
      <c r="AF48" s="68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U48" s="60"/>
    </row>
    <row r="49" spans="32:46" x14ac:dyDescent="0.35"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32:46" x14ac:dyDescent="0.35">
      <c r="AF50" s="72"/>
      <c r="AG50" s="59"/>
      <c r="AH50" s="64"/>
      <c r="AI50" s="59"/>
      <c r="AJ50" s="59"/>
      <c r="AK50" s="59"/>
      <c r="AL50" s="64"/>
      <c r="AM50" s="59"/>
      <c r="AN50" s="59"/>
      <c r="AO50" s="64"/>
      <c r="AP50" s="64"/>
      <c r="AQ50" s="59"/>
      <c r="AR50" s="64"/>
      <c r="AS50" s="73"/>
    </row>
    <row r="51" spans="32:46" x14ac:dyDescent="0.35">
      <c r="AF51" s="72"/>
      <c r="AS51" s="73"/>
    </row>
    <row r="52" spans="32:46" x14ac:dyDescent="0.35">
      <c r="AF52" s="72"/>
      <c r="AS52" s="73"/>
    </row>
    <row r="53" spans="32:46" x14ac:dyDescent="0.35">
      <c r="AF53" s="72"/>
      <c r="AS53" s="73"/>
    </row>
    <row r="54" spans="32:46" x14ac:dyDescent="0.35">
      <c r="AF54" s="72"/>
      <c r="AS54" s="73"/>
    </row>
  </sheetData>
  <mergeCells count="24">
    <mergeCell ref="D22:D27"/>
    <mergeCell ref="D32:D34"/>
    <mergeCell ref="D36:D38"/>
    <mergeCell ref="B28:B30"/>
    <mergeCell ref="C28:C30"/>
    <mergeCell ref="D28:D30"/>
    <mergeCell ref="B22:B27"/>
    <mergeCell ref="B32:B34"/>
    <mergeCell ref="C32:C34"/>
    <mergeCell ref="B36:B38"/>
    <mergeCell ref="C36:C38"/>
    <mergeCell ref="C22:C27"/>
    <mergeCell ref="D6:D10"/>
    <mergeCell ref="D12:D13"/>
    <mergeCell ref="D15:D16"/>
    <mergeCell ref="B12:B13"/>
    <mergeCell ref="D18:D20"/>
    <mergeCell ref="B15:B16"/>
    <mergeCell ref="B6:B10"/>
    <mergeCell ref="C6:C10"/>
    <mergeCell ref="C12:C13"/>
    <mergeCell ref="C15:C16"/>
    <mergeCell ref="B18:B20"/>
    <mergeCell ref="C18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96"/>
  <sheetViews>
    <sheetView zoomScale="60" zoomScaleNormal="60" workbookViewId="0">
      <selection sqref="A1:XFD2"/>
    </sheetView>
  </sheetViews>
  <sheetFormatPr defaultRowHeight="14.5" x14ac:dyDescent="0.35"/>
  <cols>
    <col min="1" max="1" width="53.81640625" style="67" customWidth="1"/>
    <col min="2" max="2" width="10" style="34" bestFit="1" customWidth="1"/>
    <col min="3" max="15" width="11.6328125" customWidth="1"/>
    <col min="21" max="21" width="72.7265625" bestFit="1" customWidth="1"/>
    <col min="22" max="22" width="14.7265625" bestFit="1" customWidth="1"/>
    <col min="23" max="25" width="17.453125" bestFit="1" customWidth="1"/>
    <col min="26" max="26" width="10.54296875" bestFit="1" customWidth="1"/>
    <col min="27" max="28" width="17.453125" bestFit="1" customWidth="1"/>
    <col min="29" max="29" width="12" bestFit="1" customWidth="1"/>
    <col min="30" max="33" width="17.453125" bestFit="1" customWidth="1"/>
    <col min="40" max="40" width="9.1796875" style="51"/>
  </cols>
  <sheetData>
    <row r="1" spans="1:47" s="1" customFormat="1" ht="15.5" x14ac:dyDescent="0.35">
      <c r="A1" s="96" t="s">
        <v>363</v>
      </c>
      <c r="B1" s="63"/>
      <c r="D1" s="2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7" s="61" customFormat="1" x14ac:dyDescent="0.35">
      <c r="A2" s="66" t="s">
        <v>359</v>
      </c>
      <c r="B2" s="90"/>
      <c r="D2" s="70"/>
    </row>
    <row r="3" spans="1:47" s="61" customFormat="1" x14ac:dyDescent="0.35">
      <c r="A3" s="66"/>
      <c r="B3" s="90"/>
      <c r="D3" s="70"/>
    </row>
    <row r="4" spans="1:47" x14ac:dyDescent="0.35">
      <c r="A4" s="4" t="s">
        <v>0</v>
      </c>
      <c r="B4" s="4" t="s">
        <v>36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T4" s="74"/>
      <c r="U4" s="74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73"/>
      <c r="AJ4" s="74"/>
      <c r="AK4" s="74"/>
      <c r="AL4" s="74"/>
      <c r="AM4" s="74"/>
      <c r="AN4" s="73"/>
      <c r="AO4" s="74"/>
    </row>
    <row r="5" spans="1:47" x14ac:dyDescent="0.35">
      <c r="A5" s="34" t="s">
        <v>291</v>
      </c>
      <c r="B5" s="34" t="s">
        <v>138</v>
      </c>
      <c r="C5" s="36">
        <v>1.7115211109999999</v>
      </c>
      <c r="D5" s="36" t="s">
        <v>324</v>
      </c>
      <c r="E5" s="36">
        <v>47.886755559999997</v>
      </c>
      <c r="F5" s="36">
        <v>2.8279666670000001</v>
      </c>
      <c r="G5" s="36">
        <v>0.51981100000000002</v>
      </c>
      <c r="H5" s="36" t="s">
        <v>324</v>
      </c>
      <c r="I5" s="36">
        <v>16.31637778</v>
      </c>
      <c r="J5" s="36">
        <v>30.373744439999999</v>
      </c>
      <c r="K5" s="36" t="s">
        <v>324</v>
      </c>
      <c r="L5" s="36" t="s">
        <v>324</v>
      </c>
      <c r="M5" s="36" t="s">
        <v>324</v>
      </c>
      <c r="N5" s="36">
        <v>0.33767044400000001</v>
      </c>
      <c r="O5" s="36">
        <f>SUM(C5:N5)</f>
        <v>99.973847001999985</v>
      </c>
      <c r="P5" s="36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3"/>
      <c r="AJ5" s="74"/>
      <c r="AK5" s="74"/>
      <c r="AL5" s="74"/>
      <c r="AM5" s="74"/>
      <c r="AN5" s="73"/>
      <c r="AO5" s="74"/>
    </row>
    <row r="6" spans="1:47" x14ac:dyDescent="0.35">
      <c r="A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T6" s="74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73"/>
      <c r="AJ6" s="17"/>
      <c r="AK6" s="17"/>
      <c r="AL6" s="74"/>
      <c r="AM6" s="74"/>
      <c r="AN6" s="87"/>
      <c r="AO6" s="74"/>
    </row>
    <row r="7" spans="1:47" x14ac:dyDescent="0.35">
      <c r="A7" s="34" t="s">
        <v>292</v>
      </c>
      <c r="B7" s="34" t="s">
        <v>138</v>
      </c>
      <c r="C7" s="36">
        <v>4.4836076189999998</v>
      </c>
      <c r="D7" s="36" t="s">
        <v>324</v>
      </c>
      <c r="E7" s="36">
        <v>54.388909519999999</v>
      </c>
      <c r="F7" s="36" t="s">
        <v>324</v>
      </c>
      <c r="G7" s="36">
        <v>0.498464095</v>
      </c>
      <c r="H7" s="36" t="s">
        <v>324</v>
      </c>
      <c r="I7" s="36">
        <v>12.153623809999999</v>
      </c>
      <c r="J7" s="36">
        <v>28.686266669999998</v>
      </c>
      <c r="K7" s="36" t="s">
        <v>324</v>
      </c>
      <c r="L7" s="36" t="s">
        <v>324</v>
      </c>
      <c r="M7" s="36" t="s">
        <v>324</v>
      </c>
      <c r="N7" s="36" t="s">
        <v>324</v>
      </c>
      <c r="O7" s="36">
        <f t="shared" ref="O7:O44" si="0">SUM(C7:N7)</f>
        <v>100.21087171399999</v>
      </c>
      <c r="T7" s="74"/>
      <c r="U7" s="74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73"/>
      <c r="AJ7" s="74"/>
      <c r="AK7" s="74"/>
      <c r="AL7" s="74"/>
      <c r="AM7" s="74"/>
      <c r="AN7" s="73"/>
      <c r="AO7" s="74"/>
    </row>
    <row r="8" spans="1:47" x14ac:dyDescent="0.35">
      <c r="A8" s="34" t="s">
        <v>293</v>
      </c>
      <c r="C8" s="36">
        <v>4.2913570969999997</v>
      </c>
      <c r="D8" s="36" t="s">
        <v>324</v>
      </c>
      <c r="E8" s="36">
        <v>54.835893550000002</v>
      </c>
      <c r="F8" s="36" t="s">
        <v>324</v>
      </c>
      <c r="G8" s="36">
        <v>0.43474309700000002</v>
      </c>
      <c r="H8" s="36" t="s">
        <v>324</v>
      </c>
      <c r="I8" s="36">
        <v>12.105896769999999</v>
      </c>
      <c r="J8" s="36">
        <v>28.17286129</v>
      </c>
      <c r="K8" s="36" t="s">
        <v>324</v>
      </c>
      <c r="L8" s="36">
        <v>0.16921987099999999</v>
      </c>
      <c r="M8" s="36" t="s">
        <v>324</v>
      </c>
      <c r="N8" s="36" t="s">
        <v>324</v>
      </c>
      <c r="O8" s="36">
        <f t="shared" si="0"/>
        <v>100.009971675</v>
      </c>
      <c r="T8" s="74"/>
      <c r="U8" s="74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73"/>
      <c r="AJ8" s="74"/>
      <c r="AK8" s="74"/>
      <c r="AL8" s="74"/>
      <c r="AM8" s="74"/>
      <c r="AN8" s="73"/>
      <c r="AO8" s="74"/>
    </row>
    <row r="9" spans="1:47" x14ac:dyDescent="0.35">
      <c r="A9" s="34" t="s">
        <v>294</v>
      </c>
      <c r="C9" s="36">
        <v>4.3710531250000004</v>
      </c>
      <c r="D9" s="52" t="s">
        <v>324</v>
      </c>
      <c r="E9" s="36">
        <v>54.260437500000002</v>
      </c>
      <c r="F9" s="36">
        <v>0.51788856299999997</v>
      </c>
      <c r="G9" s="36">
        <v>0.48186806300000001</v>
      </c>
      <c r="H9" s="36" t="s">
        <v>324</v>
      </c>
      <c r="I9" s="36">
        <v>12.353187500000001</v>
      </c>
      <c r="J9" s="36">
        <v>28.553674999999998</v>
      </c>
      <c r="K9" s="36" t="s">
        <v>324</v>
      </c>
      <c r="L9" s="36" t="s">
        <v>324</v>
      </c>
      <c r="M9" s="36" t="s">
        <v>324</v>
      </c>
      <c r="N9" s="36" t="s">
        <v>324</v>
      </c>
      <c r="O9" s="36">
        <f t="shared" si="0"/>
        <v>100.53810975100001</v>
      </c>
      <c r="T9" s="74"/>
      <c r="U9" s="74"/>
      <c r="V9" s="59"/>
      <c r="W9" s="97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73"/>
      <c r="AJ9" s="74"/>
      <c r="AK9" s="74"/>
      <c r="AL9" s="74"/>
      <c r="AM9" s="74"/>
      <c r="AN9" s="73"/>
      <c r="AO9" s="74"/>
    </row>
    <row r="10" spans="1:47" x14ac:dyDescent="0.35">
      <c r="A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3"/>
      <c r="AJ10" s="74"/>
      <c r="AK10" s="74"/>
      <c r="AL10" s="74"/>
      <c r="AM10" s="74"/>
      <c r="AN10" s="73"/>
      <c r="AO10" s="74"/>
    </row>
    <row r="11" spans="1:47" x14ac:dyDescent="0.35">
      <c r="A11" s="34" t="s">
        <v>295</v>
      </c>
      <c r="B11" s="34" t="s">
        <v>17</v>
      </c>
      <c r="C11" s="36">
        <v>0.89031959199999999</v>
      </c>
      <c r="D11" s="36" t="s">
        <v>324</v>
      </c>
      <c r="E11" s="36">
        <v>46.810551019999998</v>
      </c>
      <c r="F11" s="36">
        <v>0.178710224</v>
      </c>
      <c r="G11" s="36">
        <v>0.73020404100000003</v>
      </c>
      <c r="H11" s="36" t="s">
        <v>324</v>
      </c>
      <c r="I11" s="36">
        <v>18.858983670000001</v>
      </c>
      <c r="J11" s="36">
        <v>33.201863269999997</v>
      </c>
      <c r="K11" s="36" t="s">
        <v>324</v>
      </c>
      <c r="L11" s="36" t="s">
        <v>324</v>
      </c>
      <c r="M11" s="36" t="s">
        <v>324</v>
      </c>
      <c r="N11" s="36" t="s">
        <v>324</v>
      </c>
      <c r="O11" s="36">
        <f t="shared" si="0"/>
        <v>100.67063181699999</v>
      </c>
      <c r="T11" s="74"/>
      <c r="U11" s="61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73"/>
      <c r="AJ11" s="74"/>
      <c r="AK11" s="74"/>
      <c r="AL11" s="74"/>
      <c r="AM11" s="74"/>
      <c r="AN11" s="73"/>
      <c r="AO11" s="74"/>
    </row>
    <row r="12" spans="1:47" x14ac:dyDescent="0.35">
      <c r="A12" s="34" t="s">
        <v>296</v>
      </c>
      <c r="C12" s="36">
        <v>1.1054128139999999</v>
      </c>
      <c r="D12" s="36" t="s">
        <v>324</v>
      </c>
      <c r="E12" s="36">
        <v>47.391879070000002</v>
      </c>
      <c r="F12" s="36">
        <v>0.23357530200000001</v>
      </c>
      <c r="G12" s="36">
        <v>0.88559081399999995</v>
      </c>
      <c r="H12" s="36" t="s">
        <v>324</v>
      </c>
      <c r="I12" s="36">
        <v>18.64083256</v>
      </c>
      <c r="J12" s="36">
        <v>32.30266512</v>
      </c>
      <c r="K12" s="36" t="s">
        <v>324</v>
      </c>
      <c r="L12" s="36" t="s">
        <v>324</v>
      </c>
      <c r="M12" s="36" t="s">
        <v>324</v>
      </c>
      <c r="N12" s="36" t="s">
        <v>324</v>
      </c>
      <c r="O12" s="36">
        <f t="shared" si="0"/>
        <v>100.55995568</v>
      </c>
      <c r="T12" s="74"/>
      <c r="U12" s="61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73"/>
      <c r="AJ12" s="74"/>
      <c r="AK12" s="74"/>
      <c r="AL12" s="74"/>
      <c r="AM12" s="74"/>
      <c r="AN12" s="73"/>
      <c r="AO12" s="74"/>
    </row>
    <row r="13" spans="1:47" x14ac:dyDescent="0.35">
      <c r="A13" s="34" t="s">
        <v>297</v>
      </c>
      <c r="C13" s="36">
        <v>0.91183115199999998</v>
      </c>
      <c r="D13" s="36" t="s">
        <v>324</v>
      </c>
      <c r="E13" s="36">
        <v>46.516630300000003</v>
      </c>
      <c r="F13" s="36">
        <v>0.35418669699999999</v>
      </c>
      <c r="G13" s="36">
        <v>0.79577648499999998</v>
      </c>
      <c r="H13" s="36" t="s">
        <v>324</v>
      </c>
      <c r="I13" s="36">
        <v>18.932827270000001</v>
      </c>
      <c r="J13" s="36">
        <v>33.317657580000002</v>
      </c>
      <c r="K13" s="36" t="s">
        <v>324</v>
      </c>
      <c r="L13" s="36" t="s">
        <v>324</v>
      </c>
      <c r="M13" s="36" t="s">
        <v>324</v>
      </c>
      <c r="N13" s="36" t="s">
        <v>324</v>
      </c>
      <c r="O13" s="36">
        <f t="shared" si="0"/>
        <v>100.82890948400001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3"/>
      <c r="AJ13" s="74"/>
      <c r="AK13" s="74"/>
      <c r="AL13" s="74"/>
      <c r="AM13" s="74"/>
      <c r="AN13" s="73"/>
      <c r="AO13" s="74"/>
    </row>
    <row r="14" spans="1:47" x14ac:dyDescent="0.35">
      <c r="A14" s="34" t="s">
        <v>298</v>
      </c>
      <c r="C14" s="36">
        <v>1.395835674</v>
      </c>
      <c r="D14" s="36" t="s">
        <v>324</v>
      </c>
      <c r="E14" s="36">
        <v>47.155425579999999</v>
      </c>
      <c r="F14" s="36">
        <v>1.8088265349999999</v>
      </c>
      <c r="G14" s="36">
        <v>0.91390723299999999</v>
      </c>
      <c r="H14" s="36" t="s">
        <v>324</v>
      </c>
      <c r="I14" s="36">
        <v>17.842137210000001</v>
      </c>
      <c r="J14" s="36">
        <v>31.48357674</v>
      </c>
      <c r="K14" s="36" t="s">
        <v>324</v>
      </c>
      <c r="L14" s="36" t="s">
        <v>324</v>
      </c>
      <c r="M14" s="36" t="s">
        <v>324</v>
      </c>
      <c r="N14" s="36" t="s">
        <v>324</v>
      </c>
      <c r="O14" s="36">
        <f t="shared" si="0"/>
        <v>100.599708972</v>
      </c>
      <c r="T14" s="7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73"/>
      <c r="AJ14" s="17"/>
      <c r="AK14" s="17"/>
      <c r="AL14" s="74"/>
      <c r="AM14" s="74"/>
      <c r="AN14" s="87"/>
      <c r="AO14" s="74"/>
    </row>
    <row r="15" spans="1:47" x14ac:dyDescent="0.35">
      <c r="A15" s="34" t="s">
        <v>299</v>
      </c>
      <c r="C15" s="36">
        <v>0.83153808600000001</v>
      </c>
      <c r="D15" s="36" t="s">
        <v>324</v>
      </c>
      <c r="E15" s="36">
        <v>46.493194289999998</v>
      </c>
      <c r="F15" s="36">
        <v>0.238597171</v>
      </c>
      <c r="G15" s="36">
        <v>0.778736714</v>
      </c>
      <c r="H15" s="36" t="s">
        <v>324</v>
      </c>
      <c r="I15" s="36">
        <v>19.13985714</v>
      </c>
      <c r="J15" s="36">
        <v>33.289802860000002</v>
      </c>
      <c r="K15" s="36" t="s">
        <v>324</v>
      </c>
      <c r="L15" s="36" t="s">
        <v>324</v>
      </c>
      <c r="M15" s="36" t="s">
        <v>324</v>
      </c>
      <c r="N15" s="36" t="s">
        <v>324</v>
      </c>
      <c r="O15" s="36">
        <f t="shared" si="0"/>
        <v>100.771726261</v>
      </c>
      <c r="T15" s="74"/>
      <c r="U15" s="74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73"/>
      <c r="AJ15" s="74"/>
      <c r="AK15" s="74"/>
      <c r="AL15" s="74"/>
      <c r="AM15" s="74"/>
      <c r="AN15" s="73"/>
      <c r="AO15" s="74"/>
    </row>
    <row r="16" spans="1:47" x14ac:dyDescent="0.35">
      <c r="A16" s="34" t="s">
        <v>300</v>
      </c>
      <c r="C16" s="36">
        <v>1.170046106</v>
      </c>
      <c r="D16" s="36" t="s">
        <v>324</v>
      </c>
      <c r="E16" s="36">
        <v>45.951844680000001</v>
      </c>
      <c r="F16" s="36">
        <v>2.3119678719999999</v>
      </c>
      <c r="G16" s="36">
        <v>0.68422893600000001</v>
      </c>
      <c r="H16" s="36" t="s">
        <v>324</v>
      </c>
      <c r="I16" s="36">
        <v>17.778893620000002</v>
      </c>
      <c r="J16" s="36">
        <v>32.6159617</v>
      </c>
      <c r="K16" s="36" t="s">
        <v>324</v>
      </c>
      <c r="L16" s="36" t="s">
        <v>324</v>
      </c>
      <c r="M16" s="36">
        <v>0.135653681</v>
      </c>
      <c r="N16" s="36" t="s">
        <v>324</v>
      </c>
      <c r="O16" s="36">
        <f t="shared" si="0"/>
        <v>100.64859659499999</v>
      </c>
      <c r="T16" s="74"/>
      <c r="U16" s="74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73"/>
      <c r="AJ16" s="74"/>
      <c r="AK16" s="74"/>
      <c r="AL16" s="74"/>
      <c r="AM16" s="74"/>
      <c r="AN16" s="73"/>
      <c r="AO16" s="74"/>
    </row>
    <row r="17" spans="1:41" x14ac:dyDescent="0.35">
      <c r="A17" s="34" t="s">
        <v>301</v>
      </c>
      <c r="C17" s="36">
        <v>1.055053182</v>
      </c>
      <c r="D17" s="36" t="s">
        <v>324</v>
      </c>
      <c r="E17" s="36">
        <v>46.657878789999998</v>
      </c>
      <c r="F17" s="36">
        <v>0.31284403</v>
      </c>
      <c r="G17" s="36">
        <v>0.70974690900000004</v>
      </c>
      <c r="H17" s="36" t="s">
        <v>324</v>
      </c>
      <c r="I17" s="36">
        <v>18.552733329999999</v>
      </c>
      <c r="J17" s="36">
        <v>33.388439390000002</v>
      </c>
      <c r="K17" s="36" t="s">
        <v>324</v>
      </c>
      <c r="L17" s="36" t="s">
        <v>324</v>
      </c>
      <c r="M17" s="36">
        <v>0.13464827300000001</v>
      </c>
      <c r="N17" s="36" t="s">
        <v>324</v>
      </c>
      <c r="O17" s="36">
        <f t="shared" si="0"/>
        <v>100.811343904</v>
      </c>
      <c r="T17" s="74"/>
      <c r="U17" s="74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73"/>
      <c r="AJ17" s="74"/>
      <c r="AK17" s="74"/>
      <c r="AL17" s="74"/>
      <c r="AM17" s="74"/>
      <c r="AN17" s="73"/>
      <c r="AO17" s="74"/>
    </row>
    <row r="18" spans="1:41" x14ac:dyDescent="0.35">
      <c r="A18" s="34" t="s">
        <v>302</v>
      </c>
      <c r="C18" s="36">
        <v>0.92275364199999999</v>
      </c>
      <c r="D18" s="36" t="s">
        <v>324</v>
      </c>
      <c r="E18" s="36">
        <v>46.922426420000001</v>
      </c>
      <c r="F18" s="36">
        <v>1.6211808110000001</v>
      </c>
      <c r="G18" s="36">
        <v>1.074387245</v>
      </c>
      <c r="H18" s="36" t="s">
        <v>324</v>
      </c>
      <c r="I18" s="36">
        <v>18.037503770000001</v>
      </c>
      <c r="J18" s="36">
        <v>31.43974906</v>
      </c>
      <c r="K18" s="36" t="s">
        <v>324</v>
      </c>
      <c r="L18" s="36" t="s">
        <v>324</v>
      </c>
      <c r="M18" s="36">
        <v>0.24260366</v>
      </c>
      <c r="N18" s="36" t="s">
        <v>324</v>
      </c>
      <c r="O18" s="36">
        <f t="shared" si="0"/>
        <v>100.26060460799999</v>
      </c>
      <c r="T18" s="74"/>
      <c r="U18" s="74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73"/>
      <c r="AJ18" s="74"/>
      <c r="AK18" s="74"/>
      <c r="AL18" s="74"/>
      <c r="AM18" s="74"/>
      <c r="AN18" s="73"/>
      <c r="AO18" s="74"/>
    </row>
    <row r="19" spans="1:41" x14ac:dyDescent="0.35">
      <c r="A19" s="34" t="s">
        <v>303</v>
      </c>
      <c r="C19" s="36">
        <v>1.070740931</v>
      </c>
      <c r="D19" s="36" t="s">
        <v>324</v>
      </c>
      <c r="E19" s="36">
        <v>46.319722409999997</v>
      </c>
      <c r="F19" s="36">
        <v>1.494396431</v>
      </c>
      <c r="G19" s="36">
        <v>0.63178737900000004</v>
      </c>
      <c r="H19" s="36" t="s">
        <v>324</v>
      </c>
      <c r="I19" s="36">
        <v>18.18572241</v>
      </c>
      <c r="J19" s="36">
        <v>32.792681029999997</v>
      </c>
      <c r="K19" s="36" t="s">
        <v>324</v>
      </c>
      <c r="L19" s="36" t="s">
        <v>324</v>
      </c>
      <c r="M19" s="36" t="s">
        <v>324</v>
      </c>
      <c r="N19" s="36" t="s">
        <v>324</v>
      </c>
      <c r="O19" s="36">
        <f t="shared" si="0"/>
        <v>100.49505059099999</v>
      </c>
      <c r="T19" s="74"/>
      <c r="U19" s="74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73"/>
      <c r="AJ19" s="74"/>
      <c r="AK19" s="74"/>
      <c r="AL19" s="74"/>
      <c r="AM19" s="74"/>
      <c r="AN19" s="73"/>
      <c r="AO19" s="74"/>
    </row>
    <row r="20" spans="1:41" x14ac:dyDescent="0.35">
      <c r="A20" s="34" t="s">
        <v>304</v>
      </c>
      <c r="C20" s="36">
        <v>1.0872554889999999</v>
      </c>
      <c r="D20" s="36" t="s">
        <v>324</v>
      </c>
      <c r="E20" s="36">
        <v>46.32473778</v>
      </c>
      <c r="F20" s="36">
        <v>1.424646444</v>
      </c>
      <c r="G20" s="36">
        <v>0.63827908899999997</v>
      </c>
      <c r="H20" s="36" t="s">
        <v>324</v>
      </c>
      <c r="I20" s="36">
        <v>18.112017779999999</v>
      </c>
      <c r="J20" s="36">
        <v>32.796175560000002</v>
      </c>
      <c r="K20" s="36" t="s">
        <v>324</v>
      </c>
      <c r="L20" s="36" t="s">
        <v>324</v>
      </c>
      <c r="M20" s="36" t="s">
        <v>324</v>
      </c>
      <c r="N20" s="36" t="s">
        <v>324</v>
      </c>
      <c r="O20" s="36">
        <f t="shared" si="0"/>
        <v>100.38311214199999</v>
      </c>
      <c r="T20" s="74"/>
      <c r="U20" s="74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73"/>
      <c r="AJ20" s="74"/>
      <c r="AK20" s="74"/>
      <c r="AL20" s="74"/>
      <c r="AM20" s="74"/>
      <c r="AN20" s="73"/>
      <c r="AO20" s="74"/>
    </row>
    <row r="21" spans="1:41" x14ac:dyDescent="0.35">
      <c r="A21" s="34" t="s">
        <v>305</v>
      </c>
      <c r="C21" s="36">
        <v>0.99137342100000003</v>
      </c>
      <c r="D21" s="36" t="s">
        <v>324</v>
      </c>
      <c r="E21" s="36">
        <v>47.314131580000002</v>
      </c>
      <c r="F21" s="36">
        <v>1.3903243860000001</v>
      </c>
      <c r="G21" s="36">
        <v>1.161350737</v>
      </c>
      <c r="H21" s="36" t="s">
        <v>324</v>
      </c>
      <c r="I21" s="36">
        <v>18.0814807</v>
      </c>
      <c r="J21" s="36">
        <v>30.80191228</v>
      </c>
      <c r="K21" s="36" t="s">
        <v>324</v>
      </c>
      <c r="L21" s="36" t="s">
        <v>324</v>
      </c>
      <c r="M21" s="36">
        <v>0.249053158</v>
      </c>
      <c r="N21" s="36" t="s">
        <v>324</v>
      </c>
      <c r="O21" s="36">
        <f t="shared" si="0"/>
        <v>99.989626262000002</v>
      </c>
      <c r="T21" s="74"/>
      <c r="U21" s="74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73"/>
      <c r="AJ21" s="74"/>
      <c r="AK21" s="74"/>
      <c r="AL21" s="74"/>
      <c r="AM21" s="74"/>
      <c r="AN21" s="73"/>
      <c r="AO21" s="74"/>
    </row>
    <row r="22" spans="1:41" x14ac:dyDescent="0.35">
      <c r="A22" s="34" t="s">
        <v>306</v>
      </c>
      <c r="C22" s="36">
        <v>1.0001404169999999</v>
      </c>
      <c r="D22" s="36" t="s">
        <v>324</v>
      </c>
      <c r="E22" s="36">
        <v>47.602328329999999</v>
      </c>
      <c r="F22" s="36">
        <v>1.6833793829999999</v>
      </c>
      <c r="G22" s="36">
        <v>0.732315033</v>
      </c>
      <c r="H22" s="36" t="s">
        <v>324</v>
      </c>
      <c r="I22" s="36">
        <v>17.52988667</v>
      </c>
      <c r="J22" s="36">
        <v>31.955780000000001</v>
      </c>
      <c r="K22" s="36" t="s">
        <v>324</v>
      </c>
      <c r="L22" s="36" t="s">
        <v>324</v>
      </c>
      <c r="M22" s="36" t="s">
        <v>324</v>
      </c>
      <c r="N22" s="36" t="s">
        <v>324</v>
      </c>
      <c r="O22" s="36">
        <f t="shared" si="0"/>
        <v>100.503829833</v>
      </c>
      <c r="T22" s="74"/>
      <c r="U22" s="74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73"/>
      <c r="AJ22" s="74"/>
      <c r="AK22" s="74"/>
      <c r="AL22" s="74"/>
      <c r="AM22" s="74"/>
      <c r="AN22" s="73"/>
      <c r="AO22" s="74"/>
    </row>
    <row r="23" spans="1:41" x14ac:dyDescent="0.35">
      <c r="A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T23" s="74"/>
      <c r="U23" s="74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73"/>
      <c r="AJ23" s="74"/>
      <c r="AK23" s="74"/>
      <c r="AL23" s="74"/>
      <c r="AM23" s="74"/>
      <c r="AN23" s="73"/>
      <c r="AO23" s="74"/>
    </row>
    <row r="24" spans="1:41" x14ac:dyDescent="0.35">
      <c r="A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T24" s="74"/>
      <c r="U24" s="74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73"/>
      <c r="AJ24" s="74"/>
      <c r="AK24" s="74"/>
      <c r="AL24" s="74"/>
      <c r="AM24" s="74"/>
      <c r="AN24" s="73"/>
      <c r="AO24" s="74"/>
    </row>
    <row r="25" spans="1:41" x14ac:dyDescent="0.35">
      <c r="A25" s="34" t="s">
        <v>307</v>
      </c>
      <c r="C25" s="36">
        <v>0.828640771</v>
      </c>
      <c r="D25" s="36" t="s">
        <v>324</v>
      </c>
      <c r="E25" s="36">
        <v>47.087854290000003</v>
      </c>
      <c r="F25" s="36">
        <v>1.587119943</v>
      </c>
      <c r="G25" s="36">
        <v>0.59808819999999996</v>
      </c>
      <c r="H25" s="36" t="s">
        <v>324</v>
      </c>
      <c r="I25" s="36">
        <v>17.898165710000001</v>
      </c>
      <c r="J25" s="36">
        <v>32.205111430000002</v>
      </c>
      <c r="K25" s="36" t="s">
        <v>324</v>
      </c>
      <c r="L25" s="36" t="s">
        <v>324</v>
      </c>
      <c r="M25" s="36">
        <v>0.15643485700000001</v>
      </c>
      <c r="N25" s="36" t="s">
        <v>324</v>
      </c>
      <c r="O25" s="36">
        <f t="shared" si="0"/>
        <v>100.361415201</v>
      </c>
      <c r="T25" s="74"/>
      <c r="U25" s="74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73"/>
      <c r="AJ25" s="74"/>
      <c r="AK25" s="74"/>
      <c r="AL25" s="74"/>
      <c r="AM25" s="74"/>
      <c r="AN25" s="73"/>
      <c r="AO25" s="74"/>
    </row>
    <row r="26" spans="1:41" x14ac:dyDescent="0.35">
      <c r="A26" s="34" t="s">
        <v>308</v>
      </c>
      <c r="C26" s="36">
        <v>1.109116891</v>
      </c>
      <c r="D26" s="36" t="s">
        <v>324</v>
      </c>
      <c r="E26" s="36">
        <v>46.678306249999999</v>
      </c>
      <c r="F26" s="36">
        <v>2.1470234690000001</v>
      </c>
      <c r="G26" s="36">
        <v>0.70007210900000005</v>
      </c>
      <c r="H26" s="36" t="s">
        <v>324</v>
      </c>
      <c r="I26" s="36">
        <v>17.598637499999999</v>
      </c>
      <c r="J26" s="36">
        <v>31.952693750000002</v>
      </c>
      <c r="K26" s="36" t="s">
        <v>324</v>
      </c>
      <c r="L26" s="36" t="s">
        <v>324</v>
      </c>
      <c r="M26" s="36" t="s">
        <v>324</v>
      </c>
      <c r="N26" s="36" t="s">
        <v>324</v>
      </c>
      <c r="O26" s="36">
        <f t="shared" si="0"/>
        <v>100.185849969</v>
      </c>
      <c r="T26" s="74"/>
      <c r="U26" s="74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3"/>
      <c r="AJ26" s="74"/>
      <c r="AK26" s="74"/>
      <c r="AL26" s="74"/>
      <c r="AM26" s="74"/>
      <c r="AN26" s="73"/>
      <c r="AO26" s="74"/>
    </row>
    <row r="27" spans="1:41" x14ac:dyDescent="0.35">
      <c r="A27" s="34" t="s">
        <v>309</v>
      </c>
      <c r="C27" s="36">
        <v>1.23047613</v>
      </c>
      <c r="D27" s="36" t="s">
        <v>324</v>
      </c>
      <c r="E27" s="36">
        <v>47.251784780000001</v>
      </c>
      <c r="F27" s="36">
        <v>0.91516304299999995</v>
      </c>
      <c r="G27" s="36">
        <v>1.5532173039999999</v>
      </c>
      <c r="H27" s="36" t="s">
        <v>324</v>
      </c>
      <c r="I27" s="36">
        <v>17.796219570000002</v>
      </c>
      <c r="J27" s="36">
        <v>31.764704349999999</v>
      </c>
      <c r="K27" s="36" t="s">
        <v>324</v>
      </c>
      <c r="L27" s="36" t="s">
        <v>324</v>
      </c>
      <c r="M27" s="36" t="s">
        <v>324</v>
      </c>
      <c r="N27" s="36" t="s">
        <v>324</v>
      </c>
      <c r="O27" s="36">
        <f t="shared" si="0"/>
        <v>100.51156517700001</v>
      </c>
      <c r="T27" s="74"/>
      <c r="U27" s="74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73"/>
      <c r="AJ27" s="74"/>
      <c r="AK27" s="74"/>
      <c r="AL27" s="74"/>
      <c r="AM27" s="74"/>
      <c r="AN27" s="73"/>
      <c r="AO27" s="74"/>
    </row>
    <row r="28" spans="1:41" x14ac:dyDescent="0.35">
      <c r="A28" s="34" t="s">
        <v>310</v>
      </c>
      <c r="C28" s="36">
        <v>0.89522460000000004</v>
      </c>
      <c r="D28" s="36" t="s">
        <v>324</v>
      </c>
      <c r="E28" s="36">
        <v>46.298360000000002</v>
      </c>
      <c r="F28" s="36">
        <v>3.4128466670000002</v>
      </c>
      <c r="G28" s="36">
        <v>0.63360188900000003</v>
      </c>
      <c r="H28" s="36" t="s">
        <v>324</v>
      </c>
      <c r="I28" s="36">
        <v>17.53941111</v>
      </c>
      <c r="J28" s="36">
        <v>31.18643556</v>
      </c>
      <c r="K28" s="36" t="s">
        <v>324</v>
      </c>
      <c r="L28" s="36" t="s">
        <v>324</v>
      </c>
      <c r="M28" s="36">
        <v>0.46474539999999998</v>
      </c>
      <c r="N28" s="36" t="s">
        <v>324</v>
      </c>
      <c r="O28" s="36">
        <f t="shared" si="0"/>
        <v>100.43062522599999</v>
      </c>
      <c r="T28" s="74"/>
      <c r="U28" s="74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73"/>
      <c r="AJ28" s="74"/>
      <c r="AK28" s="74"/>
      <c r="AL28" s="74"/>
      <c r="AM28" s="74"/>
      <c r="AN28" s="73"/>
      <c r="AO28" s="74"/>
    </row>
    <row r="29" spans="1:41" x14ac:dyDescent="0.35">
      <c r="A29" s="34" t="s">
        <v>311</v>
      </c>
      <c r="C29" s="36">
        <v>0.84744208200000004</v>
      </c>
      <c r="D29" s="36" t="s">
        <v>324</v>
      </c>
      <c r="E29" s="36">
        <v>46.205316330000002</v>
      </c>
      <c r="F29" s="36">
        <v>0.79338432699999994</v>
      </c>
      <c r="G29" s="36">
        <v>0.81473951</v>
      </c>
      <c r="H29" s="36" t="s">
        <v>324</v>
      </c>
      <c r="I29" s="36">
        <v>18.993416329999999</v>
      </c>
      <c r="J29" s="36">
        <v>33.048902040000002</v>
      </c>
      <c r="K29" s="36" t="s">
        <v>324</v>
      </c>
      <c r="L29" s="36" t="s">
        <v>324</v>
      </c>
      <c r="M29" s="36" t="s">
        <v>324</v>
      </c>
      <c r="N29" s="36" t="s">
        <v>324</v>
      </c>
      <c r="O29" s="36">
        <f t="shared" si="0"/>
        <v>100.703200619</v>
      </c>
      <c r="T29" s="74"/>
      <c r="U29" s="74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73"/>
      <c r="AJ29" s="74"/>
      <c r="AK29" s="74"/>
      <c r="AL29" s="74"/>
      <c r="AM29" s="74"/>
      <c r="AN29" s="73"/>
      <c r="AO29" s="74"/>
    </row>
    <row r="30" spans="1:41" x14ac:dyDescent="0.35">
      <c r="A30" s="34" t="s">
        <v>312</v>
      </c>
      <c r="C30" s="36">
        <v>1.068623342</v>
      </c>
      <c r="D30" s="36" t="s">
        <v>324</v>
      </c>
      <c r="E30" s="36">
        <v>46.740934209999999</v>
      </c>
      <c r="F30" s="36">
        <v>0.48756121099999999</v>
      </c>
      <c r="G30" s="36">
        <v>0.82874589499999995</v>
      </c>
      <c r="H30" s="36" t="s">
        <v>324</v>
      </c>
      <c r="I30" s="36">
        <v>18.818615789999999</v>
      </c>
      <c r="J30" s="36">
        <v>32.317555259999999</v>
      </c>
      <c r="K30" s="36" t="s">
        <v>324</v>
      </c>
      <c r="L30" s="36" t="s">
        <v>324</v>
      </c>
      <c r="M30" s="36" t="s">
        <v>324</v>
      </c>
      <c r="N30" s="36" t="s">
        <v>324</v>
      </c>
      <c r="O30" s="36">
        <f t="shared" si="0"/>
        <v>100.26203570799998</v>
      </c>
      <c r="T30" s="74"/>
      <c r="U30" s="74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73"/>
      <c r="AJ30" s="74"/>
      <c r="AK30" s="74"/>
      <c r="AL30" s="74"/>
      <c r="AM30" s="74"/>
      <c r="AN30" s="73"/>
      <c r="AO30" s="74"/>
    </row>
    <row r="31" spans="1:41" x14ac:dyDescent="0.35">
      <c r="A31" s="34" t="s">
        <v>313</v>
      </c>
      <c r="C31" s="36">
        <v>0.98479669199999997</v>
      </c>
      <c r="D31" s="36" t="s">
        <v>324</v>
      </c>
      <c r="E31" s="36">
        <v>46.075305129999997</v>
      </c>
      <c r="F31" s="36">
        <v>0.40002961500000001</v>
      </c>
      <c r="G31" s="36">
        <v>0.83756200000000003</v>
      </c>
      <c r="H31" s="36" t="s">
        <v>324</v>
      </c>
      <c r="I31" s="36">
        <v>19.221366669999998</v>
      </c>
      <c r="J31" s="36">
        <v>32.846779490000003</v>
      </c>
      <c r="K31" s="36" t="s">
        <v>324</v>
      </c>
      <c r="L31" s="36" t="s">
        <v>324</v>
      </c>
      <c r="M31" s="36" t="s">
        <v>324</v>
      </c>
      <c r="N31" s="36" t="s">
        <v>324</v>
      </c>
      <c r="O31" s="36">
        <f t="shared" si="0"/>
        <v>100.365839597</v>
      </c>
      <c r="T31" s="74"/>
      <c r="U31" s="74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73"/>
      <c r="AJ31" s="74"/>
      <c r="AK31" s="74"/>
      <c r="AL31" s="74"/>
      <c r="AM31" s="74"/>
      <c r="AN31" s="73"/>
      <c r="AO31" s="74"/>
    </row>
    <row r="32" spans="1:41" x14ac:dyDescent="0.35">
      <c r="A32" s="34" t="s">
        <v>314</v>
      </c>
      <c r="C32" s="36">
        <v>0.91102660499999999</v>
      </c>
      <c r="D32" s="36" t="s">
        <v>324</v>
      </c>
      <c r="E32" s="36">
        <v>45.997283719999999</v>
      </c>
      <c r="F32" s="36">
        <v>0.30365034899999999</v>
      </c>
      <c r="G32" s="36">
        <v>0.73544765099999998</v>
      </c>
      <c r="H32" s="36" t="s">
        <v>324</v>
      </c>
      <c r="I32" s="36">
        <v>19.009953490000001</v>
      </c>
      <c r="J32" s="36">
        <v>33.453067439999998</v>
      </c>
      <c r="K32" s="36" t="s">
        <v>324</v>
      </c>
      <c r="L32" s="36" t="s">
        <v>324</v>
      </c>
      <c r="M32" s="36" t="s">
        <v>324</v>
      </c>
      <c r="N32" s="36" t="s">
        <v>324</v>
      </c>
      <c r="O32" s="36">
        <f t="shared" si="0"/>
        <v>100.41042925500001</v>
      </c>
      <c r="T32" s="74"/>
      <c r="U32" s="74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73"/>
      <c r="AJ32" s="74"/>
      <c r="AK32" s="74"/>
      <c r="AL32" s="74"/>
      <c r="AM32" s="74"/>
      <c r="AN32" s="73"/>
      <c r="AO32" s="74"/>
    </row>
    <row r="33" spans="1:41" x14ac:dyDescent="0.35">
      <c r="A33" s="34" t="s">
        <v>315</v>
      </c>
      <c r="C33" s="36">
        <v>1.0342004149999999</v>
      </c>
      <c r="D33" s="36" t="s">
        <v>324</v>
      </c>
      <c r="E33" s="36">
        <v>46.476309759999999</v>
      </c>
      <c r="F33" s="36">
        <v>0.381048</v>
      </c>
      <c r="G33" s="36">
        <v>0.77680307299999996</v>
      </c>
      <c r="H33" s="36" t="s">
        <v>324</v>
      </c>
      <c r="I33" s="36">
        <v>18.765904880000001</v>
      </c>
      <c r="J33" s="36">
        <v>33.01931707</v>
      </c>
      <c r="K33" s="36" t="s">
        <v>324</v>
      </c>
      <c r="L33" s="36" t="s">
        <v>324</v>
      </c>
      <c r="M33" s="36" t="s">
        <v>324</v>
      </c>
      <c r="N33" s="36" t="s">
        <v>324</v>
      </c>
      <c r="O33" s="36">
        <f t="shared" si="0"/>
        <v>100.45358319799999</v>
      </c>
      <c r="T33" s="74"/>
      <c r="U33" s="74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73"/>
      <c r="AJ33" s="74"/>
      <c r="AK33" s="74"/>
      <c r="AL33" s="74"/>
      <c r="AM33" s="74"/>
      <c r="AN33" s="73"/>
      <c r="AO33" s="74"/>
    </row>
    <row r="34" spans="1:41" x14ac:dyDescent="0.35">
      <c r="A34" s="34" t="s">
        <v>316</v>
      </c>
      <c r="C34" s="36">
        <v>0.84292205600000003</v>
      </c>
      <c r="D34" s="36" t="s">
        <v>324</v>
      </c>
      <c r="E34" s="36">
        <v>46.435633330000002</v>
      </c>
      <c r="F34" s="36">
        <v>0.55128633299999996</v>
      </c>
      <c r="G34" s="36">
        <v>1.1129335</v>
      </c>
      <c r="H34" s="36" t="s">
        <v>324</v>
      </c>
      <c r="I34" s="36">
        <v>18.913494440000001</v>
      </c>
      <c r="J34" s="36">
        <v>32.411805559999998</v>
      </c>
      <c r="K34" s="36" t="s">
        <v>324</v>
      </c>
      <c r="L34" s="36" t="s">
        <v>324</v>
      </c>
      <c r="M34" s="36" t="s">
        <v>324</v>
      </c>
      <c r="N34" s="36" t="s">
        <v>324</v>
      </c>
      <c r="O34" s="36">
        <f t="shared" si="0"/>
        <v>100.268075219</v>
      </c>
      <c r="T34" s="74"/>
      <c r="U34" s="74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73"/>
      <c r="AJ34" s="74"/>
      <c r="AK34" s="74"/>
      <c r="AL34" s="74"/>
      <c r="AM34" s="74"/>
      <c r="AN34" s="73"/>
      <c r="AO34" s="74"/>
    </row>
    <row r="35" spans="1:41" x14ac:dyDescent="0.35">
      <c r="A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T35" s="74"/>
      <c r="U35" s="74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73"/>
      <c r="AJ35" s="74"/>
      <c r="AK35" s="74"/>
      <c r="AL35" s="74"/>
      <c r="AM35" s="74"/>
      <c r="AN35" s="73"/>
      <c r="AO35" s="74"/>
    </row>
    <row r="36" spans="1:41" x14ac:dyDescent="0.35">
      <c r="A36" s="34" t="s">
        <v>317</v>
      </c>
      <c r="B36" s="34" t="s">
        <v>138</v>
      </c>
      <c r="C36" s="36">
        <v>1.9087293599999999</v>
      </c>
      <c r="D36" s="36" t="s">
        <v>324</v>
      </c>
      <c r="E36" s="36">
        <v>48.367148</v>
      </c>
      <c r="F36" s="36">
        <v>1.25464</v>
      </c>
      <c r="G36" s="36">
        <v>0.95527748000000001</v>
      </c>
      <c r="H36" s="36" t="s">
        <v>324</v>
      </c>
      <c r="I36" s="36">
        <v>16.790372000000001</v>
      </c>
      <c r="J36" s="36">
        <v>31.001629999999999</v>
      </c>
      <c r="K36" s="36" t="s">
        <v>324</v>
      </c>
      <c r="L36" s="36" t="s">
        <v>324</v>
      </c>
      <c r="M36" s="36" t="s">
        <v>324</v>
      </c>
      <c r="N36" s="36" t="s">
        <v>324</v>
      </c>
      <c r="O36" s="36">
        <f t="shared" si="0"/>
        <v>100.27779684000001</v>
      </c>
      <c r="T36" s="74"/>
      <c r="U36" s="74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73"/>
      <c r="AJ36" s="74"/>
      <c r="AK36" s="74"/>
      <c r="AL36" s="74"/>
      <c r="AM36" s="74"/>
      <c r="AN36" s="73"/>
      <c r="AO36" s="74"/>
    </row>
    <row r="37" spans="1:41" x14ac:dyDescent="0.35">
      <c r="A37" s="34" t="s">
        <v>318</v>
      </c>
      <c r="C37" s="36">
        <v>1.699290577</v>
      </c>
      <c r="D37" s="36" t="s">
        <v>324</v>
      </c>
      <c r="E37" s="36">
        <v>48.872238459999998</v>
      </c>
      <c r="F37" s="36">
        <v>1.009887577</v>
      </c>
      <c r="G37" s="36">
        <v>1.5345619619999999</v>
      </c>
      <c r="H37" s="36" t="s">
        <v>324</v>
      </c>
      <c r="I37" s="36">
        <v>16.77259231</v>
      </c>
      <c r="J37" s="36">
        <v>30.443234619999998</v>
      </c>
      <c r="K37" s="36" t="s">
        <v>324</v>
      </c>
      <c r="L37" s="36" t="s">
        <v>324</v>
      </c>
      <c r="M37" s="36" t="s">
        <v>324</v>
      </c>
      <c r="N37" s="36" t="s">
        <v>324</v>
      </c>
      <c r="O37" s="36">
        <f t="shared" si="0"/>
        <v>100.33180550599999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3"/>
      <c r="AJ37" s="74"/>
      <c r="AK37" s="74"/>
      <c r="AL37" s="74"/>
      <c r="AM37" s="74"/>
      <c r="AN37" s="73"/>
      <c r="AO37" s="74"/>
    </row>
    <row r="38" spans="1:41" x14ac:dyDescent="0.35">
      <c r="A38" s="34" t="s">
        <v>319</v>
      </c>
      <c r="C38" s="36">
        <v>1.482666375</v>
      </c>
      <c r="D38" s="36" t="s">
        <v>324</v>
      </c>
      <c r="E38" s="36">
        <v>49.145225000000003</v>
      </c>
      <c r="F38" s="36">
        <v>1.037039625</v>
      </c>
      <c r="G38" s="36">
        <v>1.6153011669999999</v>
      </c>
      <c r="H38" s="36" t="s">
        <v>324</v>
      </c>
      <c r="I38" s="36">
        <v>17.393358330000002</v>
      </c>
      <c r="J38" s="36">
        <v>29.850870830000002</v>
      </c>
      <c r="K38" s="36" t="s">
        <v>324</v>
      </c>
      <c r="L38" s="36" t="s">
        <v>324</v>
      </c>
      <c r="M38" s="36">
        <v>0.14669787500000001</v>
      </c>
      <c r="N38" s="36" t="s">
        <v>324</v>
      </c>
      <c r="O38" s="36">
        <f t="shared" si="0"/>
        <v>100.67115920200001</v>
      </c>
      <c r="T38" s="74"/>
      <c r="U38" s="61"/>
      <c r="V38" s="73"/>
      <c r="W38" s="59"/>
      <c r="X38" s="73"/>
      <c r="Y38" s="73"/>
      <c r="Z38" s="73"/>
      <c r="AA38" s="59"/>
      <c r="AB38" s="73"/>
      <c r="AC38" s="73"/>
      <c r="AD38" s="59"/>
      <c r="AE38" s="59"/>
      <c r="AF38" s="59"/>
      <c r="AG38" s="59"/>
      <c r="AH38" s="73"/>
      <c r="AI38" s="73"/>
      <c r="AJ38" s="74"/>
      <c r="AK38" s="74"/>
      <c r="AL38" s="74"/>
      <c r="AM38" s="74"/>
      <c r="AN38" s="73"/>
      <c r="AO38" s="74"/>
    </row>
    <row r="39" spans="1:41" x14ac:dyDescent="0.35">
      <c r="A39" s="34" t="s">
        <v>320</v>
      </c>
      <c r="C39" s="36">
        <v>2.3213139530000002</v>
      </c>
      <c r="D39" s="36" t="s">
        <v>324</v>
      </c>
      <c r="E39" s="36">
        <v>52.132518599999997</v>
      </c>
      <c r="F39" s="36">
        <v>1.007845791</v>
      </c>
      <c r="G39" s="36">
        <v>1.703701326</v>
      </c>
      <c r="H39" s="36" t="s">
        <v>324</v>
      </c>
      <c r="I39" s="36">
        <v>15.09440465</v>
      </c>
      <c r="J39" s="36">
        <v>28.045004649999999</v>
      </c>
      <c r="K39" s="36" t="s">
        <v>324</v>
      </c>
      <c r="L39" s="36" t="s">
        <v>324</v>
      </c>
      <c r="M39" s="36">
        <v>0.14705311600000001</v>
      </c>
      <c r="N39" s="36" t="s">
        <v>324</v>
      </c>
      <c r="O39" s="36">
        <f t="shared" si="0"/>
        <v>100.45184208599998</v>
      </c>
      <c r="T39" s="74"/>
      <c r="U39" s="61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74"/>
      <c r="AL39" s="74"/>
      <c r="AM39" s="74"/>
      <c r="AN39" s="73"/>
      <c r="AO39" s="74"/>
    </row>
    <row r="40" spans="1:41" x14ac:dyDescent="0.35">
      <c r="A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3"/>
      <c r="AJ40" s="74"/>
      <c r="AK40" s="74"/>
      <c r="AL40" s="74"/>
      <c r="AM40" s="74"/>
      <c r="AN40" s="73"/>
      <c r="AO40" s="74"/>
    </row>
    <row r="41" spans="1:41" x14ac:dyDescent="0.35">
      <c r="A41" s="34" t="s">
        <v>321</v>
      </c>
      <c r="B41" s="34" t="s">
        <v>17</v>
      </c>
      <c r="C41" s="36">
        <v>3.4664786360000002</v>
      </c>
      <c r="D41" s="36" t="s">
        <v>324</v>
      </c>
      <c r="E41" s="36">
        <v>53.883759089999998</v>
      </c>
      <c r="F41" s="36">
        <v>0.94566463599999995</v>
      </c>
      <c r="G41" s="36">
        <v>0.85164659099999995</v>
      </c>
      <c r="H41" s="36" t="s">
        <v>324</v>
      </c>
      <c r="I41" s="36">
        <v>13.382464089999999</v>
      </c>
      <c r="J41" s="36">
        <v>27.620181819999999</v>
      </c>
      <c r="K41" s="36" t="s">
        <v>324</v>
      </c>
      <c r="L41" s="36">
        <v>0.17842681799999999</v>
      </c>
      <c r="M41" s="36" t="s">
        <v>324</v>
      </c>
      <c r="N41" s="36" t="s">
        <v>324</v>
      </c>
      <c r="O41" s="36">
        <f t="shared" si="0"/>
        <v>100.328621681</v>
      </c>
      <c r="T41" s="7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73"/>
      <c r="AJ41" s="17"/>
      <c r="AK41" s="17"/>
      <c r="AL41" s="74"/>
      <c r="AM41" s="74"/>
      <c r="AN41" s="87"/>
      <c r="AO41" s="74"/>
    </row>
    <row r="42" spans="1:41" x14ac:dyDescent="0.35">
      <c r="A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T42" s="74"/>
      <c r="U42" s="74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73"/>
      <c r="AJ42" s="74"/>
      <c r="AK42" s="74"/>
      <c r="AL42" s="74"/>
      <c r="AM42" s="74"/>
      <c r="AN42" s="73"/>
      <c r="AO42" s="74"/>
    </row>
    <row r="43" spans="1:41" x14ac:dyDescent="0.35">
      <c r="A43" s="34" t="s">
        <v>322</v>
      </c>
      <c r="B43" s="34" t="s">
        <v>17</v>
      </c>
      <c r="C43" s="36">
        <v>1.9290711030000001</v>
      </c>
      <c r="D43" s="36" t="s">
        <v>324</v>
      </c>
      <c r="E43" s="36">
        <v>53.25241724</v>
      </c>
      <c r="F43" s="36">
        <v>0.96389269</v>
      </c>
      <c r="G43" s="36">
        <v>6.2468372409999997</v>
      </c>
      <c r="H43" s="36">
        <v>0.52188179300000004</v>
      </c>
      <c r="I43" s="36">
        <v>13.679724139999999</v>
      </c>
      <c r="J43" s="36">
        <v>23.15147241</v>
      </c>
      <c r="K43" s="36" t="s">
        <v>324</v>
      </c>
      <c r="L43" s="36" t="s">
        <v>324</v>
      </c>
      <c r="M43" s="36">
        <v>0.36380769000000002</v>
      </c>
      <c r="N43" s="36" t="s">
        <v>324</v>
      </c>
      <c r="O43" s="36">
        <f t="shared" si="0"/>
        <v>100.109104307</v>
      </c>
      <c r="T43" s="74"/>
      <c r="U43" s="74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73"/>
      <c r="AJ43" s="74"/>
      <c r="AK43" s="74"/>
      <c r="AL43" s="74"/>
      <c r="AM43" s="74"/>
      <c r="AN43" s="73"/>
      <c r="AO43" s="74"/>
    </row>
    <row r="44" spans="1:41" x14ac:dyDescent="0.35">
      <c r="A44" s="34" t="s">
        <v>323</v>
      </c>
      <c r="C44" s="36">
        <v>1.9515811940000001</v>
      </c>
      <c r="D44" s="36" t="s">
        <v>324</v>
      </c>
      <c r="E44" s="36">
        <v>53.918174999999998</v>
      </c>
      <c r="F44" s="36">
        <v>1.000491333</v>
      </c>
      <c r="G44" s="36">
        <v>5.7412555559999996</v>
      </c>
      <c r="H44" s="36">
        <v>0.47977775</v>
      </c>
      <c r="I44" s="36">
        <v>13.38673333</v>
      </c>
      <c r="J44" s="36">
        <v>23.320613890000001</v>
      </c>
      <c r="K44" s="36" t="s">
        <v>324</v>
      </c>
      <c r="L44" s="36" t="s">
        <v>324</v>
      </c>
      <c r="M44" s="36">
        <v>0.35023327799999998</v>
      </c>
      <c r="N44" s="36" t="s">
        <v>324</v>
      </c>
      <c r="O44" s="36">
        <f t="shared" si="0"/>
        <v>100.14886133100001</v>
      </c>
      <c r="T44" s="74"/>
      <c r="U44" s="74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73"/>
      <c r="AJ44" s="74"/>
      <c r="AK44" s="74"/>
      <c r="AL44" s="74"/>
      <c r="AM44" s="74"/>
      <c r="AN44" s="73"/>
      <c r="AO44" s="74"/>
    </row>
    <row r="45" spans="1:41" x14ac:dyDescent="0.35">
      <c r="T45" s="74"/>
      <c r="U45" s="74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73"/>
      <c r="AJ45" s="74"/>
      <c r="AK45" s="74"/>
      <c r="AL45" s="74"/>
      <c r="AM45" s="74"/>
      <c r="AN45" s="73"/>
      <c r="AO45" s="74"/>
    </row>
    <row r="46" spans="1:41" x14ac:dyDescent="0.35"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3"/>
      <c r="AJ46" s="74"/>
      <c r="AK46" s="74"/>
      <c r="AL46" s="74"/>
      <c r="AM46" s="74"/>
      <c r="AN46" s="73"/>
      <c r="AO46" s="74"/>
    </row>
    <row r="47" spans="1:41" x14ac:dyDescent="0.35">
      <c r="T47" s="74"/>
      <c r="U47" s="61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73"/>
      <c r="AJ47" s="74"/>
      <c r="AK47" s="74"/>
      <c r="AL47" s="74"/>
      <c r="AM47" s="74"/>
      <c r="AN47" s="73"/>
      <c r="AO47" s="74"/>
    </row>
    <row r="48" spans="1:41" x14ac:dyDescent="0.35">
      <c r="T48" s="74"/>
      <c r="U48" s="61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73"/>
      <c r="AJ48" s="74"/>
      <c r="AK48" s="74"/>
      <c r="AL48" s="74"/>
      <c r="AM48" s="74"/>
      <c r="AN48" s="73"/>
      <c r="AO48" s="74"/>
    </row>
    <row r="49" spans="20:41" x14ac:dyDescent="0.35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3"/>
      <c r="AJ49" s="74"/>
      <c r="AK49" s="74"/>
      <c r="AL49" s="74"/>
      <c r="AM49" s="74"/>
      <c r="AN49" s="73"/>
      <c r="AO49" s="74"/>
    </row>
    <row r="50" spans="20:41" x14ac:dyDescent="0.35">
      <c r="T50" s="7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73"/>
      <c r="AJ50" s="17"/>
      <c r="AK50" s="17"/>
      <c r="AL50" s="74"/>
      <c r="AM50" s="74"/>
      <c r="AN50" s="87"/>
      <c r="AO50" s="74"/>
    </row>
    <row r="51" spans="20:41" x14ac:dyDescent="0.35">
      <c r="T51" s="74"/>
      <c r="U51" s="74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73"/>
      <c r="AJ51" s="74"/>
      <c r="AK51" s="74"/>
      <c r="AL51" s="74"/>
      <c r="AM51" s="74"/>
      <c r="AN51" s="73"/>
      <c r="AO51" s="74"/>
    </row>
    <row r="52" spans="20:41" x14ac:dyDescent="0.35"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3"/>
      <c r="AJ52" s="74"/>
      <c r="AK52" s="74"/>
      <c r="AL52" s="74"/>
      <c r="AM52" s="74"/>
      <c r="AN52" s="73"/>
      <c r="AO52" s="74"/>
    </row>
    <row r="53" spans="20:41" x14ac:dyDescent="0.35">
      <c r="T53" s="7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73"/>
      <c r="AJ53" s="17"/>
      <c r="AK53" s="17"/>
      <c r="AL53" s="74"/>
      <c r="AM53" s="74"/>
      <c r="AN53" s="87"/>
      <c r="AO53" s="74"/>
    </row>
    <row r="54" spans="20:41" x14ac:dyDescent="0.35">
      <c r="T54" s="74"/>
      <c r="U54" s="74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73"/>
      <c r="AJ54" s="74"/>
      <c r="AK54" s="74"/>
      <c r="AL54" s="74"/>
      <c r="AM54" s="74"/>
      <c r="AN54" s="73"/>
      <c r="AO54" s="74"/>
    </row>
    <row r="55" spans="20:41" x14ac:dyDescent="0.35">
      <c r="T55" s="74"/>
      <c r="U55" s="74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73"/>
      <c r="AJ55" s="74"/>
      <c r="AK55" s="74"/>
      <c r="AL55" s="74"/>
      <c r="AM55" s="74"/>
      <c r="AN55" s="73"/>
      <c r="AO55" s="74"/>
    </row>
    <row r="56" spans="20:41" x14ac:dyDescent="0.35"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3"/>
      <c r="AJ56" s="74"/>
      <c r="AK56" s="74"/>
      <c r="AL56" s="74"/>
      <c r="AM56" s="74"/>
      <c r="AN56" s="73"/>
      <c r="AO56" s="74"/>
    </row>
    <row r="57" spans="20:41" x14ac:dyDescent="0.35">
      <c r="T57" s="74"/>
      <c r="U57" s="61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73"/>
      <c r="AJ57" s="74"/>
      <c r="AK57" s="74"/>
      <c r="AL57" s="74"/>
      <c r="AM57" s="74"/>
      <c r="AN57" s="73"/>
      <c r="AO57" s="74"/>
    </row>
    <row r="58" spans="20:41" x14ac:dyDescent="0.35">
      <c r="T58" s="74"/>
      <c r="U58" s="61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74"/>
      <c r="AJ58" s="74"/>
      <c r="AK58" s="74"/>
      <c r="AL58" s="74"/>
      <c r="AM58" s="74"/>
      <c r="AN58" s="73"/>
      <c r="AO58" s="74"/>
    </row>
    <row r="59" spans="20:41" x14ac:dyDescent="0.35"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3"/>
      <c r="AO59" s="74"/>
    </row>
    <row r="60" spans="20:41" x14ac:dyDescent="0.35"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3"/>
      <c r="AO60" s="74"/>
    </row>
    <row r="61" spans="20:41" x14ac:dyDescent="0.35">
      <c r="T61" s="74"/>
      <c r="U61" s="70"/>
      <c r="V61" s="21"/>
      <c r="W61" s="21"/>
      <c r="X61" s="21"/>
      <c r="Y61" s="21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3"/>
      <c r="AO61" s="74"/>
    </row>
    <row r="62" spans="20:41" x14ac:dyDescent="0.35">
      <c r="T62" s="74"/>
      <c r="U62" s="70"/>
      <c r="V62" s="71"/>
      <c r="W62" s="98"/>
      <c r="X62" s="98"/>
      <c r="Y62" s="98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3"/>
      <c r="AO62" s="74"/>
    </row>
    <row r="63" spans="20:41" x14ac:dyDescent="0.35">
      <c r="T63" s="74"/>
      <c r="U63" s="74"/>
      <c r="V63" s="74"/>
      <c r="W63" s="99"/>
      <c r="X63" s="99"/>
      <c r="Y63" s="99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3"/>
      <c r="AO63" s="74"/>
    </row>
    <row r="64" spans="20:41" x14ac:dyDescent="0.35">
      <c r="T64" s="74"/>
      <c r="U64" s="61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3"/>
      <c r="AO64" s="74"/>
    </row>
    <row r="65" spans="20:41" x14ac:dyDescent="0.35">
      <c r="T65" s="74"/>
      <c r="U65" s="61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3"/>
      <c r="AO65" s="74"/>
    </row>
    <row r="66" spans="20:41" x14ac:dyDescent="0.35">
      <c r="T66" s="74"/>
      <c r="U66" s="61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3"/>
      <c r="AO66" s="74"/>
    </row>
    <row r="67" spans="20:41" x14ac:dyDescent="0.35">
      <c r="T67" s="74"/>
      <c r="U67" s="61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3"/>
      <c r="AO67" s="74"/>
    </row>
    <row r="68" spans="20:41" x14ac:dyDescent="0.35">
      <c r="T68" s="74"/>
      <c r="U68" s="61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3"/>
      <c r="AO68" s="74"/>
    </row>
    <row r="69" spans="20:41" x14ac:dyDescent="0.35">
      <c r="T69" s="74"/>
      <c r="U69" s="61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3"/>
      <c r="AO69" s="74"/>
    </row>
    <row r="70" spans="20:41" x14ac:dyDescent="0.35"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3"/>
      <c r="AO70" s="74"/>
    </row>
    <row r="71" spans="20:41" x14ac:dyDescent="0.35"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3"/>
      <c r="AO71" s="74"/>
    </row>
    <row r="72" spans="20:41" x14ac:dyDescent="0.35"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3"/>
      <c r="AO72" s="74"/>
    </row>
    <row r="73" spans="20:41" x14ac:dyDescent="0.35"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3"/>
      <c r="AO73" s="74"/>
    </row>
    <row r="74" spans="20:41" x14ac:dyDescent="0.35"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  <c r="AO74" s="74"/>
    </row>
    <row r="75" spans="20:41" x14ac:dyDescent="0.35"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3"/>
      <c r="AO75" s="74"/>
    </row>
    <row r="76" spans="20:41" x14ac:dyDescent="0.35"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3"/>
      <c r="AO76" s="74"/>
    </row>
    <row r="77" spans="20:41" x14ac:dyDescent="0.35"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3"/>
      <c r="AO77" s="74"/>
    </row>
    <row r="78" spans="20:41" x14ac:dyDescent="0.35"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3"/>
      <c r="AO78" s="74"/>
    </row>
    <row r="79" spans="20:41" x14ac:dyDescent="0.35"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3"/>
      <c r="AO79" s="74"/>
    </row>
    <row r="80" spans="20:41" x14ac:dyDescent="0.35"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3"/>
      <c r="AO80" s="74"/>
    </row>
    <row r="81" spans="20:41" x14ac:dyDescent="0.35"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3"/>
      <c r="AO81" s="74"/>
    </row>
    <row r="82" spans="20:41" x14ac:dyDescent="0.35"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3"/>
      <c r="AO82" s="74"/>
    </row>
    <row r="83" spans="20:41" x14ac:dyDescent="0.35"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3"/>
      <c r="AO83" s="74"/>
    </row>
    <row r="84" spans="20:41" x14ac:dyDescent="0.35"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3"/>
      <c r="AO84" s="74"/>
    </row>
    <row r="85" spans="20:41" x14ac:dyDescent="0.35"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3"/>
      <c r="AO85" s="74"/>
    </row>
    <row r="86" spans="20:41" x14ac:dyDescent="0.35"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3"/>
      <c r="AO86" s="74"/>
    </row>
    <row r="87" spans="20:41" x14ac:dyDescent="0.35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3"/>
      <c r="AO87" s="74"/>
    </row>
    <row r="88" spans="20:41" x14ac:dyDescent="0.35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3"/>
      <c r="AO88" s="74"/>
    </row>
    <row r="89" spans="20:41" x14ac:dyDescent="0.35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3"/>
      <c r="AO89" s="74"/>
    </row>
    <row r="90" spans="20:41" x14ac:dyDescent="0.35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3"/>
      <c r="AO90" s="74"/>
    </row>
    <row r="91" spans="20:41" x14ac:dyDescent="0.35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3"/>
      <c r="AO91" s="74"/>
    </row>
    <row r="92" spans="20:41" x14ac:dyDescent="0.35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3"/>
      <c r="AO92" s="74"/>
    </row>
    <row r="93" spans="20:41" x14ac:dyDescent="0.35"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3"/>
      <c r="AO93" s="74"/>
    </row>
    <row r="94" spans="20:41" x14ac:dyDescent="0.35"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3"/>
      <c r="AO94" s="74"/>
    </row>
    <row r="95" spans="20:41" x14ac:dyDescent="0.35"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3"/>
      <c r="AO95" s="74"/>
    </row>
    <row r="96" spans="20:41" x14ac:dyDescent="0.35"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3"/>
      <c r="AO96" s="7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117"/>
  <sheetViews>
    <sheetView zoomScale="50" zoomScaleNormal="50" workbookViewId="0">
      <selection sqref="A1:XFD2"/>
    </sheetView>
  </sheetViews>
  <sheetFormatPr defaultColWidth="9.1796875" defaultRowHeight="14" x14ac:dyDescent="0.3"/>
  <cols>
    <col min="1" max="1" width="55.453125" style="3" bestFit="1" customWidth="1"/>
    <col min="2" max="2" width="34.453125" style="3" bestFit="1" customWidth="1"/>
    <col min="3" max="15" width="11.6328125" style="3" customWidth="1"/>
    <col min="16" max="31" width="9.1796875" style="3"/>
    <col min="32" max="32" width="55.453125" style="3" bestFit="1" customWidth="1"/>
    <col min="33" max="34" width="16.26953125" style="3" bestFit="1" customWidth="1"/>
    <col min="35" max="39" width="9.1796875" style="3"/>
    <col min="40" max="44" width="16.26953125" style="3" bestFit="1" customWidth="1"/>
    <col min="45" max="46" width="9.1796875" style="3"/>
    <col min="47" max="47" width="9.1796875" style="5"/>
    <col min="48" max="49" width="9.1796875" style="3"/>
    <col min="50" max="50" width="9.1796875" style="53"/>
    <col min="51" max="16384" width="9.1796875" style="3"/>
  </cols>
  <sheetData>
    <row r="1" spans="1:55" s="1" customFormat="1" ht="15.5" x14ac:dyDescent="0.35">
      <c r="A1" s="96" t="s">
        <v>364</v>
      </c>
      <c r="B1" s="63"/>
      <c r="D1" s="2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55" s="61" customFormat="1" ht="14.5" x14ac:dyDescent="0.35">
      <c r="A2" s="66" t="s">
        <v>359</v>
      </c>
      <c r="B2" s="90"/>
      <c r="D2" s="70"/>
    </row>
    <row r="3" spans="1:55" s="61" customFormat="1" ht="14.5" x14ac:dyDescent="0.35">
      <c r="A3" s="66"/>
      <c r="B3" s="90"/>
      <c r="D3" s="70"/>
    </row>
    <row r="4" spans="1:55" x14ac:dyDescent="0.3">
      <c r="A4" s="4" t="s">
        <v>0</v>
      </c>
      <c r="B4" s="5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Q4" s="4"/>
      <c r="R4" s="4"/>
      <c r="AE4" s="21"/>
      <c r="AF4" s="26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71"/>
      <c r="AV4" s="21"/>
      <c r="AW4" s="26"/>
      <c r="AX4" s="21"/>
      <c r="AY4" s="21"/>
      <c r="AZ4" s="88"/>
      <c r="BA4" s="21"/>
      <c r="BB4" s="21"/>
      <c r="BC4" s="21"/>
    </row>
    <row r="5" spans="1:5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E5" s="21"/>
      <c r="AF5" s="26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71"/>
      <c r="AV5" s="21"/>
      <c r="AW5" s="26"/>
      <c r="AX5" s="21"/>
      <c r="AY5" s="21"/>
      <c r="AZ5" s="88"/>
      <c r="BA5" s="21"/>
      <c r="BB5" s="21"/>
      <c r="BC5" s="21"/>
    </row>
    <row r="6" spans="1:55" x14ac:dyDescent="0.3">
      <c r="A6" s="10" t="s">
        <v>14</v>
      </c>
      <c r="B6" s="100" t="s">
        <v>281</v>
      </c>
      <c r="C6" s="13" t="s">
        <v>324</v>
      </c>
      <c r="D6" s="13" t="s">
        <v>324</v>
      </c>
      <c r="E6" s="13">
        <v>42.306258929999998</v>
      </c>
      <c r="F6" s="13">
        <v>2.815617321</v>
      </c>
      <c r="G6" s="13">
        <v>53.884253569999998</v>
      </c>
      <c r="H6" s="13">
        <v>0.69737819599999995</v>
      </c>
      <c r="I6" s="13">
        <v>0.218475161</v>
      </c>
      <c r="J6" s="13" t="s">
        <v>324</v>
      </c>
      <c r="K6" s="13">
        <v>0.33271151799999998</v>
      </c>
      <c r="L6" s="13" t="s">
        <v>324</v>
      </c>
      <c r="M6" s="13" t="s">
        <v>324</v>
      </c>
      <c r="N6" s="13" t="s">
        <v>324</v>
      </c>
      <c r="O6" s="13">
        <f>SUM(C6:N6)</f>
        <v>100.254694696</v>
      </c>
      <c r="AE6" s="21"/>
      <c r="AF6" s="26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1"/>
      <c r="AV6" s="21"/>
      <c r="AW6" s="26"/>
      <c r="AX6" s="21"/>
      <c r="AY6" s="21"/>
      <c r="AZ6" s="88"/>
      <c r="BA6" s="21"/>
      <c r="BB6" s="21"/>
      <c r="BC6" s="21"/>
    </row>
    <row r="7" spans="1:55" x14ac:dyDescent="0.3">
      <c r="A7" s="12" t="s">
        <v>15</v>
      </c>
      <c r="B7" s="101"/>
      <c r="C7" s="15" t="s">
        <v>324</v>
      </c>
      <c r="D7" s="15" t="s">
        <v>324</v>
      </c>
      <c r="E7" s="15">
        <v>41.968896919999999</v>
      </c>
      <c r="F7" s="15">
        <v>3.016768769</v>
      </c>
      <c r="G7" s="15">
        <v>53.762266150000002</v>
      </c>
      <c r="H7" s="15">
        <v>0.73354752300000003</v>
      </c>
      <c r="I7" s="15">
        <v>0.20716056899999999</v>
      </c>
      <c r="J7" s="15" t="s">
        <v>324</v>
      </c>
      <c r="K7" s="15">
        <v>0.451728138</v>
      </c>
      <c r="L7" s="15" t="s">
        <v>324</v>
      </c>
      <c r="M7" s="15" t="s">
        <v>324</v>
      </c>
      <c r="N7" s="15" t="s">
        <v>324</v>
      </c>
      <c r="O7" s="15">
        <f t="shared" ref="O7:O64" si="0">SUM(C7:N7)</f>
        <v>100.140368069</v>
      </c>
      <c r="AE7" s="21"/>
      <c r="AF7" s="26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71"/>
      <c r="AV7" s="21"/>
      <c r="AW7" s="26"/>
      <c r="AX7" s="21"/>
      <c r="AY7" s="21"/>
      <c r="AZ7" s="88"/>
      <c r="BA7" s="21"/>
      <c r="BB7" s="21"/>
      <c r="BC7" s="21"/>
    </row>
    <row r="8" spans="1:55" x14ac:dyDescent="0.3">
      <c r="A8" s="11" t="s">
        <v>16</v>
      </c>
      <c r="B8" s="102"/>
      <c r="C8" s="14" t="s">
        <v>324</v>
      </c>
      <c r="D8" s="14" t="s">
        <v>324</v>
      </c>
      <c r="E8" s="14">
        <v>42.049617779999998</v>
      </c>
      <c r="F8" s="14">
        <v>3.115162889</v>
      </c>
      <c r="G8" s="14">
        <v>53.911357780000003</v>
      </c>
      <c r="H8" s="14">
        <v>0.77641899999999997</v>
      </c>
      <c r="I8" s="14">
        <v>0.22509299999999999</v>
      </c>
      <c r="J8" s="14" t="s">
        <v>324</v>
      </c>
      <c r="K8" s="14">
        <v>0.39330540000000003</v>
      </c>
      <c r="L8" s="14" t="s">
        <v>324</v>
      </c>
      <c r="M8" s="14" t="s">
        <v>324</v>
      </c>
      <c r="N8" s="14" t="s">
        <v>324</v>
      </c>
      <c r="O8" s="14">
        <f t="shared" si="0"/>
        <v>100.47095584900001</v>
      </c>
      <c r="AE8" s="21"/>
      <c r="AF8" s="26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71"/>
      <c r="AV8" s="21"/>
      <c r="AW8" s="26"/>
      <c r="AX8" s="21"/>
      <c r="AY8" s="21"/>
      <c r="AZ8" s="88"/>
      <c r="BA8" s="21"/>
      <c r="BB8" s="21"/>
      <c r="BC8" s="21"/>
    </row>
    <row r="9" spans="1:55" x14ac:dyDescent="0.3">
      <c r="A9" s="12" t="s">
        <v>234</v>
      </c>
      <c r="B9" s="101" t="s">
        <v>17</v>
      </c>
      <c r="C9" s="15" t="s">
        <v>324</v>
      </c>
      <c r="D9" s="15" t="s">
        <v>324</v>
      </c>
      <c r="E9" s="15">
        <v>42.365395919999997</v>
      </c>
      <c r="F9" s="15">
        <v>1.680787673</v>
      </c>
      <c r="G9" s="15">
        <v>55.561155100000001</v>
      </c>
      <c r="H9" s="15">
        <v>0.36142067300000003</v>
      </c>
      <c r="I9" s="15">
        <v>0.24855518400000001</v>
      </c>
      <c r="J9" s="15" t="s">
        <v>324</v>
      </c>
      <c r="K9" s="15" t="s">
        <v>324</v>
      </c>
      <c r="L9" s="15" t="s">
        <v>324</v>
      </c>
      <c r="M9" s="15" t="s">
        <v>324</v>
      </c>
      <c r="N9" s="15" t="s">
        <v>324</v>
      </c>
      <c r="O9" s="15">
        <f t="shared" si="0"/>
        <v>100.21731455</v>
      </c>
      <c r="AE9" s="21"/>
      <c r="AF9" s="26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71"/>
      <c r="AV9" s="21"/>
      <c r="AW9" s="26"/>
      <c r="AX9" s="21"/>
      <c r="AY9" s="21"/>
      <c r="AZ9" s="88"/>
      <c r="BA9" s="21"/>
      <c r="BB9" s="21"/>
      <c r="BC9" s="21"/>
    </row>
    <row r="10" spans="1:55" x14ac:dyDescent="0.3">
      <c r="A10" s="12" t="s">
        <v>235</v>
      </c>
      <c r="B10" s="101"/>
      <c r="C10" s="15" t="s">
        <v>324</v>
      </c>
      <c r="D10" s="15" t="s">
        <v>324</v>
      </c>
      <c r="E10" s="15">
        <v>42.420462749999999</v>
      </c>
      <c r="F10" s="15">
        <v>2.59079902</v>
      </c>
      <c r="G10" s="15">
        <v>54.38223137</v>
      </c>
      <c r="H10" s="15">
        <v>0.61578243099999996</v>
      </c>
      <c r="I10" s="15">
        <v>0.25418127499999998</v>
      </c>
      <c r="J10" s="15" t="s">
        <v>324</v>
      </c>
      <c r="K10" s="15" t="s">
        <v>324</v>
      </c>
      <c r="L10" s="15" t="s">
        <v>324</v>
      </c>
      <c r="M10" s="15" t="s">
        <v>324</v>
      </c>
      <c r="N10" s="15" t="s">
        <v>324</v>
      </c>
      <c r="O10" s="15">
        <f t="shared" si="0"/>
        <v>100.263456846</v>
      </c>
      <c r="AE10" s="21"/>
      <c r="AF10" s="26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1"/>
      <c r="AV10" s="21"/>
      <c r="AW10" s="26"/>
      <c r="AX10" s="21"/>
      <c r="AY10" s="21"/>
      <c r="AZ10" s="88"/>
      <c r="BA10" s="21"/>
      <c r="BB10" s="21"/>
      <c r="BC10" s="21"/>
    </row>
    <row r="11" spans="1:55" x14ac:dyDescent="0.3">
      <c r="A11" s="12" t="s">
        <v>236</v>
      </c>
      <c r="B11" s="101"/>
      <c r="C11" s="15" t="s">
        <v>324</v>
      </c>
      <c r="D11" s="15" t="s">
        <v>324</v>
      </c>
      <c r="E11" s="15">
        <v>42.317257410000003</v>
      </c>
      <c r="F11" s="15">
        <v>2.0229158890000001</v>
      </c>
      <c r="G11" s="15">
        <v>55.292305560000003</v>
      </c>
      <c r="H11" s="15">
        <v>0.40009362999999998</v>
      </c>
      <c r="I11" s="15">
        <v>0.24412635199999999</v>
      </c>
      <c r="J11" s="15" t="s">
        <v>324</v>
      </c>
      <c r="K11" s="15" t="s">
        <v>324</v>
      </c>
      <c r="L11" s="15" t="s">
        <v>324</v>
      </c>
      <c r="M11" s="15" t="s">
        <v>324</v>
      </c>
      <c r="N11" s="15" t="s">
        <v>324</v>
      </c>
      <c r="O11" s="15">
        <f t="shared" si="0"/>
        <v>100.276698841</v>
      </c>
      <c r="AE11" s="21"/>
      <c r="AF11" s="26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71"/>
      <c r="AV11" s="21"/>
      <c r="AW11" s="26"/>
      <c r="AX11" s="21"/>
      <c r="AY11" s="21"/>
      <c r="AZ11" s="88"/>
      <c r="BA11" s="21"/>
      <c r="BB11" s="21"/>
      <c r="BC11" s="21"/>
    </row>
    <row r="12" spans="1:55" x14ac:dyDescent="0.3">
      <c r="A12" s="12" t="s">
        <v>237</v>
      </c>
      <c r="B12" s="101"/>
      <c r="C12" s="15" t="s">
        <v>324</v>
      </c>
      <c r="D12" s="15" t="s">
        <v>324</v>
      </c>
      <c r="E12" s="15">
        <v>42.179225529999997</v>
      </c>
      <c r="F12" s="15">
        <v>1.990701064</v>
      </c>
      <c r="G12" s="15">
        <v>55.35000213</v>
      </c>
      <c r="H12" s="15">
        <v>0.38008487200000002</v>
      </c>
      <c r="I12" s="15">
        <v>0.30875491500000002</v>
      </c>
      <c r="J12" s="15" t="s">
        <v>324</v>
      </c>
      <c r="K12" s="15" t="s">
        <v>324</v>
      </c>
      <c r="L12" s="15" t="s">
        <v>324</v>
      </c>
      <c r="M12" s="15" t="s">
        <v>324</v>
      </c>
      <c r="N12" s="15" t="s">
        <v>324</v>
      </c>
      <c r="O12" s="15">
        <f t="shared" si="0"/>
        <v>100.20876851099999</v>
      </c>
      <c r="AE12" s="21"/>
      <c r="AF12" s="26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1"/>
      <c r="AV12" s="21"/>
      <c r="AW12" s="26"/>
      <c r="AX12" s="21"/>
      <c r="AY12" s="21"/>
      <c r="AZ12" s="88"/>
      <c r="BA12" s="21"/>
      <c r="BB12" s="21"/>
      <c r="BC12" s="21"/>
    </row>
    <row r="13" spans="1:55" x14ac:dyDescent="0.3">
      <c r="A13" s="12" t="s">
        <v>238</v>
      </c>
      <c r="B13" s="101"/>
      <c r="C13" s="15" t="s">
        <v>324</v>
      </c>
      <c r="D13" s="15" t="s">
        <v>324</v>
      </c>
      <c r="E13" s="15">
        <v>42.550944440000002</v>
      </c>
      <c r="F13" s="15">
        <v>1.6779877780000001</v>
      </c>
      <c r="G13" s="15">
        <v>55.5245873</v>
      </c>
      <c r="H13" s="15">
        <v>0.40944215900000003</v>
      </c>
      <c r="I13" s="15">
        <v>0.26528490500000002</v>
      </c>
      <c r="J13" s="15" t="s">
        <v>324</v>
      </c>
      <c r="K13" s="15" t="s">
        <v>324</v>
      </c>
      <c r="L13" s="15" t="s">
        <v>324</v>
      </c>
      <c r="M13" s="15" t="s">
        <v>324</v>
      </c>
      <c r="N13" s="15" t="s">
        <v>324</v>
      </c>
      <c r="O13" s="15">
        <f t="shared" si="0"/>
        <v>100.428246582</v>
      </c>
      <c r="AE13" s="21"/>
      <c r="AF13" s="26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1"/>
      <c r="AV13" s="21"/>
      <c r="AW13" s="26"/>
      <c r="AX13" s="21"/>
      <c r="AY13" s="21"/>
      <c r="AZ13" s="88"/>
      <c r="BA13" s="21"/>
      <c r="BB13" s="21"/>
      <c r="BC13" s="21"/>
    </row>
    <row r="14" spans="1:55" x14ac:dyDescent="0.3">
      <c r="A14" s="12" t="s">
        <v>239</v>
      </c>
      <c r="B14" s="101"/>
      <c r="C14" s="15" t="s">
        <v>324</v>
      </c>
      <c r="D14" s="15" t="s">
        <v>324</v>
      </c>
      <c r="E14" s="15">
        <v>42.374970589999997</v>
      </c>
      <c r="F14" s="15">
        <v>2.0330349019999998</v>
      </c>
      <c r="G14" s="15">
        <v>55.135425490000003</v>
      </c>
      <c r="H14" s="15">
        <v>0.35117658800000001</v>
      </c>
      <c r="I14" s="15">
        <v>0.30260598</v>
      </c>
      <c r="J14" s="15" t="s">
        <v>324</v>
      </c>
      <c r="K14" s="15" t="s">
        <v>324</v>
      </c>
      <c r="L14" s="15" t="s">
        <v>324</v>
      </c>
      <c r="M14" s="15" t="s">
        <v>324</v>
      </c>
      <c r="N14" s="15" t="s">
        <v>324</v>
      </c>
      <c r="O14" s="15">
        <f t="shared" si="0"/>
        <v>100.19721354999999</v>
      </c>
      <c r="AE14" s="21"/>
      <c r="AF14" s="2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71"/>
      <c r="AV14" s="21"/>
      <c r="AW14" s="26"/>
      <c r="AX14" s="21"/>
      <c r="AY14" s="21"/>
      <c r="AZ14" s="88"/>
      <c r="BA14" s="21"/>
      <c r="BB14" s="21"/>
      <c r="BC14" s="21"/>
    </row>
    <row r="15" spans="1:55" x14ac:dyDescent="0.3">
      <c r="A15" s="12" t="s">
        <v>240</v>
      </c>
      <c r="B15" s="101"/>
      <c r="C15" s="15" t="s">
        <v>324</v>
      </c>
      <c r="D15" s="15" t="s">
        <v>324</v>
      </c>
      <c r="E15" s="15">
        <v>41.867750000000001</v>
      </c>
      <c r="F15" s="15">
        <v>3.5955515789999999</v>
      </c>
      <c r="G15" s="15">
        <v>53.896389470000003</v>
      </c>
      <c r="H15" s="15">
        <v>0.59729284199999999</v>
      </c>
      <c r="I15" s="15">
        <v>0.26644442099999999</v>
      </c>
      <c r="J15" s="15" t="s">
        <v>324</v>
      </c>
      <c r="K15" s="15" t="s">
        <v>324</v>
      </c>
      <c r="L15" s="15" t="s">
        <v>324</v>
      </c>
      <c r="M15" s="15" t="s">
        <v>324</v>
      </c>
      <c r="N15" s="15" t="s">
        <v>324</v>
      </c>
      <c r="O15" s="15">
        <f t="shared" si="0"/>
        <v>100.22342831200001</v>
      </c>
      <c r="AE15" s="21"/>
      <c r="AF15" s="26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71"/>
      <c r="AV15" s="21"/>
      <c r="AW15" s="26"/>
      <c r="AX15" s="21"/>
      <c r="AY15" s="21"/>
      <c r="AZ15" s="88"/>
      <c r="BA15" s="21"/>
      <c r="BB15" s="21"/>
      <c r="BC15" s="21"/>
    </row>
    <row r="16" spans="1:55" x14ac:dyDescent="0.3">
      <c r="A16" s="12" t="s">
        <v>241</v>
      </c>
      <c r="B16" s="101"/>
      <c r="C16" s="15" t="s">
        <v>324</v>
      </c>
      <c r="D16" s="15" t="s">
        <v>324</v>
      </c>
      <c r="E16" s="15">
        <v>42.192182610000003</v>
      </c>
      <c r="F16" s="15">
        <v>2.055034348</v>
      </c>
      <c r="G16" s="15">
        <v>55.109282610000001</v>
      </c>
      <c r="H16" s="15">
        <v>0.38328010899999998</v>
      </c>
      <c r="I16" s="15">
        <v>0.303584152</v>
      </c>
      <c r="J16" s="15" t="s">
        <v>324</v>
      </c>
      <c r="K16" s="15" t="s">
        <v>324</v>
      </c>
      <c r="L16" s="15" t="s">
        <v>324</v>
      </c>
      <c r="M16" s="15" t="s">
        <v>324</v>
      </c>
      <c r="N16" s="15" t="s">
        <v>324</v>
      </c>
      <c r="O16" s="15">
        <f t="shared" si="0"/>
        <v>100.043363829</v>
      </c>
      <c r="AE16" s="21"/>
      <c r="AF16" s="26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1"/>
      <c r="AV16" s="21"/>
      <c r="AW16" s="26"/>
      <c r="AX16" s="21"/>
      <c r="AY16" s="21"/>
      <c r="AZ16" s="88"/>
      <c r="BA16" s="21"/>
      <c r="BB16" s="21"/>
      <c r="BC16" s="21"/>
    </row>
    <row r="17" spans="1:55" x14ac:dyDescent="0.3">
      <c r="A17" s="12" t="s">
        <v>242</v>
      </c>
      <c r="B17" s="101"/>
      <c r="C17" s="15" t="s">
        <v>324</v>
      </c>
      <c r="D17" s="15" t="s">
        <v>324</v>
      </c>
      <c r="E17" s="15">
        <v>42.413400000000003</v>
      </c>
      <c r="F17" s="15">
        <v>1.780142836</v>
      </c>
      <c r="G17" s="15">
        <v>55.421376359999996</v>
      </c>
      <c r="H17" s="15">
        <v>0.42462969099999998</v>
      </c>
      <c r="I17" s="15">
        <v>0.23548527299999999</v>
      </c>
      <c r="J17" s="15" t="s">
        <v>324</v>
      </c>
      <c r="K17" s="15" t="s">
        <v>324</v>
      </c>
      <c r="L17" s="15" t="s">
        <v>324</v>
      </c>
      <c r="M17" s="15" t="s">
        <v>324</v>
      </c>
      <c r="N17" s="15" t="s">
        <v>324</v>
      </c>
      <c r="O17" s="15">
        <f t="shared" si="0"/>
        <v>100.27503416</v>
      </c>
      <c r="AE17" s="21"/>
      <c r="AF17" s="26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1"/>
      <c r="AV17" s="21"/>
      <c r="AW17" s="26"/>
      <c r="AX17" s="21"/>
      <c r="AY17" s="21"/>
      <c r="AZ17" s="88"/>
      <c r="BA17" s="21"/>
      <c r="BB17" s="21"/>
      <c r="BC17" s="21"/>
    </row>
    <row r="18" spans="1:55" x14ac:dyDescent="0.3">
      <c r="A18" s="12" t="s">
        <v>243</v>
      </c>
      <c r="B18" s="101"/>
      <c r="C18" s="15" t="s">
        <v>324</v>
      </c>
      <c r="D18" s="15" t="s">
        <v>324</v>
      </c>
      <c r="E18" s="15">
        <v>42.03931961</v>
      </c>
      <c r="F18" s="15">
        <v>2.6979239220000002</v>
      </c>
      <c r="G18" s="15">
        <v>54.709013730000002</v>
      </c>
      <c r="H18" s="15">
        <v>0.42609254899999999</v>
      </c>
      <c r="I18" s="15">
        <v>0.23161241199999999</v>
      </c>
      <c r="J18" s="15" t="s">
        <v>324</v>
      </c>
      <c r="K18" s="15" t="s">
        <v>324</v>
      </c>
      <c r="L18" s="15" t="s">
        <v>324</v>
      </c>
      <c r="M18" s="15" t="s">
        <v>324</v>
      </c>
      <c r="N18" s="15" t="s">
        <v>324</v>
      </c>
      <c r="O18" s="15">
        <f t="shared" si="0"/>
        <v>100.10396222300001</v>
      </c>
      <c r="AE18" s="21"/>
      <c r="AF18" s="26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1"/>
      <c r="AV18" s="21"/>
      <c r="AW18" s="26"/>
      <c r="AX18" s="21"/>
      <c r="AY18" s="21"/>
      <c r="AZ18" s="88"/>
      <c r="BA18" s="21"/>
      <c r="BB18" s="21"/>
      <c r="BC18" s="21"/>
    </row>
    <row r="19" spans="1:55" x14ac:dyDescent="0.3">
      <c r="A19" s="12" t="s">
        <v>244</v>
      </c>
      <c r="B19" s="101"/>
      <c r="C19" s="15" t="s">
        <v>324</v>
      </c>
      <c r="D19" s="15" t="s">
        <v>324</v>
      </c>
      <c r="E19" s="15">
        <v>41.846369090000003</v>
      </c>
      <c r="F19" s="15">
        <v>2.9769614550000001</v>
      </c>
      <c r="G19" s="15">
        <v>54.728501819999998</v>
      </c>
      <c r="H19" s="15">
        <v>0.36501154499999999</v>
      </c>
      <c r="I19" s="15">
        <v>0.24156554499999999</v>
      </c>
      <c r="J19" s="15" t="s">
        <v>324</v>
      </c>
      <c r="K19" s="15" t="s">
        <v>324</v>
      </c>
      <c r="L19" s="15" t="s">
        <v>324</v>
      </c>
      <c r="M19" s="15" t="s">
        <v>324</v>
      </c>
      <c r="N19" s="15" t="s">
        <v>324</v>
      </c>
      <c r="O19" s="15">
        <f t="shared" si="0"/>
        <v>100.158409455</v>
      </c>
      <c r="AE19" s="21"/>
      <c r="AF19" s="26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71"/>
      <c r="AV19" s="21"/>
      <c r="AW19" s="26"/>
      <c r="AX19" s="21"/>
      <c r="AY19" s="21"/>
      <c r="AZ19" s="88"/>
      <c r="BA19" s="21"/>
      <c r="BB19" s="21"/>
      <c r="BC19" s="21"/>
    </row>
    <row r="20" spans="1:55" x14ac:dyDescent="0.3">
      <c r="A20" s="12" t="s">
        <v>245</v>
      </c>
      <c r="B20" s="101"/>
      <c r="C20" s="15" t="s">
        <v>324</v>
      </c>
      <c r="D20" s="15" t="s">
        <v>324</v>
      </c>
      <c r="E20" s="15">
        <v>42.006604439999997</v>
      </c>
      <c r="F20" s="15">
        <v>2.3931840000000002</v>
      </c>
      <c r="G20" s="15">
        <v>54.957093329999999</v>
      </c>
      <c r="H20" s="15">
        <v>0.34917566700000002</v>
      </c>
      <c r="I20" s="15">
        <v>0.33305924399999998</v>
      </c>
      <c r="J20" s="15" t="s">
        <v>324</v>
      </c>
      <c r="K20" s="15" t="s">
        <v>324</v>
      </c>
      <c r="L20" s="15" t="s">
        <v>324</v>
      </c>
      <c r="M20" s="15" t="s">
        <v>324</v>
      </c>
      <c r="N20" s="15" t="s">
        <v>324</v>
      </c>
      <c r="O20" s="15">
        <f t="shared" si="0"/>
        <v>100.039116681</v>
      </c>
      <c r="AE20" s="21"/>
      <c r="AF20" s="26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71"/>
      <c r="AV20" s="21"/>
      <c r="AW20" s="26"/>
      <c r="AX20" s="21"/>
      <c r="AY20" s="21"/>
      <c r="AZ20" s="88"/>
      <c r="BA20" s="21"/>
      <c r="BB20" s="21"/>
      <c r="BC20" s="21"/>
    </row>
    <row r="21" spans="1:55" x14ac:dyDescent="0.3">
      <c r="A21" s="12" t="s">
        <v>246</v>
      </c>
      <c r="B21" s="101"/>
      <c r="C21" s="15" t="s">
        <v>324</v>
      </c>
      <c r="D21" s="15" t="s">
        <v>324</v>
      </c>
      <c r="E21" s="15">
        <v>42.55111333</v>
      </c>
      <c r="F21" s="15">
        <v>1.850653111</v>
      </c>
      <c r="G21" s="15">
        <v>55.109000000000002</v>
      </c>
      <c r="H21" s="15">
        <v>0.37255017800000001</v>
      </c>
      <c r="I21" s="15">
        <v>0.30718037799999998</v>
      </c>
      <c r="J21" s="15" t="s">
        <v>324</v>
      </c>
      <c r="K21" s="15" t="s">
        <v>324</v>
      </c>
      <c r="L21" s="15" t="s">
        <v>324</v>
      </c>
      <c r="M21" s="15" t="s">
        <v>324</v>
      </c>
      <c r="N21" s="15" t="s">
        <v>324</v>
      </c>
      <c r="O21" s="15">
        <f t="shared" si="0"/>
        <v>100.190496997</v>
      </c>
      <c r="AE21" s="21"/>
      <c r="AF21" s="26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1"/>
      <c r="AV21" s="21"/>
      <c r="AW21" s="26"/>
      <c r="AX21" s="21"/>
      <c r="AY21" s="21"/>
      <c r="AZ21" s="88"/>
      <c r="BA21" s="21"/>
      <c r="BB21" s="21"/>
      <c r="BC21" s="21"/>
    </row>
    <row r="22" spans="1:55" x14ac:dyDescent="0.3">
      <c r="A22" s="12" t="s">
        <v>247</v>
      </c>
      <c r="B22" s="101"/>
      <c r="C22" s="15" t="s">
        <v>324</v>
      </c>
      <c r="D22" s="15" t="s">
        <v>324</v>
      </c>
      <c r="E22" s="15">
        <v>42.084208330000003</v>
      </c>
      <c r="F22" s="15">
        <v>2.3678545830000002</v>
      </c>
      <c r="G22" s="15">
        <v>54.542510419999999</v>
      </c>
      <c r="H22" s="15">
        <v>0.61338587499999997</v>
      </c>
      <c r="I22" s="15">
        <v>0.32049833300000002</v>
      </c>
      <c r="J22" s="15" t="s">
        <v>324</v>
      </c>
      <c r="K22" s="15" t="s">
        <v>324</v>
      </c>
      <c r="L22" s="15" t="s">
        <v>324</v>
      </c>
      <c r="M22" s="15" t="s">
        <v>324</v>
      </c>
      <c r="N22" s="15" t="s">
        <v>324</v>
      </c>
      <c r="O22" s="15">
        <f t="shared" si="0"/>
        <v>99.928457541000014</v>
      </c>
      <c r="AE22" s="21"/>
      <c r="AF22" s="26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71"/>
      <c r="AV22" s="21"/>
      <c r="AW22" s="26"/>
      <c r="AX22" s="21"/>
      <c r="AY22" s="21"/>
      <c r="AZ22" s="88"/>
      <c r="BA22" s="21"/>
      <c r="BB22" s="21"/>
      <c r="BC22" s="21"/>
    </row>
    <row r="23" spans="1:55" x14ac:dyDescent="0.3">
      <c r="A23" s="12" t="s">
        <v>248</v>
      </c>
      <c r="B23" s="101"/>
      <c r="C23" s="15" t="s">
        <v>324</v>
      </c>
      <c r="D23" s="15" t="s">
        <v>324</v>
      </c>
      <c r="E23" s="15">
        <v>42.197648149999999</v>
      </c>
      <c r="F23" s="15">
        <v>2.1059414259999998</v>
      </c>
      <c r="G23" s="15">
        <v>55.161188889999998</v>
      </c>
      <c r="H23" s="15">
        <v>0.28840624100000001</v>
      </c>
      <c r="I23" s="15">
        <v>0.343047296</v>
      </c>
      <c r="J23" s="15">
        <v>0.19662083299999999</v>
      </c>
      <c r="K23" s="15" t="s">
        <v>324</v>
      </c>
      <c r="L23" s="15" t="s">
        <v>324</v>
      </c>
      <c r="M23" s="15" t="s">
        <v>324</v>
      </c>
      <c r="N23" s="15" t="s">
        <v>324</v>
      </c>
      <c r="O23" s="15">
        <f t="shared" si="0"/>
        <v>100.29285283599999</v>
      </c>
      <c r="AE23" s="21"/>
      <c r="AF23" s="26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71"/>
      <c r="AV23" s="21"/>
      <c r="AW23" s="26"/>
      <c r="AX23" s="21"/>
      <c r="AY23" s="21"/>
      <c r="AZ23" s="88"/>
      <c r="BA23" s="21"/>
      <c r="BB23" s="21"/>
      <c r="BC23" s="21"/>
    </row>
    <row r="24" spans="1:55" x14ac:dyDescent="0.3">
      <c r="A24" s="12" t="s">
        <v>249</v>
      </c>
      <c r="B24" s="101"/>
      <c r="C24" s="15" t="s">
        <v>324</v>
      </c>
      <c r="D24" s="15" t="s">
        <v>324</v>
      </c>
      <c r="E24" s="15">
        <v>42.167968000000002</v>
      </c>
      <c r="F24" s="15">
        <v>2.1576854000000001</v>
      </c>
      <c r="G24" s="15">
        <v>55.137588000000001</v>
      </c>
      <c r="H24" s="15">
        <v>0.38798564000000002</v>
      </c>
      <c r="I24" s="15">
        <v>0.32507634000000002</v>
      </c>
      <c r="J24" s="15">
        <v>0.1857423</v>
      </c>
      <c r="K24" s="15" t="s">
        <v>324</v>
      </c>
      <c r="L24" s="15" t="s">
        <v>324</v>
      </c>
      <c r="M24" s="15" t="s">
        <v>324</v>
      </c>
      <c r="N24" s="15" t="s">
        <v>324</v>
      </c>
      <c r="O24" s="15">
        <f t="shared" si="0"/>
        <v>100.36204567999999</v>
      </c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71"/>
      <c r="AV24" s="21"/>
      <c r="AW24" s="71"/>
      <c r="AX24" s="21"/>
      <c r="AY24" s="21"/>
      <c r="AZ24" s="88"/>
      <c r="BA24" s="21"/>
      <c r="BB24" s="21"/>
      <c r="BC24" s="21"/>
    </row>
    <row r="25" spans="1:55" x14ac:dyDescent="0.3">
      <c r="A25" s="11" t="s">
        <v>250</v>
      </c>
      <c r="B25" s="102"/>
      <c r="C25" s="14" t="s">
        <v>324</v>
      </c>
      <c r="D25" s="14" t="s">
        <v>324</v>
      </c>
      <c r="E25" s="14">
        <v>42.254800000000003</v>
      </c>
      <c r="F25" s="14">
        <v>2.259583095</v>
      </c>
      <c r="G25" s="14">
        <v>54.82741429</v>
      </c>
      <c r="H25" s="14">
        <v>0.54794202400000003</v>
      </c>
      <c r="I25" s="14">
        <v>0.319188262</v>
      </c>
      <c r="J25" s="14" t="s">
        <v>324</v>
      </c>
      <c r="K25" s="14" t="s">
        <v>324</v>
      </c>
      <c r="L25" s="14" t="s">
        <v>324</v>
      </c>
      <c r="M25" s="14" t="s">
        <v>324</v>
      </c>
      <c r="N25" s="14" t="s">
        <v>324</v>
      </c>
      <c r="O25" s="14">
        <f t="shared" si="0"/>
        <v>100.208927671</v>
      </c>
      <c r="AE25" s="21"/>
      <c r="AF25" s="70"/>
      <c r="AG25" s="20"/>
      <c r="AH25" s="20"/>
      <c r="AI25" s="25"/>
      <c r="AJ25" s="25"/>
      <c r="AK25" s="25"/>
      <c r="AL25" s="25"/>
      <c r="AM25" s="25"/>
      <c r="AN25" s="20"/>
      <c r="AO25" s="20"/>
      <c r="AP25" s="20"/>
      <c r="AQ25" s="20"/>
      <c r="AR25" s="20"/>
      <c r="AS25" s="25"/>
      <c r="AT25" s="25"/>
      <c r="AU25" s="71"/>
      <c r="AV25" s="21"/>
      <c r="AW25" s="25"/>
      <c r="AX25" s="25"/>
      <c r="AY25" s="21"/>
      <c r="AZ25" s="88"/>
      <c r="BA25" s="21"/>
      <c r="BB25" s="21"/>
      <c r="BC25" s="21"/>
    </row>
    <row r="26" spans="1:55" x14ac:dyDescent="0.3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AE26" s="21"/>
      <c r="AF26" s="70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71"/>
      <c r="AV26" s="21"/>
      <c r="AW26" s="25"/>
      <c r="AX26" s="25"/>
      <c r="AY26" s="21"/>
      <c r="AZ26" s="88"/>
      <c r="BA26" s="21"/>
      <c r="BB26" s="21"/>
      <c r="BC26" s="21"/>
    </row>
    <row r="27" spans="1:55" x14ac:dyDescent="0.3">
      <c r="A27" s="10" t="s">
        <v>251</v>
      </c>
      <c r="B27" s="100" t="s">
        <v>17</v>
      </c>
      <c r="C27" s="13" t="s">
        <v>324</v>
      </c>
      <c r="D27" s="13" t="s">
        <v>324</v>
      </c>
      <c r="E27" s="13">
        <v>41.919959570000003</v>
      </c>
      <c r="F27" s="13">
        <v>3.7550187230000001</v>
      </c>
      <c r="G27" s="13">
        <v>53.316504260000002</v>
      </c>
      <c r="H27" s="13">
        <v>0.66685608500000004</v>
      </c>
      <c r="I27" s="13">
        <v>0.20630131900000001</v>
      </c>
      <c r="J27" s="13" t="s">
        <v>324</v>
      </c>
      <c r="K27" s="13">
        <v>0.42142244699999998</v>
      </c>
      <c r="L27" s="13" t="s">
        <v>324</v>
      </c>
      <c r="M27" s="13" t="s">
        <v>324</v>
      </c>
      <c r="N27" s="13" t="s">
        <v>324</v>
      </c>
      <c r="O27" s="13">
        <f t="shared" si="0"/>
        <v>100.28606240400001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5"/>
      <c r="AU27" s="71"/>
      <c r="AV27" s="21"/>
      <c r="AW27" s="71"/>
      <c r="AX27" s="21"/>
      <c r="AY27" s="21"/>
      <c r="AZ27" s="88"/>
      <c r="BA27" s="21"/>
      <c r="BB27" s="21"/>
      <c r="BC27" s="21"/>
    </row>
    <row r="28" spans="1:55" x14ac:dyDescent="0.3">
      <c r="A28" s="12" t="s">
        <v>252</v>
      </c>
      <c r="B28" s="101"/>
      <c r="C28" s="15" t="s">
        <v>324</v>
      </c>
      <c r="D28" s="15" t="s">
        <v>324</v>
      </c>
      <c r="E28" s="15">
        <v>41.609967349999998</v>
      </c>
      <c r="F28" s="15">
        <v>4.115135918</v>
      </c>
      <c r="G28" s="15">
        <v>53.027348979999999</v>
      </c>
      <c r="H28" s="15">
        <v>0.71985736700000003</v>
      </c>
      <c r="I28" s="15">
        <v>0.259972388</v>
      </c>
      <c r="J28" s="15" t="s">
        <v>324</v>
      </c>
      <c r="K28" s="15">
        <v>0.65198479600000003</v>
      </c>
      <c r="L28" s="15" t="s">
        <v>324</v>
      </c>
      <c r="M28" s="15" t="s">
        <v>324</v>
      </c>
      <c r="N28" s="15" t="s">
        <v>324</v>
      </c>
      <c r="O28" s="15">
        <f t="shared" si="0"/>
        <v>100.38426679899999</v>
      </c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25"/>
      <c r="AU28" s="71"/>
      <c r="AV28" s="21"/>
      <c r="AW28" s="17"/>
      <c r="AX28" s="17"/>
      <c r="AY28" s="21"/>
      <c r="AZ28" s="87"/>
      <c r="BA28" s="21"/>
      <c r="BB28" s="21"/>
      <c r="BC28" s="21"/>
    </row>
    <row r="29" spans="1:55" x14ac:dyDescent="0.3">
      <c r="A29" s="12" t="s">
        <v>253</v>
      </c>
      <c r="B29" s="101"/>
      <c r="C29" s="15" t="s">
        <v>324</v>
      </c>
      <c r="D29" s="15" t="s">
        <v>324</v>
      </c>
      <c r="E29" s="15">
        <v>41.617312820000002</v>
      </c>
      <c r="F29" s="15">
        <v>4.0429269229999996</v>
      </c>
      <c r="G29" s="15">
        <v>53.237505130000002</v>
      </c>
      <c r="H29" s="15">
        <v>0.74035166699999999</v>
      </c>
      <c r="I29" s="15">
        <v>0.18556407699999999</v>
      </c>
      <c r="J29" s="15" t="s">
        <v>324</v>
      </c>
      <c r="K29" s="15">
        <v>0.528589949</v>
      </c>
      <c r="L29" s="15" t="s">
        <v>324</v>
      </c>
      <c r="M29" s="15" t="s">
        <v>324</v>
      </c>
      <c r="N29" s="15" t="s">
        <v>324</v>
      </c>
      <c r="O29" s="15">
        <f t="shared" si="0"/>
        <v>100.352250566</v>
      </c>
      <c r="AE29" s="21"/>
      <c r="AF29" s="86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5"/>
      <c r="AU29" s="71"/>
      <c r="AV29" s="21"/>
      <c r="AW29" s="26"/>
      <c r="AX29" s="21"/>
      <c r="AY29" s="21"/>
      <c r="AZ29" s="88"/>
      <c r="BA29" s="21"/>
      <c r="BB29" s="21"/>
      <c r="BC29" s="21"/>
    </row>
    <row r="30" spans="1:55" x14ac:dyDescent="0.3">
      <c r="A30" s="12" t="s">
        <v>254</v>
      </c>
      <c r="B30" s="101"/>
      <c r="C30" s="15" t="s">
        <v>324</v>
      </c>
      <c r="D30" s="15" t="s">
        <v>324</v>
      </c>
      <c r="E30" s="15">
        <v>41.442631579999997</v>
      </c>
      <c r="F30" s="15">
        <v>4.857083684</v>
      </c>
      <c r="G30" s="15">
        <v>52.563555260000001</v>
      </c>
      <c r="H30" s="15">
        <v>0.62663950000000002</v>
      </c>
      <c r="I30" s="15">
        <v>0.17822971100000001</v>
      </c>
      <c r="J30" s="15" t="s">
        <v>324</v>
      </c>
      <c r="K30" s="15">
        <v>0.36490647399999998</v>
      </c>
      <c r="L30" s="15" t="s">
        <v>324</v>
      </c>
      <c r="M30" s="15" t="s">
        <v>324</v>
      </c>
      <c r="N30" s="15" t="s">
        <v>324</v>
      </c>
      <c r="O30" s="15">
        <f t="shared" si="0"/>
        <v>100.03304620899999</v>
      </c>
      <c r="AE30" s="21"/>
      <c r="AF30" s="86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5"/>
      <c r="AU30" s="71"/>
      <c r="AV30" s="21"/>
      <c r="AW30" s="26"/>
      <c r="AX30" s="21"/>
      <c r="AY30" s="21"/>
      <c r="AZ30" s="88"/>
      <c r="BA30" s="21"/>
      <c r="BB30" s="21"/>
      <c r="BC30" s="21"/>
    </row>
    <row r="31" spans="1:55" x14ac:dyDescent="0.3">
      <c r="A31" s="12" t="s">
        <v>255</v>
      </c>
      <c r="B31" s="101"/>
      <c r="C31" s="15" t="s">
        <v>324</v>
      </c>
      <c r="D31" s="15" t="s">
        <v>324</v>
      </c>
      <c r="E31" s="15">
        <v>42.17431552</v>
      </c>
      <c r="F31" s="15">
        <v>3.5998994830000002</v>
      </c>
      <c r="G31" s="15">
        <v>53.23594138</v>
      </c>
      <c r="H31" s="15">
        <v>0.64229784499999998</v>
      </c>
      <c r="I31" s="15">
        <v>0.25351418999999997</v>
      </c>
      <c r="J31" s="15" t="s">
        <v>324</v>
      </c>
      <c r="K31" s="15">
        <v>0.439624707</v>
      </c>
      <c r="L31" s="15" t="s">
        <v>324</v>
      </c>
      <c r="M31" s="15" t="s">
        <v>324</v>
      </c>
      <c r="N31" s="15" t="s">
        <v>324</v>
      </c>
      <c r="O31" s="15">
        <f t="shared" si="0"/>
        <v>100.34559312500001</v>
      </c>
      <c r="AE31" s="21"/>
      <c r="AF31" s="86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5"/>
      <c r="AU31" s="71"/>
      <c r="AV31" s="21"/>
      <c r="AW31" s="26"/>
      <c r="AX31" s="21"/>
      <c r="AY31" s="21"/>
      <c r="AZ31" s="88"/>
      <c r="BA31" s="21"/>
      <c r="BB31" s="21"/>
      <c r="BC31" s="21"/>
    </row>
    <row r="32" spans="1:55" x14ac:dyDescent="0.3">
      <c r="A32" s="12" t="s">
        <v>256</v>
      </c>
      <c r="B32" s="101"/>
      <c r="C32" s="15" t="s">
        <v>324</v>
      </c>
      <c r="D32" s="15" t="s">
        <v>324</v>
      </c>
      <c r="E32" s="15">
        <v>41.931550000000001</v>
      </c>
      <c r="F32" s="15">
        <v>3.5368253850000002</v>
      </c>
      <c r="G32" s="15">
        <v>53.66909038</v>
      </c>
      <c r="H32" s="15">
        <v>0.65980190400000005</v>
      </c>
      <c r="I32" s="15">
        <v>0.165935269</v>
      </c>
      <c r="J32" s="15" t="s">
        <v>324</v>
      </c>
      <c r="K32" s="15">
        <v>0.35137892300000001</v>
      </c>
      <c r="L32" s="15" t="s">
        <v>324</v>
      </c>
      <c r="M32" s="15" t="s">
        <v>324</v>
      </c>
      <c r="N32" s="15" t="s">
        <v>324</v>
      </c>
      <c r="O32" s="15">
        <f t="shared" si="0"/>
        <v>100.31458186100001</v>
      </c>
      <c r="AE32" s="21"/>
      <c r="AF32" s="86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5"/>
      <c r="AU32" s="71"/>
      <c r="AV32" s="21"/>
      <c r="AW32" s="26"/>
      <c r="AX32" s="21"/>
      <c r="AY32" s="21"/>
      <c r="AZ32" s="88"/>
      <c r="BA32" s="21"/>
      <c r="BB32" s="21"/>
      <c r="BC32" s="21"/>
    </row>
    <row r="33" spans="1:55" x14ac:dyDescent="0.3">
      <c r="A33" s="12" t="s">
        <v>257</v>
      </c>
      <c r="B33" s="101"/>
      <c r="C33" s="15" t="s">
        <v>324</v>
      </c>
      <c r="D33" s="15" t="s">
        <v>324</v>
      </c>
      <c r="E33" s="15">
        <v>42.060248080000001</v>
      </c>
      <c r="F33" s="15">
        <v>3.71435</v>
      </c>
      <c r="G33" s="15">
        <v>53.263734620000001</v>
      </c>
      <c r="H33" s="15">
        <v>0.71438419200000003</v>
      </c>
      <c r="I33" s="15">
        <v>0.186204692</v>
      </c>
      <c r="J33" s="15" t="s">
        <v>324</v>
      </c>
      <c r="K33" s="15">
        <v>0.39004944200000002</v>
      </c>
      <c r="L33" s="15" t="s">
        <v>324</v>
      </c>
      <c r="M33" s="15" t="s">
        <v>324</v>
      </c>
      <c r="N33" s="15" t="s">
        <v>324</v>
      </c>
      <c r="O33" s="15">
        <f t="shared" si="0"/>
        <v>100.32897102600002</v>
      </c>
      <c r="AE33" s="21"/>
      <c r="AF33" s="86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5"/>
      <c r="AU33" s="71"/>
      <c r="AV33" s="21"/>
      <c r="AW33" s="26"/>
      <c r="AX33" s="21"/>
      <c r="AY33" s="21"/>
      <c r="AZ33" s="88"/>
      <c r="BA33" s="21"/>
      <c r="BB33" s="21"/>
      <c r="BC33" s="21"/>
    </row>
    <row r="34" spans="1:55" x14ac:dyDescent="0.3">
      <c r="A34" s="12" t="s">
        <v>258</v>
      </c>
      <c r="B34" s="101"/>
      <c r="C34" s="15" t="s">
        <v>324</v>
      </c>
      <c r="D34" s="15" t="s">
        <v>324</v>
      </c>
      <c r="E34" s="15">
        <v>42.099499999999999</v>
      </c>
      <c r="F34" s="15">
        <v>3.8888951060000001</v>
      </c>
      <c r="G34" s="15">
        <v>52.977727659999999</v>
      </c>
      <c r="H34" s="15">
        <v>0.67191031899999998</v>
      </c>
      <c r="I34" s="15">
        <v>0.19885751099999999</v>
      </c>
      <c r="J34" s="15" t="s">
        <v>324</v>
      </c>
      <c r="K34" s="15">
        <v>0.48117872299999997</v>
      </c>
      <c r="L34" s="15" t="s">
        <v>324</v>
      </c>
      <c r="M34" s="15" t="s">
        <v>324</v>
      </c>
      <c r="N34" s="15" t="s">
        <v>324</v>
      </c>
      <c r="O34" s="15">
        <f t="shared" si="0"/>
        <v>100.318069319</v>
      </c>
      <c r="AE34" s="21"/>
      <c r="AF34" s="86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5"/>
      <c r="AU34" s="71"/>
      <c r="AV34" s="21"/>
      <c r="AW34" s="26"/>
      <c r="AX34" s="21"/>
      <c r="AY34" s="21"/>
      <c r="AZ34" s="88"/>
      <c r="BA34" s="21"/>
      <c r="BB34" s="21"/>
      <c r="BC34" s="21"/>
    </row>
    <row r="35" spans="1:55" x14ac:dyDescent="0.3">
      <c r="A35" s="12" t="s">
        <v>259</v>
      </c>
      <c r="B35" s="101"/>
      <c r="C35" s="15" t="s">
        <v>324</v>
      </c>
      <c r="D35" s="15" t="s">
        <v>324</v>
      </c>
      <c r="E35" s="15">
        <v>41.95846667</v>
      </c>
      <c r="F35" s="15">
        <v>4.0568995829999999</v>
      </c>
      <c r="G35" s="15">
        <v>53.059418749999999</v>
      </c>
      <c r="H35" s="15">
        <v>0.707291542</v>
      </c>
      <c r="I35" s="15">
        <v>0.164122938</v>
      </c>
      <c r="J35" s="15" t="s">
        <v>324</v>
      </c>
      <c r="K35" s="15">
        <v>0.55091656300000003</v>
      </c>
      <c r="L35" s="15" t="s">
        <v>324</v>
      </c>
      <c r="M35" s="15" t="s">
        <v>324</v>
      </c>
      <c r="N35" s="15" t="s">
        <v>324</v>
      </c>
      <c r="O35" s="15">
        <f t="shared" si="0"/>
        <v>100.49711604599999</v>
      </c>
      <c r="AE35" s="21"/>
      <c r="AF35" s="86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5"/>
      <c r="AU35" s="71"/>
      <c r="AV35" s="21"/>
      <c r="AW35" s="26"/>
      <c r="AX35" s="21"/>
      <c r="AY35" s="21"/>
      <c r="AZ35" s="88"/>
      <c r="BA35" s="21"/>
      <c r="BB35" s="21"/>
      <c r="BC35" s="21"/>
    </row>
    <row r="36" spans="1:55" x14ac:dyDescent="0.3">
      <c r="A36" s="12" t="s">
        <v>260</v>
      </c>
      <c r="B36" s="101"/>
      <c r="C36" s="15" t="s">
        <v>324</v>
      </c>
      <c r="D36" s="15" t="s">
        <v>324</v>
      </c>
      <c r="E36" s="15">
        <v>41.075187759999999</v>
      </c>
      <c r="F36" s="15">
        <v>5.0363789800000003</v>
      </c>
      <c r="G36" s="15">
        <v>52.432138780000002</v>
      </c>
      <c r="H36" s="15">
        <v>0.76486032699999995</v>
      </c>
      <c r="I36" s="15">
        <v>0.24490912200000001</v>
      </c>
      <c r="J36" s="15" t="s">
        <v>324</v>
      </c>
      <c r="K36" s="15">
        <v>0.58585485699999995</v>
      </c>
      <c r="L36" s="15" t="s">
        <v>324</v>
      </c>
      <c r="M36" s="15" t="s">
        <v>324</v>
      </c>
      <c r="N36" s="15" t="s">
        <v>324</v>
      </c>
      <c r="O36" s="15">
        <f t="shared" si="0"/>
        <v>100.13932982599999</v>
      </c>
      <c r="AE36" s="21"/>
      <c r="AF36" s="86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5"/>
      <c r="AU36" s="71"/>
      <c r="AV36" s="21"/>
      <c r="AW36" s="26"/>
      <c r="AX36" s="21"/>
      <c r="AY36" s="21"/>
      <c r="AZ36" s="88"/>
      <c r="BA36" s="21"/>
      <c r="BB36" s="21"/>
      <c r="BC36" s="21"/>
    </row>
    <row r="37" spans="1:55" x14ac:dyDescent="0.3">
      <c r="A37" s="11" t="s">
        <v>261</v>
      </c>
      <c r="B37" s="102"/>
      <c r="C37" s="14" t="s">
        <v>324</v>
      </c>
      <c r="D37" s="14" t="s">
        <v>324</v>
      </c>
      <c r="E37" s="14">
        <v>41.599077549999997</v>
      </c>
      <c r="F37" s="14">
        <v>4.3874734689999997</v>
      </c>
      <c r="G37" s="14">
        <v>52.9562898</v>
      </c>
      <c r="H37" s="14">
        <v>0.73095879600000002</v>
      </c>
      <c r="I37" s="14">
        <v>0.19744677599999999</v>
      </c>
      <c r="J37" s="14" t="s">
        <v>324</v>
      </c>
      <c r="K37" s="14">
        <v>0.62913297999999995</v>
      </c>
      <c r="L37" s="14" t="s">
        <v>324</v>
      </c>
      <c r="M37" s="14" t="s">
        <v>324</v>
      </c>
      <c r="N37" s="14" t="s">
        <v>324</v>
      </c>
      <c r="O37" s="14">
        <f t="shared" si="0"/>
        <v>100.50037937099999</v>
      </c>
      <c r="AE37" s="21"/>
      <c r="AF37" s="86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5"/>
      <c r="AU37" s="71"/>
      <c r="AV37" s="21"/>
      <c r="AW37" s="26"/>
      <c r="AX37" s="21"/>
      <c r="AY37" s="21"/>
      <c r="AZ37" s="88"/>
      <c r="BA37" s="21"/>
      <c r="BB37" s="21"/>
      <c r="BC37" s="21"/>
    </row>
    <row r="38" spans="1:55" x14ac:dyDescent="0.3">
      <c r="A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AE38" s="21"/>
      <c r="AF38" s="86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5"/>
      <c r="AU38" s="71"/>
      <c r="AV38" s="21"/>
      <c r="AW38" s="26"/>
      <c r="AX38" s="21"/>
      <c r="AY38" s="21"/>
      <c r="AZ38" s="88"/>
      <c r="BA38" s="21"/>
      <c r="BB38" s="21"/>
      <c r="BC38" s="21"/>
    </row>
    <row r="39" spans="1:55" x14ac:dyDescent="0.3">
      <c r="A39" s="10" t="s">
        <v>262</v>
      </c>
      <c r="B39" s="100" t="s">
        <v>17</v>
      </c>
      <c r="C39" s="13" t="s">
        <v>324</v>
      </c>
      <c r="D39" s="13" t="s">
        <v>324</v>
      </c>
      <c r="E39" s="13">
        <v>42.673578380000002</v>
      </c>
      <c r="F39" s="13">
        <v>1.8823944859999999</v>
      </c>
      <c r="G39" s="13">
        <v>54.584078380000001</v>
      </c>
      <c r="H39" s="13">
        <v>0.62057402699999997</v>
      </c>
      <c r="I39" s="13">
        <v>0.19946678400000001</v>
      </c>
      <c r="J39" s="13" t="s">
        <v>324</v>
      </c>
      <c r="K39" s="13" t="s">
        <v>324</v>
      </c>
      <c r="L39" s="13" t="s">
        <v>324</v>
      </c>
      <c r="M39" s="13" t="s">
        <v>324</v>
      </c>
      <c r="N39" s="13" t="s">
        <v>324</v>
      </c>
      <c r="O39" s="13">
        <f t="shared" si="0"/>
        <v>99.960092057000011</v>
      </c>
      <c r="AE39" s="21"/>
      <c r="AF39" s="86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5"/>
      <c r="AU39" s="71"/>
      <c r="AV39" s="21"/>
      <c r="AW39" s="26"/>
      <c r="AX39" s="21"/>
      <c r="AY39" s="21"/>
      <c r="AZ39" s="88"/>
      <c r="BA39" s="21"/>
      <c r="BB39" s="21"/>
      <c r="BC39" s="21"/>
    </row>
    <row r="40" spans="1:55" x14ac:dyDescent="0.3">
      <c r="A40" s="12" t="s">
        <v>263</v>
      </c>
      <c r="B40" s="101"/>
      <c r="C40" s="15" t="s">
        <v>324</v>
      </c>
      <c r="D40" s="15" t="s">
        <v>324</v>
      </c>
      <c r="E40" s="15">
        <v>41.95038718</v>
      </c>
      <c r="F40" s="15">
        <v>1.8089657690000001</v>
      </c>
      <c r="G40" s="15">
        <v>54.94095385</v>
      </c>
      <c r="H40" s="15">
        <v>0.64346451299999996</v>
      </c>
      <c r="I40" s="15">
        <v>0.318212051</v>
      </c>
      <c r="J40" s="15" t="s">
        <v>324</v>
      </c>
      <c r="K40" s="15" t="s">
        <v>324</v>
      </c>
      <c r="L40" s="15" t="s">
        <v>324</v>
      </c>
      <c r="M40" s="15" t="s">
        <v>324</v>
      </c>
      <c r="N40" s="15" t="s">
        <v>324</v>
      </c>
      <c r="O40" s="15">
        <f t="shared" si="0"/>
        <v>99.661983363000004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5"/>
      <c r="AU40" s="71"/>
      <c r="AV40" s="21"/>
      <c r="AW40" s="71"/>
      <c r="AX40" s="21"/>
      <c r="AY40" s="21"/>
      <c r="AZ40" s="88"/>
      <c r="BA40" s="21"/>
      <c r="BB40" s="21"/>
      <c r="BC40" s="21"/>
    </row>
    <row r="41" spans="1:55" x14ac:dyDescent="0.3">
      <c r="A41" s="12" t="s">
        <v>264</v>
      </c>
      <c r="B41" s="101"/>
      <c r="C41" s="15" t="s">
        <v>324</v>
      </c>
      <c r="D41" s="15" t="s">
        <v>324</v>
      </c>
      <c r="E41" s="15">
        <v>42.2669</v>
      </c>
      <c r="F41" s="15">
        <v>1.7564390000000001</v>
      </c>
      <c r="G41" s="15">
        <v>55.287840000000003</v>
      </c>
      <c r="H41" s="15">
        <v>0.52760527499999998</v>
      </c>
      <c r="I41" s="15">
        <v>0.31262142500000001</v>
      </c>
      <c r="J41" s="15">
        <v>0.24728035000000001</v>
      </c>
      <c r="K41" s="15" t="s">
        <v>324</v>
      </c>
      <c r="L41" s="15" t="s">
        <v>324</v>
      </c>
      <c r="M41" s="15" t="s">
        <v>324</v>
      </c>
      <c r="N41" s="15" t="s">
        <v>324</v>
      </c>
      <c r="O41" s="15">
        <f t="shared" si="0"/>
        <v>100.39868605000001</v>
      </c>
      <c r="AE41" s="21"/>
      <c r="AF41" s="70"/>
      <c r="AG41" s="20"/>
      <c r="AH41" s="20"/>
      <c r="AI41" s="25"/>
      <c r="AJ41" s="25"/>
      <c r="AK41" s="25"/>
      <c r="AL41" s="25"/>
      <c r="AM41" s="25"/>
      <c r="AN41" s="20"/>
      <c r="AO41" s="25"/>
      <c r="AP41" s="20"/>
      <c r="AQ41" s="20"/>
      <c r="AR41" s="20"/>
      <c r="AS41" s="25"/>
      <c r="AT41" s="25"/>
      <c r="AU41" s="71"/>
      <c r="AV41" s="21"/>
      <c r="AW41" s="25"/>
      <c r="AX41" s="25"/>
      <c r="AY41" s="21"/>
      <c r="AZ41" s="88"/>
      <c r="BA41" s="21"/>
      <c r="BB41" s="21"/>
      <c r="BC41" s="21"/>
    </row>
    <row r="42" spans="1:55" x14ac:dyDescent="0.3">
      <c r="A42" s="12" t="s">
        <v>265</v>
      </c>
      <c r="B42" s="101"/>
      <c r="C42" s="15" t="s">
        <v>324</v>
      </c>
      <c r="D42" s="15" t="s">
        <v>324</v>
      </c>
      <c r="E42" s="15">
        <v>42.339269440000002</v>
      </c>
      <c r="F42" s="15">
        <v>1.8144825280000001</v>
      </c>
      <c r="G42" s="15">
        <v>55.056486110000002</v>
      </c>
      <c r="H42" s="15">
        <v>0.64828786100000002</v>
      </c>
      <c r="I42" s="15">
        <v>0.31333730599999998</v>
      </c>
      <c r="J42" s="15" t="s">
        <v>324</v>
      </c>
      <c r="K42" s="15" t="s">
        <v>324</v>
      </c>
      <c r="L42" s="15" t="s">
        <v>324</v>
      </c>
      <c r="M42" s="15" t="s">
        <v>324</v>
      </c>
      <c r="N42" s="15" t="s">
        <v>324</v>
      </c>
      <c r="O42" s="15">
        <f t="shared" si="0"/>
        <v>100.171863245</v>
      </c>
      <c r="AE42" s="21"/>
      <c r="AF42" s="70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71"/>
      <c r="AV42" s="21"/>
      <c r="AW42" s="25"/>
      <c r="AX42" s="25"/>
      <c r="AY42" s="21"/>
      <c r="AZ42" s="88"/>
      <c r="BA42" s="21"/>
      <c r="BB42" s="21"/>
      <c r="BC42" s="21"/>
    </row>
    <row r="43" spans="1:55" x14ac:dyDescent="0.3">
      <c r="A43" s="12" t="s">
        <v>266</v>
      </c>
      <c r="B43" s="101"/>
      <c r="C43" s="15" t="s">
        <v>324</v>
      </c>
      <c r="D43" s="15" t="s">
        <v>324</v>
      </c>
      <c r="E43" s="15">
        <v>42.08484</v>
      </c>
      <c r="F43" s="15">
        <v>1.666170733</v>
      </c>
      <c r="G43" s="15">
        <v>55.136973329999996</v>
      </c>
      <c r="H43" s="15">
        <v>0.569182733</v>
      </c>
      <c r="I43" s="15">
        <v>0.257590667</v>
      </c>
      <c r="J43" s="15" t="s">
        <v>324</v>
      </c>
      <c r="K43" s="15" t="s">
        <v>324</v>
      </c>
      <c r="L43" s="15" t="s">
        <v>324</v>
      </c>
      <c r="M43" s="15" t="s">
        <v>324</v>
      </c>
      <c r="N43" s="15" t="s">
        <v>324</v>
      </c>
      <c r="O43" s="15">
        <f t="shared" si="0"/>
        <v>99.714757463000012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5"/>
      <c r="AU43" s="71"/>
      <c r="AV43" s="21"/>
      <c r="AW43" s="71"/>
      <c r="AX43" s="21"/>
      <c r="AY43" s="21"/>
      <c r="AZ43" s="88"/>
      <c r="BA43" s="21"/>
      <c r="BB43" s="21"/>
      <c r="BC43" s="21"/>
    </row>
    <row r="44" spans="1:55" x14ac:dyDescent="0.3">
      <c r="A44" s="12" t="s">
        <v>267</v>
      </c>
      <c r="B44" s="101"/>
      <c r="C44" s="15" t="s">
        <v>324</v>
      </c>
      <c r="D44" s="15" t="s">
        <v>324</v>
      </c>
      <c r="E44" s="15">
        <v>41.9069425</v>
      </c>
      <c r="F44" s="15">
        <v>1.708562175</v>
      </c>
      <c r="G44" s="15">
        <v>55.537287499999998</v>
      </c>
      <c r="H44" s="15">
        <v>0.31536055000000002</v>
      </c>
      <c r="I44" s="15">
        <v>0.42209839999999998</v>
      </c>
      <c r="J44" s="15" t="s">
        <v>324</v>
      </c>
      <c r="K44" s="15" t="s">
        <v>324</v>
      </c>
      <c r="L44" s="15" t="s">
        <v>324</v>
      </c>
      <c r="M44" s="15" t="s">
        <v>324</v>
      </c>
      <c r="N44" s="15" t="s">
        <v>324</v>
      </c>
      <c r="O44" s="15">
        <f t="shared" si="0"/>
        <v>99.890251124999992</v>
      </c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71"/>
      <c r="AV44" s="21"/>
      <c r="AW44" s="17"/>
      <c r="AX44" s="17"/>
      <c r="AY44" s="21"/>
      <c r="AZ44" s="87"/>
      <c r="BA44" s="21"/>
      <c r="BB44" s="21"/>
      <c r="BC44" s="21"/>
    </row>
    <row r="45" spans="1:55" x14ac:dyDescent="0.3">
      <c r="A45" s="12" t="s">
        <v>268</v>
      </c>
      <c r="B45" s="101"/>
      <c r="C45" s="15" t="s">
        <v>324</v>
      </c>
      <c r="D45" s="15" t="s">
        <v>324</v>
      </c>
      <c r="E45" s="15">
        <v>42.338716130000002</v>
      </c>
      <c r="F45" s="15">
        <v>1.8607630319999999</v>
      </c>
      <c r="G45" s="15">
        <v>54.215090320000002</v>
      </c>
      <c r="H45" s="15">
        <v>0.67622109699999999</v>
      </c>
      <c r="I45" s="15">
        <v>0.27405248399999999</v>
      </c>
      <c r="J45" s="15">
        <v>0.28202425800000003</v>
      </c>
      <c r="K45" s="15" t="s">
        <v>324</v>
      </c>
      <c r="L45" s="15" t="s">
        <v>324</v>
      </c>
      <c r="M45" s="15" t="s">
        <v>324</v>
      </c>
      <c r="N45" s="15" t="s">
        <v>324</v>
      </c>
      <c r="O45" s="15">
        <f t="shared" si="0"/>
        <v>99.646867321000002</v>
      </c>
      <c r="AE45" s="21"/>
      <c r="AF45" s="86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5"/>
      <c r="AU45" s="71"/>
      <c r="AV45" s="21"/>
      <c r="AW45" s="26"/>
      <c r="AX45" s="21"/>
      <c r="AY45" s="21"/>
      <c r="AZ45" s="88"/>
      <c r="BA45" s="21"/>
      <c r="BB45" s="21"/>
      <c r="BC45" s="21"/>
    </row>
    <row r="46" spans="1:55" x14ac:dyDescent="0.3">
      <c r="A46" s="12" t="s">
        <v>269</v>
      </c>
      <c r="B46" s="101"/>
      <c r="C46" s="15" t="s">
        <v>324</v>
      </c>
      <c r="D46" s="15" t="s">
        <v>324</v>
      </c>
      <c r="E46" s="15">
        <v>41.959690000000002</v>
      </c>
      <c r="F46" s="15">
        <v>1.8228870669999999</v>
      </c>
      <c r="G46" s="15">
        <v>54.900570000000002</v>
      </c>
      <c r="H46" s="15">
        <v>0.74614036699999997</v>
      </c>
      <c r="I46" s="15">
        <v>0.22325746699999999</v>
      </c>
      <c r="J46" s="15" t="s">
        <v>324</v>
      </c>
      <c r="K46" s="15" t="s">
        <v>324</v>
      </c>
      <c r="L46" s="15" t="s">
        <v>324</v>
      </c>
      <c r="M46" s="15" t="s">
        <v>324</v>
      </c>
      <c r="N46" s="15" t="s">
        <v>324</v>
      </c>
      <c r="O46" s="15">
        <f t="shared" si="0"/>
        <v>99.652544900999999</v>
      </c>
      <c r="AE46" s="21"/>
      <c r="AF46" s="86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5"/>
      <c r="AU46" s="71"/>
      <c r="AV46" s="21"/>
      <c r="AW46" s="26"/>
      <c r="AX46" s="21"/>
      <c r="AY46" s="21"/>
      <c r="AZ46" s="88"/>
      <c r="BA46" s="21"/>
      <c r="BB46" s="21"/>
      <c r="BC46" s="21"/>
    </row>
    <row r="47" spans="1:55" x14ac:dyDescent="0.3">
      <c r="A47" s="11" t="s">
        <v>270</v>
      </c>
      <c r="B47" s="102"/>
      <c r="C47" s="14" t="s">
        <v>324</v>
      </c>
      <c r="D47" s="14" t="s">
        <v>324</v>
      </c>
      <c r="E47" s="14">
        <v>41.774578570000003</v>
      </c>
      <c r="F47" s="14">
        <v>1.970000357</v>
      </c>
      <c r="G47" s="14">
        <v>55.096207139999997</v>
      </c>
      <c r="H47" s="14">
        <v>0.68736439299999996</v>
      </c>
      <c r="I47" s="14">
        <v>0.140703786</v>
      </c>
      <c r="J47" s="14" t="s">
        <v>324</v>
      </c>
      <c r="K47" s="14" t="s">
        <v>324</v>
      </c>
      <c r="L47" s="14" t="s">
        <v>324</v>
      </c>
      <c r="M47" s="14" t="s">
        <v>324</v>
      </c>
      <c r="N47" s="14" t="s">
        <v>324</v>
      </c>
      <c r="O47" s="14">
        <f t="shared" si="0"/>
        <v>99.668854246000009</v>
      </c>
      <c r="AE47" s="21"/>
      <c r="AF47" s="86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5"/>
      <c r="AU47" s="71"/>
      <c r="AV47" s="21"/>
      <c r="AW47" s="26"/>
      <c r="AX47" s="21"/>
      <c r="AY47" s="21"/>
      <c r="AZ47" s="88"/>
      <c r="BA47" s="21"/>
      <c r="BB47" s="21"/>
      <c r="BC47" s="21"/>
    </row>
    <row r="48" spans="1:55" x14ac:dyDescent="0.3">
      <c r="A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AE48" s="21"/>
      <c r="AF48" s="86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5"/>
      <c r="AU48" s="71"/>
      <c r="AV48" s="21"/>
      <c r="AW48" s="26"/>
      <c r="AX48" s="21"/>
      <c r="AY48" s="21"/>
      <c r="AZ48" s="88"/>
      <c r="BA48" s="21"/>
      <c r="BB48" s="21"/>
      <c r="BC48" s="21"/>
    </row>
    <row r="49" spans="1:55" x14ac:dyDescent="0.3">
      <c r="A49" s="10" t="s">
        <v>271</v>
      </c>
      <c r="B49" s="100" t="s">
        <v>17</v>
      </c>
      <c r="C49" s="13" t="s">
        <v>324</v>
      </c>
      <c r="D49" s="13" t="s">
        <v>324</v>
      </c>
      <c r="E49" s="13">
        <v>41.809550000000002</v>
      </c>
      <c r="F49" s="13">
        <v>3.8639125929999998</v>
      </c>
      <c r="G49" s="13">
        <v>53.502390740000003</v>
      </c>
      <c r="H49" s="13">
        <v>0.53626305600000002</v>
      </c>
      <c r="I49" s="13">
        <v>0.119295296</v>
      </c>
      <c r="J49" s="13" t="s">
        <v>324</v>
      </c>
      <c r="K49" s="13">
        <v>0.33855266699999997</v>
      </c>
      <c r="L49" s="13" t="s">
        <v>324</v>
      </c>
      <c r="M49" s="13" t="s">
        <v>324</v>
      </c>
      <c r="N49" s="13" t="s">
        <v>324</v>
      </c>
      <c r="O49" s="13">
        <f t="shared" si="0"/>
        <v>100.16996435200001</v>
      </c>
      <c r="AE49" s="21"/>
      <c r="AF49" s="86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5"/>
      <c r="AU49" s="71"/>
      <c r="AV49" s="21"/>
      <c r="AW49" s="26"/>
      <c r="AX49" s="21"/>
      <c r="AY49" s="21"/>
      <c r="AZ49" s="88"/>
      <c r="BA49" s="21"/>
      <c r="BB49" s="21"/>
      <c r="BC49" s="21"/>
    </row>
    <row r="50" spans="1:55" x14ac:dyDescent="0.3">
      <c r="A50" s="12" t="s">
        <v>272</v>
      </c>
      <c r="B50" s="101"/>
      <c r="C50" s="15" t="s">
        <v>324</v>
      </c>
      <c r="D50" s="15" t="s">
        <v>324</v>
      </c>
      <c r="E50" s="15">
        <v>41.262691230000001</v>
      </c>
      <c r="F50" s="15">
        <v>4.7973278949999996</v>
      </c>
      <c r="G50" s="15">
        <v>52.939826320000002</v>
      </c>
      <c r="H50" s="15">
        <v>0.53378198200000004</v>
      </c>
      <c r="I50" s="15">
        <v>0.12257968399999999</v>
      </c>
      <c r="J50" s="15" t="s">
        <v>324</v>
      </c>
      <c r="K50" s="15">
        <v>0.347899509</v>
      </c>
      <c r="L50" s="15" t="s">
        <v>324</v>
      </c>
      <c r="M50" s="15" t="s">
        <v>324</v>
      </c>
      <c r="N50" s="15" t="s">
        <v>324</v>
      </c>
      <c r="O50" s="15">
        <f t="shared" si="0"/>
        <v>100.00410662</v>
      </c>
      <c r="AE50" s="21"/>
      <c r="AF50" s="86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5"/>
      <c r="AU50" s="71"/>
      <c r="AV50" s="21"/>
      <c r="AW50" s="26"/>
      <c r="AX50" s="21"/>
      <c r="AY50" s="21"/>
      <c r="AZ50" s="88"/>
      <c r="BA50" s="21"/>
      <c r="BB50" s="21"/>
      <c r="BC50" s="21"/>
    </row>
    <row r="51" spans="1:55" x14ac:dyDescent="0.3">
      <c r="A51" s="12" t="s">
        <v>273</v>
      </c>
      <c r="B51" s="101"/>
      <c r="C51" s="15" t="s">
        <v>324</v>
      </c>
      <c r="D51" s="15" t="s">
        <v>324</v>
      </c>
      <c r="E51" s="15">
        <v>42.019343329999998</v>
      </c>
      <c r="F51" s="15">
        <v>3.4378115</v>
      </c>
      <c r="G51" s="15">
        <v>53.573566669999998</v>
      </c>
      <c r="H51" s="15">
        <v>0.57176658300000005</v>
      </c>
      <c r="I51" s="15">
        <v>0.115547817</v>
      </c>
      <c r="J51" s="15" t="s">
        <v>324</v>
      </c>
      <c r="K51" s="15">
        <v>0.368354717</v>
      </c>
      <c r="L51" s="15" t="s">
        <v>324</v>
      </c>
      <c r="M51" s="15" t="s">
        <v>324</v>
      </c>
      <c r="N51" s="15" t="s">
        <v>324</v>
      </c>
      <c r="O51" s="15">
        <f t="shared" si="0"/>
        <v>100.08639061700001</v>
      </c>
      <c r="AE51" s="21"/>
      <c r="AF51" s="86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5"/>
      <c r="AU51" s="71"/>
      <c r="AV51" s="21"/>
      <c r="AW51" s="26"/>
      <c r="AX51" s="21"/>
      <c r="AY51" s="21"/>
      <c r="AZ51" s="88"/>
      <c r="BA51" s="21"/>
      <c r="BB51" s="21"/>
      <c r="BC51" s="21"/>
    </row>
    <row r="52" spans="1:55" x14ac:dyDescent="0.3">
      <c r="A52" s="12" t="s">
        <v>274</v>
      </c>
      <c r="B52" s="101"/>
      <c r="C52" s="15" t="s">
        <v>324</v>
      </c>
      <c r="D52" s="15" t="s">
        <v>324</v>
      </c>
      <c r="E52" s="15">
        <v>41.822688239999998</v>
      </c>
      <c r="F52" s="15">
        <v>3.5119250979999999</v>
      </c>
      <c r="G52" s="15">
        <v>53.918037249999998</v>
      </c>
      <c r="H52" s="15">
        <v>0.50360505899999997</v>
      </c>
      <c r="I52" s="15">
        <v>0.13341101999999999</v>
      </c>
      <c r="J52" s="15" t="s">
        <v>324</v>
      </c>
      <c r="K52" s="15">
        <v>0.24860517600000001</v>
      </c>
      <c r="L52" s="15" t="s">
        <v>324</v>
      </c>
      <c r="M52" s="15" t="s">
        <v>324</v>
      </c>
      <c r="N52" s="15" t="s">
        <v>324</v>
      </c>
      <c r="O52" s="15">
        <f t="shared" si="0"/>
        <v>100.13827184299998</v>
      </c>
      <c r="AE52" s="21"/>
      <c r="AF52" s="86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5"/>
      <c r="AU52" s="71"/>
      <c r="AV52" s="21"/>
      <c r="AW52" s="26"/>
      <c r="AX52" s="21"/>
      <c r="AY52" s="21"/>
      <c r="AZ52" s="88"/>
      <c r="BA52" s="21"/>
      <c r="BB52" s="21"/>
      <c r="BC52" s="21"/>
    </row>
    <row r="53" spans="1:55" x14ac:dyDescent="0.3">
      <c r="A53" s="11" t="s">
        <v>275</v>
      </c>
      <c r="B53" s="102"/>
      <c r="C53" s="14" t="s">
        <v>324</v>
      </c>
      <c r="D53" s="14" t="s">
        <v>324</v>
      </c>
      <c r="E53" s="14">
        <v>41.966457140000003</v>
      </c>
      <c r="F53" s="14">
        <v>3.8946937140000002</v>
      </c>
      <c r="G53" s="14">
        <v>52.913400000000003</v>
      </c>
      <c r="H53" s="14">
        <v>0.40498479999999998</v>
      </c>
      <c r="I53" s="14">
        <v>0.40750994299999999</v>
      </c>
      <c r="J53" s="14">
        <v>0.43858182899999998</v>
      </c>
      <c r="K53" s="14">
        <v>0.25306220000000001</v>
      </c>
      <c r="L53" s="14" t="s">
        <v>324</v>
      </c>
      <c r="M53" s="14" t="s">
        <v>324</v>
      </c>
      <c r="N53" s="14" t="s">
        <v>324</v>
      </c>
      <c r="O53" s="14">
        <f t="shared" si="0"/>
        <v>100.278689626</v>
      </c>
      <c r="AE53" s="21"/>
      <c r="AF53" s="86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5"/>
      <c r="AU53" s="71"/>
      <c r="AV53" s="21"/>
      <c r="AW53" s="26"/>
      <c r="AX53" s="21"/>
      <c r="AY53" s="21"/>
      <c r="AZ53" s="88"/>
      <c r="BA53" s="21"/>
      <c r="BB53" s="21"/>
      <c r="BC53" s="21"/>
    </row>
    <row r="54" spans="1:55" x14ac:dyDescent="0.3">
      <c r="A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E54" s="21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25"/>
      <c r="AU54" s="71"/>
      <c r="AV54" s="21"/>
      <c r="AW54" s="26"/>
      <c r="AX54" s="86"/>
      <c r="AY54" s="21"/>
      <c r="AZ54" s="88"/>
      <c r="BA54" s="21"/>
      <c r="BB54" s="21"/>
      <c r="BC54" s="21"/>
    </row>
    <row r="55" spans="1:55" x14ac:dyDescent="0.3">
      <c r="A55" s="10" t="s">
        <v>282</v>
      </c>
      <c r="B55" s="100" t="s">
        <v>17</v>
      </c>
      <c r="C55" s="13" t="s">
        <v>324</v>
      </c>
      <c r="D55" s="13" t="s">
        <v>324</v>
      </c>
      <c r="E55" s="13">
        <v>42.91039773</v>
      </c>
      <c r="F55" s="13">
        <v>1.4279488410000001</v>
      </c>
      <c r="G55" s="13">
        <v>55.164522730000002</v>
      </c>
      <c r="H55" s="13">
        <v>0.468333477</v>
      </c>
      <c r="I55" s="13">
        <v>0.23772770500000001</v>
      </c>
      <c r="J55" s="13" t="s">
        <v>324</v>
      </c>
      <c r="K55" s="13" t="s">
        <v>324</v>
      </c>
      <c r="L55" s="13" t="s">
        <v>324</v>
      </c>
      <c r="M55" s="13" t="s">
        <v>324</v>
      </c>
      <c r="N55" s="13" t="s">
        <v>324</v>
      </c>
      <c r="O55" s="13">
        <f t="shared" si="0"/>
        <v>100.208930483</v>
      </c>
      <c r="AE55" s="21"/>
      <c r="AF55" s="7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5"/>
      <c r="AU55" s="71"/>
      <c r="AV55" s="21"/>
      <c r="AW55" s="20"/>
      <c r="AX55" s="20"/>
      <c r="AY55" s="86"/>
      <c r="AZ55" s="88"/>
      <c r="BA55" s="21"/>
      <c r="BB55" s="21"/>
      <c r="BC55" s="21"/>
    </row>
    <row r="56" spans="1:55" x14ac:dyDescent="0.3">
      <c r="A56" s="12" t="s">
        <v>283</v>
      </c>
      <c r="B56" s="101"/>
      <c r="C56" s="15" t="s">
        <v>324</v>
      </c>
      <c r="D56" s="15" t="s">
        <v>324</v>
      </c>
      <c r="E56" s="15">
        <v>42.27901</v>
      </c>
      <c r="F56" s="15">
        <v>1.9160682330000001</v>
      </c>
      <c r="G56" s="15">
        <v>55.15048333</v>
      </c>
      <c r="H56" s="15">
        <v>0.42995973300000001</v>
      </c>
      <c r="I56" s="15">
        <v>0.21208313300000001</v>
      </c>
      <c r="J56" s="15" t="s">
        <v>324</v>
      </c>
      <c r="K56" s="15" t="s">
        <v>324</v>
      </c>
      <c r="L56" s="15" t="s">
        <v>324</v>
      </c>
      <c r="M56" s="15" t="s">
        <v>324</v>
      </c>
      <c r="N56" s="15" t="s">
        <v>324</v>
      </c>
      <c r="O56" s="15">
        <f t="shared" si="0"/>
        <v>99.987604428999987</v>
      </c>
      <c r="AE56" s="21"/>
      <c r="AF56" s="70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71"/>
      <c r="AV56" s="21"/>
      <c r="AW56" s="25"/>
      <c r="AX56" s="25"/>
      <c r="AY56" s="21"/>
      <c r="AZ56" s="88"/>
      <c r="BA56" s="21"/>
      <c r="BB56" s="21"/>
      <c r="BC56" s="21"/>
    </row>
    <row r="57" spans="1:55" x14ac:dyDescent="0.3">
      <c r="A57" s="12" t="s">
        <v>284</v>
      </c>
      <c r="B57" s="101"/>
      <c r="C57" s="15" t="s">
        <v>324</v>
      </c>
      <c r="D57" s="15" t="s">
        <v>324</v>
      </c>
      <c r="E57" s="15">
        <v>42.904845950000002</v>
      </c>
      <c r="F57" s="15">
        <v>1.406785757</v>
      </c>
      <c r="G57" s="15">
        <v>55.055735140000003</v>
      </c>
      <c r="H57" s="15">
        <v>0.50710735100000004</v>
      </c>
      <c r="I57" s="15">
        <v>0.253556</v>
      </c>
      <c r="J57" s="15">
        <v>0.23359213500000001</v>
      </c>
      <c r="K57" s="15" t="s">
        <v>324</v>
      </c>
      <c r="L57" s="15" t="s">
        <v>324</v>
      </c>
      <c r="M57" s="15" t="s">
        <v>324</v>
      </c>
      <c r="N57" s="15" t="s">
        <v>324</v>
      </c>
      <c r="O57" s="15">
        <f t="shared" si="0"/>
        <v>100.361622333</v>
      </c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5"/>
      <c r="AU57" s="71"/>
      <c r="AV57" s="21"/>
      <c r="AW57" s="71"/>
      <c r="AX57" s="21"/>
      <c r="AY57" s="21"/>
      <c r="AZ57" s="88"/>
      <c r="BA57" s="21"/>
      <c r="BB57" s="21"/>
      <c r="BC57" s="21"/>
    </row>
    <row r="58" spans="1:55" x14ac:dyDescent="0.3">
      <c r="A58" s="12" t="s">
        <v>285</v>
      </c>
      <c r="B58" s="101"/>
      <c r="C58" s="15" t="s">
        <v>324</v>
      </c>
      <c r="D58" s="15" t="s">
        <v>324</v>
      </c>
      <c r="E58" s="15">
        <v>42.248325000000001</v>
      </c>
      <c r="F58" s="15">
        <v>2.1676959999999998</v>
      </c>
      <c r="G58" s="15">
        <v>54.671500000000002</v>
      </c>
      <c r="H58" s="15">
        <v>0.50146555000000004</v>
      </c>
      <c r="I58" s="15">
        <v>0.19642080000000001</v>
      </c>
      <c r="J58" s="15" t="s">
        <v>324</v>
      </c>
      <c r="K58" s="15" t="s">
        <v>324</v>
      </c>
      <c r="L58" s="15" t="s">
        <v>324</v>
      </c>
      <c r="M58" s="15" t="s">
        <v>324</v>
      </c>
      <c r="N58" s="15" t="s">
        <v>324</v>
      </c>
      <c r="O58" s="15">
        <f t="shared" si="0"/>
        <v>99.785407350000014</v>
      </c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25"/>
      <c r="AU58" s="71"/>
      <c r="AV58" s="21"/>
      <c r="AW58" s="17"/>
      <c r="AX58" s="17"/>
      <c r="AY58" s="21"/>
      <c r="AZ58" s="87"/>
      <c r="BA58" s="21"/>
      <c r="BB58" s="21"/>
      <c r="BC58" s="21"/>
    </row>
    <row r="59" spans="1:55" x14ac:dyDescent="0.3">
      <c r="A59" s="12" t="s">
        <v>286</v>
      </c>
      <c r="B59" s="101"/>
      <c r="C59" s="15" t="s">
        <v>324</v>
      </c>
      <c r="D59" s="15" t="s">
        <v>324</v>
      </c>
      <c r="E59" s="15">
        <v>42.419433329999997</v>
      </c>
      <c r="F59" s="15">
        <v>2.1815227780000002</v>
      </c>
      <c r="G59" s="15">
        <v>54.521944439999999</v>
      </c>
      <c r="H59" s="15">
        <v>0.40412644399999997</v>
      </c>
      <c r="I59" s="15">
        <v>0.305433222</v>
      </c>
      <c r="J59" s="15" t="s">
        <v>324</v>
      </c>
      <c r="K59" s="15" t="s">
        <v>324</v>
      </c>
      <c r="L59" s="15" t="s">
        <v>324</v>
      </c>
      <c r="M59" s="15" t="s">
        <v>324</v>
      </c>
      <c r="N59" s="15" t="s">
        <v>324</v>
      </c>
      <c r="O59" s="15">
        <f t="shared" si="0"/>
        <v>99.832460213999994</v>
      </c>
      <c r="AE59" s="21"/>
      <c r="AF59" s="54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0"/>
      <c r="AT59" s="25"/>
      <c r="AU59" s="71"/>
      <c r="AV59" s="21"/>
      <c r="AW59" s="71"/>
      <c r="AX59" s="21"/>
      <c r="AY59" s="21"/>
      <c r="AZ59" s="88"/>
      <c r="BA59" s="21"/>
      <c r="BB59" s="21"/>
      <c r="BC59" s="21"/>
    </row>
    <row r="60" spans="1:55" x14ac:dyDescent="0.3">
      <c r="A60" s="12" t="s">
        <v>287</v>
      </c>
      <c r="B60" s="101"/>
      <c r="C60" s="15" t="s">
        <v>324</v>
      </c>
      <c r="D60" s="15" t="s">
        <v>324</v>
      </c>
      <c r="E60" s="15">
        <v>42.855065379999999</v>
      </c>
      <c r="F60" s="15">
        <v>1.5805603850000001</v>
      </c>
      <c r="G60" s="15">
        <v>54.528169230000003</v>
      </c>
      <c r="H60" s="15">
        <v>0.47654665400000001</v>
      </c>
      <c r="I60" s="15">
        <v>0.51105900000000004</v>
      </c>
      <c r="J60" s="15">
        <v>0.39851215400000001</v>
      </c>
      <c r="K60" s="15" t="s">
        <v>324</v>
      </c>
      <c r="L60" s="15" t="s">
        <v>324</v>
      </c>
      <c r="M60" s="15" t="s">
        <v>324</v>
      </c>
      <c r="N60" s="15" t="s">
        <v>324</v>
      </c>
      <c r="O60" s="15">
        <f t="shared" si="0"/>
        <v>100.34991280300001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5"/>
      <c r="AU60" s="71"/>
      <c r="AV60" s="21"/>
      <c r="AW60" s="71"/>
      <c r="AX60" s="21"/>
      <c r="AY60" s="21"/>
      <c r="AZ60" s="88"/>
      <c r="BA60" s="21"/>
      <c r="BB60" s="21"/>
      <c r="BC60" s="21"/>
    </row>
    <row r="61" spans="1:55" x14ac:dyDescent="0.3">
      <c r="A61" s="12" t="s">
        <v>288</v>
      </c>
      <c r="B61" s="101"/>
      <c r="C61" s="15" t="s">
        <v>324</v>
      </c>
      <c r="D61" s="15" t="s">
        <v>324</v>
      </c>
      <c r="E61" s="15">
        <v>42.189695</v>
      </c>
      <c r="F61" s="15">
        <v>1.9639169999999999</v>
      </c>
      <c r="G61" s="15">
        <v>55.25347</v>
      </c>
      <c r="H61" s="15">
        <v>0.49975334999999999</v>
      </c>
      <c r="I61" s="15">
        <v>0.27881830000000002</v>
      </c>
      <c r="J61" s="15">
        <v>0.15581144999999999</v>
      </c>
      <c r="K61" s="15" t="s">
        <v>324</v>
      </c>
      <c r="L61" s="15" t="s">
        <v>324</v>
      </c>
      <c r="M61" s="15" t="s">
        <v>324</v>
      </c>
      <c r="N61" s="15" t="s">
        <v>324</v>
      </c>
      <c r="O61" s="15">
        <f t="shared" si="0"/>
        <v>100.34146510000001</v>
      </c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25"/>
      <c r="AU61" s="71"/>
      <c r="AV61" s="21"/>
      <c r="AW61" s="17"/>
      <c r="AX61" s="17"/>
      <c r="AY61" s="21"/>
      <c r="AZ61" s="87"/>
      <c r="BA61" s="21"/>
      <c r="BB61" s="21"/>
      <c r="BC61" s="21"/>
    </row>
    <row r="62" spans="1:55" x14ac:dyDescent="0.3">
      <c r="A62" s="11" t="s">
        <v>289</v>
      </c>
      <c r="B62" s="102"/>
      <c r="C62" s="14" t="s">
        <v>324</v>
      </c>
      <c r="D62" s="14" t="s">
        <v>324</v>
      </c>
      <c r="E62" s="14">
        <v>42.506555560000002</v>
      </c>
      <c r="F62" s="14">
        <v>2.2506255560000001</v>
      </c>
      <c r="G62" s="14">
        <v>54.352350000000001</v>
      </c>
      <c r="H62" s="14">
        <v>0.48366472199999999</v>
      </c>
      <c r="I62" s="14">
        <v>0.30840266700000002</v>
      </c>
      <c r="J62" s="14">
        <v>0.23089333300000001</v>
      </c>
      <c r="K62" s="14" t="s">
        <v>324</v>
      </c>
      <c r="L62" s="14" t="s">
        <v>324</v>
      </c>
      <c r="M62" s="14" t="s">
        <v>324</v>
      </c>
      <c r="N62" s="14" t="s">
        <v>324</v>
      </c>
      <c r="O62" s="14">
        <f t="shared" si="0"/>
        <v>100.13249183799999</v>
      </c>
      <c r="AE62" s="21"/>
      <c r="AF62" s="86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5"/>
      <c r="AU62" s="71"/>
      <c r="AV62" s="21"/>
      <c r="AW62" s="26"/>
      <c r="AX62" s="21"/>
      <c r="AY62" s="21"/>
      <c r="AZ62" s="88"/>
      <c r="BA62" s="21"/>
      <c r="BB62" s="21"/>
      <c r="BC62" s="21"/>
    </row>
    <row r="63" spans="1:55" x14ac:dyDescent="0.3">
      <c r="A63" s="5"/>
      <c r="O63" s="6"/>
      <c r="AE63" s="21"/>
      <c r="AF63" s="86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5"/>
      <c r="AU63" s="71"/>
      <c r="AV63" s="21"/>
      <c r="AW63" s="26"/>
      <c r="AX63" s="21"/>
      <c r="AY63" s="21"/>
      <c r="AZ63" s="88"/>
      <c r="BA63" s="21"/>
      <c r="BB63" s="21"/>
      <c r="BC63" s="21"/>
    </row>
    <row r="64" spans="1:55" x14ac:dyDescent="0.3">
      <c r="A64" s="31" t="s">
        <v>290</v>
      </c>
      <c r="B64" s="32" t="s">
        <v>17</v>
      </c>
      <c r="C64" s="31">
        <v>0.02</v>
      </c>
      <c r="D64" s="31" t="s">
        <v>324</v>
      </c>
      <c r="E64" s="31">
        <v>42.51</v>
      </c>
      <c r="F64" s="31">
        <v>1.99</v>
      </c>
      <c r="G64" s="31">
        <v>55.48</v>
      </c>
      <c r="H64" s="31">
        <v>0.93</v>
      </c>
      <c r="I64" s="31">
        <v>0.17</v>
      </c>
      <c r="J64" s="31">
        <v>0.05</v>
      </c>
      <c r="K64" s="31">
        <v>0.44</v>
      </c>
      <c r="L64" s="31" t="s">
        <v>324</v>
      </c>
      <c r="M64" s="31" t="s">
        <v>324</v>
      </c>
      <c r="N64" s="31">
        <v>0.03</v>
      </c>
      <c r="O64" s="16">
        <f t="shared" si="0"/>
        <v>101.62</v>
      </c>
      <c r="AE64" s="21"/>
      <c r="AF64" s="86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5"/>
      <c r="AU64" s="71"/>
      <c r="AV64" s="21"/>
      <c r="AW64" s="26"/>
      <c r="AX64" s="21"/>
      <c r="AY64" s="21"/>
      <c r="AZ64" s="88"/>
      <c r="BA64" s="21"/>
      <c r="BB64" s="21"/>
      <c r="BC64" s="21"/>
    </row>
    <row r="65" spans="1:55" x14ac:dyDescent="0.3">
      <c r="A65" s="5"/>
      <c r="AE65" s="21"/>
      <c r="AF65" s="86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5"/>
      <c r="AU65" s="71"/>
      <c r="AV65" s="21"/>
      <c r="AW65" s="26"/>
      <c r="AX65" s="21"/>
      <c r="AY65" s="21"/>
      <c r="AZ65" s="88"/>
      <c r="BA65" s="21"/>
      <c r="BB65" s="21"/>
      <c r="BC65" s="21"/>
    </row>
    <row r="66" spans="1:55" x14ac:dyDescent="0.3">
      <c r="A66" s="10" t="s">
        <v>276</v>
      </c>
      <c r="B66" s="9"/>
      <c r="C66" s="13" t="s">
        <v>324</v>
      </c>
      <c r="D66" s="13" t="s">
        <v>140</v>
      </c>
      <c r="E66" s="13">
        <v>42.9</v>
      </c>
      <c r="F66" s="13">
        <v>1.7</v>
      </c>
      <c r="G66" s="13">
        <v>55.8</v>
      </c>
      <c r="H66" s="13">
        <v>0.37</v>
      </c>
      <c r="I66" s="13">
        <v>0.33</v>
      </c>
      <c r="J66" s="13">
        <v>0.15</v>
      </c>
      <c r="K66" s="13" t="s">
        <v>324</v>
      </c>
      <c r="L66" s="13" t="s">
        <v>324</v>
      </c>
      <c r="M66" s="13" t="s">
        <v>324</v>
      </c>
      <c r="N66" s="13" t="s">
        <v>140</v>
      </c>
      <c r="O66" s="13">
        <f t="shared" ref="O66:O67" si="1">SUM(C66:N66)</f>
        <v>101.25000000000001</v>
      </c>
      <c r="AE66" s="21"/>
      <c r="AF66" s="86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5"/>
      <c r="AU66" s="71"/>
      <c r="AV66" s="21"/>
      <c r="AW66" s="26"/>
      <c r="AX66" s="21"/>
      <c r="AY66" s="21"/>
      <c r="AZ66" s="88"/>
      <c r="BA66" s="21"/>
      <c r="BB66" s="21"/>
      <c r="BC66" s="21"/>
    </row>
    <row r="67" spans="1:55" x14ac:dyDescent="0.3">
      <c r="A67" s="12" t="s">
        <v>276</v>
      </c>
      <c r="B67" s="7"/>
      <c r="C67" s="15" t="s">
        <v>324</v>
      </c>
      <c r="D67" s="15" t="s">
        <v>140</v>
      </c>
      <c r="E67" s="15">
        <v>42.6</v>
      </c>
      <c r="F67" s="15">
        <v>1.8</v>
      </c>
      <c r="G67" s="15">
        <v>55.8</v>
      </c>
      <c r="H67" s="15">
        <v>0.45</v>
      </c>
      <c r="I67" s="15">
        <v>0.15</v>
      </c>
      <c r="J67" s="15">
        <v>0.16</v>
      </c>
      <c r="K67" s="15" t="s">
        <v>324</v>
      </c>
      <c r="L67" s="15" t="s">
        <v>324</v>
      </c>
      <c r="M67" s="15">
        <v>0.05</v>
      </c>
      <c r="N67" s="15" t="s">
        <v>140</v>
      </c>
      <c r="O67" s="15">
        <f t="shared" si="1"/>
        <v>101.00999999999999</v>
      </c>
      <c r="AE67" s="21"/>
      <c r="AF67" s="86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5"/>
      <c r="AU67" s="71"/>
      <c r="AV67" s="21"/>
      <c r="AW67" s="26"/>
      <c r="AX67" s="21"/>
      <c r="AY67" s="21"/>
      <c r="AZ67" s="88"/>
      <c r="BA67" s="21"/>
      <c r="BB67" s="21"/>
      <c r="BC67" s="21"/>
    </row>
    <row r="68" spans="1:55" x14ac:dyDescent="0.3">
      <c r="A68" s="5"/>
      <c r="P68" s="53"/>
      <c r="AE68" s="21"/>
      <c r="AF68" s="86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5"/>
      <c r="AU68" s="71"/>
      <c r="AV68" s="21"/>
      <c r="AW68" s="26"/>
      <c r="AX68" s="21"/>
      <c r="AY68" s="21"/>
      <c r="AZ68" s="88"/>
      <c r="BA68" s="21"/>
      <c r="BB68" s="21"/>
      <c r="BC68" s="21"/>
    </row>
    <row r="69" spans="1:55" x14ac:dyDescent="0.3">
      <c r="A69" s="12" t="s">
        <v>277</v>
      </c>
      <c r="B69" s="7"/>
      <c r="C69" s="15" t="s">
        <v>324</v>
      </c>
      <c r="D69" s="15" t="s">
        <v>140</v>
      </c>
      <c r="E69" s="15">
        <v>41.3</v>
      </c>
      <c r="F69" s="15">
        <v>2.9</v>
      </c>
      <c r="G69" s="15">
        <v>54</v>
      </c>
      <c r="H69" s="15">
        <v>0.69</v>
      </c>
      <c r="I69" s="15">
        <v>0.45</v>
      </c>
      <c r="J69" s="15">
        <v>0.54</v>
      </c>
      <c r="K69" s="15">
        <v>0.12</v>
      </c>
      <c r="L69" s="15" t="s">
        <v>324</v>
      </c>
      <c r="M69" s="15">
        <v>0.05</v>
      </c>
      <c r="N69" s="15" t="s">
        <v>140</v>
      </c>
      <c r="O69" s="15">
        <f>SUM(C69:N69)</f>
        <v>100.05</v>
      </c>
      <c r="P69" s="53"/>
      <c r="AE69" s="21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25"/>
      <c r="AU69" s="71"/>
      <c r="AV69" s="21"/>
      <c r="AW69" s="26"/>
      <c r="AX69" s="21"/>
      <c r="AY69" s="21"/>
      <c r="AZ69" s="88"/>
      <c r="BA69" s="21"/>
      <c r="BB69" s="21"/>
      <c r="BC69" s="21"/>
    </row>
    <row r="70" spans="1:55" x14ac:dyDescent="0.3">
      <c r="A70" s="12" t="s">
        <v>278</v>
      </c>
      <c r="B70" s="7"/>
      <c r="C70" s="15" t="s">
        <v>324</v>
      </c>
      <c r="D70" s="15" t="s">
        <v>140</v>
      </c>
      <c r="E70" s="15">
        <v>41.8</v>
      </c>
      <c r="F70" s="15">
        <v>2.2999999999999998</v>
      </c>
      <c r="G70" s="15">
        <v>53.7</v>
      </c>
      <c r="H70" s="15">
        <v>1.2</v>
      </c>
      <c r="I70" s="15">
        <v>0.2</v>
      </c>
      <c r="J70" s="15" t="s">
        <v>324</v>
      </c>
      <c r="K70" s="15">
        <v>1.5</v>
      </c>
      <c r="L70" s="15" t="s">
        <v>324</v>
      </c>
      <c r="M70" s="15">
        <v>0.04</v>
      </c>
      <c r="N70" s="15" t="s">
        <v>140</v>
      </c>
      <c r="O70" s="15">
        <f>SUM(C70:N70)</f>
        <v>100.74000000000001</v>
      </c>
      <c r="P70" s="53"/>
      <c r="AE70" s="21"/>
      <c r="AF70" s="70"/>
      <c r="AG70" s="20"/>
      <c r="AH70" s="20"/>
      <c r="AI70" s="25"/>
      <c r="AJ70" s="25"/>
      <c r="AK70" s="25"/>
      <c r="AL70" s="25"/>
      <c r="AM70" s="25"/>
      <c r="AN70" s="25"/>
      <c r="AO70" s="20"/>
      <c r="AP70" s="20"/>
      <c r="AQ70" s="20"/>
      <c r="AR70" s="20"/>
      <c r="AS70" s="25"/>
      <c r="AT70" s="25"/>
      <c r="AU70" s="71"/>
      <c r="AV70" s="21"/>
      <c r="AW70" s="25"/>
      <c r="AX70" s="25"/>
      <c r="AY70" s="21"/>
      <c r="AZ70" s="88"/>
      <c r="BA70" s="21"/>
      <c r="BB70" s="21"/>
      <c r="BC70" s="21"/>
    </row>
    <row r="71" spans="1:55" x14ac:dyDescent="0.3">
      <c r="A71" s="5"/>
      <c r="P71" s="53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5"/>
      <c r="AU71" s="71"/>
      <c r="AV71" s="21"/>
      <c r="AW71" s="71"/>
      <c r="AX71" s="21"/>
      <c r="AY71" s="21"/>
      <c r="AZ71" s="88"/>
      <c r="BA71" s="21"/>
      <c r="BB71" s="21"/>
      <c r="BC71" s="21"/>
    </row>
    <row r="72" spans="1:55" x14ac:dyDescent="0.3">
      <c r="A72" s="12" t="s">
        <v>279</v>
      </c>
      <c r="B72" s="7"/>
      <c r="C72" s="15" t="s">
        <v>324</v>
      </c>
      <c r="D72" s="15" t="s">
        <v>140</v>
      </c>
      <c r="E72" s="15">
        <v>42.1</v>
      </c>
      <c r="F72" s="15">
        <v>0.77</v>
      </c>
      <c r="G72" s="15">
        <v>56.7</v>
      </c>
      <c r="H72" s="15">
        <v>0.21</v>
      </c>
      <c r="I72" s="15">
        <v>0.49</v>
      </c>
      <c r="J72" s="15">
        <v>0.26</v>
      </c>
      <c r="K72" s="15" t="s">
        <v>324</v>
      </c>
      <c r="L72" s="15" t="s">
        <v>324</v>
      </c>
      <c r="M72" s="15">
        <v>0.06</v>
      </c>
      <c r="N72" s="15" t="s">
        <v>140</v>
      </c>
      <c r="O72" s="15">
        <f>SUM(C72:N72)</f>
        <v>100.59</v>
      </c>
      <c r="P72" s="53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25"/>
      <c r="AU72" s="71"/>
      <c r="AV72" s="21"/>
      <c r="AW72" s="17"/>
      <c r="AX72" s="17"/>
      <c r="AY72" s="21"/>
      <c r="AZ72" s="87"/>
      <c r="BA72" s="21"/>
      <c r="BB72" s="21"/>
      <c r="BC72" s="21"/>
    </row>
    <row r="73" spans="1:55" x14ac:dyDescent="0.3">
      <c r="A73" s="11" t="s">
        <v>280</v>
      </c>
      <c r="B73" s="8"/>
      <c r="C73" s="14" t="s">
        <v>324</v>
      </c>
      <c r="D73" s="14" t="s">
        <v>140</v>
      </c>
      <c r="E73" s="14">
        <v>42</v>
      </c>
      <c r="F73" s="14">
        <v>2</v>
      </c>
      <c r="G73" s="14">
        <v>55.2</v>
      </c>
      <c r="H73" s="14">
        <v>0.76</v>
      </c>
      <c r="I73" s="14">
        <v>0.2</v>
      </c>
      <c r="J73" s="14">
        <v>0.03</v>
      </c>
      <c r="K73" s="14">
        <v>0.31</v>
      </c>
      <c r="L73" s="14" t="s">
        <v>324</v>
      </c>
      <c r="M73" s="14" t="s">
        <v>324</v>
      </c>
      <c r="N73" s="14" t="s">
        <v>140</v>
      </c>
      <c r="O73" s="14">
        <f>SUM(C73:N73)</f>
        <v>100.50000000000001</v>
      </c>
      <c r="P73" s="53"/>
      <c r="AE73" s="21"/>
      <c r="AF73" s="86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5"/>
      <c r="AU73" s="71"/>
      <c r="AV73" s="21"/>
      <c r="AW73" s="26"/>
      <c r="AX73" s="21"/>
      <c r="AY73" s="21"/>
      <c r="AZ73" s="88"/>
      <c r="BA73" s="21"/>
      <c r="BB73" s="21"/>
      <c r="BC73" s="21"/>
    </row>
    <row r="74" spans="1:55" x14ac:dyDescent="0.3">
      <c r="E74" s="53"/>
      <c r="F74" s="53"/>
      <c r="G74" s="53"/>
      <c r="H74" s="53"/>
      <c r="I74" s="53"/>
      <c r="J74" s="53"/>
      <c r="K74" s="53"/>
      <c r="L74" s="53"/>
      <c r="M74" s="53"/>
      <c r="P74" s="53"/>
      <c r="AE74" s="21"/>
      <c r="AF74" s="86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5"/>
      <c r="AU74" s="71"/>
      <c r="AV74" s="21"/>
      <c r="AW74" s="26"/>
      <c r="AX74" s="21"/>
      <c r="AY74" s="21"/>
      <c r="AZ74" s="88"/>
      <c r="BA74" s="21"/>
      <c r="BB74" s="21"/>
      <c r="BC74" s="21"/>
    </row>
    <row r="75" spans="1:55" x14ac:dyDescent="0.3">
      <c r="AE75" s="21"/>
      <c r="AF75" s="86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5"/>
      <c r="AU75" s="71"/>
      <c r="AV75" s="21"/>
      <c r="AW75" s="26"/>
      <c r="AX75" s="21"/>
      <c r="AY75" s="21"/>
      <c r="AZ75" s="88"/>
      <c r="BA75" s="21"/>
      <c r="BB75" s="21"/>
      <c r="BC75" s="21"/>
    </row>
    <row r="76" spans="1:55" x14ac:dyDescent="0.3">
      <c r="AE76" s="21"/>
      <c r="AF76" s="86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5"/>
      <c r="AU76" s="71"/>
      <c r="AV76" s="21"/>
      <c r="AW76" s="26"/>
      <c r="AX76" s="21"/>
      <c r="AY76" s="21"/>
      <c r="AZ76" s="88"/>
      <c r="BA76" s="21"/>
      <c r="BB76" s="21"/>
      <c r="BC76" s="21"/>
    </row>
    <row r="77" spans="1:55" x14ac:dyDescent="0.3">
      <c r="AE77" s="21"/>
      <c r="AF77" s="86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5"/>
      <c r="AU77" s="71"/>
      <c r="AV77" s="21"/>
      <c r="AW77" s="26"/>
      <c r="AX77" s="21"/>
      <c r="AY77" s="21"/>
      <c r="AZ77" s="88"/>
      <c r="BA77" s="21"/>
      <c r="BB77" s="21"/>
      <c r="BC77" s="21"/>
    </row>
    <row r="78" spans="1:55" x14ac:dyDescent="0.3"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5"/>
      <c r="AU78" s="71"/>
      <c r="AV78" s="21"/>
      <c r="AW78" s="71"/>
      <c r="AX78" s="21"/>
      <c r="AY78" s="21"/>
      <c r="AZ78" s="88"/>
      <c r="BA78" s="21"/>
      <c r="BB78" s="21"/>
      <c r="BC78" s="21"/>
    </row>
    <row r="79" spans="1:55" x14ac:dyDescent="0.3">
      <c r="AE79" s="21"/>
      <c r="AF79" s="70"/>
      <c r="AG79" s="20"/>
      <c r="AH79" s="20"/>
      <c r="AI79" s="25"/>
      <c r="AJ79" s="25"/>
      <c r="AK79" s="25"/>
      <c r="AL79" s="25"/>
      <c r="AM79" s="25"/>
      <c r="AN79" s="20"/>
      <c r="AO79" s="25"/>
      <c r="AP79" s="20"/>
      <c r="AQ79" s="20"/>
      <c r="AR79" s="20"/>
      <c r="AS79" s="25"/>
      <c r="AT79" s="25"/>
      <c r="AU79" s="71"/>
      <c r="AV79" s="21"/>
      <c r="AW79" s="25"/>
      <c r="AX79" s="25"/>
      <c r="AY79" s="21"/>
      <c r="AZ79" s="88"/>
      <c r="BA79" s="21"/>
      <c r="BB79" s="21"/>
      <c r="BC79" s="21"/>
    </row>
    <row r="80" spans="1:55" x14ac:dyDescent="0.3">
      <c r="AE80" s="21"/>
      <c r="AF80" s="70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71"/>
      <c r="AV80" s="21"/>
      <c r="AW80" s="25"/>
      <c r="AX80" s="25"/>
      <c r="AY80" s="21"/>
      <c r="AZ80" s="88"/>
      <c r="BA80" s="21"/>
      <c r="BB80" s="21"/>
      <c r="BC80" s="21"/>
    </row>
    <row r="81" spans="31:55" x14ac:dyDescent="0.3"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71"/>
      <c r="AV81" s="21"/>
      <c r="AW81" s="71"/>
      <c r="AX81" s="21"/>
      <c r="AY81" s="21"/>
      <c r="AZ81" s="88"/>
      <c r="BA81" s="21"/>
      <c r="BB81" s="21"/>
      <c r="BC81" s="21"/>
    </row>
    <row r="82" spans="31:55" x14ac:dyDescent="0.3"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71"/>
      <c r="AV82" s="21"/>
      <c r="AW82" s="21"/>
      <c r="AX82" s="88"/>
      <c r="AY82" s="21"/>
      <c r="AZ82" s="21"/>
      <c r="BA82" s="21"/>
      <c r="BB82" s="21"/>
      <c r="BC82" s="21"/>
    </row>
    <row r="83" spans="31:55" x14ac:dyDescent="0.3">
      <c r="AE83" s="21"/>
      <c r="AF83" s="70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71"/>
      <c r="AV83" s="21"/>
      <c r="AW83" s="21"/>
      <c r="AX83" s="88"/>
      <c r="AY83" s="21"/>
      <c r="AZ83" s="21"/>
      <c r="BA83" s="21"/>
      <c r="BB83" s="21"/>
      <c r="BC83" s="21"/>
    </row>
    <row r="84" spans="31:55" x14ac:dyDescent="0.3">
      <c r="AE84" s="21"/>
      <c r="AF84" s="70"/>
      <c r="AG84" s="71"/>
      <c r="AH84" s="71"/>
      <c r="AI84" s="71"/>
      <c r="AJ84" s="7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71"/>
      <c r="AV84" s="21"/>
      <c r="AW84" s="21"/>
      <c r="AX84" s="88"/>
      <c r="AY84" s="21"/>
      <c r="AZ84" s="21"/>
      <c r="BA84" s="21"/>
      <c r="BB84" s="21"/>
      <c r="BC84" s="21"/>
    </row>
    <row r="85" spans="31:55" x14ac:dyDescent="0.3">
      <c r="AE85" s="21"/>
      <c r="AF85" s="70"/>
      <c r="AG85" s="71"/>
      <c r="AH85" s="71"/>
      <c r="AI85" s="71"/>
      <c r="AJ85" s="7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71"/>
      <c r="AV85" s="21"/>
      <c r="AW85" s="21"/>
      <c r="AX85" s="88"/>
      <c r="AY85" s="21"/>
      <c r="AZ85" s="21"/>
      <c r="BA85" s="21"/>
      <c r="BB85" s="21"/>
      <c r="BC85" s="21"/>
    </row>
    <row r="86" spans="31:55" x14ac:dyDescent="0.3">
      <c r="AE86" s="21"/>
      <c r="AF86" s="70"/>
      <c r="AG86" s="71"/>
      <c r="AH86" s="71"/>
      <c r="AI86" s="71"/>
      <c r="AJ86" s="7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71"/>
      <c r="AV86" s="21"/>
      <c r="AW86" s="21"/>
      <c r="AX86" s="88"/>
      <c r="AY86" s="21"/>
      <c r="AZ86" s="21"/>
      <c r="BA86" s="21"/>
      <c r="BB86" s="21"/>
      <c r="BC86" s="21"/>
    </row>
    <row r="87" spans="31:55" x14ac:dyDescent="0.3">
      <c r="AE87" s="21"/>
      <c r="AF87" s="70"/>
      <c r="AG87" s="71"/>
      <c r="AH87" s="71"/>
      <c r="AI87" s="71"/>
      <c r="AJ87" s="7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71"/>
      <c r="AV87" s="21"/>
      <c r="AW87" s="21"/>
      <c r="AX87" s="88"/>
      <c r="AY87" s="21"/>
      <c r="AZ87" s="21"/>
      <c r="BA87" s="21"/>
      <c r="BB87" s="21"/>
      <c r="BC87" s="21"/>
    </row>
    <row r="88" spans="31:55" x14ac:dyDescent="0.3">
      <c r="AE88" s="21"/>
      <c r="AF88" s="70"/>
      <c r="AG88" s="71"/>
      <c r="AH88" s="71"/>
      <c r="AI88" s="71"/>
      <c r="AJ88" s="7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71"/>
      <c r="AV88" s="21"/>
      <c r="AW88" s="21"/>
      <c r="AX88" s="88"/>
      <c r="AY88" s="21"/>
      <c r="AZ88" s="21"/>
      <c r="BA88" s="21"/>
      <c r="BB88" s="21"/>
      <c r="BC88" s="21"/>
    </row>
    <row r="89" spans="31:55" x14ac:dyDescent="0.3">
      <c r="AE89" s="21"/>
      <c r="AF89" s="70"/>
      <c r="AG89" s="71"/>
      <c r="AH89" s="71"/>
      <c r="AI89" s="71"/>
      <c r="AJ89" s="7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71"/>
      <c r="AV89" s="21"/>
      <c r="AW89" s="21"/>
      <c r="AX89" s="88"/>
      <c r="AY89" s="21"/>
      <c r="AZ89" s="21"/>
      <c r="BA89" s="21"/>
      <c r="BB89" s="21"/>
      <c r="BC89" s="21"/>
    </row>
    <row r="90" spans="31:55" x14ac:dyDescent="0.3">
      <c r="AE90" s="21"/>
      <c r="AF90" s="70"/>
      <c r="AG90" s="71"/>
      <c r="AH90" s="71"/>
      <c r="AI90" s="71"/>
      <c r="AJ90" s="7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71"/>
      <c r="AV90" s="21"/>
      <c r="AW90" s="21"/>
      <c r="AX90" s="88"/>
      <c r="AY90" s="21"/>
      <c r="AZ90" s="21"/>
      <c r="BA90" s="21"/>
      <c r="BB90" s="21"/>
      <c r="BC90" s="21"/>
    </row>
    <row r="91" spans="31:55" x14ac:dyDescent="0.3"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71"/>
      <c r="AV91" s="21"/>
      <c r="AW91" s="21"/>
      <c r="AX91" s="88"/>
      <c r="AY91" s="21"/>
      <c r="AZ91" s="21"/>
      <c r="BA91" s="21"/>
      <c r="BB91" s="21"/>
      <c r="BC91" s="21"/>
    </row>
    <row r="92" spans="31:55" x14ac:dyDescent="0.3"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71"/>
      <c r="AV92" s="21"/>
      <c r="AW92" s="21"/>
      <c r="AX92" s="88"/>
      <c r="AY92" s="21"/>
      <c r="AZ92" s="21"/>
      <c r="BA92" s="21"/>
      <c r="BB92" s="21"/>
      <c r="BC92" s="21"/>
    </row>
    <row r="93" spans="31:55" x14ac:dyDescent="0.3"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71"/>
      <c r="AV93" s="21"/>
      <c r="AW93" s="21"/>
      <c r="AX93" s="88"/>
      <c r="AY93" s="21"/>
      <c r="AZ93" s="21"/>
      <c r="BA93" s="21"/>
      <c r="BB93" s="21"/>
      <c r="BC93" s="21"/>
    </row>
    <row r="94" spans="31:55" x14ac:dyDescent="0.3"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71"/>
      <c r="AV94" s="21"/>
      <c r="AW94" s="21"/>
      <c r="AX94" s="88"/>
      <c r="AY94" s="21"/>
      <c r="AZ94" s="21"/>
      <c r="BA94" s="21"/>
      <c r="BB94" s="21"/>
      <c r="BC94" s="21"/>
    </row>
    <row r="95" spans="31:55" x14ac:dyDescent="0.3"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71"/>
      <c r="AV95" s="21"/>
      <c r="AW95" s="21"/>
      <c r="AX95" s="88"/>
      <c r="AY95" s="21"/>
      <c r="AZ95" s="21"/>
      <c r="BA95" s="21"/>
      <c r="BB95" s="21"/>
      <c r="BC95" s="21"/>
    </row>
    <row r="96" spans="31:55" x14ac:dyDescent="0.3"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71"/>
      <c r="AV96" s="21"/>
      <c r="AW96" s="21"/>
      <c r="AX96" s="88"/>
      <c r="AY96" s="21"/>
      <c r="AZ96" s="21"/>
      <c r="BA96" s="21"/>
      <c r="BB96" s="21"/>
      <c r="BC96" s="21"/>
    </row>
    <row r="97" spans="31:55" x14ac:dyDescent="0.3"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71"/>
      <c r="AV97" s="21"/>
      <c r="AW97" s="21"/>
      <c r="AX97" s="88"/>
      <c r="AY97" s="21"/>
      <c r="AZ97" s="21"/>
      <c r="BA97" s="21"/>
      <c r="BB97" s="21"/>
      <c r="BC97" s="21"/>
    </row>
    <row r="98" spans="31:55" x14ac:dyDescent="0.3"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71"/>
      <c r="AV98" s="21"/>
      <c r="AW98" s="21"/>
      <c r="AX98" s="88"/>
      <c r="AY98" s="21"/>
      <c r="AZ98" s="21"/>
      <c r="BA98" s="21"/>
      <c r="BB98" s="21"/>
      <c r="BC98" s="21"/>
    </row>
    <row r="99" spans="31:55" x14ac:dyDescent="0.3"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71"/>
      <c r="AV99" s="21"/>
      <c r="AW99" s="21"/>
      <c r="AX99" s="88"/>
      <c r="AY99" s="21"/>
      <c r="AZ99" s="21"/>
      <c r="BA99" s="21"/>
      <c r="BB99" s="21"/>
      <c r="BC99" s="21"/>
    </row>
    <row r="100" spans="31:55" x14ac:dyDescent="0.3"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71"/>
      <c r="AV100" s="21"/>
      <c r="AW100" s="21"/>
      <c r="AX100" s="88"/>
      <c r="AY100" s="21"/>
      <c r="AZ100" s="21"/>
      <c r="BA100" s="21"/>
      <c r="BB100" s="21"/>
      <c r="BC100" s="21"/>
    </row>
    <row r="101" spans="31:55" x14ac:dyDescent="0.3"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71"/>
      <c r="AV101" s="21"/>
      <c r="AW101" s="21"/>
      <c r="AX101" s="88"/>
      <c r="AY101" s="21"/>
      <c r="AZ101" s="21"/>
      <c r="BA101" s="21"/>
      <c r="BB101" s="21"/>
      <c r="BC101" s="21"/>
    </row>
    <row r="102" spans="31:55" x14ac:dyDescent="0.3"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71"/>
      <c r="AV102" s="21"/>
      <c r="AW102" s="21"/>
      <c r="AX102" s="88"/>
      <c r="AY102" s="21"/>
      <c r="AZ102" s="21"/>
      <c r="BA102" s="21"/>
      <c r="BB102" s="21"/>
      <c r="BC102" s="21"/>
    </row>
    <row r="103" spans="31:55" x14ac:dyDescent="0.3"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71"/>
      <c r="AV103" s="21"/>
      <c r="AW103" s="21"/>
      <c r="AX103" s="88"/>
      <c r="AY103" s="21"/>
      <c r="AZ103" s="21"/>
      <c r="BA103" s="21"/>
      <c r="BB103" s="21"/>
      <c r="BC103" s="21"/>
    </row>
    <row r="104" spans="31:55" x14ac:dyDescent="0.3"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71"/>
      <c r="AV104" s="21"/>
      <c r="AW104" s="21"/>
      <c r="AX104" s="88"/>
      <c r="AY104" s="21"/>
      <c r="AZ104" s="21"/>
      <c r="BA104" s="21"/>
      <c r="BB104" s="21"/>
      <c r="BC104" s="21"/>
    </row>
    <row r="105" spans="31:55" x14ac:dyDescent="0.3"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71"/>
      <c r="AV105" s="21"/>
      <c r="AW105" s="21"/>
      <c r="AX105" s="88"/>
      <c r="AY105" s="21"/>
      <c r="AZ105" s="21"/>
      <c r="BA105" s="21"/>
      <c r="BB105" s="21"/>
      <c r="BC105" s="21"/>
    </row>
    <row r="106" spans="31:55" x14ac:dyDescent="0.3"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71"/>
      <c r="AV106" s="21"/>
      <c r="AW106" s="21"/>
      <c r="AX106" s="88"/>
      <c r="AY106" s="21"/>
      <c r="AZ106" s="21"/>
      <c r="BA106" s="21"/>
      <c r="BB106" s="21"/>
      <c r="BC106" s="21"/>
    </row>
    <row r="107" spans="31:55" x14ac:dyDescent="0.3"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71"/>
      <c r="AV107" s="21"/>
      <c r="AW107" s="21"/>
      <c r="AX107" s="88"/>
      <c r="AY107" s="21"/>
      <c r="AZ107" s="21"/>
      <c r="BA107" s="21"/>
      <c r="BB107" s="21"/>
      <c r="BC107" s="21"/>
    </row>
    <row r="108" spans="31:55" x14ac:dyDescent="0.3"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71"/>
      <c r="AV108" s="21"/>
      <c r="AW108" s="21"/>
      <c r="AX108" s="88"/>
      <c r="AY108" s="21"/>
      <c r="AZ108" s="21"/>
      <c r="BA108" s="21"/>
      <c r="BB108" s="21"/>
      <c r="BC108" s="21"/>
    </row>
    <row r="109" spans="31:55" x14ac:dyDescent="0.3"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71"/>
      <c r="AV109" s="21"/>
      <c r="AW109" s="21"/>
      <c r="AX109" s="88"/>
      <c r="AY109" s="21"/>
      <c r="AZ109" s="21"/>
      <c r="BA109" s="21"/>
      <c r="BB109" s="21"/>
      <c r="BC109" s="21"/>
    </row>
    <row r="110" spans="31:55" x14ac:dyDescent="0.3"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71"/>
      <c r="AV110" s="21"/>
      <c r="AW110" s="21"/>
      <c r="AX110" s="88"/>
      <c r="AY110" s="21"/>
      <c r="AZ110" s="21"/>
      <c r="BA110" s="21"/>
      <c r="BB110" s="21"/>
      <c r="BC110" s="21"/>
    </row>
    <row r="111" spans="31:55" x14ac:dyDescent="0.3"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71"/>
      <c r="AV111" s="21"/>
      <c r="AW111" s="21"/>
      <c r="AX111" s="88"/>
      <c r="AY111" s="21"/>
      <c r="AZ111" s="21"/>
      <c r="BA111" s="21"/>
      <c r="BB111" s="21"/>
      <c r="BC111" s="21"/>
    </row>
    <row r="112" spans="31:55" x14ac:dyDescent="0.3"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71"/>
      <c r="AV112" s="21"/>
      <c r="AW112" s="21"/>
      <c r="AX112" s="88"/>
      <c r="AY112" s="21"/>
      <c r="AZ112" s="21"/>
      <c r="BA112" s="21"/>
      <c r="BB112" s="21"/>
      <c r="BC112" s="21"/>
    </row>
    <row r="113" spans="31:55" x14ac:dyDescent="0.3"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71"/>
      <c r="AV113" s="21"/>
      <c r="AW113" s="21"/>
      <c r="AX113" s="88"/>
      <c r="AY113" s="21"/>
      <c r="AZ113" s="21"/>
      <c r="BA113" s="21"/>
      <c r="BB113" s="21"/>
      <c r="BC113" s="21"/>
    </row>
    <row r="114" spans="31:55" x14ac:dyDescent="0.3"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71"/>
      <c r="AV114" s="21"/>
      <c r="AW114" s="21"/>
      <c r="AX114" s="88"/>
      <c r="AY114" s="21"/>
      <c r="AZ114" s="21"/>
      <c r="BA114" s="21"/>
      <c r="BB114" s="21"/>
      <c r="BC114" s="21"/>
    </row>
    <row r="115" spans="31:55" x14ac:dyDescent="0.3"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71"/>
      <c r="AV115" s="21"/>
      <c r="AW115" s="21"/>
      <c r="AX115" s="88"/>
      <c r="AY115" s="21"/>
      <c r="AZ115" s="21"/>
      <c r="BA115" s="21"/>
      <c r="BB115" s="21"/>
      <c r="BC115" s="21"/>
    </row>
    <row r="116" spans="31:55" x14ac:dyDescent="0.3"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71"/>
      <c r="AV116" s="21"/>
      <c r="AW116" s="21"/>
      <c r="AX116" s="88"/>
      <c r="AY116" s="21"/>
      <c r="AZ116" s="21"/>
      <c r="BA116" s="21"/>
      <c r="BB116" s="21"/>
      <c r="BC116" s="21"/>
    </row>
    <row r="117" spans="31:55" x14ac:dyDescent="0.3"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71"/>
      <c r="AV117" s="21"/>
      <c r="AW117" s="21"/>
      <c r="AX117" s="88"/>
      <c r="AY117" s="21"/>
      <c r="AZ117" s="21"/>
      <c r="BA117" s="21"/>
      <c r="BB117" s="21"/>
      <c r="BC117" s="21"/>
    </row>
  </sheetData>
  <mergeCells count="6">
    <mergeCell ref="B55:B62"/>
    <mergeCell ref="B6:B8"/>
    <mergeCell ref="B27:B37"/>
    <mergeCell ref="B39:B47"/>
    <mergeCell ref="B49:B53"/>
    <mergeCell ref="B9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ED95-77F2-48FB-8820-6168D3F7ABF5}">
  <dimension ref="A1:Q55"/>
  <sheetViews>
    <sheetView tabSelected="1" zoomScale="50" zoomScaleNormal="50" workbookViewId="0">
      <pane ySplit="3" topLeftCell="A4" activePane="bottomLeft" state="frozen"/>
      <selection pane="bottomLeft" activeCell="A9" sqref="A9"/>
    </sheetView>
  </sheetViews>
  <sheetFormatPr defaultRowHeight="14.5" x14ac:dyDescent="0.35"/>
  <cols>
    <col min="1" max="1" width="92.6328125" customWidth="1"/>
    <col min="2" max="14" width="11.6328125" style="34" customWidth="1"/>
    <col min="15" max="15" width="17.453125" bestFit="1" customWidth="1"/>
    <col min="19" max="19" width="13.81640625" bestFit="1" customWidth="1"/>
  </cols>
  <sheetData>
    <row r="1" spans="1:17" s="1" customFormat="1" ht="15.5" x14ac:dyDescent="0.35">
      <c r="A1" s="96" t="s">
        <v>365</v>
      </c>
      <c r="B1" s="63"/>
      <c r="C1" s="63"/>
      <c r="D1" s="50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s="61" customFormat="1" x14ac:dyDescent="0.35">
      <c r="A2" s="66" t="s">
        <v>359</v>
      </c>
      <c r="B2" s="90"/>
      <c r="C2" s="90"/>
      <c r="D2" s="17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7" s="61" customFormat="1" x14ac:dyDescent="0.35">
      <c r="A3" s="66"/>
      <c r="B3" s="90"/>
      <c r="C3" s="90"/>
      <c r="D3" s="17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7" s="74" customFormat="1" x14ac:dyDescent="0.35"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</row>
    <row r="5" spans="1:17" x14ac:dyDescent="0.35">
      <c r="A5" s="35"/>
      <c r="O5" s="34"/>
      <c r="P5" s="34"/>
      <c r="Q5" s="34"/>
    </row>
    <row r="6" spans="1:17" x14ac:dyDescent="0.35">
      <c r="A6" s="35" t="s">
        <v>344</v>
      </c>
      <c r="B6" s="34">
        <v>0.06</v>
      </c>
      <c r="C6" s="34" t="s">
        <v>328</v>
      </c>
      <c r="D6" s="34">
        <v>98.88</v>
      </c>
      <c r="E6" s="34">
        <v>0.31</v>
      </c>
      <c r="F6" s="34">
        <v>0.03</v>
      </c>
      <c r="G6" s="34" t="s">
        <v>324</v>
      </c>
      <c r="H6" s="34">
        <v>0.08</v>
      </c>
      <c r="I6" s="34">
        <v>0.12</v>
      </c>
      <c r="J6" s="34" t="s">
        <v>324</v>
      </c>
      <c r="K6" s="34" t="s">
        <v>324</v>
      </c>
      <c r="L6" s="34" t="s">
        <v>324</v>
      </c>
      <c r="N6" s="34">
        <v>99.48</v>
      </c>
      <c r="O6" s="34"/>
      <c r="P6" s="34"/>
      <c r="Q6" s="34"/>
    </row>
    <row r="7" spans="1:17" x14ac:dyDescent="0.35">
      <c r="O7" s="34"/>
      <c r="P7" s="34"/>
      <c r="Q7" s="34"/>
    </row>
    <row r="8" spans="1:17" x14ac:dyDescent="0.35">
      <c r="A8" s="35" t="s">
        <v>345</v>
      </c>
      <c r="B8" s="34">
        <v>0.36</v>
      </c>
      <c r="C8" s="34" t="s">
        <v>328</v>
      </c>
      <c r="D8" s="34">
        <v>99.95</v>
      </c>
      <c r="E8" s="34" t="s">
        <v>324</v>
      </c>
      <c r="F8" s="34" t="s">
        <v>324</v>
      </c>
      <c r="G8" s="34" t="s">
        <v>324</v>
      </c>
      <c r="H8" s="34" t="s">
        <v>324</v>
      </c>
      <c r="I8" s="34">
        <v>0.71</v>
      </c>
      <c r="J8" s="34" t="s">
        <v>324</v>
      </c>
      <c r="K8" s="34">
        <v>0.04</v>
      </c>
      <c r="L8" s="34" t="s">
        <v>324</v>
      </c>
      <c r="N8" s="34">
        <f t="shared" ref="N8" si="0">SUM(B8:K8)</f>
        <v>101.06</v>
      </c>
      <c r="O8" s="34"/>
      <c r="P8" s="34"/>
      <c r="Q8" s="34"/>
    </row>
    <row r="9" spans="1:17" x14ac:dyDescent="0.35">
      <c r="A9" s="35"/>
      <c r="O9" s="34"/>
      <c r="P9" s="34"/>
      <c r="Q9" s="34"/>
    </row>
    <row r="10" spans="1:17" x14ac:dyDescent="0.35">
      <c r="A10" s="35" t="s">
        <v>353</v>
      </c>
      <c r="B10" s="34">
        <v>0.2</v>
      </c>
      <c r="C10" s="34" t="s">
        <v>328</v>
      </c>
      <c r="D10" s="34">
        <v>100.84</v>
      </c>
      <c r="E10" s="34">
        <v>0.26</v>
      </c>
      <c r="F10" s="34">
        <v>0.04</v>
      </c>
      <c r="G10" s="34" t="s">
        <v>324</v>
      </c>
      <c r="H10" s="34" t="s">
        <v>324</v>
      </c>
      <c r="I10" s="34">
        <v>7.0000000000000007E-2</v>
      </c>
      <c r="J10" s="34" t="s">
        <v>324</v>
      </c>
      <c r="K10" s="34">
        <v>0.03</v>
      </c>
      <c r="L10" s="34" t="s">
        <v>324</v>
      </c>
      <c r="N10" s="34">
        <v>101.44</v>
      </c>
      <c r="O10" s="34"/>
      <c r="P10" s="34"/>
      <c r="Q10" s="34"/>
    </row>
    <row r="11" spans="1:17" x14ac:dyDescent="0.35">
      <c r="A11" s="35"/>
      <c r="O11" s="34"/>
      <c r="P11" s="34"/>
      <c r="Q11" s="34"/>
    </row>
    <row r="12" spans="1:17" x14ac:dyDescent="0.35">
      <c r="A12" s="35" t="s">
        <v>354</v>
      </c>
      <c r="B12" s="34">
        <v>0.11</v>
      </c>
      <c r="C12" s="34" t="s">
        <v>328</v>
      </c>
      <c r="D12" s="34">
        <v>99.31</v>
      </c>
      <c r="E12" s="34">
        <v>0.2</v>
      </c>
      <c r="F12" s="34" t="s">
        <v>355</v>
      </c>
      <c r="G12" s="34" t="s">
        <v>324</v>
      </c>
      <c r="H12" s="34" t="s">
        <v>324</v>
      </c>
      <c r="I12" s="34">
        <v>0.2</v>
      </c>
      <c r="J12" s="34" t="s">
        <v>324</v>
      </c>
      <c r="K12" s="34" t="s">
        <v>324</v>
      </c>
      <c r="L12" s="34" t="s">
        <v>324</v>
      </c>
      <c r="N12" s="34">
        <v>99.82</v>
      </c>
      <c r="O12" s="34"/>
      <c r="P12" s="34"/>
      <c r="Q12" s="34"/>
    </row>
    <row r="13" spans="1:17" x14ac:dyDescent="0.35">
      <c r="O13" s="34"/>
      <c r="P13" s="34"/>
      <c r="Q13" s="34"/>
    </row>
    <row r="14" spans="1:17" x14ac:dyDescent="0.35">
      <c r="A14" s="35" t="s">
        <v>346</v>
      </c>
      <c r="B14" s="34">
        <v>0.1</v>
      </c>
      <c r="C14" s="34" t="s">
        <v>327</v>
      </c>
      <c r="D14" s="34">
        <v>99</v>
      </c>
      <c r="E14" s="34">
        <v>0.7</v>
      </c>
      <c r="F14" s="34">
        <v>0.03</v>
      </c>
      <c r="G14" s="34" t="s">
        <v>324</v>
      </c>
      <c r="H14" s="34" t="s">
        <v>324</v>
      </c>
      <c r="I14" s="34">
        <v>0.5</v>
      </c>
      <c r="J14" s="34" t="s">
        <v>324</v>
      </c>
      <c r="K14" s="34">
        <v>7.0000000000000007E-2</v>
      </c>
      <c r="L14" s="34" t="s">
        <v>324</v>
      </c>
      <c r="N14" s="34">
        <v>100.4</v>
      </c>
      <c r="O14" s="34"/>
      <c r="P14" s="34"/>
      <c r="Q14" s="34"/>
    </row>
    <row r="15" spans="1:17" x14ac:dyDescent="0.35">
      <c r="O15" s="34"/>
      <c r="P15" s="34"/>
      <c r="Q15" s="34"/>
    </row>
    <row r="16" spans="1:17" x14ac:dyDescent="0.35">
      <c r="A16" s="35" t="s">
        <v>326</v>
      </c>
      <c r="B16" s="34">
        <v>0.17</v>
      </c>
      <c r="C16" s="34">
        <v>0.21</v>
      </c>
      <c r="D16" s="34">
        <v>95.5</v>
      </c>
      <c r="E16" s="34">
        <v>0.5</v>
      </c>
      <c r="F16" s="34" t="s">
        <v>324</v>
      </c>
      <c r="G16" s="34" t="s">
        <v>324</v>
      </c>
      <c r="H16" s="34">
        <v>0.56999999999999995</v>
      </c>
      <c r="I16" s="34">
        <v>2.17</v>
      </c>
      <c r="J16" s="34" t="s">
        <v>325</v>
      </c>
      <c r="K16" s="34">
        <v>0.33</v>
      </c>
      <c r="L16" s="34">
        <v>0.49</v>
      </c>
      <c r="N16" s="34">
        <v>99.9</v>
      </c>
      <c r="O16" s="34"/>
      <c r="P16" s="34"/>
      <c r="Q16" s="34"/>
    </row>
    <row r="17" spans="1:17" x14ac:dyDescent="0.35">
      <c r="O17" s="34"/>
      <c r="P17" s="34"/>
      <c r="Q17" s="34"/>
    </row>
    <row r="18" spans="1:17" x14ac:dyDescent="0.35">
      <c r="A18" s="35" t="s">
        <v>347</v>
      </c>
      <c r="D18" s="34">
        <v>97.6</v>
      </c>
      <c r="E18" s="34">
        <v>0.3</v>
      </c>
      <c r="H18" s="34">
        <v>0.3</v>
      </c>
      <c r="I18" s="34">
        <v>1.1000000000000001</v>
      </c>
      <c r="L18" s="34">
        <v>0.2</v>
      </c>
      <c r="N18" s="34">
        <v>99.499999999999986</v>
      </c>
      <c r="O18" s="34"/>
      <c r="P18" s="34"/>
      <c r="Q18" s="34"/>
    </row>
    <row r="19" spans="1:17" x14ac:dyDescent="0.35">
      <c r="O19" s="34"/>
      <c r="P19" s="34"/>
      <c r="Q19" s="34"/>
    </row>
    <row r="20" spans="1:17" x14ac:dyDescent="0.35">
      <c r="A20" s="35" t="s">
        <v>329</v>
      </c>
      <c r="B20" s="82">
        <v>0.05</v>
      </c>
      <c r="C20" s="82" t="s">
        <v>324</v>
      </c>
      <c r="D20" s="82">
        <v>99.13</v>
      </c>
      <c r="E20" s="82">
        <v>0.09</v>
      </c>
      <c r="F20" s="82" t="s">
        <v>324</v>
      </c>
      <c r="G20" s="34" t="s">
        <v>328</v>
      </c>
      <c r="H20" s="82" t="s">
        <v>324</v>
      </c>
      <c r="I20" s="82">
        <v>0.18</v>
      </c>
      <c r="J20" s="82" t="s">
        <v>324</v>
      </c>
      <c r="K20" s="82">
        <v>0.17</v>
      </c>
      <c r="L20" s="82">
        <v>0.38</v>
      </c>
      <c r="M20" s="36"/>
      <c r="N20" s="82">
        <v>100</v>
      </c>
      <c r="O20" s="34"/>
      <c r="P20" s="34"/>
      <c r="Q20" s="34"/>
    </row>
    <row r="21" spans="1:17" x14ac:dyDescent="0.35">
      <c r="A21" s="35"/>
      <c r="O21" s="34"/>
      <c r="P21" s="34"/>
      <c r="Q21" s="34"/>
    </row>
    <row r="22" spans="1:17" x14ac:dyDescent="0.35">
      <c r="A22" s="35" t="s">
        <v>330</v>
      </c>
      <c r="B22" s="34">
        <v>0.05</v>
      </c>
      <c r="C22" s="82" t="s">
        <v>324</v>
      </c>
      <c r="D22" s="34">
        <v>99.05</v>
      </c>
      <c r="E22" s="34" t="s">
        <v>324</v>
      </c>
      <c r="F22" s="34" t="s">
        <v>324</v>
      </c>
      <c r="G22" s="34" t="s">
        <v>328</v>
      </c>
      <c r="H22" s="34">
        <v>0.02</v>
      </c>
      <c r="I22" s="34">
        <v>0.34</v>
      </c>
      <c r="J22" s="34" t="s">
        <v>324</v>
      </c>
      <c r="K22" s="34">
        <v>0.26</v>
      </c>
      <c r="L22" s="34">
        <v>0.28000000000000003</v>
      </c>
      <c r="N22" s="34">
        <v>100</v>
      </c>
      <c r="O22" s="34"/>
      <c r="P22" s="34"/>
      <c r="Q22" s="34"/>
    </row>
    <row r="23" spans="1:17" x14ac:dyDescent="0.35">
      <c r="O23" s="34"/>
      <c r="P23" s="34"/>
      <c r="Q23" s="34"/>
    </row>
    <row r="24" spans="1:17" x14ac:dyDescent="0.35">
      <c r="A24" s="35" t="s">
        <v>332</v>
      </c>
      <c r="B24" s="34">
        <v>0.08</v>
      </c>
      <c r="C24" s="34" t="s">
        <v>328</v>
      </c>
      <c r="D24" s="34">
        <v>97.7</v>
      </c>
      <c r="E24" s="34" t="s">
        <v>328</v>
      </c>
      <c r="F24" s="34" t="s">
        <v>328</v>
      </c>
      <c r="G24" s="34" t="s">
        <v>328</v>
      </c>
      <c r="H24" s="34" t="s">
        <v>328</v>
      </c>
      <c r="I24" s="34">
        <v>2.0299999999999998</v>
      </c>
      <c r="J24" s="34" t="s">
        <v>328</v>
      </c>
      <c r="K24" s="34">
        <v>0.06</v>
      </c>
      <c r="L24" s="34">
        <v>0.11</v>
      </c>
      <c r="N24" s="34">
        <v>99.98</v>
      </c>
      <c r="O24" s="34"/>
      <c r="P24" s="34"/>
      <c r="Q24" s="34"/>
    </row>
    <row r="25" spans="1:17" x14ac:dyDescent="0.35">
      <c r="O25" s="34"/>
      <c r="P25" s="34"/>
      <c r="Q25" s="34"/>
    </row>
    <row r="26" spans="1:17" x14ac:dyDescent="0.35">
      <c r="A26" s="35" t="s">
        <v>333</v>
      </c>
      <c r="B26" s="34">
        <v>0.32</v>
      </c>
      <c r="C26" s="34" t="s">
        <v>328</v>
      </c>
      <c r="D26" s="34">
        <v>98.5</v>
      </c>
      <c r="E26" s="34">
        <v>0.17</v>
      </c>
      <c r="F26" s="34" t="s">
        <v>328</v>
      </c>
      <c r="G26" s="34" t="s">
        <v>328</v>
      </c>
      <c r="H26" s="34">
        <v>0.15</v>
      </c>
      <c r="I26" s="34">
        <v>0.68</v>
      </c>
      <c r="J26" s="34" t="s">
        <v>328</v>
      </c>
      <c r="K26" s="34" t="s">
        <v>328</v>
      </c>
      <c r="L26" s="34">
        <v>0.2</v>
      </c>
      <c r="N26" s="34">
        <v>100.02</v>
      </c>
      <c r="O26" s="34"/>
      <c r="P26" s="34"/>
      <c r="Q26" s="34"/>
    </row>
    <row r="27" spans="1:17" x14ac:dyDescent="0.35">
      <c r="O27" s="34"/>
      <c r="P27" s="34"/>
      <c r="Q27" s="34"/>
    </row>
    <row r="28" spans="1:17" x14ac:dyDescent="0.35">
      <c r="A28" s="35" t="s">
        <v>350</v>
      </c>
      <c r="B28" s="34">
        <v>0</v>
      </c>
      <c r="C28" s="34" t="s">
        <v>328</v>
      </c>
      <c r="D28" s="34">
        <v>99.9</v>
      </c>
      <c r="E28" s="34">
        <v>0</v>
      </c>
      <c r="F28" s="34">
        <v>0.02</v>
      </c>
      <c r="G28" s="34" t="s">
        <v>328</v>
      </c>
      <c r="H28" s="34">
        <v>0.01</v>
      </c>
      <c r="I28" s="34">
        <v>0.62</v>
      </c>
      <c r="J28" s="34">
        <v>0</v>
      </c>
      <c r="K28" s="34">
        <v>0</v>
      </c>
      <c r="L28" s="34">
        <v>0</v>
      </c>
      <c r="N28" s="34">
        <v>100.6</v>
      </c>
      <c r="O28" s="34"/>
      <c r="P28" s="34"/>
      <c r="Q28" s="34"/>
    </row>
    <row r="29" spans="1:17" x14ac:dyDescent="0.35">
      <c r="O29" s="34"/>
      <c r="P29" s="34"/>
      <c r="Q29" s="34"/>
    </row>
    <row r="30" spans="1:17" x14ac:dyDescent="0.35">
      <c r="A30" s="35" t="s">
        <v>348</v>
      </c>
      <c r="B30" s="36">
        <v>0.11333333333333333</v>
      </c>
      <c r="C30" s="36"/>
      <c r="D30" s="36">
        <v>97.866666666666674</v>
      </c>
      <c r="E30" s="36">
        <v>0.17666666666666667</v>
      </c>
      <c r="F30" s="36"/>
      <c r="G30" s="36"/>
      <c r="H30" s="36">
        <v>0.26666666666666666</v>
      </c>
      <c r="I30" s="36">
        <v>1.1933333333333334</v>
      </c>
      <c r="J30" s="36"/>
      <c r="K30" s="36"/>
      <c r="L30" s="36">
        <v>0.31666666666666665</v>
      </c>
      <c r="M30" s="36"/>
      <c r="N30" s="36">
        <v>99.933333333333323</v>
      </c>
      <c r="O30" s="34"/>
      <c r="P30" s="34"/>
      <c r="Q30" s="34"/>
    </row>
    <row r="31" spans="1:17" x14ac:dyDescent="0.35">
      <c r="O31" s="34"/>
      <c r="P31" s="34"/>
      <c r="Q31" s="34"/>
    </row>
    <row r="32" spans="1:17" x14ac:dyDescent="0.35">
      <c r="A32" s="35" t="s">
        <v>366</v>
      </c>
      <c r="B32" s="34">
        <v>0.15</v>
      </c>
      <c r="C32" s="34" t="s">
        <v>349</v>
      </c>
      <c r="D32" s="34">
        <v>100.57</v>
      </c>
      <c r="E32" s="34">
        <v>0.39</v>
      </c>
      <c r="F32" s="34">
        <v>0.69</v>
      </c>
      <c r="G32" s="34">
        <v>7.0000000000000007E-2</v>
      </c>
      <c r="H32" s="34">
        <v>0.68</v>
      </c>
      <c r="I32" s="34">
        <v>0.22</v>
      </c>
      <c r="J32" s="34" t="s">
        <v>349</v>
      </c>
      <c r="K32" s="34" t="s">
        <v>327</v>
      </c>
      <c r="L32" s="34" t="s">
        <v>349</v>
      </c>
      <c r="N32" s="34">
        <v>102.82</v>
      </c>
    </row>
    <row r="34" spans="1:14" x14ac:dyDescent="0.35">
      <c r="B34" s="34" t="s">
        <v>349</v>
      </c>
      <c r="C34" s="34" t="s">
        <v>349</v>
      </c>
      <c r="D34" s="34">
        <v>99.33</v>
      </c>
      <c r="E34" s="34">
        <v>0.33</v>
      </c>
      <c r="F34" s="34">
        <v>0.31</v>
      </c>
      <c r="G34" s="34" t="s">
        <v>349</v>
      </c>
      <c r="H34" s="34">
        <v>7.0000000000000007E-2</v>
      </c>
      <c r="I34" s="34">
        <v>0.18</v>
      </c>
      <c r="J34" s="34" t="s">
        <v>349</v>
      </c>
      <c r="K34" s="34" t="s">
        <v>327</v>
      </c>
      <c r="L34" s="34" t="s">
        <v>349</v>
      </c>
      <c r="N34" s="34">
        <v>100.32</v>
      </c>
    </row>
    <row r="35" spans="1:14" x14ac:dyDescent="0.35">
      <c r="B35" s="34" t="s">
        <v>349</v>
      </c>
      <c r="C35" s="34" t="s">
        <v>349</v>
      </c>
      <c r="D35" s="34">
        <v>99.11</v>
      </c>
      <c r="E35" s="34">
        <v>0.41</v>
      </c>
      <c r="F35" s="34" t="s">
        <v>349</v>
      </c>
      <c r="G35" s="34" t="s">
        <v>349</v>
      </c>
      <c r="H35" s="34" t="s">
        <v>349</v>
      </c>
      <c r="I35" s="34">
        <v>0.12</v>
      </c>
      <c r="J35" s="34">
        <v>0.03</v>
      </c>
      <c r="K35" s="34" t="s">
        <v>327</v>
      </c>
      <c r="L35" s="34" t="s">
        <v>349</v>
      </c>
      <c r="N35" s="34">
        <v>99.79</v>
      </c>
    </row>
    <row r="36" spans="1:14" x14ac:dyDescent="0.35">
      <c r="A36" s="35" t="s">
        <v>367</v>
      </c>
      <c r="B36" s="34" t="s">
        <v>349</v>
      </c>
      <c r="C36" s="34" t="s">
        <v>349</v>
      </c>
      <c r="D36" s="34">
        <f t="shared" ref="D36:J36" si="1">AVERAGE(D34:D35)</f>
        <v>99.22</v>
      </c>
      <c r="E36" s="34">
        <f t="shared" si="1"/>
        <v>0.37</v>
      </c>
      <c r="F36" s="34">
        <f t="shared" si="1"/>
        <v>0.31</v>
      </c>
      <c r="G36" s="34" t="s">
        <v>349</v>
      </c>
      <c r="H36" s="34">
        <f t="shared" si="1"/>
        <v>7.0000000000000007E-2</v>
      </c>
      <c r="I36" s="34">
        <f t="shared" si="1"/>
        <v>0.15</v>
      </c>
      <c r="J36" s="34">
        <f t="shared" si="1"/>
        <v>0.03</v>
      </c>
      <c r="K36" s="34" t="s">
        <v>327</v>
      </c>
      <c r="L36" s="34" t="s">
        <v>349</v>
      </c>
      <c r="N36" s="34">
        <f>SUM(B36:L36)</f>
        <v>100.15</v>
      </c>
    </row>
    <row r="38" spans="1:14" x14ac:dyDescent="0.35">
      <c r="B38" s="34" t="s">
        <v>349</v>
      </c>
      <c r="C38" s="34" t="s">
        <v>349</v>
      </c>
      <c r="D38" s="34">
        <v>100.01</v>
      </c>
      <c r="E38" s="34">
        <v>0.17</v>
      </c>
      <c r="F38" s="34">
        <v>0.5</v>
      </c>
      <c r="G38" s="34" t="s">
        <v>349</v>
      </c>
      <c r="H38" s="34">
        <v>0.08</v>
      </c>
      <c r="I38" s="34">
        <v>0.03</v>
      </c>
      <c r="J38" s="34" t="s">
        <v>349</v>
      </c>
      <c r="K38" s="34" t="s">
        <v>327</v>
      </c>
      <c r="L38" s="34" t="s">
        <v>349</v>
      </c>
      <c r="N38" s="34">
        <v>100.85</v>
      </c>
    </row>
    <row r="39" spans="1:14" x14ac:dyDescent="0.35">
      <c r="B39" s="34" t="s">
        <v>349</v>
      </c>
      <c r="C39" s="34" t="s">
        <v>349</v>
      </c>
      <c r="D39" s="34">
        <v>100.45</v>
      </c>
      <c r="E39" s="34">
        <v>0.24</v>
      </c>
      <c r="F39" s="34">
        <v>0.06</v>
      </c>
      <c r="G39" s="34" t="s">
        <v>349</v>
      </c>
      <c r="H39" s="34" t="s">
        <v>349</v>
      </c>
      <c r="I39" s="34" t="s">
        <v>349</v>
      </c>
      <c r="J39" s="34" t="s">
        <v>349</v>
      </c>
      <c r="K39" s="34" t="s">
        <v>327</v>
      </c>
      <c r="L39" s="34" t="s">
        <v>349</v>
      </c>
      <c r="N39" s="34">
        <v>100.79</v>
      </c>
    </row>
    <row r="40" spans="1:14" x14ac:dyDescent="0.35">
      <c r="B40" s="34" t="s">
        <v>349</v>
      </c>
      <c r="C40" s="34" t="s">
        <v>349</v>
      </c>
      <c r="D40" s="34">
        <v>100</v>
      </c>
      <c r="E40" s="34">
        <v>0.2</v>
      </c>
      <c r="F40" s="34" t="s">
        <v>349</v>
      </c>
      <c r="G40" s="34">
        <v>0.05</v>
      </c>
      <c r="H40" s="34" t="s">
        <v>349</v>
      </c>
      <c r="I40" s="34">
        <v>0.22</v>
      </c>
      <c r="J40" s="34" t="s">
        <v>349</v>
      </c>
      <c r="K40" s="34" t="s">
        <v>327</v>
      </c>
      <c r="L40" s="34" t="s">
        <v>349</v>
      </c>
      <c r="N40" s="34">
        <v>100.57</v>
      </c>
    </row>
    <row r="41" spans="1:14" x14ac:dyDescent="0.35">
      <c r="A41" s="83" t="s">
        <v>368</v>
      </c>
      <c r="B41" s="36" t="s">
        <v>349</v>
      </c>
      <c r="C41" s="36" t="s">
        <v>349</v>
      </c>
      <c r="D41" s="36">
        <f t="shared" ref="D41:I41" si="2">AVERAGE(D38:D40)</f>
        <v>100.15333333333335</v>
      </c>
      <c r="E41" s="36">
        <f t="shared" si="2"/>
        <v>0.20333333333333337</v>
      </c>
      <c r="F41" s="36">
        <f t="shared" si="2"/>
        <v>0.28000000000000003</v>
      </c>
      <c r="G41" s="36" t="s">
        <v>349</v>
      </c>
      <c r="H41" s="36" t="s">
        <v>349</v>
      </c>
      <c r="I41" s="36">
        <f t="shared" si="2"/>
        <v>0.125</v>
      </c>
      <c r="J41" s="36" t="s">
        <v>349</v>
      </c>
      <c r="K41" s="36" t="s">
        <v>327</v>
      </c>
      <c r="L41" s="36" t="s">
        <v>349</v>
      </c>
      <c r="M41" s="36"/>
      <c r="N41" s="36">
        <f>SUM(B41:L41)</f>
        <v>100.76166666666668</v>
      </c>
    </row>
    <row r="42" spans="1:14" x14ac:dyDescent="0.35">
      <c r="A42" s="5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4" spans="1:14" x14ac:dyDescent="0.35">
      <c r="A44" s="35" t="s">
        <v>351</v>
      </c>
      <c r="B44" s="34" t="s">
        <v>324</v>
      </c>
      <c r="C44" s="36" t="s">
        <v>327</v>
      </c>
      <c r="D44" s="34">
        <v>101.63</v>
      </c>
      <c r="E44" s="34">
        <v>0.26</v>
      </c>
      <c r="F44" s="34" t="s">
        <v>324</v>
      </c>
      <c r="G44" s="34" t="s">
        <v>324</v>
      </c>
      <c r="H44" s="34">
        <v>0.03</v>
      </c>
      <c r="I44" s="34">
        <v>0.01</v>
      </c>
      <c r="J44" s="34" t="s">
        <v>324</v>
      </c>
      <c r="K44" s="36" t="s">
        <v>327</v>
      </c>
      <c r="L44" s="34" t="s">
        <v>324</v>
      </c>
      <c r="N44" s="34">
        <v>101.96</v>
      </c>
    </row>
    <row r="45" spans="1:14" x14ac:dyDescent="0.35">
      <c r="C45" s="36"/>
      <c r="K45" s="36"/>
    </row>
    <row r="46" spans="1:14" x14ac:dyDescent="0.35">
      <c r="A46" s="35" t="s">
        <v>352</v>
      </c>
      <c r="B46" s="34">
        <v>0.12</v>
      </c>
      <c r="C46" s="36" t="s">
        <v>327</v>
      </c>
      <c r="D46" s="34">
        <v>98.47</v>
      </c>
      <c r="E46" s="34">
        <v>0.24</v>
      </c>
      <c r="F46" s="34">
        <v>0.32</v>
      </c>
      <c r="G46" s="34">
        <v>0.04</v>
      </c>
      <c r="H46" s="34">
        <v>0.24</v>
      </c>
      <c r="I46" s="34">
        <v>0.16</v>
      </c>
      <c r="J46" s="34" t="s">
        <v>324</v>
      </c>
      <c r="K46" s="36" t="s">
        <v>327</v>
      </c>
      <c r="L46" s="34" t="s">
        <v>324</v>
      </c>
      <c r="N46" s="34">
        <v>99.62</v>
      </c>
    </row>
    <row r="48" spans="1:14" x14ac:dyDescent="0.35">
      <c r="A48" s="35" t="s">
        <v>356</v>
      </c>
      <c r="B48" s="34">
        <v>0.05</v>
      </c>
      <c r="D48" s="34">
        <v>96.9</v>
      </c>
      <c r="E48" s="34">
        <v>0.35</v>
      </c>
      <c r="H48" s="34">
        <v>0.52</v>
      </c>
      <c r="I48" s="34">
        <v>1.03</v>
      </c>
      <c r="K48" s="34">
        <v>0.25</v>
      </c>
      <c r="N48" s="34">
        <v>99.1</v>
      </c>
    </row>
    <row r="50" spans="1:14" x14ac:dyDescent="0.35">
      <c r="A50" s="35" t="s">
        <v>357</v>
      </c>
      <c r="B50" s="36">
        <v>0.09</v>
      </c>
      <c r="C50" s="36"/>
      <c r="D50" s="36">
        <v>99.057500000000005</v>
      </c>
      <c r="E50" s="36">
        <v>9.5000000000000015E-2</v>
      </c>
      <c r="F50" s="36"/>
      <c r="G50" s="36"/>
      <c r="H50" s="36">
        <v>3.5000000000000003E-2</v>
      </c>
      <c r="I50" s="36">
        <v>0.21</v>
      </c>
      <c r="J50" s="36"/>
      <c r="K50" s="36">
        <v>0.10333333333333335</v>
      </c>
      <c r="L50" s="36">
        <v>0.14500000000000002</v>
      </c>
      <c r="M50" s="36"/>
      <c r="N50" s="36">
        <v>99.735833333333332</v>
      </c>
    </row>
    <row r="55" spans="1:14" x14ac:dyDescent="0.35">
      <c r="A55" s="3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3932-3A5E-47B9-8C3B-6B6415D644E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Lpx</vt:lpstr>
      <vt:lpstr>Cpx</vt:lpstr>
      <vt:lpstr>Silica Grains</vt:lpstr>
      <vt:lpstr>Glass</vt:lpstr>
      <vt:lpstr>Plag</vt:lpstr>
      <vt:lpstr>Olivine</vt:lpstr>
      <vt:lpstr>Silica lit data</vt:lpstr>
      <vt:lpstr>Sheet2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Smith</dc:creator>
  <cp:lastModifiedBy>Rhian Jones</cp:lastModifiedBy>
  <dcterms:created xsi:type="dcterms:W3CDTF">2021-06-09T10:50:51Z</dcterms:created>
  <dcterms:modified xsi:type="dcterms:W3CDTF">2023-01-13T16:40:24Z</dcterms:modified>
</cp:coreProperties>
</file>