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30048" windowHeight="13740" activeTab="0" tabRatio="402"/>
  </bookViews>
  <sheets>
    <sheet name="Data for plots" sheetId="1" r:id="rId1"/>
  </sheets>
  <calcPr calcId="144525"/>
</workbook>
</file>

<file path=xl/sharedStrings.xml><?xml version="1.0" encoding="utf-8"?>
<sst xmlns="http://schemas.openxmlformats.org/spreadsheetml/2006/main" uniqueCount="45" count="45">
  <si>
    <t>N1-1</t>
  </si>
  <si>
    <t>N1-2</t>
  </si>
  <si>
    <t>N1-3</t>
  </si>
  <si>
    <t>C1-1</t>
  </si>
  <si>
    <t>C1-2</t>
  </si>
  <si>
    <t>C1-3</t>
  </si>
  <si>
    <t>C2-1</t>
  </si>
  <si>
    <t>C2-2</t>
  </si>
  <si>
    <t>C2-3</t>
  </si>
  <si>
    <t>C3-1</t>
  </si>
  <si>
    <t>C3-2</t>
  </si>
  <si>
    <t>C3-3</t>
  </si>
  <si>
    <t>TF-111 [transcript_3309]</t>
  </si>
  <si>
    <t>TF-102 [transcript_16042]</t>
  </si>
  <si>
    <r>
      <rPr>
        <b/>
        <charset val="134"/>
        <sz val="14"/>
        <color rgb="FF0000FF"/>
        <rFont val="Calibri"/>
      </rPr>
      <t>lncRNA77</t>
    </r>
    <r>
      <rPr>
        <b/>
        <charset val="134"/>
        <sz val="16"/>
        <color rgb="FF0000FF"/>
        <rFont val="宋体"/>
      </rPr>
      <t xml:space="preserve"> </t>
    </r>
    <r>
      <rPr>
        <b/>
        <charset val="134"/>
        <sz val="16"/>
        <color rgb="FF0000FF"/>
        <rFont val="Calibri"/>
      </rPr>
      <t>[transcript_2404]</t>
    </r>
  </si>
  <si>
    <t>lncRNA80 [transcript_24325]</t>
  </si>
  <si>
    <t>CP-12 [transcript_1427]</t>
  </si>
  <si>
    <t>CP-23 [transcript_1627]</t>
  </si>
  <si>
    <t>CP-27 [transcript_17003]</t>
  </si>
  <si>
    <t>CP-48 [transcript_2117]</t>
  </si>
  <si>
    <r>
      <rPr>
        <b/>
        <charset val="134"/>
        <sz val="16"/>
        <color rgb="FF0000FF"/>
        <rFont val="Calibri"/>
      </rPr>
      <t>CP50</t>
    </r>
    <r>
      <rPr>
        <b/>
        <charset val="134"/>
        <sz val="16"/>
        <color rgb="FF0000FF"/>
        <rFont val="宋体"/>
      </rPr>
      <t xml:space="preserve"> </t>
    </r>
    <r>
      <rPr>
        <b/>
        <charset val="134"/>
        <sz val="16"/>
        <color rgb="FF0000FF"/>
        <rFont val="Calibri"/>
      </rPr>
      <t>[transcript_2170]</t>
    </r>
  </si>
  <si>
    <t>CP52 [transcript_2403]</t>
  </si>
  <si>
    <t>CP56 [transcript_413]</t>
  </si>
  <si>
    <t>CP62 [transcript_496]</t>
  </si>
  <si>
    <t>CYP-1 [transcript_10275]</t>
  </si>
  <si>
    <t>CYP-3 [transcript_17583]</t>
  </si>
  <si>
    <t>CYP-4 [transcript_22624]</t>
  </si>
  <si>
    <t xml:space="preserve">CYP-6 [transcript_4508] </t>
  </si>
  <si>
    <t>CYP-7 [transcript_7187]</t>
  </si>
  <si>
    <t>CYP-8 [transcript_8259]</t>
  </si>
  <si>
    <t>CYP-9 [transcript_9023]</t>
  </si>
  <si>
    <t>CYP-11 [transcript_9975]</t>
  </si>
  <si>
    <t>F1-1</t>
  </si>
  <si>
    <t>F1-2</t>
  </si>
  <si>
    <t>F1-3</t>
  </si>
  <si>
    <t>F2-1</t>
  </si>
  <si>
    <t>F2-2</t>
  </si>
  <si>
    <t>F2-3</t>
  </si>
  <si>
    <t>F3-1</t>
  </si>
  <si>
    <t>F3-2</t>
  </si>
  <si>
    <t>F3-3</t>
  </si>
  <si>
    <t xml:space="preserve">0.052
</t>
  </si>
  <si>
    <t>***</t>
  </si>
  <si>
    <t>**</t>
  </si>
  <si>
    <t>*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</si>
</sst>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0_ "/>
    <numFmt numFmtId="165" formatCode="0.00_ "/>
  </numFmts>
  <fonts count="12">
    <font>
      <name val="宋体"/>
      <sz val="11"/>
    </font>
    <font>
      <name val="Arial"/>
      <b/>
      <charset val="134"/>
      <sz val="12"/>
    </font>
    <font>
      <name val="Calibri"/>
      <b/>
      <charset val="134"/>
      <sz val="16"/>
    </font>
    <font>
      <name val="Calibri"/>
      <b/>
      <charset val="134"/>
      <sz val="14"/>
      <color rgb="FF0000FF"/>
    </font>
    <font>
      <name val="Calibri"/>
      <b/>
      <charset val="134"/>
      <sz val="11"/>
    </font>
    <font>
      <name val="Calibri"/>
      <b/>
      <charset val="134"/>
      <sz val="11"/>
      <color rgb="FFFF0000"/>
    </font>
    <font>
      <name val="Calibri"/>
      <b/>
      <charset val="134"/>
      <sz val="11"/>
      <color rgb="FF000000"/>
    </font>
    <font>
      <name val="Calibri"/>
      <b/>
      <charset val="134"/>
      <sz val="11"/>
      <color rgb="FF974706"/>
    </font>
    <font>
      <name val="宋体"/>
      <charset val="134"/>
      <sz val="11"/>
      <color rgb="FF000000"/>
    </font>
    <font>
      <name val="Calibri"/>
      <b/>
      <charset val="134"/>
      <sz val="16"/>
      <color rgb="FF974706"/>
    </font>
    <font>
      <name val="Arial"/>
      <b/>
      <charset val="134"/>
      <sz val="11"/>
      <color rgb="FF000000"/>
    </font>
    <font>
      <name val="Calibri"/>
      <b/>
      <i/>
      <charset val="134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164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Alignment="1">
      <alignment horizontal="left" vertical="center"/>
    </xf>
    <xf numFmtId="165" fontId="8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B2:AN63"/>
  <sheetViews>
    <sheetView tabSelected="1" workbookViewId="0" zoomScale="40">
      <selection activeCell="I30" sqref="I30"/>
    </sheetView>
  </sheetViews>
  <sheetFormatPr defaultRowHeight="14.4" defaultColWidth="9"/>
  <cols>
    <col min="2" max="2" customWidth="1" width="37.203125" style="0"/>
    <col min="3" max="3" customWidth="1" width="12.628906" style="0"/>
    <col min="4" max="5" customWidth="0" width="12.628906" style="0"/>
    <col min="6" max="6" customWidth="1" width="35.867188" style="0"/>
    <col min="7" max="8" customWidth="0" width="12.628906" style="0"/>
    <col min="9" max="9" customWidth="1" width="34.265625" style="0"/>
    <col min="10" max="10" customWidth="0" width="13.75" style="0"/>
    <col min="11" max="11" customWidth="0" width="12.628906" style="0"/>
    <col min="12" max="12" customWidth="0" width="16.0" style="0"/>
    <col min="13" max="13" customWidth="0" width="12.628906" style="0"/>
    <col min="14" max="18" customWidth="0" width="13.75" style="0"/>
    <col min="19" max="19" customWidth="1" width="40.453125" style="0"/>
    <col min="20" max="24" customWidth="0" width="13.75" style="0"/>
    <col min="25" max="28" customWidth="1" width="12.628906" style="0"/>
    <col min="29" max="29" customWidth="1" width="47.71875" style="0"/>
    <col min="30" max="30" customWidth="0" width="12.628906" style="0"/>
    <col min="31" max="32" customWidth="1" width="12.628906" style="0"/>
    <col min="34" max="34" customWidth="1" width="12.628906" style="0"/>
    <col min="35" max="35" customWidth="1" width="13.75" style="0"/>
    <col min="36" max="39" customWidth="1" width="12.628906" style="0"/>
  </cols>
  <sheetData>
    <row r="3" spans="8:8" ht="21.0">
      <c r="C3" s="1" t="s">
        <v>0</v>
      </c>
      <c r="D3" s="1" t="s">
        <v>1</v>
      </c>
      <c r="E3" s="1" t="s">
        <v>2</v>
      </c>
      <c r="J3" s="2" t="s">
        <v>3</v>
      </c>
      <c r="K3" s="2" t="s">
        <v>4</v>
      </c>
      <c r="L3" s="2" t="s">
        <v>5</v>
      </c>
      <c r="T3" s="2" t="s">
        <v>6</v>
      </c>
      <c r="U3" s="2" t="s">
        <v>7</v>
      </c>
      <c r="V3" s="2" t="s">
        <v>8</v>
      </c>
      <c r="AD3" s="2" t="s">
        <v>9</v>
      </c>
      <c r="AE3" s="2" t="s">
        <v>10</v>
      </c>
      <c r="AF3" s="2" t="s">
        <v>11</v>
      </c>
    </row>
    <row r="4" spans="8:8" ht="20.0" customHeight="1">
      <c r="B4" s="3" t="s">
        <v>12</v>
      </c>
      <c r="C4" s="4">
        <v>0.795964352254813</v>
      </c>
      <c r="D4" s="4">
        <v>1.36584740181592</v>
      </c>
      <c r="E4" s="4">
        <v>0.942114142587262</v>
      </c>
      <c r="F4" s="5">
        <f>AVERAGE(C4:E4)</f>
        <v>1.034641965552665</v>
      </c>
      <c r="G4" s="4">
        <f>STDEV(C4:E4)</f>
        <v>0.29599446120038203</v>
      </c>
      <c r="H4" s="4">
        <f>G4/SQRT(3)</f>
        <v>0.1708924818526788</v>
      </c>
      <c r="I4" s="6" t="s">
        <v>12</v>
      </c>
      <c r="J4" s="4">
        <v>0.564430125922897</v>
      </c>
      <c r="K4" s="4">
        <v>0.488204018727516</v>
      </c>
      <c r="L4" s="4">
        <v>0.478139412306408</v>
      </c>
      <c r="M4" s="5">
        <f>AVERAGE(J4:L4)</f>
        <v>0.5102578523189404</v>
      </c>
      <c r="N4" s="4">
        <f>STDEV(J4:L4)</f>
        <v>0.04718368887835506</v>
      </c>
      <c r="O4" s="4">
        <f>N4/SQRT(3)</f>
        <v>0.027241515475277846</v>
      </c>
      <c r="P4" s="4"/>
      <c r="Q4" s="4"/>
      <c r="R4" s="4"/>
      <c r="S4" s="6" t="s">
        <v>12</v>
      </c>
      <c r="T4" s="7">
        <v>0.601583988183242</v>
      </c>
      <c r="U4" s="7">
        <v>0.460766397669048</v>
      </c>
      <c r="V4" s="7">
        <v>0.414967804012809</v>
      </c>
      <c r="W4" s="5">
        <f>AVERAGE(T4:V4)</f>
        <v>0.4924393966216997</v>
      </c>
      <c r="X4" s="4">
        <f>STDEV(T4:V4)</f>
        <v>0.0972562810083454</v>
      </c>
      <c r="Y4" s="4">
        <f>X4/SQRT(3)</f>
        <v>0.05615094002055011</v>
      </c>
      <c r="Z4" s="4"/>
      <c r="AA4" s="4"/>
      <c r="AB4" s="4"/>
      <c r="AC4" s="6" t="s">
        <v>12</v>
      </c>
      <c r="AD4" s="8">
        <v>0.493285509092283</v>
      </c>
      <c r="AE4" s="8">
        <v>0.523639398169005</v>
      </c>
      <c r="AF4" s="8">
        <v>0.56632981978246</v>
      </c>
      <c r="AG4" s="5">
        <f>AVERAGE(AD4:AF4)</f>
        <v>0.5277515756812493</v>
      </c>
      <c r="AH4" s="4">
        <f>STDEV(AD4:AF4)</f>
        <v>0.03669537210562024</v>
      </c>
      <c r="AI4" s="4">
        <f>AH4/SQRT(3)</f>
        <v>0.02118608296319333</v>
      </c>
    </row>
    <row r="5" spans="8:8" ht="24.0" customHeight="1">
      <c r="B5" s="3" t="s">
        <v>13</v>
      </c>
      <c r="C5" s="8">
        <v>0.865410017237159</v>
      </c>
      <c r="D5" s="8">
        <v>1.28243553670572</v>
      </c>
      <c r="E5" s="8">
        <v>0.923282320416759</v>
      </c>
      <c r="F5" s="5">
        <f t="shared" si="0" ref="F5:F23">AVERAGE(C5:E5)</f>
        <v>1.0237092914532127</v>
      </c>
      <c r="G5" s="4">
        <f t="shared" si="1" ref="G5:G23">STDEV(C5:E5)</f>
        <v>0.22592422038301546</v>
      </c>
      <c r="H5" s="4">
        <f t="shared" si="2" ref="H5:H23">G5/SQRT(3)</f>
        <v>0.13043740945459031</v>
      </c>
      <c r="I5" s="6" t="s">
        <v>13</v>
      </c>
      <c r="J5" s="8">
        <v>0.907793242185729</v>
      </c>
      <c r="K5" s="8">
        <v>0.85284140115787</v>
      </c>
      <c r="L5" s="8">
        <v>0.734650071968908</v>
      </c>
      <c r="M5" s="5">
        <f t="shared" si="3" ref="M5:M23">AVERAGE(J5:L5)</f>
        <v>0.8317615717708357</v>
      </c>
      <c r="N5" s="4">
        <f t="shared" si="4" ref="N5:N23">STDEV(J5:L5)</f>
        <v>0.08847546978356555</v>
      </c>
      <c r="O5" s="4">
        <f t="shared" si="5" ref="O5:O23">N5/SQRT(3)</f>
        <v>0.05108133629622017</v>
      </c>
      <c r="P5" s="4"/>
      <c r="Q5" s="4"/>
      <c r="R5" s="4"/>
      <c r="S5" s="6" t="s">
        <v>13</v>
      </c>
      <c r="T5" s="8">
        <v>0.625218784395422</v>
      </c>
      <c r="U5" s="8">
        <v>0.77757072407107</v>
      </c>
      <c r="V5" s="8">
        <v>0.632723845501647</v>
      </c>
      <c r="W5" s="5">
        <f t="shared" si="6" ref="W5:W23">AVERAGE(T5:V5)</f>
        <v>0.6785044513227129</v>
      </c>
      <c r="X5" s="4">
        <f>STDEV(T5:V5)</f>
        <v>0.08587593541115543</v>
      </c>
      <c r="Y5" s="4">
        <f t="shared" si="7" ref="Y5:Y23">X5/SQRT(3)</f>
        <v>0.049580494426541506</v>
      </c>
      <c r="Z5" s="4"/>
      <c r="AA5" s="4"/>
      <c r="AB5" s="4"/>
      <c r="AC5" s="6" t="s">
        <v>13</v>
      </c>
      <c r="AD5" s="8">
        <v>0.723145594992452</v>
      </c>
      <c r="AE5" s="8">
        <v>0.782298551464644</v>
      </c>
      <c r="AF5" s="8">
        <v>0.933112898617827</v>
      </c>
      <c r="AG5" s="5">
        <f t="shared" si="8" ref="AG5:AG23">AVERAGE(AD5:AF5)</f>
        <v>0.8128523483583076</v>
      </c>
      <c r="AH5" s="4">
        <f t="shared" si="9" ref="AH5:AH23">STDEV(AD5:AF5)</f>
        <v>0.10826688333184825</v>
      </c>
      <c r="AI5" s="4">
        <f t="shared" si="10" ref="AI5:AI23">AH5/SQRT(3)</f>
        <v>0.0625079142359644</v>
      </c>
    </row>
    <row r="6" spans="8:8" ht="41.4">
      <c r="B6" s="3" t="s">
        <v>14</v>
      </c>
      <c r="C6" s="4">
        <v>1.2008165162989</v>
      </c>
      <c r="D6" s="4">
        <v>1.28911977031719</v>
      </c>
      <c r="E6" s="4">
        <v>0.661949822550714</v>
      </c>
      <c r="F6" s="5">
        <f t="shared" si="0"/>
        <v>1.0506287030556014</v>
      </c>
      <c r="G6" s="4">
        <f t="shared" si="1"/>
        <v>0.33948905767410825</v>
      </c>
      <c r="H6" s="4">
        <f t="shared" si="2"/>
        <v>0.1960040988350788</v>
      </c>
      <c r="I6" s="6" t="s">
        <v>14</v>
      </c>
      <c r="J6" s="8">
        <v>1.02820207242505</v>
      </c>
      <c r="K6" s="8">
        <v>0.986925407964493</v>
      </c>
      <c r="L6" s="8">
        <v>0.722804372783913</v>
      </c>
      <c r="M6" s="5">
        <f t="shared" si="3"/>
        <v>0.9126439510578187</v>
      </c>
      <c r="N6" s="4">
        <f t="shared" si="4"/>
        <v>0.16569622767781447</v>
      </c>
      <c r="O6" s="4">
        <f t="shared" si="5"/>
        <v>0.0956647616534917</v>
      </c>
      <c r="P6" s="4"/>
      <c r="Q6" s="4"/>
      <c r="R6" s="4"/>
      <c r="S6" s="6" t="s">
        <v>14</v>
      </c>
      <c r="T6" s="8">
        <v>0.926450625136069</v>
      </c>
      <c r="U6" s="8">
        <v>0.883414759821984</v>
      </c>
      <c r="V6" s="8">
        <v>1.45236665828192</v>
      </c>
      <c r="W6" s="5">
        <f t="shared" si="6"/>
        <v>1.087410681079991</v>
      </c>
      <c r="X6" s="4">
        <f t="shared" si="11" ref="X6:X23">STDEV(T6:V6)</f>
        <v>0.31679278779257924</v>
      </c>
      <c r="Y6" s="4">
        <f t="shared" si="7"/>
        <v>0.18290040130937762</v>
      </c>
      <c r="Z6" s="4"/>
      <c r="AA6" s="4"/>
      <c r="AB6" s="4"/>
      <c r="AC6" s="6" t="s">
        <v>14</v>
      </c>
      <c r="AD6" s="8">
        <v>0.957603898517367</v>
      </c>
      <c r="AE6" s="8">
        <v>1.04989035092968</v>
      </c>
      <c r="AF6" s="8">
        <v>1.01100413274873</v>
      </c>
      <c r="AG6" s="5">
        <f t="shared" si="8"/>
        <v>1.0061661273985922</v>
      </c>
      <c r="AH6" s="4">
        <f t="shared" si="9"/>
        <v>0.04633305565725722</v>
      </c>
      <c r="AI6" s="4">
        <f t="shared" si="10"/>
        <v>0.02675040215609537</v>
      </c>
    </row>
    <row r="7" spans="8:8" ht="18.0">
      <c r="B7" s="3" t="s">
        <v>15</v>
      </c>
      <c r="C7" s="4">
        <v>0.828386372369535</v>
      </c>
      <c r="D7" s="4">
        <v>1.09185880816865</v>
      </c>
      <c r="E7" s="4">
        <v>1.13198415679079</v>
      </c>
      <c r="F7" s="5">
        <f t="shared" si="0"/>
        <v>1.0174097791096584</v>
      </c>
      <c r="G7" s="4">
        <f t="shared" si="1"/>
        <v>0.16492391313039972</v>
      </c>
      <c r="H7" s="4">
        <f t="shared" si="2"/>
        <v>0.09521886564164274</v>
      </c>
      <c r="I7" s="6" t="s">
        <v>15</v>
      </c>
      <c r="J7" s="8">
        <v>0.532870748173059</v>
      </c>
      <c r="K7" s="8">
        <v>0.450811451796295</v>
      </c>
      <c r="L7" s="8">
        <v>0.413315564258301</v>
      </c>
      <c r="M7" s="5">
        <f t="shared" si="3"/>
        <v>0.4656659214092183</v>
      </c>
      <c r="N7" s="4">
        <f t="shared" si="4"/>
        <v>0.06114615237963751</v>
      </c>
      <c r="O7" s="4">
        <f t="shared" si="5"/>
        <v>0.035302747536293595</v>
      </c>
      <c r="P7" s="4"/>
      <c r="Q7" s="4"/>
      <c r="R7" s="4"/>
      <c r="S7" s="6" t="s">
        <v>15</v>
      </c>
      <c r="T7" s="8">
        <v>0.98623954723709</v>
      </c>
      <c r="U7" s="8">
        <v>1.35170567795555</v>
      </c>
      <c r="V7" s="8">
        <v>0.876909313393632</v>
      </c>
      <c r="W7" s="5">
        <f t="shared" si="6"/>
        <v>1.0716181795287574</v>
      </c>
      <c r="X7" s="4">
        <f t="shared" si="11"/>
        <v>0.24864639568934088</v>
      </c>
      <c r="Y7" s="4">
        <f t="shared" si="7"/>
        <v>0.14355606348427116</v>
      </c>
      <c r="Z7" s="4"/>
      <c r="AA7" s="4"/>
      <c r="AB7" s="4"/>
      <c r="AC7" s="6" t="s">
        <v>15</v>
      </c>
      <c r="AD7" s="8">
        <v>1.20120168920192</v>
      </c>
      <c r="AE7" s="8">
        <v>0.564199621485144</v>
      </c>
      <c r="AF7" s="8">
        <v>0.58320015928055</v>
      </c>
      <c r="AG7" s="5">
        <f t="shared" si="8"/>
        <v>0.7828671566558713</v>
      </c>
      <c r="AH7" s="4">
        <f t="shared" si="9"/>
        <v>0.3624128735979441</v>
      </c>
      <c r="AI7" s="4">
        <f t="shared" si="10"/>
        <v>0.20923917012955887</v>
      </c>
    </row>
    <row r="8" spans="8:8" ht="18.0">
      <c r="B8" s="3" t="s">
        <v>16</v>
      </c>
      <c r="C8" s="4">
        <v>1.11867093936604</v>
      </c>
      <c r="D8" s="4">
        <v>1.05596082166092</v>
      </c>
      <c r="E8" s="4">
        <v>0.866255052131029</v>
      </c>
      <c r="F8" s="5">
        <f t="shared" si="0"/>
        <v>1.0136289377193297</v>
      </c>
      <c r="G8" s="4">
        <f t="shared" si="1"/>
        <v>0.13142464126141884</v>
      </c>
      <c r="H8" s="4">
        <f t="shared" si="2"/>
        <v>0.07587805201043017</v>
      </c>
      <c r="I8" s="6" t="s">
        <v>16</v>
      </c>
      <c r="J8" s="8">
        <v>1.34362581927289</v>
      </c>
      <c r="K8" s="8">
        <v>0.832721242801669</v>
      </c>
      <c r="L8" s="8">
        <v>0.899403415596631</v>
      </c>
      <c r="M8" s="5">
        <f t="shared" si="3"/>
        <v>1.02525015922373</v>
      </c>
      <c r="N8" s="4">
        <f t="shared" si="4"/>
        <v>0.27772994747770363</v>
      </c>
      <c r="O8" s="4">
        <f t="shared" si="5"/>
        <v>0.16034745993827282</v>
      </c>
      <c r="P8" s="4"/>
      <c r="Q8" s="4"/>
      <c r="R8" s="4"/>
      <c r="S8" s="6" t="s">
        <v>16</v>
      </c>
      <c r="T8" s="8">
        <v>2.26654203878834</v>
      </c>
      <c r="U8" s="8">
        <v>3.29091038326625</v>
      </c>
      <c r="V8" s="8">
        <v>2.39420371826554</v>
      </c>
      <c r="W8" s="5">
        <f t="shared" si="6"/>
        <v>2.650552046773377</v>
      </c>
      <c r="X8" s="4">
        <f t="shared" si="11"/>
        <v>0.5582279780149638</v>
      </c>
      <c r="Y8" s="4">
        <f t="shared" si="7"/>
        <v>0.3222930733761199</v>
      </c>
      <c r="Z8" s="4"/>
      <c r="AA8" s="4"/>
      <c r="AB8" s="4"/>
      <c r="AC8" s="6" t="s">
        <v>16</v>
      </c>
      <c r="AD8" s="8">
        <v>437.038692796047</v>
      </c>
      <c r="AE8" s="8">
        <v>542.933054077872</v>
      </c>
      <c r="AF8" s="8">
        <v>440.832611187368</v>
      </c>
      <c r="AG8" s="5">
        <f t="shared" si="8"/>
        <v>473.6014526870957</v>
      </c>
      <c r="AH8" s="4">
        <f t="shared" si="9"/>
        <v>60.072886294460076</v>
      </c>
      <c r="AI8" s="4">
        <f t="shared" si="10"/>
        <v>34.68309707310431</v>
      </c>
    </row>
    <row r="9" spans="8:8" ht="18.0">
      <c r="B9" s="3" t="s">
        <v>17</v>
      </c>
      <c r="C9" s="4">
        <v>0.779848467164164</v>
      </c>
      <c r="D9" s="4">
        <v>1.3005720353815</v>
      </c>
      <c r="E9" s="4">
        <v>1.00890250474763</v>
      </c>
      <c r="F9" s="5">
        <f t="shared" si="0"/>
        <v>1.0297743357644313</v>
      </c>
      <c r="G9" s="4">
        <f t="shared" si="1"/>
        <v>0.260988474116663</v>
      </c>
      <c r="H9" s="4">
        <f t="shared" si="2"/>
        <v>0.15068176578664505</v>
      </c>
      <c r="I9" s="6" t="s">
        <v>17</v>
      </c>
      <c r="J9" s="8">
        <v>0.990073076455954</v>
      </c>
      <c r="K9" s="8">
        <v>1.26773753416358</v>
      </c>
      <c r="L9" s="8">
        <v>1.11164291474407</v>
      </c>
      <c r="M9" s="5">
        <f t="shared" si="3"/>
        <v>1.1231511751212013</v>
      </c>
      <c r="N9" s="4">
        <f t="shared" si="4"/>
        <v>0.13918950323640927</v>
      </c>
      <c r="O9" s="4">
        <f t="shared" si="5"/>
        <v>0.08036109716191119</v>
      </c>
      <c r="P9" s="4"/>
      <c r="Q9" s="4"/>
      <c r="R9" s="4"/>
      <c r="S9" s="6" t="s">
        <v>17</v>
      </c>
      <c r="T9" s="8">
        <v>1.33750894332918</v>
      </c>
      <c r="U9" s="8">
        <v>1.14233839349491</v>
      </c>
      <c r="V9" s="8">
        <v>1.91050951553277</v>
      </c>
      <c r="W9" s="5">
        <f t="shared" si="6"/>
        <v>1.4634522841189532</v>
      </c>
      <c r="X9" s="4">
        <f t="shared" si="11"/>
        <v>0.39927185225131123</v>
      </c>
      <c r="Y9" s="4">
        <f t="shared" si="7"/>
        <v>0.23051971137713503</v>
      </c>
      <c r="Z9" s="4"/>
      <c r="AA9" s="4"/>
      <c r="AB9" s="4"/>
      <c r="AC9" s="6" t="s">
        <v>17</v>
      </c>
      <c r="AD9" s="8">
        <v>5.71799014285745</v>
      </c>
      <c r="AE9" s="8">
        <v>3.27440741957593</v>
      </c>
      <c r="AF9" s="8">
        <v>5.00421079736365</v>
      </c>
      <c r="AG9" s="5">
        <f t="shared" si="8"/>
        <v>4.6655361199323435</v>
      </c>
      <c r="AH9" s="4">
        <f t="shared" si="9"/>
        <v>1.2565028986157898</v>
      </c>
      <c r="AI9" s="4">
        <f t="shared" si="10"/>
        <v>0.7254422867533713</v>
      </c>
    </row>
    <row r="10" spans="8:8" ht="18.0">
      <c r="B10" s="3" t="s">
        <v>18</v>
      </c>
      <c r="C10" s="4">
        <v>0.930034232911626</v>
      </c>
      <c r="D10" s="4">
        <v>1.10919752989087</v>
      </c>
      <c r="E10" s="4">
        <v>0.992063083080231</v>
      </c>
      <c r="F10" s="5">
        <f t="shared" si="0"/>
        <v>1.0104316152942423</v>
      </c>
      <c r="G10" s="4">
        <f t="shared" si="1"/>
        <v>0.09098309720981738</v>
      </c>
      <c r="H10" s="4">
        <f t="shared" si="2"/>
        <v>0.052529115665793956</v>
      </c>
      <c r="I10" s="6" t="s">
        <v>18</v>
      </c>
      <c r="J10" s="8">
        <v>0.2874888687958</v>
      </c>
      <c r="K10" s="8">
        <v>0.352641014916155</v>
      </c>
      <c r="L10" s="8">
        <v>0.19379992164588</v>
      </c>
      <c r="M10" s="5">
        <f t="shared" si="3"/>
        <v>0.277976601785945</v>
      </c>
      <c r="N10" s="4">
        <f t="shared" si="4"/>
        <v>0.07984663828599256</v>
      </c>
      <c r="O10" s="4">
        <f t="shared" si="5"/>
        <v>0.04609947810830449</v>
      </c>
      <c r="P10" s="4"/>
      <c r="Q10" s="4"/>
      <c r="R10" s="4"/>
      <c r="S10" s="6" t="s">
        <v>18</v>
      </c>
      <c r="T10" s="8">
        <v>4.20069663420191</v>
      </c>
      <c r="U10" s="8">
        <v>3.1449122763843</v>
      </c>
      <c r="V10" s="8">
        <v>2.26173942185438</v>
      </c>
      <c r="W10" s="5">
        <f t="shared" si="6"/>
        <v>3.2024494441468634</v>
      </c>
      <c r="X10" s="4">
        <f t="shared" si="11"/>
        <v>0.9707582923077349</v>
      </c>
      <c r="Y10" s="4">
        <f t="shared" si="7"/>
        <v>0.5604675613819322</v>
      </c>
      <c r="Z10" s="4"/>
      <c r="AA10" s="4"/>
      <c r="AB10" s="4"/>
      <c r="AC10" s="6" t="s">
        <v>18</v>
      </c>
      <c r="AD10" s="8">
        <v>7.90005777968782</v>
      </c>
      <c r="AE10" s="8">
        <v>7.13434730227919</v>
      </c>
      <c r="AF10" s="8">
        <v>9.76665518638048</v>
      </c>
      <c r="AG10" s="5">
        <f t="shared" si="8"/>
        <v>8.267020089449163</v>
      </c>
      <c r="AH10" s="4">
        <f t="shared" si="9"/>
        <v>1.3539782870358321</v>
      </c>
      <c r="AI10" s="4">
        <f t="shared" si="10"/>
        <v>0.7817197284970461</v>
      </c>
    </row>
    <row r="11" spans="8:8" ht="18.0">
      <c r="B11" s="3" t="s">
        <v>19</v>
      </c>
      <c r="C11" s="4">
        <v>0.641933486062048</v>
      </c>
      <c r="D11" s="4">
        <v>1.0597076476599</v>
      </c>
      <c r="E11" s="4">
        <v>1.50558458943662</v>
      </c>
      <c r="F11" s="5">
        <f t="shared" si="0"/>
        <v>1.069075241052856</v>
      </c>
      <c r="G11" s="4">
        <f t="shared" si="1"/>
        <v>0.43190174917973034</v>
      </c>
      <c r="H11" s="4">
        <f t="shared" si="2"/>
        <v>0.24935859115238757</v>
      </c>
      <c r="I11" s="6" t="s">
        <v>19</v>
      </c>
      <c r="J11" s="8">
        <v>0.899721649934708</v>
      </c>
      <c r="K11" s="8">
        <v>1.10283663727728</v>
      </c>
      <c r="L11" s="8">
        <v>0.834700506325161</v>
      </c>
      <c r="M11" s="5">
        <f t="shared" si="3"/>
        <v>0.9457529311790497</v>
      </c>
      <c r="N11" s="4">
        <f t="shared" si="4"/>
        <v>0.13986924365363435</v>
      </c>
      <c r="O11" s="4">
        <f t="shared" si="5"/>
        <v>0.08075354547477515</v>
      </c>
      <c r="P11" s="4"/>
      <c r="Q11" s="4"/>
      <c r="R11" s="4"/>
      <c r="S11" s="6" t="s">
        <v>19</v>
      </c>
      <c r="T11" s="8">
        <v>5.10450475554874</v>
      </c>
      <c r="U11" s="8">
        <v>8.41868602604117</v>
      </c>
      <c r="V11" s="8">
        <v>9.46877792295446</v>
      </c>
      <c r="W11" s="5">
        <f t="shared" si="6"/>
        <v>7.6639895681814565</v>
      </c>
      <c r="X11" s="4">
        <f t="shared" si="11"/>
        <v>2.2779146444860237</v>
      </c>
      <c r="Y11" s="4">
        <f t="shared" si="7"/>
        <v>1.3151546331849966</v>
      </c>
      <c r="Z11" s="4"/>
      <c r="AA11" s="4"/>
      <c r="AB11" s="4"/>
      <c r="AC11" s="6" t="s">
        <v>19</v>
      </c>
      <c r="AD11" s="8">
        <v>8.98249081376618</v>
      </c>
      <c r="AE11" s="8">
        <v>5.51145444970927</v>
      </c>
      <c r="AF11" s="8">
        <v>7.8824649539337</v>
      </c>
      <c r="AG11" s="5">
        <f t="shared" si="8"/>
        <v>7.4588034058030495</v>
      </c>
      <c r="AH11" s="4">
        <f t="shared" si="9"/>
        <v>1.7738771633556527</v>
      </c>
      <c r="AI11" s="4">
        <f t="shared" si="10"/>
        <v>1.024148457772716</v>
      </c>
    </row>
    <row r="12" spans="8:8" ht="21.0">
      <c r="B12" s="6" t="s">
        <v>20</v>
      </c>
      <c r="C12" s="4">
        <v>0.918053239367622</v>
      </c>
      <c r="D12" s="4">
        <v>1.1934592512111</v>
      </c>
      <c r="E12" s="4">
        <v>0.933664908772744</v>
      </c>
      <c r="F12" s="5">
        <f t="shared" si="0"/>
        <v>1.0150591331171552</v>
      </c>
      <c r="G12" s="4">
        <f t="shared" si="1"/>
        <v>0.15469609774442844</v>
      </c>
      <c r="H12" s="4">
        <f t="shared" si="2"/>
        <v>0.08931383367533043</v>
      </c>
      <c r="I12" s="6" t="s">
        <v>20</v>
      </c>
      <c r="J12" s="8">
        <v>0.751662436977653</v>
      </c>
      <c r="K12" s="8">
        <v>0.830121733239892</v>
      </c>
      <c r="L12" s="8">
        <v>0.957409771103509</v>
      </c>
      <c r="M12" s="5">
        <f t="shared" si="3"/>
        <v>0.8463979804403513</v>
      </c>
      <c r="N12" s="4">
        <f t="shared" si="4"/>
        <v>0.10383486188256813</v>
      </c>
      <c r="O12" s="4">
        <f t="shared" si="5"/>
        <v>0.05994908545916833</v>
      </c>
      <c r="P12" s="4"/>
      <c r="Q12" s="4"/>
      <c r="R12" s="4"/>
      <c r="S12" s="6" t="s">
        <v>20</v>
      </c>
      <c r="T12" s="8">
        <v>4.03437459893038</v>
      </c>
      <c r="U12" s="8">
        <v>2.23312415252291</v>
      </c>
      <c r="V12" s="8">
        <v>3.51390460907945</v>
      </c>
      <c r="W12" s="5">
        <f t="shared" si="6"/>
        <v>3.2604677868442464</v>
      </c>
      <c r="X12" s="4">
        <f t="shared" si="11"/>
        <v>0.9269835272642583</v>
      </c>
      <c r="Y12" s="4">
        <f t="shared" si="7"/>
        <v>0.5351941890003683</v>
      </c>
      <c r="Z12" s="4"/>
      <c r="AA12" s="4"/>
      <c r="AB12" s="4"/>
      <c r="AC12" s="6" t="s">
        <v>20</v>
      </c>
      <c r="AD12" s="8">
        <v>4.40026806431901</v>
      </c>
      <c r="AE12" s="8">
        <v>2.18419584186225</v>
      </c>
      <c r="AF12" s="8">
        <v>5.62905572031547</v>
      </c>
      <c r="AG12" s="5">
        <f t="shared" si="8"/>
        <v>4.071173208832243</v>
      </c>
      <c r="AH12" s="4">
        <f t="shared" si="9"/>
        <v>1.7458500690136811</v>
      </c>
      <c r="AI12" s="4">
        <f t="shared" si="10"/>
        <v>1.0079670073097755</v>
      </c>
    </row>
    <row r="13" spans="8:8" ht="18.0">
      <c r="B13" s="3" t="s">
        <v>21</v>
      </c>
      <c r="C13" s="4">
        <v>0.920942651465947</v>
      </c>
      <c r="D13" s="4">
        <v>0.9864817789824</v>
      </c>
      <c r="E13" s="4">
        <v>1.12751721937737</v>
      </c>
      <c r="F13" s="5">
        <f t="shared" si="0"/>
        <v>1.0116472166085722</v>
      </c>
      <c r="G13" s="4">
        <f t="shared" si="1"/>
        <v>0.10556153402227228</v>
      </c>
      <c r="H13" s="4">
        <f t="shared" si="2"/>
        <v>0.06094598008382874</v>
      </c>
      <c r="I13" s="6" t="s">
        <v>21</v>
      </c>
      <c r="J13" s="8">
        <v>0.693787689463632</v>
      </c>
      <c r="K13" s="8">
        <v>1.10119647692292</v>
      </c>
      <c r="L13" s="8">
        <v>0.907259678992167</v>
      </c>
      <c r="M13" s="5">
        <f t="shared" si="3"/>
        <v>0.9007479484595731</v>
      </c>
      <c r="N13" s="4">
        <f t="shared" si="4"/>
        <v>0.20378243791028383</v>
      </c>
      <c r="O13" s="4">
        <f t="shared" si="5"/>
        <v>0.11765384538362057</v>
      </c>
      <c r="P13" s="4"/>
      <c r="Q13" s="4"/>
      <c r="R13" s="4"/>
      <c r="S13" s="6" t="s">
        <v>21</v>
      </c>
      <c r="T13" s="8">
        <v>0.917307859083393</v>
      </c>
      <c r="U13" s="8">
        <v>1.57372712699065</v>
      </c>
      <c r="V13" s="8">
        <v>0.73962526362155</v>
      </c>
      <c r="W13" s="5">
        <f t="shared" si="6"/>
        <v>1.076886749898531</v>
      </c>
      <c r="X13" s="4">
        <f t="shared" si="11"/>
        <v>0.4393524171030513</v>
      </c>
      <c r="Y13" s="4">
        <f t="shared" si="7"/>
        <v>0.25366023628355944</v>
      </c>
      <c r="Z13" s="4"/>
      <c r="AA13" s="4"/>
      <c r="AB13" s="4"/>
      <c r="AC13" s="6" t="s">
        <v>21</v>
      </c>
      <c r="AD13" s="8">
        <v>1.30756463521552</v>
      </c>
      <c r="AE13" s="8">
        <v>1.61044359272957</v>
      </c>
      <c r="AF13" s="8">
        <v>1.13990596030438</v>
      </c>
      <c r="AG13" s="5">
        <f t="shared" si="8"/>
        <v>1.3526380627498231</v>
      </c>
      <c r="AH13" s="4">
        <f t="shared" si="9"/>
        <v>0.23848506511801398</v>
      </c>
      <c r="AI13" s="4">
        <f t="shared" si="10"/>
        <v>0.13768941654359082</v>
      </c>
    </row>
    <row r="14" spans="8:8" ht="18.0">
      <c r="B14" s="3" t="s">
        <v>22</v>
      </c>
      <c r="C14" s="4">
        <v>0.863555451330552</v>
      </c>
      <c r="D14" s="4">
        <v>1.10527495557162</v>
      </c>
      <c r="E14" s="4">
        <v>1.07175471674339</v>
      </c>
      <c r="F14" s="5">
        <f t="shared" si="0"/>
        <v>1.0135283745485208</v>
      </c>
      <c r="G14" s="4">
        <f t="shared" si="1"/>
        <v>0.13095728264087658</v>
      </c>
      <c r="H14" s="4">
        <f t="shared" si="2"/>
        <v>0.075608222385052</v>
      </c>
      <c r="I14" s="6" t="s">
        <v>22</v>
      </c>
      <c r="J14" s="8">
        <v>1.11202511904468</v>
      </c>
      <c r="K14" s="8">
        <v>0.868717716980469</v>
      </c>
      <c r="L14" s="8">
        <v>1.27788689254551</v>
      </c>
      <c r="M14" s="5">
        <f t="shared" si="3"/>
        <v>1.086209909523553</v>
      </c>
      <c r="N14" s="4">
        <f t="shared" si="4"/>
        <v>0.20580250809965514</v>
      </c>
      <c r="O14" s="4">
        <f t="shared" si="5"/>
        <v>0.11882013345123604</v>
      </c>
      <c r="P14" s="4"/>
      <c r="Q14" s="4"/>
      <c r="R14" s="4"/>
      <c r="S14" s="6" t="s">
        <v>22</v>
      </c>
      <c r="T14" s="8">
        <v>1.40201184212464</v>
      </c>
      <c r="U14" s="8">
        <v>0.874942437229344</v>
      </c>
      <c r="V14" s="8">
        <v>0.682957795139736</v>
      </c>
      <c r="W14" s="5">
        <f t="shared" si="6"/>
        <v>0.9866373581645732</v>
      </c>
      <c r="X14" s="4">
        <f t="shared" si="11"/>
        <v>0.37231236501543624</v>
      </c>
      <c r="Y14" s="4">
        <f t="shared" si="7"/>
        <v>0.21495464416428833</v>
      </c>
      <c r="Z14" s="4"/>
      <c r="AA14" s="4"/>
      <c r="AB14" s="4"/>
      <c r="AC14" s="6" t="s">
        <v>22</v>
      </c>
      <c r="AD14" s="8">
        <v>13.3251034570454</v>
      </c>
      <c r="AE14" s="8">
        <v>16.4527861632888</v>
      </c>
      <c r="AF14" s="8">
        <v>13.1554169373584</v>
      </c>
      <c r="AG14" s="5">
        <f t="shared" si="8"/>
        <v>14.311102185897534</v>
      </c>
      <c r="AH14" s="4">
        <f t="shared" si="9"/>
        <v>1.856692239710644</v>
      </c>
      <c r="AI14" s="4">
        <f t="shared" si="10"/>
        <v>1.0719617643992296</v>
      </c>
    </row>
    <row r="15" spans="8:8" ht="18.0">
      <c r="B15" s="6" t="s">
        <v>23</v>
      </c>
      <c r="C15" s="4">
        <v>0.884004565325646</v>
      </c>
      <c r="D15" s="4">
        <v>1.02780623469921</v>
      </c>
      <c r="E15" s="4">
        <v>1.12771988971456</v>
      </c>
      <c r="F15" s="5">
        <f t="shared" si="0"/>
        <v>1.0131768965798054</v>
      </c>
      <c r="G15" s="4">
        <f t="shared" si="1"/>
        <v>0.12251450112479458</v>
      </c>
      <c r="H15" s="4">
        <f t="shared" si="2"/>
        <v>0.07073378020403286</v>
      </c>
      <c r="I15" s="6" t="s">
        <v>23</v>
      </c>
      <c r="J15" s="8">
        <v>0.343151537682086</v>
      </c>
      <c r="K15" s="8">
        <v>1.55338560336227</v>
      </c>
      <c r="L15" s="8">
        <v>1.89500919573199</v>
      </c>
      <c r="M15" s="5">
        <f t="shared" si="3"/>
        <v>1.2638487789254487</v>
      </c>
      <c r="N15" s="4">
        <f t="shared" si="4"/>
        <v>0.8154380584941766</v>
      </c>
      <c r="O15" s="4">
        <f t="shared" si="5"/>
        <v>0.4707933825790787</v>
      </c>
      <c r="P15" s="4"/>
      <c r="Q15" s="4"/>
      <c r="R15" s="4"/>
      <c r="S15" s="6" t="s">
        <v>23</v>
      </c>
      <c r="T15" s="8">
        <v>1.565059657499</v>
      </c>
      <c r="U15" s="8">
        <v>1.73551075521358</v>
      </c>
      <c r="V15" s="8">
        <v>1.39141937216396</v>
      </c>
      <c r="W15" s="5">
        <f t="shared" si="6"/>
        <v>1.5639965949588468</v>
      </c>
      <c r="X15" s="4">
        <f t="shared" si="11"/>
        <v>0.17204815473792004</v>
      </c>
      <c r="Y15" s="4">
        <f t="shared" si="7"/>
        <v>0.09933204845151652</v>
      </c>
      <c r="Z15" s="4"/>
      <c r="AA15" s="4"/>
      <c r="AB15" s="4"/>
      <c r="AC15" s="6" t="s">
        <v>23</v>
      </c>
      <c r="AD15" s="8">
        <v>7.79506828360747</v>
      </c>
      <c r="AE15" s="8">
        <v>6.62507329979522</v>
      </c>
      <c r="AF15" s="8">
        <v>5.84576034884911</v>
      </c>
      <c r="AG15" s="5">
        <f t="shared" si="8"/>
        <v>6.755300644083934</v>
      </c>
      <c r="AH15" s="4">
        <f t="shared" si="9"/>
        <v>0.9811573406076844</v>
      </c>
      <c r="AI15" s="4">
        <f t="shared" si="10"/>
        <v>0.5664714547172239</v>
      </c>
    </row>
    <row r="16" spans="8:8" ht="18.0">
      <c r="B16" s="3" t="s">
        <v>24</v>
      </c>
      <c r="C16" s="4">
        <v>0.881796542529413</v>
      </c>
      <c r="D16" s="4">
        <v>1.06402592954639</v>
      </c>
      <c r="E16" s="4">
        <v>1.09213898643371</v>
      </c>
      <c r="F16" s="5">
        <f t="shared" si="0"/>
        <v>1.0126538195031711</v>
      </c>
      <c r="G16" s="4">
        <f t="shared" si="1"/>
        <v>0.1141941600723415</v>
      </c>
      <c r="H16" s="4">
        <f t="shared" si="2"/>
        <v>0.06593002905764958</v>
      </c>
      <c r="I16" s="6" t="s">
        <v>24</v>
      </c>
      <c r="J16" s="8">
        <v>1.19735088697684</v>
      </c>
      <c r="K16" s="8">
        <v>0.983863447596261</v>
      </c>
      <c r="L16" s="8">
        <v>1.56062076373484</v>
      </c>
      <c r="M16" s="5">
        <f t="shared" si="3"/>
        <v>1.247278366102647</v>
      </c>
      <c r="N16" s="4">
        <f t="shared" si="4"/>
        <v>0.2916021524418803</v>
      </c>
      <c r="O16" s="4">
        <f t="shared" si="5"/>
        <v>0.1683565812085939</v>
      </c>
      <c r="P16" s="4"/>
      <c r="Q16" s="4"/>
      <c r="R16" s="4"/>
      <c r="S16" s="6" t="s">
        <v>24</v>
      </c>
      <c r="T16" s="8">
        <v>0.89195324927246</v>
      </c>
      <c r="U16" s="8">
        <v>1.04985712139137</v>
      </c>
      <c r="V16" s="8">
        <v>1.59187604326909</v>
      </c>
      <c r="W16" s="5">
        <f t="shared" si="6"/>
        <v>1.1778954713109735</v>
      </c>
      <c r="X16" s="4">
        <f t="shared" si="11"/>
        <v>0.367108081736991</v>
      </c>
      <c r="Y16" s="4">
        <f t="shared" si="7"/>
        <v>0.2119499498125389</v>
      </c>
      <c r="Z16" s="4"/>
      <c r="AA16" s="4"/>
      <c r="AB16" s="4"/>
      <c r="AC16" s="6" t="s">
        <v>24</v>
      </c>
      <c r="AD16" s="8">
        <v>1.03077967828023</v>
      </c>
      <c r="AE16" s="8">
        <v>1.50716879472645</v>
      </c>
      <c r="AF16" s="8">
        <v>1.68000205764556</v>
      </c>
      <c r="AG16" s="5">
        <f t="shared" si="8"/>
        <v>1.4059835102174134</v>
      </c>
      <c r="AH16" s="4">
        <f t="shared" si="9"/>
        <v>0.3362309783736117</v>
      </c>
      <c r="AI16" s="4">
        <f t="shared" si="10"/>
        <v>0.19412304587389598</v>
      </c>
    </row>
    <row r="17" spans="8:8" ht="18.0">
      <c r="B17" s="3" t="s">
        <v>25</v>
      </c>
      <c r="C17" s="4">
        <v>0.915430792064741</v>
      </c>
      <c r="D17" s="4">
        <v>1.1963373852107</v>
      </c>
      <c r="E17" s="4">
        <v>0.935527369608059</v>
      </c>
      <c r="F17" s="5">
        <f t="shared" si="0"/>
        <v>1.0157651822945002</v>
      </c>
      <c r="G17" s="4">
        <f t="shared" si="1"/>
        <v>0.15670261151858836</v>
      </c>
      <c r="H17" s="4">
        <f t="shared" si="2"/>
        <v>0.09047229494297435</v>
      </c>
      <c r="I17" s="6" t="s">
        <v>25</v>
      </c>
      <c r="J17" s="8">
        <v>0.902638362439939</v>
      </c>
      <c r="K17" s="8">
        <v>1.135204332061</v>
      </c>
      <c r="L17" s="8">
        <v>1.41499112075988</v>
      </c>
      <c r="M17" s="5">
        <f t="shared" si="3"/>
        <v>1.1509446050869396</v>
      </c>
      <c r="N17" s="4">
        <f t="shared" si="4"/>
        <v>0.2565387970380139</v>
      </c>
      <c r="O17" s="4">
        <f t="shared" si="5"/>
        <v>0.1481127435274801</v>
      </c>
      <c r="P17" s="4"/>
      <c r="Q17" s="4"/>
      <c r="R17" s="4"/>
      <c r="S17" s="6" t="s">
        <v>25</v>
      </c>
      <c r="T17" s="8">
        <v>1.00953924826685</v>
      </c>
      <c r="U17" s="8">
        <v>1.17146268477565</v>
      </c>
      <c r="V17" s="8">
        <v>0.896635794920986</v>
      </c>
      <c r="W17" s="5">
        <f t="shared" si="6"/>
        <v>1.0258792426544954</v>
      </c>
      <c r="X17" s="4">
        <f t="shared" si="11"/>
        <v>0.1381401513291415</v>
      </c>
      <c r="Y17" s="4">
        <f t="shared" si="7"/>
        <v>0.0797552535557755</v>
      </c>
      <c r="Z17" s="4"/>
      <c r="AA17" s="4"/>
      <c r="AB17" s="4"/>
      <c r="AC17" s="6" t="s">
        <v>25</v>
      </c>
      <c r="AD17" s="8">
        <v>1.38763679385988</v>
      </c>
      <c r="AE17" s="8">
        <v>1.53962606448708</v>
      </c>
      <c r="AF17" s="8">
        <v>1.3320146963477</v>
      </c>
      <c r="AG17" s="5">
        <f t="shared" si="8"/>
        <v>1.41975918489822</v>
      </c>
      <c r="AH17" s="4">
        <f t="shared" si="9"/>
        <v>0.10746862821163823</v>
      </c>
      <c r="AI17" s="4">
        <f t="shared" si="10"/>
        <v>0.062047041427429145</v>
      </c>
    </row>
    <row r="18" spans="8:8" ht="18.0">
      <c r="B18" s="3" t="s">
        <v>26</v>
      </c>
      <c r="C18" s="4">
        <v>0.926193620669095</v>
      </c>
      <c r="D18" s="4">
        <v>1.05737440397096</v>
      </c>
      <c r="E18" s="4">
        <v>1.04524690128201</v>
      </c>
      <c r="F18" s="5">
        <f t="shared" si="0"/>
        <v>1.009604975307355</v>
      </c>
      <c r="G18" s="4">
        <f t="shared" si="1"/>
        <v>0.0724904106921033</v>
      </c>
      <c r="H18" s="4">
        <f t="shared" si="2"/>
        <v>0.041852358126752365</v>
      </c>
      <c r="I18" s="6" t="s">
        <v>26</v>
      </c>
      <c r="J18" s="8">
        <v>1.00327003106889</v>
      </c>
      <c r="K18" s="8">
        <v>0.72008978324124</v>
      </c>
      <c r="L18" s="8">
        <v>0.847033008556103</v>
      </c>
      <c r="M18" s="5">
        <f t="shared" si="3"/>
        <v>0.8567976076220777</v>
      </c>
      <c r="N18" s="4">
        <f t="shared" si="4"/>
        <v>0.1418424257270079</v>
      </c>
      <c r="O18" s="4">
        <f t="shared" si="5"/>
        <v>0.08189276267599752</v>
      </c>
      <c r="P18" s="4"/>
      <c r="Q18" s="4"/>
      <c r="R18" s="4"/>
      <c r="S18" s="6" t="s">
        <v>26</v>
      </c>
      <c r="T18" s="8">
        <v>0.621581099639047</v>
      </c>
      <c r="U18" s="8">
        <v>1.29717008706016</v>
      </c>
      <c r="V18" s="8">
        <v>0.604047082552642</v>
      </c>
      <c r="W18" s="5">
        <f t="shared" si="6"/>
        <v>0.8409327564172829</v>
      </c>
      <c r="X18" s="4">
        <f t="shared" si="11"/>
        <v>0.3952103703635571</v>
      </c>
      <c r="Y18" s="4">
        <f t="shared" si="7"/>
        <v>0.2281748137159314</v>
      </c>
      <c r="Z18" s="4"/>
      <c r="AA18" s="4"/>
      <c r="AB18" s="4"/>
      <c r="AC18" s="6" t="s">
        <v>26</v>
      </c>
      <c r="AD18" s="8">
        <v>0.744939007602836</v>
      </c>
      <c r="AE18" s="8">
        <v>0.608996681299288</v>
      </c>
      <c r="AF18" s="8">
        <v>1.08272941560082</v>
      </c>
      <c r="AG18" s="5">
        <f t="shared" si="8"/>
        <v>0.8122217015009814</v>
      </c>
      <c r="AH18" s="4">
        <f t="shared" si="9"/>
        <v>0.24392805611664503</v>
      </c>
      <c r="AI18" s="4">
        <f t="shared" si="10"/>
        <v>0.14083192886184714</v>
      </c>
    </row>
    <row r="19" spans="8:8" ht="29.0" customHeight="1">
      <c r="B19" s="3" t="s">
        <v>27</v>
      </c>
      <c r="C19" s="4">
        <v>1.21742232344113</v>
      </c>
      <c r="D19" s="4">
        <v>0.789294887012444</v>
      </c>
      <c r="E19" s="4">
        <v>1.06454266114216</v>
      </c>
      <c r="F19" s="5">
        <f t="shared" si="0"/>
        <v>1.0237532905319113</v>
      </c>
      <c r="G19" s="4">
        <f t="shared" si="1"/>
        <v>0.21695876341331508</v>
      </c>
      <c r="H19" s="4">
        <f t="shared" si="2"/>
        <v>0.1252612004597258</v>
      </c>
      <c r="I19" s="6" t="s">
        <v>27</v>
      </c>
      <c r="J19" s="8">
        <v>0.964336125651539</v>
      </c>
      <c r="K19" s="8">
        <v>0.890276882814226</v>
      </c>
      <c r="L19" s="8">
        <v>0.913576217742793</v>
      </c>
      <c r="M19" s="5">
        <f t="shared" si="3"/>
        <v>0.9227297420695194</v>
      </c>
      <c r="N19" s="4">
        <f t="shared" si="4"/>
        <v>0.03786862973635307</v>
      </c>
      <c r="O19" s="4">
        <f t="shared" si="5"/>
        <v>0.021863463572125715</v>
      </c>
      <c r="P19" s="4"/>
      <c r="Q19" s="4"/>
      <c r="R19" s="4"/>
      <c r="S19" s="6" t="s">
        <v>27</v>
      </c>
      <c r="T19" s="8">
        <v>0.939432232945876</v>
      </c>
      <c r="U19" s="8">
        <v>0.891350654409846</v>
      </c>
      <c r="V19" s="8">
        <v>0.886465875029193</v>
      </c>
      <c r="W19" s="5">
        <f t="shared" si="6"/>
        <v>0.9057495874616383</v>
      </c>
      <c r="X19" s="4">
        <f t="shared" si="11"/>
        <v>0.02927209802033395</v>
      </c>
      <c r="Y19" s="4">
        <f t="shared" si="7"/>
        <v>0.01690025367178492</v>
      </c>
      <c r="Z19" s="4"/>
      <c r="AA19" s="4"/>
      <c r="AB19" s="4"/>
      <c r="AC19" s="6" t="s">
        <v>27</v>
      </c>
      <c r="AD19" s="8">
        <v>0.770211196102218</v>
      </c>
      <c r="AE19" s="8">
        <v>0.896653818618759</v>
      </c>
      <c r="AF19" s="8">
        <v>1.03455475248115</v>
      </c>
      <c r="AG19" s="5">
        <f t="shared" si="8"/>
        <v>0.9004732557340424</v>
      </c>
      <c r="AH19" s="4">
        <f t="shared" si="9"/>
        <v>0.13221316131412034</v>
      </c>
      <c r="AI19" s="4">
        <f t="shared" si="10"/>
        <v>0.0763333042751188</v>
      </c>
    </row>
    <row r="20" spans="8:8" ht="18.0">
      <c r="B20" s="6" t="s">
        <v>28</v>
      </c>
      <c r="C20" s="4">
        <v>0.858884312341783</v>
      </c>
      <c r="D20" s="4">
        <v>1.09630582551555</v>
      </c>
      <c r="E20" s="4">
        <v>1.08760430453432</v>
      </c>
      <c r="F20" s="5">
        <f t="shared" si="0"/>
        <v>1.014264814130551</v>
      </c>
      <c r="G20" s="4">
        <f t="shared" si="1"/>
        <v>0.1346337787070678</v>
      </c>
      <c r="H20" s="4">
        <f t="shared" si="2"/>
        <v>0.0777308483785421</v>
      </c>
      <c r="I20" s="6" t="s">
        <v>28</v>
      </c>
      <c r="J20" s="8">
        <v>0.777582146628509</v>
      </c>
      <c r="K20" s="8">
        <v>0.786449481210645</v>
      </c>
      <c r="L20" s="8">
        <v>1.01491717692036</v>
      </c>
      <c r="M20" s="5">
        <f t="shared" si="3"/>
        <v>0.8596496015865046</v>
      </c>
      <c r="N20" s="4">
        <f t="shared" si="4"/>
        <v>0.1345387392842252</v>
      </c>
      <c r="O20" s="4">
        <f t="shared" si="5"/>
        <v>0.07767597734218029</v>
      </c>
      <c r="P20" s="4"/>
      <c r="Q20" s="4"/>
      <c r="R20" s="4"/>
      <c r="S20" s="6" t="s">
        <v>28</v>
      </c>
      <c r="T20" s="8">
        <v>0.660906000750236</v>
      </c>
      <c r="U20" s="8">
        <v>0.781969910443866</v>
      </c>
      <c r="V20" s="8">
        <v>0.512395602750047</v>
      </c>
      <c r="W20" s="5">
        <f t="shared" si="6"/>
        <v>0.6517571713147162</v>
      </c>
      <c r="X20" s="4">
        <f t="shared" si="11"/>
        <v>0.13501982318230393</v>
      </c>
      <c r="Y20" s="4">
        <f t="shared" si="7"/>
        <v>0.07795373126023886</v>
      </c>
      <c r="Z20" s="4"/>
      <c r="AA20" s="4"/>
      <c r="AB20" s="4"/>
      <c r="AC20" s="6" t="s">
        <v>28</v>
      </c>
      <c r="AD20" s="8">
        <v>1.08797092316375</v>
      </c>
      <c r="AE20" s="8">
        <v>0.948696151615743</v>
      </c>
      <c r="AF20" s="8">
        <v>1.01368752370665</v>
      </c>
      <c r="AG20" s="5">
        <f t="shared" si="8"/>
        <v>1.0167848661620478</v>
      </c>
      <c r="AH20" s="4">
        <f t="shared" si="9"/>
        <v>0.06968902815473815</v>
      </c>
      <c r="AI20" s="4">
        <f t="shared" si="10"/>
        <v>0.040234979164701486</v>
      </c>
    </row>
    <row r="21" spans="8:8" ht="28.0" customHeight="1">
      <c r="B21" s="6" t="s">
        <v>29</v>
      </c>
      <c r="C21" s="4">
        <v>0.680579558621804</v>
      </c>
      <c r="D21" s="4">
        <v>1.19146230488162</v>
      </c>
      <c r="E21" s="4">
        <v>1.26238394851722</v>
      </c>
      <c r="F21" s="5">
        <f t="shared" si="0"/>
        <v>1.0448086040068814</v>
      </c>
      <c r="G21" s="4">
        <f t="shared" si="1"/>
        <v>0.31741860060586763</v>
      </c>
      <c r="H21" s="4">
        <f t="shared" si="2"/>
        <v>0.183261714505592</v>
      </c>
      <c r="I21" s="6" t="s">
        <v>29</v>
      </c>
      <c r="J21" s="8">
        <v>0.894897280926134</v>
      </c>
      <c r="K21" s="8">
        <v>1.30051496460359</v>
      </c>
      <c r="L21" s="8">
        <v>0.913214074668908</v>
      </c>
      <c r="M21" s="5">
        <f t="shared" si="3"/>
        <v>1.036208773399544</v>
      </c>
      <c r="N21" s="4">
        <f t="shared" si="4"/>
        <v>0.22907902187857826</v>
      </c>
      <c r="O21" s="4">
        <f t="shared" si="5"/>
        <v>0.13225883494729335</v>
      </c>
      <c r="P21" s="4"/>
      <c r="Q21" s="4"/>
      <c r="R21" s="4"/>
      <c r="S21" s="6" t="s">
        <v>29</v>
      </c>
      <c r="T21" s="8">
        <v>0.55640835939978</v>
      </c>
      <c r="U21" s="8">
        <v>0.814451107664744</v>
      </c>
      <c r="V21" s="8">
        <v>0.627510715439565</v>
      </c>
      <c r="W21" s="5">
        <f t="shared" si="6"/>
        <v>0.6661233941680297</v>
      </c>
      <c r="X21" s="4">
        <f t="shared" si="11"/>
        <v>0.13328435467816402</v>
      </c>
      <c r="Y21" s="4">
        <f t="shared" si="7"/>
        <v>0.07695175805220356</v>
      </c>
      <c r="Z21" s="4"/>
      <c r="AA21" s="4"/>
      <c r="AB21" s="4"/>
      <c r="AC21" s="6" t="s">
        <v>29</v>
      </c>
      <c r="AD21" s="8">
        <v>0.69555186457359</v>
      </c>
      <c r="AE21" s="8">
        <v>0.569498520865547</v>
      </c>
      <c r="AF21" s="8">
        <v>0.542207133837381</v>
      </c>
      <c r="AG21" s="5">
        <f t="shared" si="8"/>
        <v>0.6024191730921727</v>
      </c>
      <c r="AH21" s="4">
        <f t="shared" si="9"/>
        <v>0.0818014585347348</v>
      </c>
      <c r="AI21" s="4">
        <f t="shared" si="10"/>
        <v>0.04722809410513315</v>
      </c>
    </row>
    <row r="22" spans="8:8" ht="18.0">
      <c r="B22" s="3" t="s">
        <v>30</v>
      </c>
      <c r="C22" s="4">
        <v>0.775544637697864</v>
      </c>
      <c r="D22" s="4">
        <v>0.910465533431086</v>
      </c>
      <c r="E22" s="4">
        <v>1.44934973531024</v>
      </c>
      <c r="F22" s="5">
        <f t="shared" si="0"/>
        <v>1.0451199688130635</v>
      </c>
      <c r="G22" s="4">
        <f t="shared" si="1"/>
        <v>0.3565139409870745</v>
      </c>
      <c r="H22" s="4">
        <f t="shared" si="2"/>
        <v>0.20583341979874184</v>
      </c>
      <c r="I22" s="6" t="s">
        <v>30</v>
      </c>
      <c r="J22" s="8">
        <v>1.41404104746294</v>
      </c>
      <c r="K22" s="8">
        <v>1.73697862431679</v>
      </c>
      <c r="L22" s="8">
        <v>1.23629411332035</v>
      </c>
      <c r="M22" s="5">
        <f t="shared" si="3"/>
        <v>1.4624379283666933</v>
      </c>
      <c r="N22" s="4">
        <f t="shared" si="4"/>
        <v>0.25382659129580004</v>
      </c>
      <c r="O22" s="4">
        <f t="shared" si="5"/>
        <v>0.14654685081211527</v>
      </c>
      <c r="P22" s="4"/>
      <c r="Q22" s="4"/>
      <c r="R22" s="4"/>
      <c r="S22" s="6" t="s">
        <v>30</v>
      </c>
      <c r="T22" s="8">
        <v>0.593735384404184</v>
      </c>
      <c r="U22" s="8">
        <v>0.884550245253279</v>
      </c>
      <c r="V22" s="8">
        <v>1.42247766473671</v>
      </c>
      <c r="W22" s="5">
        <f t="shared" si="6"/>
        <v>0.966921098131391</v>
      </c>
      <c r="X22" s="4">
        <f t="shared" si="11"/>
        <v>0.42046659778820644</v>
      </c>
      <c r="Y22" s="4">
        <f t="shared" si="7"/>
        <v>0.2427565034182671</v>
      </c>
      <c r="Z22" s="4"/>
      <c r="AA22" s="4"/>
      <c r="AB22" s="4"/>
      <c r="AC22" s="6" t="s">
        <v>30</v>
      </c>
      <c r="AD22" s="8">
        <v>0.887454463583372</v>
      </c>
      <c r="AE22" s="8">
        <v>0.702333424157439</v>
      </c>
      <c r="AF22" s="8">
        <v>1.09626759653012</v>
      </c>
      <c r="AG22" s="5">
        <f t="shared" si="8"/>
        <v>0.8953518280903103</v>
      </c>
      <c r="AH22" s="4">
        <f t="shared" si="9"/>
        <v>0.19708579176428187</v>
      </c>
      <c r="AI22" s="4">
        <f t="shared" si="10"/>
        <v>0.11378753492855867</v>
      </c>
    </row>
    <row r="23" spans="8:8" ht="15.0" customHeight="1">
      <c r="B23" s="3" t="s">
        <v>31</v>
      </c>
      <c r="C23" s="4">
        <v>0.93487522149323</v>
      </c>
      <c r="D23" s="4">
        <v>0.879415160366144</v>
      </c>
      <c r="E23" s="4">
        <v>1.24651199557635</v>
      </c>
      <c r="F23" s="5">
        <f t="shared" si="0"/>
        <v>1.0202674591452414</v>
      </c>
      <c r="G23" s="4">
        <f t="shared" si="1"/>
        <v>0.19788607150011964</v>
      </c>
      <c r="H23" s="4">
        <f t="shared" si="2"/>
        <v>0.11424957664947161</v>
      </c>
      <c r="I23" s="6" t="s">
        <v>31</v>
      </c>
      <c r="J23" s="8">
        <v>1.10996131775946</v>
      </c>
      <c r="K23" s="8">
        <v>1.11958173362057</v>
      </c>
      <c r="L23" s="8">
        <v>0.915768099065816</v>
      </c>
      <c r="M23" s="5">
        <f t="shared" si="3"/>
        <v>1.0484370501486153</v>
      </c>
      <c r="N23" s="4">
        <f t="shared" si="4"/>
        <v>0.11499533049821122</v>
      </c>
      <c r="O23" s="4">
        <f t="shared" si="5"/>
        <v>0.06639258501869223</v>
      </c>
      <c r="P23" s="4"/>
      <c r="Q23" s="4"/>
      <c r="R23" s="4"/>
      <c r="S23" s="6" t="s">
        <v>31</v>
      </c>
      <c r="T23" s="8">
        <v>0.673148717508183</v>
      </c>
      <c r="U23" s="8">
        <v>1.27102350243742</v>
      </c>
      <c r="V23" s="8">
        <v>0.529761330376744</v>
      </c>
      <c r="W23" s="5">
        <f t="shared" si="6"/>
        <v>0.8246445167741157</v>
      </c>
      <c r="X23" s="4">
        <f t="shared" si="11"/>
        <v>0.39316743866760584</v>
      </c>
      <c r="Y23" s="4">
        <f t="shared" si="7"/>
        <v>0.22699532655133792</v>
      </c>
      <c r="Z23" s="4"/>
      <c r="AA23" s="4"/>
      <c r="AB23" s="4"/>
      <c r="AC23" s="6" t="s">
        <v>31</v>
      </c>
      <c r="AD23" s="8">
        <v>1.04587988850417</v>
      </c>
      <c r="AE23" s="8">
        <v>0.839774942331307</v>
      </c>
      <c r="AF23" s="8">
        <v>1.57888859342879</v>
      </c>
      <c r="AG23" s="5">
        <f t="shared" si="8"/>
        <v>1.154847808088089</v>
      </c>
      <c r="AH23" s="4">
        <f t="shared" si="9"/>
        <v>0.38141545974632246</v>
      </c>
      <c r="AI23" s="4">
        <f t="shared" si="10"/>
        <v>0.22021031835762417</v>
      </c>
    </row>
    <row r="25" spans="8:8" ht="26.0" customHeight="1"/>
    <row r="26" spans="8:8" ht="21.0">
      <c r="E26" s="9"/>
      <c r="H26" s="10"/>
      <c r="I26" s="6"/>
      <c r="J26" s="11" t="s">
        <v>32</v>
      </c>
      <c r="K26" s="11" t="s">
        <v>33</v>
      </c>
      <c r="L26" s="11" t="s">
        <v>34</v>
      </c>
      <c r="M26" s="5"/>
      <c r="N26" s="4"/>
      <c r="O26" s="4"/>
      <c r="P26" s="4"/>
      <c r="Q26" s="4"/>
      <c r="R26" s="4"/>
      <c r="S26" s="12"/>
      <c r="T26" s="11" t="s">
        <v>35</v>
      </c>
      <c r="U26" s="11" t="s">
        <v>36</v>
      </c>
      <c r="V26" s="11" t="s">
        <v>37</v>
      </c>
      <c r="W26" s="5"/>
      <c r="X26" s="5"/>
      <c r="AC26" s="5"/>
      <c r="AD26" s="11" t="s">
        <v>38</v>
      </c>
      <c r="AE26" s="11" t="s">
        <v>39</v>
      </c>
      <c r="AF26" s="11" t="s">
        <v>40</v>
      </c>
      <c r="AG26" s="5"/>
      <c r="AH26" s="5"/>
      <c r="AJ26" s="5"/>
    </row>
    <row r="27" spans="8:8" ht="18.0">
      <c r="E27" s="9"/>
      <c r="H27" s="10"/>
      <c r="I27" s="6" t="s">
        <v>12</v>
      </c>
      <c r="J27" s="9">
        <v>0.595227659551005</v>
      </c>
      <c r="K27" s="9">
        <v>0.573254554832014</v>
      </c>
      <c r="L27" s="9">
        <v>0.642114003550068</v>
      </c>
      <c r="M27" s="5">
        <f>AVERAGE(J27:L27)</f>
        <v>0.6035320726443624</v>
      </c>
      <c r="N27" s="4">
        <f>STDEV(J27:L27)</f>
        <v>0.03517283578356199</v>
      </c>
      <c r="O27" s="4">
        <f>N27/SQRT(3)</f>
        <v>0.02030704620780202</v>
      </c>
      <c r="P27" s="4" t="s">
        <v>41</v>
      </c>
      <c r="Q27" s="4"/>
      <c r="R27" s="4"/>
      <c r="S27" s="6" t="s">
        <v>12</v>
      </c>
      <c r="T27" s="9">
        <v>0.438843518104997</v>
      </c>
      <c r="U27" s="9">
        <v>0.542474413945572</v>
      </c>
      <c r="V27" s="9">
        <v>0.550148549042282</v>
      </c>
      <c r="W27" s="5">
        <f>AVERAGE(T27:V27)</f>
        <v>0.5104888270309503</v>
      </c>
      <c r="X27" s="4">
        <f>STDEV(T27:V27)</f>
        <v>0.06216518966183655</v>
      </c>
      <c r="Y27" s="4">
        <f>X27/SQRT(3)</f>
        <v>0.03589108898548547</v>
      </c>
      <c r="Z27" s="4">
        <v>0.8</v>
      </c>
      <c r="AA27" s="4"/>
      <c r="AB27" s="4"/>
      <c r="AC27" s="6" t="s">
        <v>12</v>
      </c>
      <c r="AD27" s="9">
        <v>0.26430102434281</v>
      </c>
      <c r="AE27" s="9">
        <v>0.292941933691878</v>
      </c>
      <c r="AF27" s="9">
        <v>0.293882642567187</v>
      </c>
      <c r="AG27" s="5">
        <f>AVERAGE(AD27:AF27)</f>
        <v>0.28370853353395836</v>
      </c>
      <c r="AH27" s="4">
        <f>STDEV(AD27:AF27)</f>
        <v>0.016813976122571406</v>
      </c>
      <c r="AI27" s="4">
        <f>AH27/SQRT(3)</f>
        <v>0.009707553640514541</v>
      </c>
      <c r="AJ27" s="4">
        <v>0.0</v>
      </c>
      <c r="AK27" s="4" t="s">
        <v>42</v>
      </c>
      <c r="AL27" s="13">
        <f>AG27/AG4</f>
        <v>0.5375796996299491</v>
      </c>
    </row>
    <row r="28" spans="8:8" ht="22.0" customHeight="1">
      <c r="H28" s="10"/>
      <c r="I28" s="6" t="s">
        <v>13</v>
      </c>
      <c r="J28" s="9">
        <v>0.719673006641577</v>
      </c>
      <c r="K28" s="9">
        <v>0.696931908826039</v>
      </c>
      <c r="L28" s="9">
        <v>0.655655445234631</v>
      </c>
      <c r="M28" s="5">
        <f t="shared" si="12" ref="M28:M46">AVERAGE(J28:L28)</f>
        <v>0.6907534535674156</v>
      </c>
      <c r="N28" s="4">
        <f t="shared" si="13" ref="N28:N46">STDEV(J28:L28)</f>
        <v>0.03245292011761238</v>
      </c>
      <c r="O28" s="4">
        <f t="shared" si="14" ref="O28:O46">N28/SQRT(3)</f>
        <v>0.018736702165892932</v>
      </c>
      <c r="P28" s="4">
        <v>0.06058</v>
      </c>
      <c r="Q28" s="4"/>
      <c r="R28" s="4"/>
      <c r="S28" s="6" t="s">
        <v>13</v>
      </c>
      <c r="T28" s="9">
        <v>0.773792481288307</v>
      </c>
      <c r="U28" s="9">
        <v>1.1398704188444</v>
      </c>
      <c r="V28" s="9">
        <v>1.178773210652</v>
      </c>
      <c r="W28" s="5">
        <f>AVERAGE(T28:V28)</f>
        <v>1.0308120369282356</v>
      </c>
      <c r="X28" s="4">
        <f t="shared" si="15" ref="X27:X46">STDEV(T28:V28)</f>
        <v>0.22343376152366975</v>
      </c>
      <c r="Y28" s="4">
        <f t="shared" si="16" ref="Y27:Y46">X28/SQRT(3)</f>
        <v>0.12899954236174138</v>
      </c>
      <c r="Z28" s="4">
        <v>0.063</v>
      </c>
      <c r="AA28" s="4"/>
      <c r="AB28" s="4"/>
      <c r="AC28" s="6" t="s">
        <v>13</v>
      </c>
      <c r="AD28" s="9">
        <v>0.562223900513215</v>
      </c>
      <c r="AE28" s="9">
        <v>0.701588188776308</v>
      </c>
      <c r="AF28" s="9">
        <v>0.524952004626864</v>
      </c>
      <c r="AG28" s="5">
        <f t="shared" si="17" ref="AG28:AG46">AVERAGE(AD28:AF28)</f>
        <v>0.596254697972129</v>
      </c>
      <c r="AH28" s="4">
        <f t="shared" si="18" ref="AH28:AH46">STDEV(AD28:AF28)</f>
        <v>0.09310562157832522</v>
      </c>
      <c r="AI28" s="4">
        <f t="shared" si="19" ref="AI28:AI46">AH28/SQRT(3)</f>
        <v>0.0537545556813135</v>
      </c>
      <c r="AJ28" s="4">
        <v>0.058</v>
      </c>
      <c r="AK28" s="4"/>
      <c r="AL28" s="13"/>
    </row>
    <row r="29" spans="8:8" ht="41.4">
      <c r="H29" s="10"/>
      <c r="I29" s="6" t="s">
        <v>14</v>
      </c>
      <c r="J29" s="9">
        <v>1.7086493646064</v>
      </c>
      <c r="K29" s="9">
        <v>1.82255697194323</v>
      </c>
      <c r="L29" s="9">
        <v>2.05045778966139</v>
      </c>
      <c r="M29" s="5">
        <f t="shared" si="12"/>
        <v>1.8605547087370067</v>
      </c>
      <c r="N29" s="4">
        <f t="shared" si="13"/>
        <v>0.17404344532538416</v>
      </c>
      <c r="O29" s="4">
        <f t="shared" si="14"/>
        <v>0.10048403000930047</v>
      </c>
      <c r="P29" s="4">
        <v>0.0024</v>
      </c>
      <c r="Q29" s="4" t="s">
        <v>43</v>
      </c>
      <c r="R29" s="13">
        <f>M29/M6</f>
        <v>2.038642459176432</v>
      </c>
      <c r="S29" s="6" t="s">
        <v>14</v>
      </c>
      <c r="T29" s="9">
        <v>1.61079388031943</v>
      </c>
      <c r="U29" s="9">
        <v>1.71357016221022</v>
      </c>
      <c r="V29" s="9">
        <v>1.77956066892868</v>
      </c>
      <c r="W29" s="5">
        <f>AVERAGE(T29:V29)</f>
        <v>1.7013082371527766</v>
      </c>
      <c r="X29" s="4">
        <f t="shared" si="15"/>
        <v>0.08504894672455147</v>
      </c>
      <c r="Y29" s="4">
        <f t="shared" si="16"/>
        <v>0.049103032285713936</v>
      </c>
      <c r="Z29" s="4">
        <v>0.032</v>
      </c>
      <c r="AA29" s="4" t="s">
        <v>44</v>
      </c>
      <c r="AB29" s="13">
        <f>W29/W6</f>
        <v>1.5645498676388545</v>
      </c>
      <c r="AC29" s="6" t="s">
        <v>14</v>
      </c>
      <c r="AD29" s="9">
        <v>2.38678568739332</v>
      </c>
      <c r="AE29" s="9">
        <v>2.0705697920962</v>
      </c>
      <c r="AF29" s="9">
        <v>2.03611736707585</v>
      </c>
      <c r="AG29" s="5">
        <f t="shared" si="17"/>
        <v>2.164490948855123</v>
      </c>
      <c r="AH29" s="4">
        <f t="shared" si="18"/>
        <v>0.19328206198136869</v>
      </c>
      <c r="AI29" s="4">
        <f t="shared" si="19"/>
        <v>0.11159145051446914</v>
      </c>
      <c r="AJ29" s="4">
        <v>0.007</v>
      </c>
      <c r="AK29" s="4" t="s">
        <v>43</v>
      </c>
      <c r="AL29" s="13">
        <f>AG29/AG6</f>
        <v>2.151226213956675</v>
      </c>
    </row>
    <row r="30" spans="8:8" ht="20.0" customHeight="1">
      <c r="H30" s="10"/>
      <c r="I30" s="6" t="s">
        <v>15</v>
      </c>
      <c r="J30" s="9">
        <v>1.24573641422047</v>
      </c>
      <c r="K30" s="9">
        <v>1.44437637847847</v>
      </c>
      <c r="L30" s="9">
        <v>1.74186101776664</v>
      </c>
      <c r="M30" s="5">
        <f t="shared" si="12"/>
        <v>1.4773246034885268</v>
      </c>
      <c r="N30" s="4">
        <f t="shared" si="13"/>
        <v>0.24969800701937142</v>
      </c>
      <c r="O30" s="4">
        <f t="shared" si="14"/>
        <v>0.14416321156874717</v>
      </c>
      <c r="P30" s="4">
        <v>0.002422</v>
      </c>
      <c r="Q30" s="4" t="s">
        <v>43</v>
      </c>
      <c r="R30" s="13">
        <f>M30/M7</f>
        <v>3.172498857158762</v>
      </c>
      <c r="S30" s="6" t="s">
        <v>15</v>
      </c>
      <c r="T30" s="9">
        <v>2.05733274195238</v>
      </c>
      <c r="U30" s="9">
        <v>2.43116286809194</v>
      </c>
      <c r="V30" s="9">
        <v>1.67357798128331</v>
      </c>
      <c r="W30" s="5">
        <f t="shared" si="20" ref="W28:W46">AVERAGE(T30:V30)</f>
        <v>2.0540245304425433</v>
      </c>
      <c r="X30" s="4">
        <f t="shared" si="15"/>
        <v>0.37880327793956137</v>
      </c>
      <c r="Y30" s="4">
        <f t="shared" si="16"/>
        <v>0.21870217448831838</v>
      </c>
      <c r="Z30" s="4">
        <v>0.02</v>
      </c>
      <c r="AA30" s="4" t="s">
        <v>44</v>
      </c>
      <c r="AB30" s="13">
        <f>W30/W7</f>
        <v>1.91675035911186</v>
      </c>
      <c r="AC30" s="6" t="s">
        <v>15</v>
      </c>
      <c r="AD30" s="9">
        <v>0.76377590536593</v>
      </c>
      <c r="AE30" s="9">
        <v>0.695320801783306</v>
      </c>
      <c r="AF30" s="9">
        <v>1.25025751846128</v>
      </c>
      <c r="AG30" s="5">
        <f t="shared" si="17"/>
        <v>0.9031180752035054</v>
      </c>
      <c r="AH30" s="4">
        <f t="shared" si="18"/>
        <v>0.3025737432438831</v>
      </c>
      <c r="AI30" s="4">
        <f t="shared" si="19"/>
        <v>0.1746910321115686</v>
      </c>
      <c r="AJ30" s="4">
        <v>0.682</v>
      </c>
      <c r="AK30" s="4"/>
      <c r="AL30" s="13"/>
    </row>
    <row r="31" spans="8:8" ht="18.0">
      <c r="H31" s="10"/>
      <c r="I31" s="6" t="s">
        <v>16</v>
      </c>
      <c r="J31" s="9">
        <v>1.04208019624877</v>
      </c>
      <c r="K31" s="9">
        <v>1.08241181822424</v>
      </c>
      <c r="L31" s="9">
        <v>1.26149373496162</v>
      </c>
      <c r="M31" s="5">
        <f t="shared" si="12"/>
        <v>1.12866191647821</v>
      </c>
      <c r="N31" s="4">
        <f t="shared" si="13"/>
        <v>0.1167898922595626</v>
      </c>
      <c r="O31" s="4">
        <f t="shared" si="14"/>
        <v>0.06742867573468586</v>
      </c>
      <c r="P31" s="4">
        <v>0.584174</v>
      </c>
      <c r="Q31" s="4"/>
      <c r="R31" s="13"/>
      <c r="S31" s="6" t="s">
        <v>16</v>
      </c>
      <c r="T31" s="9">
        <v>13.6675390731516</v>
      </c>
      <c r="U31" s="9">
        <v>9.13812365233722</v>
      </c>
      <c r="V31" s="9">
        <v>11.9149005713815</v>
      </c>
      <c r="W31" s="5">
        <f t="shared" si="20"/>
        <v>11.573521098956773</v>
      </c>
      <c r="X31" s="4">
        <f t="shared" si="15"/>
        <v>2.2839233725592716</v>
      </c>
      <c r="Y31" s="4">
        <f t="shared" si="16"/>
        <v>1.3186237739555735</v>
      </c>
      <c r="Z31" s="4">
        <v>0.003</v>
      </c>
      <c r="AA31" s="4" t="s">
        <v>43</v>
      </c>
      <c r="AB31" s="13">
        <f t="shared" si="21" ref="AB30:AB46">W31/W8</f>
        <v>4.366456834169955</v>
      </c>
      <c r="AC31" s="6" t="s">
        <v>16</v>
      </c>
      <c r="AD31" s="9">
        <v>3755.6452825096</v>
      </c>
      <c r="AE31" s="9">
        <v>4062.1904372028</v>
      </c>
      <c r="AF31" s="9">
        <v>4058.29889486648</v>
      </c>
      <c r="AG31" s="5">
        <f t="shared" si="17"/>
        <v>3958.71153819296</v>
      </c>
      <c r="AH31" s="4">
        <f t="shared" si="18"/>
        <v>175.871300027559</v>
      </c>
      <c r="AI31" s="4">
        <f t="shared" si="19"/>
        <v>101.53934241364063</v>
      </c>
      <c r="AJ31" s="4">
        <v>0.0</v>
      </c>
      <c r="AK31" s="4" t="s">
        <v>42</v>
      </c>
      <c r="AL31" s="13">
        <f t="shared" si="22" ref="AL28:AL46">AG31/AG8</f>
        <v>8.358740277784674</v>
      </c>
    </row>
    <row r="32" spans="8:8" ht="22.0" customHeight="1">
      <c r="H32" s="10"/>
      <c r="I32" s="6" t="s">
        <v>17</v>
      </c>
      <c r="J32" s="9">
        <v>0.63544298681148</v>
      </c>
      <c r="K32" s="9">
        <v>0.541261928163073</v>
      </c>
      <c r="L32" s="9">
        <v>0.844017830690241</v>
      </c>
      <c r="M32" s="5">
        <f t="shared" si="12"/>
        <v>0.6735742485549313</v>
      </c>
      <c r="N32" s="4">
        <f t="shared" si="13"/>
        <v>0.1549379842723234</v>
      </c>
      <c r="O32" s="4">
        <f t="shared" si="14"/>
        <v>0.08945348692732391</v>
      </c>
      <c r="P32" s="4">
        <v>0.051151</v>
      </c>
      <c r="Q32" s="4"/>
      <c r="R32" s="13"/>
      <c r="S32" s="6" t="s">
        <v>17</v>
      </c>
      <c r="T32" s="9">
        <v>3.19942057825785</v>
      </c>
      <c r="U32" s="9">
        <v>4.10151205429215</v>
      </c>
      <c r="V32" s="9">
        <v>3.08755903261115</v>
      </c>
      <c r="W32" s="5">
        <f t="shared" si="20"/>
        <v>3.4628305550537166</v>
      </c>
      <c r="X32" s="4">
        <f t="shared" si="15"/>
        <v>0.5559350631599943</v>
      </c>
      <c r="Y32" s="4">
        <f t="shared" si="16"/>
        <v>0.32096925836737433</v>
      </c>
      <c r="Z32" s="4">
        <v>0.007</v>
      </c>
      <c r="AA32" s="4" t="s">
        <v>43</v>
      </c>
      <c r="AB32" s="13">
        <f t="shared" si="21"/>
        <v>2.3662066694155697</v>
      </c>
      <c r="AC32" s="6" t="s">
        <v>17</v>
      </c>
      <c r="AD32" s="9">
        <v>17.1828994877466</v>
      </c>
      <c r="AE32" s="9">
        <v>17.5612418916819</v>
      </c>
      <c r="AF32" s="9">
        <v>14.4221072211782</v>
      </c>
      <c r="AG32" s="5">
        <f t="shared" si="17"/>
        <v>16.388749533535567</v>
      </c>
      <c r="AH32" s="4">
        <f t="shared" si="18"/>
        <v>1.7136356766301384</v>
      </c>
      <c r="AI32" s="4">
        <f t="shared" si="19"/>
        <v>0.989368019195357</v>
      </c>
      <c r="AJ32" s="4">
        <v>0.001</v>
      </c>
      <c r="AK32" s="4" t="s">
        <v>43</v>
      </c>
      <c r="AL32" s="13">
        <f t="shared" si="22"/>
        <v>3.5127258930691174</v>
      </c>
    </row>
    <row r="33" spans="8:8" ht="18.0">
      <c r="H33" s="9"/>
      <c r="I33" s="6" t="s">
        <v>18</v>
      </c>
      <c r="J33" s="9">
        <v>0.323824749050454</v>
      </c>
      <c r="K33" s="9">
        <v>0.305040226205242</v>
      </c>
      <c r="L33" s="9">
        <v>0.365940275945194</v>
      </c>
      <c r="M33" s="5">
        <f t="shared" si="12"/>
        <v>0.33160175040029666</v>
      </c>
      <c r="N33" s="4">
        <f t="shared" si="13"/>
        <v>0.031185979655587993</v>
      </c>
      <c r="O33" s="4">
        <f t="shared" si="14"/>
        <v>0.01800523374909592</v>
      </c>
      <c r="P33" s="4">
        <v>0.339398</v>
      </c>
      <c r="Q33" s="4"/>
      <c r="R33" s="13"/>
      <c r="S33" s="6" t="s">
        <v>18</v>
      </c>
      <c r="T33" s="9">
        <v>64.2515266474527</v>
      </c>
      <c r="U33" s="9">
        <v>57.0262319055845</v>
      </c>
      <c r="V33" s="9">
        <v>46.0202499654996</v>
      </c>
      <c r="W33" s="5">
        <f t="shared" si="20"/>
        <v>55.766002839512275</v>
      </c>
      <c r="X33" s="4">
        <f t="shared" si="15"/>
        <v>9.180740456940917</v>
      </c>
      <c r="Y33" s="4">
        <f t="shared" si="16"/>
        <v>5.300502974174926</v>
      </c>
      <c r="Z33" s="4">
        <v>0.001</v>
      </c>
      <c r="AA33" s="4" t="s">
        <v>43</v>
      </c>
      <c r="AB33" s="13">
        <f t="shared" si="21"/>
        <v>17.413546665486365</v>
      </c>
      <c r="AC33" s="6" t="s">
        <v>18</v>
      </c>
      <c r="AD33" s="9">
        <v>34.7402553520478</v>
      </c>
      <c r="AE33" s="9">
        <v>17.948088537109</v>
      </c>
      <c r="AF33" s="9">
        <v>31.2194829886876</v>
      </c>
      <c r="AG33" s="5">
        <f t="shared" si="17"/>
        <v>27.969275625948132</v>
      </c>
      <c r="AH33" s="4">
        <f t="shared" si="18"/>
        <v>8.855343161661624</v>
      </c>
      <c r="AI33" s="4">
        <f t="shared" si="19"/>
        <v>5.1126347581518505</v>
      </c>
      <c r="AJ33" s="4">
        <v>0.058</v>
      </c>
      <c r="AK33" s="4"/>
      <c r="AL33" s="13">
        <f t="shared" si="22"/>
        <v>3.383235473401607</v>
      </c>
    </row>
    <row r="34" spans="8:8" ht="18.0">
      <c r="H34" s="9"/>
      <c r="I34" s="6" t="s">
        <v>19</v>
      </c>
      <c r="J34" s="9">
        <v>0.600775418655138</v>
      </c>
      <c r="K34" s="9">
        <v>0.373810962325933</v>
      </c>
      <c r="L34" s="9">
        <v>1.49124927714208</v>
      </c>
      <c r="M34" s="5">
        <f t="shared" si="12"/>
        <v>0.8219452193743836</v>
      </c>
      <c r="N34" s="4">
        <f t="shared" si="13"/>
        <v>0.5906387706690366</v>
      </c>
      <c r="O34" s="4">
        <f t="shared" si="14"/>
        <v>0.3410054532395979</v>
      </c>
      <c r="P34" s="4">
        <v>0.741</v>
      </c>
      <c r="Q34" s="4"/>
      <c r="R34" s="13"/>
      <c r="S34" s="6" t="s">
        <v>19</v>
      </c>
      <c r="T34" s="9">
        <v>47.5212486503589</v>
      </c>
      <c r="U34" s="9">
        <v>50.1304182089414</v>
      </c>
      <c r="V34" s="9">
        <v>43.1297678424695</v>
      </c>
      <c r="W34" s="5">
        <f t="shared" si="20"/>
        <v>46.92714490058993</v>
      </c>
      <c r="X34" s="4">
        <f t="shared" si="15"/>
        <v>3.537936663863975</v>
      </c>
      <c r="Y34" s="4">
        <f t="shared" si="16"/>
        <v>2.0426286852577125</v>
      </c>
      <c r="Z34" s="4">
        <v>0.0</v>
      </c>
      <c r="AA34" s="4" t="s">
        <v>42</v>
      </c>
      <c r="AB34" s="13">
        <f t="shared" si="21"/>
        <v>6.1230700385367305</v>
      </c>
      <c r="AC34" s="6" t="s">
        <v>19</v>
      </c>
      <c r="AD34" s="9">
        <v>53.1351170619986</v>
      </c>
      <c r="AE34" s="9">
        <v>81.4430945264978</v>
      </c>
      <c r="AF34" s="9">
        <v>47.887989573469</v>
      </c>
      <c r="AG34" s="5">
        <f t="shared" si="17"/>
        <v>60.82206705398846</v>
      </c>
      <c r="AH34" s="4">
        <f t="shared" si="18"/>
        <v>18.050018483001875</v>
      </c>
      <c r="AI34" s="4">
        <f t="shared" si="19"/>
        <v>10.421183030038854</v>
      </c>
      <c r="AJ34" s="4">
        <v>0.035</v>
      </c>
      <c r="AK34" s="4" t="s">
        <v>44</v>
      </c>
      <c r="AL34" s="13">
        <f t="shared" si="22"/>
        <v>8.154400075308068</v>
      </c>
    </row>
    <row r="35" spans="8:8" ht="21.0">
      <c r="I35" s="6" t="s">
        <v>20</v>
      </c>
      <c r="J35" s="9">
        <v>0.184964029135494</v>
      </c>
      <c r="K35" s="9">
        <v>0.152240159254074</v>
      </c>
      <c r="L35" s="9">
        <v>0.123183695903113</v>
      </c>
      <c r="M35" s="5">
        <f t="shared" si="12"/>
        <v>0.15346262809756034</v>
      </c>
      <c r="N35" s="4">
        <f t="shared" si="13"/>
        <v>0.030908303352513246</v>
      </c>
      <c r="O35" s="4">
        <f t="shared" si="14"/>
        <v>0.017844917260768135</v>
      </c>
      <c r="P35" s="4">
        <v>0.0</v>
      </c>
      <c r="Q35" s="4" t="s">
        <v>42</v>
      </c>
      <c r="R35" s="13">
        <f>M35/M12</f>
        <v>0.18131261137664706</v>
      </c>
      <c r="S35" s="6" t="s">
        <v>20</v>
      </c>
      <c r="T35" s="9">
        <v>2.4274657545697</v>
      </c>
      <c r="U35" s="9">
        <v>3.51464523923097</v>
      </c>
      <c r="V35" s="9">
        <v>1.94988105914199</v>
      </c>
      <c r="W35" s="5">
        <f t="shared" si="20"/>
        <v>2.6306640176475535</v>
      </c>
      <c r="X35" s="4">
        <f t="shared" si="15"/>
        <v>0.8019282295883945</v>
      </c>
      <c r="Y35" s="4">
        <f t="shared" si="16"/>
        <v>0.4629934792236196</v>
      </c>
      <c r="Z35" s="4">
        <v>0.424</v>
      </c>
      <c r="AA35" s="4"/>
      <c r="AB35" s="13"/>
      <c r="AC35" s="6" t="s">
        <v>20</v>
      </c>
      <c r="AD35" s="9">
        <v>4.71143866892429</v>
      </c>
      <c r="AE35" s="9">
        <v>3.48964905341156</v>
      </c>
      <c r="AF35" s="9">
        <v>5.25603800707388</v>
      </c>
      <c r="AG35" s="5">
        <f t="shared" si="17"/>
        <v>4.485708576469911</v>
      </c>
      <c r="AH35" s="4">
        <f t="shared" si="18"/>
        <v>0.9045706384161847</v>
      </c>
      <c r="AI35" s="4">
        <f t="shared" si="19"/>
        <v>0.5222541015906159</v>
      </c>
      <c r="AJ35" s="4">
        <v>0.733</v>
      </c>
      <c r="AK35" s="4"/>
      <c r="AL35" s="13"/>
    </row>
    <row r="36" spans="8:8" ht="18.0">
      <c r="I36" s="6" t="s">
        <v>21</v>
      </c>
      <c r="J36" s="9">
        <v>0.883984823200708</v>
      </c>
      <c r="K36" s="9">
        <v>0.851734121332476</v>
      </c>
      <c r="L36" s="9">
        <v>1.34160465030118</v>
      </c>
      <c r="M36" s="5">
        <f t="shared" si="12"/>
        <v>1.0257745316114546</v>
      </c>
      <c r="N36" s="4">
        <f t="shared" si="13"/>
        <v>0.2739918335396566</v>
      </c>
      <c r="O36" s="4">
        <f t="shared" si="14"/>
        <v>0.1581892588498799</v>
      </c>
      <c r="P36" s="4">
        <v>0.559</v>
      </c>
      <c r="Q36" s="4"/>
      <c r="R36" s="13"/>
      <c r="S36" s="6" t="s">
        <v>21</v>
      </c>
      <c r="T36" s="9">
        <v>38.3516088436139</v>
      </c>
      <c r="U36" s="9">
        <v>29.9185304132694</v>
      </c>
      <c r="V36" s="9">
        <v>25.9381266328423</v>
      </c>
      <c r="W36" s="5">
        <f t="shared" si="20"/>
        <v>31.402755296575204</v>
      </c>
      <c r="X36" s="4">
        <f t="shared" si="15"/>
        <v>6.338440484650293</v>
      </c>
      <c r="Y36" s="4">
        <f t="shared" si="16"/>
        <v>3.6595003200552685</v>
      </c>
      <c r="Z36" s="4">
        <v>0.001</v>
      </c>
      <c r="AA36" s="4" t="s">
        <v>43</v>
      </c>
      <c r="AB36" s="13">
        <f t="shared" si="21"/>
        <v>29.160685001959685</v>
      </c>
      <c r="AC36" s="6" t="s">
        <v>21</v>
      </c>
      <c r="AD36" s="9">
        <v>8.24200643612908</v>
      </c>
      <c r="AE36" s="9">
        <v>9.37894258706713</v>
      </c>
      <c r="AF36" s="9">
        <v>12.5597988594987</v>
      </c>
      <c r="AG36" s="5">
        <f t="shared" si="17"/>
        <v>10.060249294231637</v>
      </c>
      <c r="AH36" s="4">
        <f t="shared" si="18"/>
        <v>2.2380721558402743</v>
      </c>
      <c r="AI36" s="4">
        <f t="shared" si="19"/>
        <v>1.2921515616401884</v>
      </c>
      <c r="AJ36" s="4">
        <v>0.02</v>
      </c>
      <c r="AK36" s="4" t="s">
        <v>44</v>
      </c>
      <c r="AL36" s="13">
        <f t="shared" si="22"/>
        <v>7.437502737265739</v>
      </c>
    </row>
    <row r="37" spans="8:8" ht="18.0">
      <c r="I37" s="6" t="s">
        <v>22</v>
      </c>
      <c r="J37" s="9">
        <v>2.41735021314957</v>
      </c>
      <c r="K37" s="9">
        <v>2.23000668450308</v>
      </c>
      <c r="L37" s="9">
        <v>3.58766271605847</v>
      </c>
      <c r="M37" s="5">
        <f t="shared" si="12"/>
        <v>2.745006537903707</v>
      </c>
      <c r="N37" s="4">
        <f t="shared" si="13"/>
        <v>0.7357489214183218</v>
      </c>
      <c r="O37" s="4">
        <f t="shared" si="14"/>
        <v>0.42478483783684495</v>
      </c>
      <c r="P37" s="4">
        <v>0.02</v>
      </c>
      <c r="Q37" s="4" t="s">
        <v>44</v>
      </c>
      <c r="R37" s="13">
        <f>M37/M14</f>
        <v>2.52714186626023</v>
      </c>
      <c r="S37" s="6" t="s">
        <v>22</v>
      </c>
      <c r="T37" s="9">
        <v>1.34711125361571</v>
      </c>
      <c r="U37" s="9">
        <v>1.34532662690559</v>
      </c>
      <c r="V37" s="9">
        <v>1.59673621099616</v>
      </c>
      <c r="W37" s="5">
        <f t="shared" si="20"/>
        <v>1.4297246971724864</v>
      </c>
      <c r="X37" s="4">
        <f t="shared" si="15"/>
        <v>0.14463896617225908</v>
      </c>
      <c r="Y37" s="4">
        <f t="shared" si="16"/>
        <v>0.08350734605486296</v>
      </c>
      <c r="Z37" s="4">
        <v>0.127</v>
      </c>
      <c r="AA37" s="4"/>
      <c r="AB37" s="13"/>
      <c r="AC37" s="6" t="s">
        <v>22</v>
      </c>
      <c r="AD37" s="9">
        <v>38.9228091127884</v>
      </c>
      <c r="AE37" s="9">
        <v>44.8235169361711</v>
      </c>
      <c r="AF37" s="9">
        <v>31.0063029079166</v>
      </c>
      <c r="AG37" s="5">
        <f t="shared" si="17"/>
        <v>38.250876318958696</v>
      </c>
      <c r="AH37" s="4">
        <f t="shared" si="18"/>
        <v>6.933070830102351</v>
      </c>
      <c r="AI37" s="4">
        <f t="shared" si="19"/>
        <v>4.002810310070335</v>
      </c>
      <c r="AJ37" s="4">
        <v>0.004</v>
      </c>
      <c r="AK37" s="4" t="s">
        <v>43</v>
      </c>
      <c r="AL37" s="13">
        <f t="shared" si="22"/>
        <v>2.6728113475880235</v>
      </c>
      <c r="AM37" s="10"/>
    </row>
    <row r="38" spans="8:8" ht="18.0">
      <c r="I38" s="6" t="s">
        <v>23</v>
      </c>
      <c r="J38" s="9">
        <v>0.378679519344943</v>
      </c>
      <c r="K38" s="9">
        <v>1.27057954128066</v>
      </c>
      <c r="L38" s="9">
        <v>0.304722209475623</v>
      </c>
      <c r="M38" s="5">
        <f t="shared" si="12"/>
        <v>0.651327090033742</v>
      </c>
      <c r="N38" s="4">
        <f t="shared" si="13"/>
        <v>0.5375617357125264</v>
      </c>
      <c r="O38" s="4">
        <f t="shared" si="14"/>
        <v>0.3103614128196696</v>
      </c>
      <c r="P38" s="4">
        <v>0.339</v>
      </c>
      <c r="Q38" s="4"/>
      <c r="R38" s="13"/>
      <c r="S38" s="6" t="s">
        <v>23</v>
      </c>
      <c r="T38" s="9">
        <v>1.27577358644739</v>
      </c>
      <c r="U38" s="9">
        <v>0.624889731450596</v>
      </c>
      <c r="V38" s="9">
        <v>0.799486799389183</v>
      </c>
      <c r="W38" s="5">
        <f t="shared" si="20"/>
        <v>0.900050039095723</v>
      </c>
      <c r="X38" s="4">
        <f t="shared" si="15"/>
        <v>0.33689341349910384</v>
      </c>
      <c r="Y38" s="4">
        <f t="shared" si="16"/>
        <v>0.1945055029719195</v>
      </c>
      <c r="Z38" s="4">
        <v>0.038</v>
      </c>
      <c r="AA38" s="4" t="s">
        <v>44</v>
      </c>
      <c r="AB38" s="13">
        <f t="shared" si="21"/>
        <v>0.5754808175393795</v>
      </c>
      <c r="AC38" s="6" t="s">
        <v>23</v>
      </c>
      <c r="AD38" s="9">
        <v>19.9593647096666</v>
      </c>
      <c r="AE38" s="9">
        <v>15.8066329066174</v>
      </c>
      <c r="AF38" s="9">
        <v>17.3152208942164</v>
      </c>
      <c r="AG38" s="5">
        <f t="shared" si="17"/>
        <v>17.69373950350013</v>
      </c>
      <c r="AH38" s="4">
        <f t="shared" si="18"/>
        <v>2.1020829218169843</v>
      </c>
      <c r="AI38" s="4">
        <f t="shared" si="19"/>
        <v>1.213638140769951</v>
      </c>
      <c r="AJ38" s="4">
        <v>0.001</v>
      </c>
      <c r="AK38" s="4" t="s">
        <v>43</v>
      </c>
      <c r="AL38" s="13">
        <f t="shared" si="22"/>
        <v>2.6192379045328966</v>
      </c>
      <c r="AM38" s="10"/>
    </row>
    <row r="39" spans="8:8" ht="18.0">
      <c r="I39" s="6" t="s">
        <v>24</v>
      </c>
      <c r="J39" s="9">
        <v>1.75550243824264</v>
      </c>
      <c r="K39" s="9">
        <v>1.30982856583171</v>
      </c>
      <c r="L39" s="9">
        <v>1.44393419980842</v>
      </c>
      <c r="M39" s="5">
        <f t="shared" si="12"/>
        <v>1.5030884012942567</v>
      </c>
      <c r="N39" s="4">
        <f t="shared" si="13"/>
        <v>0.22864976449257218</v>
      </c>
      <c r="O39" s="4">
        <f t="shared" si="14"/>
        <v>0.1320110030799311</v>
      </c>
      <c r="P39" s="4">
        <v>0.298</v>
      </c>
      <c r="Q39" s="4"/>
      <c r="R39" s="13"/>
      <c r="S39" s="6" t="s">
        <v>24</v>
      </c>
      <c r="T39" s="9">
        <v>4.50398180721666</v>
      </c>
      <c r="U39" s="9">
        <v>3.56945298583634</v>
      </c>
      <c r="V39" s="9">
        <v>3.54154285511517</v>
      </c>
      <c r="W39" s="5">
        <f t="shared" si="20"/>
        <v>3.8716592160560563</v>
      </c>
      <c r="X39" s="4">
        <f t="shared" si="15"/>
        <v>0.5477852118470002</v>
      </c>
      <c r="Y39" s="4">
        <f t="shared" si="16"/>
        <v>0.3162639395179618</v>
      </c>
      <c r="Z39" s="4">
        <v>0.002</v>
      </c>
      <c r="AA39" s="4" t="s">
        <v>43</v>
      </c>
      <c r="AB39" s="13">
        <f t="shared" si="21"/>
        <v>3.2869293671254027</v>
      </c>
      <c r="AC39" s="6" t="s">
        <v>24</v>
      </c>
      <c r="AD39" s="9">
        <v>2.93622596734278</v>
      </c>
      <c r="AE39" s="9">
        <v>2.55658678486374</v>
      </c>
      <c r="AF39" s="9">
        <v>2.99693750559867</v>
      </c>
      <c r="AG39" s="5">
        <f t="shared" si="17"/>
        <v>2.8299167526017297</v>
      </c>
      <c r="AH39" s="4">
        <f t="shared" si="18"/>
        <v>0.23864916963418725</v>
      </c>
      <c r="AI39" s="4">
        <f t="shared" si="19"/>
        <v>0.13778416233017868</v>
      </c>
      <c r="AJ39" s="4">
        <v>0.004</v>
      </c>
      <c r="AK39" s="4" t="s">
        <v>43</v>
      </c>
      <c r="AL39" s="13">
        <f t="shared" si="22"/>
        <v>2.01276667331904</v>
      </c>
      <c r="AM39" s="10"/>
    </row>
    <row r="40" spans="8:8" ht="18.0">
      <c r="I40" s="6" t="s">
        <v>25</v>
      </c>
      <c r="J40" s="9">
        <v>8.15207316627029</v>
      </c>
      <c r="K40" s="9">
        <v>8.05233950022703</v>
      </c>
      <c r="L40" s="9">
        <v>10.5867510065843</v>
      </c>
      <c r="M40" s="5">
        <f t="shared" si="12"/>
        <v>8.930387891027207</v>
      </c>
      <c r="N40" s="4">
        <f t="shared" si="13"/>
        <v>1.4353190512806238</v>
      </c>
      <c r="O40" s="4">
        <f t="shared" si="14"/>
        <v>0.8286818406298665</v>
      </c>
      <c r="P40" s="4">
        <v>0.001</v>
      </c>
      <c r="Q40" s="4" t="s">
        <v>43</v>
      </c>
      <c r="R40" s="13">
        <f>M40/M17</f>
        <v>7.7591813294547105</v>
      </c>
      <c r="S40" s="6" t="s">
        <v>25</v>
      </c>
      <c r="T40" s="9">
        <v>8.25579415545658</v>
      </c>
      <c r="U40" s="9">
        <v>8.72288276452736</v>
      </c>
      <c r="V40" s="9">
        <v>5.76310777661021</v>
      </c>
      <c r="W40" s="5">
        <f t="shared" si="20"/>
        <v>7.5805948988647165</v>
      </c>
      <c r="X40" s="4">
        <f t="shared" si="15"/>
        <v>1.5912220215455941</v>
      </c>
      <c r="Y40" s="4">
        <v>0.018</v>
      </c>
      <c r="Z40" s="4">
        <v>0.096</v>
      </c>
      <c r="AA40" s="4" t="s">
        <v>44</v>
      </c>
      <c r="AB40" s="13">
        <f t="shared" si="21"/>
        <v>7.389363761030669</v>
      </c>
      <c r="AC40" s="6" t="s">
        <v>25</v>
      </c>
      <c r="AD40" s="9">
        <v>4.35327150201253</v>
      </c>
      <c r="AE40" s="9">
        <v>3.96314842747122</v>
      </c>
      <c r="AF40" s="9">
        <v>3.91552293896792</v>
      </c>
      <c r="AG40" s="5">
        <f t="shared" si="17"/>
        <v>4.07731428948389</v>
      </c>
      <c r="AH40" s="4">
        <f t="shared" si="18"/>
        <v>0.2401693863687192</v>
      </c>
      <c r="AI40" s="4">
        <f t="shared" si="19"/>
        <v>0.13866185987108728</v>
      </c>
      <c r="AJ40" s="4">
        <v>0.0</v>
      </c>
      <c r="AK40" s="4" t="s">
        <v>42</v>
      </c>
      <c r="AL40" s="13">
        <f t="shared" si="22"/>
        <v>2.8718351202469488</v>
      </c>
      <c r="AM40" s="10"/>
    </row>
    <row r="41" spans="8:8" ht="18.0">
      <c r="I41" s="6" t="s">
        <v>26</v>
      </c>
      <c r="J41" s="9">
        <v>4.37344275194806</v>
      </c>
      <c r="K41" s="9">
        <v>3.79908596922778</v>
      </c>
      <c r="L41" s="9">
        <v>3.78212721731196</v>
      </c>
      <c r="M41" s="5">
        <f t="shared" si="12"/>
        <v>3.9848853128292667</v>
      </c>
      <c r="N41" s="4">
        <f t="shared" si="13"/>
        <v>0.33660743075213256</v>
      </c>
      <c r="O41" s="4">
        <f t="shared" si="14"/>
        <v>0.19434039075597206</v>
      </c>
      <c r="P41" s="4">
        <v>0.0</v>
      </c>
      <c r="Q41" s="4" t="s">
        <v>42</v>
      </c>
      <c r="R41" s="13">
        <f>M41/M18</f>
        <v>4.650906208630484</v>
      </c>
      <c r="S41" s="6" t="s">
        <v>26</v>
      </c>
      <c r="T41" s="9">
        <v>3.95734882998301</v>
      </c>
      <c r="U41" s="9">
        <v>4.3584810114181</v>
      </c>
      <c r="V41" s="9">
        <v>4.04494987857786</v>
      </c>
      <c r="W41" s="5">
        <f t="shared" si="20"/>
        <v>4.120259906659657</v>
      </c>
      <c r="X41" s="4">
        <f t="shared" si="15"/>
        <v>0.21090390464137723</v>
      </c>
      <c r="Y41" s="4">
        <f t="shared" si="16"/>
        <v>0.12176542611784232</v>
      </c>
      <c r="Z41" s="4">
        <v>0.0</v>
      </c>
      <c r="AA41" s="4" t="s">
        <v>42</v>
      </c>
      <c r="AB41" s="13">
        <f t="shared" si="21"/>
        <v>4.899630648488052</v>
      </c>
      <c r="AC41" s="6" t="s">
        <v>26</v>
      </c>
      <c r="AD41" s="9">
        <v>1.51906227467295</v>
      </c>
      <c r="AE41" s="9">
        <v>1.55188086310543</v>
      </c>
      <c r="AF41" s="9">
        <v>1.3287057272909</v>
      </c>
      <c r="AG41" s="5">
        <f t="shared" si="17"/>
        <v>1.46654962168976</v>
      </c>
      <c r="AH41" s="4">
        <f t="shared" si="18"/>
        <v>0.12049883548797549</v>
      </c>
      <c r="AI41" s="4">
        <f t="shared" si="19"/>
        <v>0.06957003510601908</v>
      </c>
      <c r="AJ41" s="4">
        <v>0.014</v>
      </c>
      <c r="AK41" s="4" t="s">
        <v>44</v>
      </c>
      <c r="AL41" s="13">
        <f t="shared" si="22"/>
        <v>1.80560260699706</v>
      </c>
      <c r="AM41" s="10"/>
    </row>
    <row r="42" spans="8:8" ht="18.0">
      <c r="I42" s="6" t="s">
        <v>27</v>
      </c>
      <c r="J42" s="9">
        <v>3.47368756717045</v>
      </c>
      <c r="K42" s="9">
        <v>3.61644697810608</v>
      </c>
      <c r="L42" s="9">
        <v>3.23759606352332</v>
      </c>
      <c r="M42" s="5">
        <f t="shared" si="12"/>
        <v>3.44257686959995</v>
      </c>
      <c r="N42" s="4">
        <f t="shared" si="13"/>
        <v>0.1913319379966157</v>
      </c>
      <c r="O42" s="4">
        <f t="shared" si="14"/>
        <v>0.11046554590691886</v>
      </c>
      <c r="P42" s="4">
        <v>0.0</v>
      </c>
      <c r="Q42" s="4" t="s">
        <v>42</v>
      </c>
      <c r="R42" s="13">
        <f>M42/M19</f>
        <v>3.730861500008507</v>
      </c>
      <c r="S42" s="6" t="s">
        <v>27</v>
      </c>
      <c r="T42" s="9">
        <v>1.41398322047004</v>
      </c>
      <c r="U42" s="9">
        <v>2.47887066359232</v>
      </c>
      <c r="V42" s="9">
        <v>1.85393157771818</v>
      </c>
      <c r="W42" s="5">
        <f t="shared" si="20"/>
        <v>1.9155951539268468</v>
      </c>
      <c r="X42" s="4">
        <f t="shared" si="15"/>
        <v>0.5351150475393196</v>
      </c>
      <c r="Y42" s="4">
        <f t="shared" si="16"/>
        <v>0.30894881674424557</v>
      </c>
      <c r="Z42" s="4">
        <v>0.031</v>
      </c>
      <c r="AA42" s="4" t="s">
        <v>44</v>
      </c>
      <c r="AB42" s="13">
        <f t="shared" si="21"/>
        <v>2.114927989418465</v>
      </c>
      <c r="AC42" s="6" t="s">
        <v>27</v>
      </c>
      <c r="AD42" s="9">
        <v>3.03712650051798</v>
      </c>
      <c r="AE42" s="9">
        <v>3.08659244189376</v>
      </c>
      <c r="AF42" s="9">
        <v>3.47623833881497</v>
      </c>
      <c r="AG42" s="5">
        <f t="shared" si="17"/>
        <v>3.1999857604089033</v>
      </c>
      <c r="AH42" s="4">
        <f t="shared" si="18"/>
        <v>0.24051680844807494</v>
      </c>
      <c r="AI42" s="4">
        <f t="shared" si="19"/>
        <v>0.13886244410212573</v>
      </c>
      <c r="AJ42" s="4">
        <v>0.0</v>
      </c>
      <c r="AK42" s="4" t="s">
        <v>42</v>
      </c>
      <c r="AL42" s="13">
        <f t="shared" si="22"/>
        <v>3.553671072441078</v>
      </c>
      <c r="AM42" s="10"/>
    </row>
    <row r="43" spans="8:8" ht="18.0">
      <c r="I43" s="6" t="s">
        <v>28</v>
      </c>
      <c r="J43" s="9">
        <v>1.13632301619362</v>
      </c>
      <c r="K43" s="9">
        <v>0.728238540737297</v>
      </c>
      <c r="L43" s="9">
        <v>0.990624357810396</v>
      </c>
      <c r="M43" s="5">
        <f t="shared" si="12"/>
        <v>0.9517286382471043</v>
      </c>
      <c r="N43" s="4">
        <f t="shared" si="13"/>
        <v>0.20680399543378084</v>
      </c>
      <c r="O43" s="4">
        <f t="shared" si="14"/>
        <v>0.11939834243318351</v>
      </c>
      <c r="P43" s="4">
        <v>0.553</v>
      </c>
      <c r="Q43" s="4"/>
      <c r="R43" s="13"/>
      <c r="S43" s="6" t="s">
        <v>28</v>
      </c>
      <c r="T43" s="9">
        <v>1.24881000429942</v>
      </c>
      <c r="U43" s="9">
        <v>0.795003986590444</v>
      </c>
      <c r="V43" s="9">
        <v>1.22046421944023</v>
      </c>
      <c r="W43" s="5">
        <f t="shared" si="20"/>
        <v>1.088092736776698</v>
      </c>
      <c r="X43" s="4">
        <f t="shared" si="15"/>
        <v>0.2542176872173259</v>
      </c>
      <c r="Y43" s="4">
        <f t="shared" si="16"/>
        <v>0.1467726501476872</v>
      </c>
      <c r="Z43" s="4">
        <v>0.058</v>
      </c>
      <c r="AA43" s="4"/>
      <c r="AB43" s="13"/>
      <c r="AC43" s="6" t="s">
        <v>28</v>
      </c>
      <c r="AD43" s="9">
        <v>1.53117799319618</v>
      </c>
      <c r="AE43" s="9">
        <v>1.5259154229479</v>
      </c>
      <c r="AF43" s="9">
        <v>1.59791315350745</v>
      </c>
      <c r="AG43" s="5">
        <f t="shared" si="17"/>
        <v>1.55166885655051</v>
      </c>
      <c r="AH43" s="4">
        <f t="shared" si="18"/>
        <v>0.040135083308568825</v>
      </c>
      <c r="AI43" s="4">
        <f t="shared" si="19"/>
        <v>0.02317200115215027</v>
      </c>
      <c r="AJ43" s="4">
        <v>0.0</v>
      </c>
      <c r="AK43" s="4" t="s">
        <v>42</v>
      </c>
      <c r="AL43" s="13">
        <f t="shared" si="22"/>
        <v>1.526054240369876</v>
      </c>
      <c r="AM43" s="10"/>
    </row>
    <row r="44" spans="8:8" ht="18.0">
      <c r="I44" s="6" t="s">
        <v>29</v>
      </c>
      <c r="J44" s="9">
        <v>1.16586682392523</v>
      </c>
      <c r="K44" s="9">
        <v>0.851957873011269</v>
      </c>
      <c r="L44" s="9">
        <v>1.16284031914693</v>
      </c>
      <c r="M44" s="5">
        <f t="shared" si="12"/>
        <v>1.0602216720278097</v>
      </c>
      <c r="N44" s="4">
        <f t="shared" si="13"/>
        <v>0.1803680886919712</v>
      </c>
      <c r="O44" s="4">
        <f t="shared" si="14"/>
        <v>0.10413556455952788</v>
      </c>
      <c r="P44" s="4">
        <v>0.893</v>
      </c>
      <c r="Q44" s="4"/>
      <c r="R44" s="13"/>
      <c r="S44" s="6" t="s">
        <v>29</v>
      </c>
      <c r="T44" s="9">
        <v>0.826263589595381</v>
      </c>
      <c r="U44" s="9">
        <v>0.536773740382843</v>
      </c>
      <c r="V44" s="9">
        <v>1.06110910192633</v>
      </c>
      <c r="W44" s="5">
        <f t="shared" si="20"/>
        <v>0.8080488106348515</v>
      </c>
      <c r="X44" s="4">
        <f t="shared" si="15"/>
        <v>0.26264182163294275</v>
      </c>
      <c r="Y44" s="4">
        <f t="shared" si="16"/>
        <v>0.15163632642023317</v>
      </c>
      <c r="Z44" s="4">
        <v>0.451</v>
      </c>
      <c r="AA44" s="4"/>
      <c r="AB44" s="13"/>
      <c r="AC44" s="6" t="s">
        <v>29</v>
      </c>
      <c r="AD44" s="9">
        <v>1.7058372393424</v>
      </c>
      <c r="AE44" s="9">
        <v>1.28693037183209</v>
      </c>
      <c r="AF44" s="9">
        <v>1.54218837701053</v>
      </c>
      <c r="AG44" s="5">
        <f t="shared" si="17"/>
        <v>1.5116519960616734</v>
      </c>
      <c r="AH44" s="4">
        <f t="shared" si="18"/>
        <v>0.21111630404332912</v>
      </c>
      <c r="AI44" s="4">
        <f t="shared" si="19"/>
        <v>0.12188805496973495</v>
      </c>
      <c r="AJ44" s="4">
        <v>0.002</v>
      </c>
      <c r="AK44" s="4" t="s">
        <v>43</v>
      </c>
      <c r="AL44" s="13">
        <f t="shared" si="22"/>
        <v>2.5093025978945462</v>
      </c>
      <c r="AM44" s="10"/>
    </row>
    <row r="45" spans="8:8" ht="18.0">
      <c r="I45" s="6" t="s">
        <v>30</v>
      </c>
      <c r="J45" s="9">
        <v>8.33291925141018</v>
      </c>
      <c r="K45" s="9">
        <v>8.50488070588643</v>
      </c>
      <c r="L45" s="9">
        <v>7.8353841049629</v>
      </c>
      <c r="M45" s="5">
        <f t="shared" si="12"/>
        <v>8.224394687419837</v>
      </c>
      <c r="N45" s="4">
        <f t="shared" si="13"/>
        <v>0.3476918325241632</v>
      </c>
      <c r="O45" s="4">
        <f t="shared" si="14"/>
        <v>0.2007399731028599</v>
      </c>
      <c r="P45" s="4">
        <v>0.0</v>
      </c>
      <c r="Q45" s="4" t="s">
        <v>42</v>
      </c>
      <c r="R45" s="13">
        <f>M45/M22</f>
        <v>5.623756419258871</v>
      </c>
      <c r="S45" s="6" t="s">
        <v>30</v>
      </c>
      <c r="T45" s="9">
        <v>6.17173022046748</v>
      </c>
      <c r="U45" s="9">
        <v>4.22098587059494</v>
      </c>
      <c r="V45" s="9">
        <v>3.60689143592231</v>
      </c>
      <c r="W45" s="5">
        <f t="shared" si="20"/>
        <v>4.666535842328243</v>
      </c>
      <c r="X45" s="4">
        <f t="shared" si="15"/>
        <v>1.3392108051611766</v>
      </c>
      <c r="Y45" s="4">
        <f t="shared" si="16"/>
        <v>0.7731937188614608</v>
      </c>
      <c r="Z45" s="4">
        <v>0.01</v>
      </c>
      <c r="AA45" s="4" t="s">
        <v>44</v>
      </c>
      <c r="AB45" s="13">
        <f t="shared" si="21"/>
        <v>4.8261805966862115</v>
      </c>
      <c r="AC45" s="6" t="s">
        <v>30</v>
      </c>
      <c r="AD45" s="9">
        <v>2.88677967039</v>
      </c>
      <c r="AE45" s="9">
        <v>2.91257055807636</v>
      </c>
      <c r="AF45" s="9">
        <v>2.90410174713738</v>
      </c>
      <c r="AG45" s="5">
        <f t="shared" si="17"/>
        <v>2.9011506585345797</v>
      </c>
      <c r="AH45" s="4">
        <f t="shared" si="18"/>
        <v>0.013146260489918295</v>
      </c>
      <c r="AI45" s="4">
        <f t="shared" si="19"/>
        <v>0.007589997032691269</v>
      </c>
      <c r="AJ45" s="4">
        <v>0.0</v>
      </c>
      <c r="AK45" s="4" t="s">
        <v>42</v>
      </c>
      <c r="AL45" s="13">
        <f t="shared" si="22"/>
        <v>3.240235366160388</v>
      </c>
    </row>
    <row r="46" spans="8:8" ht="18.0">
      <c r="I46" s="6" t="s">
        <v>31</v>
      </c>
      <c r="J46" s="9">
        <v>27.1546052327444</v>
      </c>
      <c r="K46" s="9">
        <v>15.2118017886454</v>
      </c>
      <c r="L46" s="9">
        <v>16.2821986168443</v>
      </c>
      <c r="M46" s="5">
        <f t="shared" si="12"/>
        <v>19.5495352127447</v>
      </c>
      <c r="N46" s="4">
        <f t="shared" si="13"/>
        <v>6.60789337453914</v>
      </c>
      <c r="O46" s="4">
        <f t="shared" si="14"/>
        <v>3.815069018566517</v>
      </c>
      <c r="P46" s="4">
        <v>0.008</v>
      </c>
      <c r="Q46" s="4" t="s">
        <v>43</v>
      </c>
      <c r="R46" s="13">
        <f>M46/M23</f>
        <v>18.646360513464842</v>
      </c>
      <c r="S46" s="6" t="s">
        <v>31</v>
      </c>
      <c r="T46" s="9">
        <v>15.6053546373021</v>
      </c>
      <c r="U46" s="9">
        <v>17.3908301735529</v>
      </c>
      <c r="V46" s="9">
        <v>17.4072840041095</v>
      </c>
      <c r="W46" s="5">
        <f t="shared" si="20"/>
        <v>16.801156271654833</v>
      </c>
      <c r="X46" s="4">
        <f t="shared" si="15"/>
        <v>1.0356272706314262</v>
      </c>
      <c r="Y46" s="4">
        <f t="shared" si="16"/>
        <v>0.5979196834791713</v>
      </c>
      <c r="Z46" s="4">
        <v>0.0</v>
      </c>
      <c r="AA46" s="4" t="s">
        <v>42</v>
      </c>
      <c r="AB46" s="13">
        <f t="shared" si="21"/>
        <v>20.373816753646054</v>
      </c>
      <c r="AC46" s="6" t="s">
        <v>31</v>
      </c>
      <c r="AD46" s="9">
        <v>7.45047471663643</v>
      </c>
      <c r="AE46" s="9">
        <v>9.04954272505061</v>
      </c>
      <c r="AF46" s="9">
        <v>7.47279746878522</v>
      </c>
      <c r="AG46" s="5">
        <f t="shared" si="17"/>
        <v>7.990938303490754</v>
      </c>
      <c r="AH46" s="4">
        <f t="shared" si="18"/>
        <v>0.9168462615539387</v>
      </c>
      <c r="AI46" s="4">
        <f t="shared" si="19"/>
        <v>0.5293414359136686</v>
      </c>
      <c r="AJ46" s="4">
        <v>0.0</v>
      </c>
      <c r="AK46" s="4" t="s">
        <v>42</v>
      </c>
      <c r="AL46" s="13">
        <f t="shared" si="22"/>
        <v>6.919473066083201</v>
      </c>
    </row>
    <row r="47" spans="8:8">
      <c r="AL47" s="13"/>
    </row>
    <row r="51" spans="8:8">
      <c r="O51" s="14"/>
      <c r="P51" s="14"/>
      <c r="Q51" s="14"/>
      <c r="R51" s="14"/>
      <c r="S51" s="15"/>
      <c r="T51" s="15"/>
      <c r="U51" s="15"/>
      <c r="V51" s="15"/>
      <c r="W51" s="15"/>
      <c r="X51" s="15"/>
    </row>
    <row r="52" spans="8:8">
      <c r="O52" s="14"/>
      <c r="P52" s="14"/>
      <c r="Q52" s="14"/>
      <c r="R52" s="14"/>
      <c r="S52" s="15"/>
      <c r="T52" s="15"/>
      <c r="U52" s="15"/>
      <c r="V52" s="15"/>
      <c r="W52" s="15"/>
      <c r="X52" s="15"/>
    </row>
    <row r="53" spans="8:8">
      <c r="O53" s="14"/>
      <c r="P53" s="14"/>
      <c r="Q53" s="14"/>
      <c r="R53" s="14"/>
      <c r="S53" s="14"/>
      <c r="T53" s="14"/>
      <c r="U53" s="14"/>
      <c r="V53" s="14"/>
      <c r="W53" s="14"/>
      <c r="X53" s="14"/>
      <c r="AG53" s="5"/>
    </row>
    <row r="54" spans="8:8"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  <c r="AG54" s="5"/>
    </row>
    <row r="55" spans="8:8">
      <c r="N55" s="16"/>
      <c r="O55" s="5"/>
      <c r="P55" s="5"/>
      <c r="Q55" s="5"/>
      <c r="R55" s="5"/>
      <c r="S55" s="5"/>
      <c r="T55" s="5"/>
      <c r="U55" s="5"/>
      <c r="V55" s="5"/>
      <c r="W55" s="5"/>
      <c r="X55" s="5"/>
      <c r="AG55" s="5"/>
    </row>
    <row r="56" spans="8:8">
      <c r="N56" s="16"/>
      <c r="O56" s="5"/>
      <c r="P56" s="5"/>
      <c r="Q56" s="5"/>
      <c r="R56" s="5"/>
      <c r="S56" s="5"/>
      <c r="T56" s="5"/>
      <c r="U56" s="5"/>
      <c r="V56" s="5"/>
      <c r="W56" s="5"/>
      <c r="AD56" s="5"/>
    </row>
    <row r="57" spans="8:8">
      <c r="N57" s="16"/>
      <c r="O57" s="5"/>
      <c r="P57" s="5"/>
      <c r="Q57" s="5"/>
      <c r="R57" s="5"/>
      <c r="S57" s="5"/>
      <c r="T57" s="5"/>
      <c r="U57" s="5"/>
      <c r="V57" s="5"/>
      <c r="W57" s="5"/>
      <c r="AD57" s="5"/>
    </row>
    <row r="58" spans="8:8">
      <c r="N58" s="16"/>
      <c r="O58" s="5"/>
      <c r="P58" s="5"/>
      <c r="Q58" s="5"/>
      <c r="R58" s="5"/>
      <c r="S58" s="5"/>
      <c r="T58" s="5"/>
      <c r="U58" s="5"/>
      <c r="V58" s="5"/>
      <c r="W58" s="5"/>
      <c r="AD58" s="5"/>
    </row>
    <row r="59" spans="8:8">
      <c r="N59" s="16"/>
      <c r="O59" s="5"/>
      <c r="P59" s="5"/>
      <c r="Q59" s="5"/>
      <c r="R59" s="5"/>
      <c r="S59" s="5"/>
      <c r="T59" s="5"/>
      <c r="U59" s="5"/>
      <c r="V59" s="5"/>
      <c r="W59" s="5"/>
      <c r="AD59" s="5"/>
    </row>
    <row r="60" spans="8:8">
      <c r="N60" s="16"/>
      <c r="O60" s="5"/>
      <c r="P60" s="5"/>
      <c r="Q60" s="5"/>
      <c r="R60" s="5"/>
      <c r="S60" s="5"/>
      <c r="T60" s="5"/>
      <c r="U60" s="5"/>
      <c r="V60" s="5"/>
      <c r="W60" s="5"/>
      <c r="AD60" s="5"/>
    </row>
    <row r="61" spans="8:8">
      <c r="N61" s="16"/>
      <c r="O61" s="5"/>
      <c r="P61" s="5"/>
      <c r="Q61" s="5"/>
      <c r="R61" s="5"/>
      <c r="S61" s="5"/>
      <c r="T61" s="5"/>
      <c r="U61" s="5"/>
      <c r="V61" s="5"/>
      <c r="W61" s="5"/>
      <c r="AD61" s="5"/>
    </row>
    <row r="62" spans="8:8">
      <c r="N62" s="16"/>
      <c r="O62" s="5"/>
      <c r="P62" s="5"/>
      <c r="Q62" s="5"/>
      <c r="R62" s="5"/>
      <c r="S62" s="5"/>
      <c r="T62" s="5"/>
      <c r="U62" s="5"/>
      <c r="V62" s="5"/>
      <c r="W62" s="5"/>
      <c r="AD62" s="5"/>
    </row>
    <row r="63" spans="8:8" ht="15.0" customHeight="1"/>
  </sheetData>
  <mergeCells count="3">
    <mergeCell ref="O51:O53"/>
    <mergeCell ref="S51:U52"/>
    <mergeCell ref="V51:X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L</cp:lastModifiedBy>
  <dcterms:created xsi:type="dcterms:W3CDTF">2022-05-04T22:38:00Z</dcterms:created>
  <dcterms:modified xsi:type="dcterms:W3CDTF">2022-09-05T13:55:52Z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67BA32AACC114215902CD537DF67911A</vt:lpwstr>
  </property>
  <property fmtid="{D5CDD505-2E9C-101B-9397-08002B2CF9AE}" pid="3" name="KSOProductBuildVer">
    <vt:lpwstr>2052-11.1.0.12313</vt:lpwstr>
  </property>
</Properties>
</file>