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aca\Art\PicMac_Kongsfjord\PicMac_Frontiers\PicMac_Frontiers_Review\"/>
    </mc:Choice>
  </mc:AlternateContent>
  <bookViews>
    <workbookView xWindow="0" yWindow="0" windowWidth="23040" windowHeight="9192"/>
  </bookViews>
  <sheets>
    <sheet name="PatchTable" sheetId="2" r:id="rId1"/>
  </sheets>
  <definedNames>
    <definedName name="_xlnm._FilterDatabase" localSheetId="0" hidden="1">PatchTable!$A$1:$AA$95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3" i="2"/>
  <c r="G4" i="2"/>
  <c r="G5" i="2"/>
  <c r="G6" i="2"/>
  <c r="G7" i="2"/>
  <c r="G8" i="2"/>
  <c r="G9" i="2"/>
  <c r="G10" i="2"/>
  <c r="G11" i="2"/>
  <c r="G12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2" i="2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2" i="2"/>
</calcChain>
</file>

<file path=xl/sharedStrings.xml><?xml version="1.0" encoding="utf-8"?>
<sst xmlns="http://schemas.openxmlformats.org/spreadsheetml/2006/main" count="962" uniqueCount="183">
  <si>
    <t>Size Fraction</t>
  </si>
  <si>
    <t>Year</t>
  </si>
  <si>
    <t>Depth [m]</t>
  </si>
  <si>
    <t>Size spectrum</t>
  </si>
  <si>
    <t>Mean Size [um]</t>
  </si>
  <si>
    <t>Pico</t>
  </si>
  <si>
    <t>14 - 39</t>
  </si>
  <si>
    <t>Centroid</t>
  </si>
  <si>
    <t>2016 a</t>
  </si>
  <si>
    <t>2016 b</t>
  </si>
  <si>
    <t>3 - 18</t>
  </si>
  <si>
    <t>2 - 14</t>
  </si>
  <si>
    <t>7 - 14</t>
  </si>
  <si>
    <t>Upper border</t>
  </si>
  <si>
    <t>Corner border</t>
  </si>
  <si>
    <t>Salinity</t>
  </si>
  <si>
    <t>Chlorophyll</t>
  </si>
  <si>
    <t>Lenght [km]</t>
  </si>
  <si>
    <t>N</t>
  </si>
  <si>
    <t>2017 a</t>
  </si>
  <si>
    <t>2 - 10</t>
  </si>
  <si>
    <t>Type</t>
  </si>
  <si>
    <t>Belt</t>
  </si>
  <si>
    <t>Flare</t>
  </si>
  <si>
    <t>Diamond</t>
  </si>
  <si>
    <t>Fingers</t>
  </si>
  <si>
    <t>Triangle</t>
  </si>
  <si>
    <t>2017 b</t>
  </si>
  <si>
    <t>2 - 15</t>
  </si>
  <si>
    <t>Kernel</t>
  </si>
  <si>
    <t>2 - 23</t>
  </si>
  <si>
    <t>3 - 50</t>
  </si>
  <si>
    <t>Location</t>
  </si>
  <si>
    <t>None</t>
  </si>
  <si>
    <t>Nano</t>
  </si>
  <si>
    <t>3 - 34</t>
  </si>
  <si>
    <t>innermost</t>
  </si>
  <si>
    <t>fjord</t>
  </si>
  <si>
    <t>offshore</t>
  </si>
  <si>
    <t>12 - 46</t>
  </si>
  <si>
    <t>2 - 32</t>
  </si>
  <si>
    <t>whole transect</t>
  </si>
  <si>
    <t>2 - 19</t>
  </si>
  <si>
    <t>3 - 26</t>
  </si>
  <si>
    <t>2019 a</t>
  </si>
  <si>
    <t>2019 b</t>
  </si>
  <si>
    <t>3 - 22</t>
  </si>
  <si>
    <t>12 - 34</t>
  </si>
  <si>
    <t>Rosette</t>
  </si>
  <si>
    <t>2019 c</t>
  </si>
  <si>
    <t>3 - 29</t>
  </si>
  <si>
    <t>Micro</t>
  </si>
  <si>
    <t>3 - 19</t>
  </si>
  <si>
    <t>3 - 24</t>
  </si>
  <si>
    <t>3 - 30</t>
  </si>
  <si>
    <t>2 - 29</t>
  </si>
  <si>
    <t>2 - 39</t>
  </si>
  <si>
    <t>Small</t>
  </si>
  <si>
    <t>2014 a</t>
  </si>
  <si>
    <t>2014 b</t>
  </si>
  <si>
    <t>1 - 33</t>
  </si>
  <si>
    <t>2 - 50</t>
  </si>
  <si>
    <t>12 - 50</t>
  </si>
  <si>
    <t>Medium</t>
  </si>
  <si>
    <t>3 - 41</t>
  </si>
  <si>
    <t>2015 b</t>
  </si>
  <si>
    <t>23 - 50</t>
  </si>
  <si>
    <t>11 - 50</t>
  </si>
  <si>
    <t>14 - 50</t>
  </si>
  <si>
    <t>17 - 50</t>
  </si>
  <si>
    <t>Lower corner</t>
  </si>
  <si>
    <t>Upper corner</t>
  </si>
  <si>
    <t>16 - 50</t>
  </si>
  <si>
    <t>Lower border</t>
  </si>
  <si>
    <t xml:space="preserve">2014 a </t>
  </si>
  <si>
    <t>21 - 34</t>
  </si>
  <si>
    <t>2014 c</t>
  </si>
  <si>
    <t>25 - 50</t>
  </si>
  <si>
    <t>2015 a</t>
  </si>
  <si>
    <t>19 - 39</t>
  </si>
  <si>
    <t>3 - 13</t>
  </si>
  <si>
    <t>1 - 50</t>
  </si>
  <si>
    <t>mix</t>
  </si>
  <si>
    <t>2018 a</t>
  </si>
  <si>
    <t>1 - 25</t>
  </si>
  <si>
    <t>2018 b</t>
  </si>
  <si>
    <t>30 - 50</t>
  </si>
  <si>
    <t>Large</t>
  </si>
  <si>
    <t>Intercept</t>
  </si>
  <si>
    <t>Flag</t>
  </si>
  <si>
    <t>L</t>
  </si>
  <si>
    <t>LISST spectrum</t>
  </si>
  <si>
    <t>LOPC spectrum</t>
  </si>
  <si>
    <t>LOPCMean Size</t>
  </si>
  <si>
    <t>LISST Mean Size</t>
  </si>
  <si>
    <t>Pico_ISF</t>
  </si>
  <si>
    <t>2 - 16</t>
  </si>
  <si>
    <t>2-13</t>
  </si>
  <si>
    <t>2-25</t>
  </si>
  <si>
    <t>3-16</t>
  </si>
  <si>
    <t>3-12</t>
  </si>
  <si>
    <t xml:space="preserve">central </t>
  </si>
  <si>
    <t>Nano_ISF</t>
  </si>
  <si>
    <t>2015a</t>
  </si>
  <si>
    <t>2-17</t>
  </si>
  <si>
    <t>2015b</t>
  </si>
  <si>
    <t>31-39</t>
  </si>
  <si>
    <t>2-19</t>
  </si>
  <si>
    <t>2-24</t>
  </si>
  <si>
    <t>3-50</t>
  </si>
  <si>
    <t>3-34</t>
  </si>
  <si>
    <t>2-18</t>
  </si>
  <si>
    <t>25-51</t>
  </si>
  <si>
    <t>2017a</t>
  </si>
  <si>
    <t>2-7</t>
  </si>
  <si>
    <t>2017b</t>
  </si>
  <si>
    <t>2-30</t>
  </si>
  <si>
    <t>2018a</t>
  </si>
  <si>
    <t>2018b</t>
  </si>
  <si>
    <t>2019a</t>
  </si>
  <si>
    <t>7-51</t>
  </si>
  <si>
    <t>2019b</t>
  </si>
  <si>
    <t>8-51</t>
  </si>
  <si>
    <t>3-51</t>
  </si>
  <si>
    <t>2-51</t>
  </si>
  <si>
    <t>3-26</t>
  </si>
  <si>
    <t>2-49</t>
  </si>
  <si>
    <t>2-11</t>
  </si>
  <si>
    <t>17-51</t>
  </si>
  <si>
    <t>28-51</t>
  </si>
  <si>
    <t>Micro_ISF</t>
  </si>
  <si>
    <t>Small_ISF</t>
  </si>
  <si>
    <t>Medium_ISF</t>
  </si>
  <si>
    <t>2-14</t>
  </si>
  <si>
    <t>2016a</t>
  </si>
  <si>
    <t>4-17</t>
  </si>
  <si>
    <t>2016b</t>
  </si>
  <si>
    <t>23-47</t>
  </si>
  <si>
    <t>5-51</t>
  </si>
  <si>
    <t>3-49</t>
  </si>
  <si>
    <t>2-33</t>
  </si>
  <si>
    <t>2-21</t>
  </si>
  <si>
    <t>3-15</t>
  </si>
  <si>
    <t>Large_ISF</t>
  </si>
  <si>
    <t>Frakcja</t>
  </si>
  <si>
    <t>Fraction_Region</t>
  </si>
  <si>
    <t>Region</t>
  </si>
  <si>
    <t>K</t>
  </si>
  <si>
    <t>I</t>
  </si>
  <si>
    <t>U/L</t>
  </si>
  <si>
    <t>U</t>
  </si>
  <si>
    <t>Size</t>
  </si>
  <si>
    <t>mini</t>
  </si>
  <si>
    <t>midi</t>
  </si>
  <si>
    <t>maxi</t>
  </si>
  <si>
    <t>Where</t>
  </si>
  <si>
    <t>glacial</t>
  </si>
  <si>
    <t>Range</t>
  </si>
  <si>
    <t>size</t>
  </si>
  <si>
    <t>Pico_sd</t>
  </si>
  <si>
    <t>Nano_sd</t>
  </si>
  <si>
    <t>Micro_sd</t>
  </si>
  <si>
    <t>Small_sd</t>
  </si>
  <si>
    <t>Medium_sd</t>
  </si>
  <si>
    <t>Large_sd</t>
  </si>
  <si>
    <t>Lloyd's crowding index</t>
  </si>
  <si>
    <t>Lloyd's patchiness index</t>
  </si>
  <si>
    <t>Temp_sd</t>
  </si>
  <si>
    <t>Sal_sd</t>
  </si>
  <si>
    <t>Chlor_sd</t>
  </si>
  <si>
    <t>Depth_sd</t>
  </si>
  <si>
    <t>Depth_mean</t>
  </si>
  <si>
    <t>Variance/mean</t>
  </si>
  <si>
    <t>Temperature</t>
  </si>
  <si>
    <t>Part</t>
  </si>
  <si>
    <t>Small_mean</t>
  </si>
  <si>
    <t>Medium_mean</t>
  </si>
  <si>
    <t>Large_mean</t>
  </si>
  <si>
    <t>Pico_mean</t>
  </si>
  <si>
    <t>Nano_mean</t>
  </si>
  <si>
    <t>Micro_mean</t>
  </si>
  <si>
    <t>Background</t>
  </si>
  <si>
    <t>greater 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</si>
</sst>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i/>
      <sz val="8"/>
      <color rgb="FFB0B0B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D6DADC"/>
      </right>
      <top/>
      <bottom style="medium">
        <color rgb="FFD6DADC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49" fontId="0" fillId="0" borderId="0" xfId="0" applyNumberFormat="1"/>
    <xf numFmtId="0" fontId="0" fillId="0" borderId="1" xfId="0" applyBorder="1"/>
    <xf numFmtId="0" fontId="0" fillId="0" borderId="0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49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/>
    <xf numFmtId="0" fontId="0" fillId="0" borderId="1" xfId="0" applyNumberFormat="1" applyBorder="1"/>
    <xf numFmtId="0" fontId="1" fillId="2" borderId="3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1AEEE"/>
      <color rgb="FFF888A0"/>
      <color rgb="FFF53361"/>
      <color rgb="FF3FCFE3"/>
      <color rgb="FFF55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pane xSplit="3" ySplit="1" topLeftCell="AH2" activePane="bottomRight" state="frozen"/>
      <selection pane="topRight" activeCell="D1" sqref="D1"/>
      <selection pane="bottomLeft" activeCell="A2" sqref="A2"/>
      <selection pane="bottomRight" activeCell="BF14" sqref="BF14"/>
    </sheetView>
  </sheetViews>
  <sheetFormatPr defaultRowHeight="14.4" x14ac:dyDescent="0.3"/>
  <cols>
    <col min="1" max="1" width="11.33203125" bestFit="1" customWidth="1"/>
    <col min="4" max="4" width="8.88671875" style="2"/>
    <col min="5" max="5" width="9.109375" style="8"/>
    <col min="6" max="6" width="9.109375" style="13" bestFit="1" customWidth="1"/>
    <col min="7" max="7" width="9.109375" style="13"/>
    <col min="8" max="8" width="14.44140625" bestFit="1" customWidth="1"/>
    <col min="9" max="9" width="16.109375" bestFit="1" customWidth="1"/>
    <col min="10" max="10" width="15.6640625" customWidth="1"/>
    <col min="11" max="11" width="13.88671875" style="8" bestFit="1" customWidth="1"/>
    <col min="12" max="12" width="8.88671875" style="13"/>
    <col min="13" max="13" width="8.88671875" style="33"/>
    <col min="14" max="14" width="9.109375" style="33"/>
    <col min="15" max="15" width="13.33203125" style="33" customWidth="1"/>
    <col min="16" max="17" width="9.109375" style="33"/>
    <col min="18" max="18" width="11.5546875" style="34" bestFit="1" customWidth="1"/>
    <col min="19" max="19" width="9.109375" style="34"/>
    <col min="20" max="20" width="10.33203125" style="34" bestFit="1" customWidth="1"/>
    <col min="21" max="21" width="9.109375" style="34"/>
    <col min="24" max="24" width="15.44140625" bestFit="1" customWidth="1"/>
    <col min="30" max="30" width="11.33203125" bestFit="1" customWidth="1"/>
    <col min="31" max="31" width="12" bestFit="1" customWidth="1"/>
    <col min="50" max="50" width="12" bestFit="1" customWidth="1"/>
  </cols>
  <sheetData>
    <row r="1" spans="1:50" ht="60" customHeight="1" x14ac:dyDescent="0.3">
      <c r="A1" s="37" t="s">
        <v>0</v>
      </c>
      <c r="B1" s="28" t="s">
        <v>18</v>
      </c>
      <c r="C1" s="26" t="s">
        <v>1</v>
      </c>
      <c r="D1" s="29" t="s">
        <v>2</v>
      </c>
      <c r="E1" s="30" t="s">
        <v>157</v>
      </c>
      <c r="F1" s="27" t="s">
        <v>17</v>
      </c>
      <c r="G1" s="27" t="s">
        <v>158</v>
      </c>
      <c r="H1" s="26" t="s">
        <v>29</v>
      </c>
      <c r="I1" s="26" t="s">
        <v>21</v>
      </c>
      <c r="J1" s="26" t="s">
        <v>155</v>
      </c>
      <c r="K1" s="30" t="s">
        <v>3</v>
      </c>
      <c r="L1" s="10" t="s">
        <v>88</v>
      </c>
      <c r="M1" s="27" t="s">
        <v>4</v>
      </c>
      <c r="N1" s="27" t="s">
        <v>94</v>
      </c>
      <c r="O1" s="27" t="s">
        <v>93</v>
      </c>
      <c r="P1" s="27" t="s">
        <v>91</v>
      </c>
      <c r="Q1" s="27" t="s">
        <v>92</v>
      </c>
      <c r="R1" s="28" t="s">
        <v>173</v>
      </c>
      <c r="S1" s="28" t="s">
        <v>15</v>
      </c>
      <c r="T1" s="28" t="s">
        <v>16</v>
      </c>
      <c r="U1" s="34" t="s">
        <v>18</v>
      </c>
      <c r="V1" t="s">
        <v>144</v>
      </c>
      <c r="W1" t="s">
        <v>146</v>
      </c>
      <c r="X1" t="s">
        <v>145</v>
      </c>
      <c r="Y1" t="s">
        <v>149</v>
      </c>
      <c r="Z1" t="s">
        <v>151</v>
      </c>
      <c r="AA1" t="s">
        <v>32</v>
      </c>
      <c r="AB1" t="s">
        <v>174</v>
      </c>
      <c r="AC1" t="s">
        <v>171</v>
      </c>
      <c r="AD1" t="s">
        <v>181</v>
      </c>
      <c r="AE1" t="s">
        <v>182</v>
      </c>
      <c r="AF1" t="s">
        <v>175</v>
      </c>
      <c r="AG1" t="s">
        <v>176</v>
      </c>
      <c r="AH1" t="s">
        <v>177</v>
      </c>
      <c r="AI1" t="s">
        <v>178</v>
      </c>
      <c r="AJ1" t="s">
        <v>179</v>
      </c>
      <c r="AK1" t="s">
        <v>180</v>
      </c>
      <c r="AL1" t="s">
        <v>167</v>
      </c>
      <c r="AM1" t="s">
        <v>170</v>
      </c>
      <c r="AN1" t="s">
        <v>169</v>
      </c>
      <c r="AO1" t="s">
        <v>168</v>
      </c>
      <c r="AP1" t="s">
        <v>162</v>
      </c>
      <c r="AQ1" t="s">
        <v>163</v>
      </c>
      <c r="AR1" t="s">
        <v>164</v>
      </c>
      <c r="AS1" t="s">
        <v>159</v>
      </c>
      <c r="AT1" t="s">
        <v>160</v>
      </c>
      <c r="AU1" t="s">
        <v>161</v>
      </c>
      <c r="AV1" t="s">
        <v>172</v>
      </c>
      <c r="AW1" t="s">
        <v>165</v>
      </c>
      <c r="AX1" t="s">
        <v>166</v>
      </c>
    </row>
    <row r="2" spans="1:50" ht="15" thickBot="1" x14ac:dyDescent="0.35">
      <c r="A2" s="46" t="s">
        <v>5</v>
      </c>
      <c r="B2" s="44">
        <v>1</v>
      </c>
      <c r="C2" s="71">
        <v>2014</v>
      </c>
      <c r="D2" s="5" t="s">
        <v>10</v>
      </c>
      <c r="E2" s="56">
        <v>15</v>
      </c>
      <c r="F2" s="9">
        <v>48.2</v>
      </c>
      <c r="G2" s="13">
        <f t="shared" ref="G2:G33" si="0">E2*0.001*F2</f>
        <v>0.72299999999999998</v>
      </c>
      <c r="H2" s="71" t="s">
        <v>13</v>
      </c>
      <c r="I2" s="71" t="s">
        <v>26</v>
      </c>
      <c r="J2" s="71" t="s">
        <v>38</v>
      </c>
      <c r="K2" s="7">
        <v>-7.6</v>
      </c>
      <c r="L2" s="9">
        <v>7.6</v>
      </c>
      <c r="M2" s="9">
        <v>1.7</v>
      </c>
      <c r="N2" s="9">
        <v>1.7</v>
      </c>
      <c r="O2" s="9">
        <v>214</v>
      </c>
      <c r="P2" s="9">
        <v>-9.08</v>
      </c>
      <c r="Q2" s="9">
        <v>-7.05</v>
      </c>
      <c r="R2" s="68">
        <v>7</v>
      </c>
      <c r="S2" s="68">
        <v>34.49</v>
      </c>
      <c r="T2" s="68">
        <v>0.35</v>
      </c>
      <c r="U2" s="21">
        <v>290</v>
      </c>
      <c r="V2" t="s">
        <v>5</v>
      </c>
      <c r="W2" t="s">
        <v>147</v>
      </c>
      <c r="X2" t="str">
        <f t="shared" ref="X2:X33" si="1">CONCATENATE(V2,"_",W2)</f>
        <v>Pico_K</v>
      </c>
      <c r="Y2" t="s">
        <v>150</v>
      </c>
      <c r="Z2" s="32" t="s">
        <v>154</v>
      </c>
      <c r="AA2" s="32" t="s">
        <v>38</v>
      </c>
      <c r="AB2" s="32">
        <v>1</v>
      </c>
      <c r="AC2" s="64">
        <v>7.3951099999999999</v>
      </c>
      <c r="AD2">
        <v>11813533</v>
      </c>
      <c r="AE2">
        <v>1.6074513864734623</v>
      </c>
      <c r="AF2" s="64">
        <v>63019.73</v>
      </c>
      <c r="AG2" s="64">
        <v>13899.72</v>
      </c>
      <c r="AH2" s="64">
        <v>3522.5659999999998</v>
      </c>
      <c r="AI2" s="64">
        <v>18989680</v>
      </c>
      <c r="AJ2" s="64">
        <v>1655126</v>
      </c>
      <c r="AK2" s="64">
        <v>4833.7979999999998</v>
      </c>
      <c r="AL2" s="64">
        <v>0.33866740000000001</v>
      </c>
      <c r="AM2" s="64">
        <v>3.6697549999999999</v>
      </c>
      <c r="AN2" s="64">
        <v>0.18729709999999999</v>
      </c>
      <c r="AO2" s="64">
        <v>0.70979479999999995</v>
      </c>
      <c r="AP2" s="64">
        <v>67864.759999999995</v>
      </c>
      <c r="AQ2" s="64">
        <v>15368.43</v>
      </c>
      <c r="AR2" s="64">
        <v>5950.7889999999998</v>
      </c>
      <c r="AS2" s="64">
        <v>8433755</v>
      </c>
      <c r="AT2" s="64">
        <v>509365.3</v>
      </c>
      <c r="AU2" s="64">
        <v>4689.982</v>
      </c>
      <c r="AV2" s="73">
        <v>3745625.5187027901</v>
      </c>
      <c r="AW2" s="73">
        <v>22735304.51870279</v>
      </c>
      <c r="AX2">
        <v>71128230000001</v>
      </c>
    </row>
    <row r="3" spans="1:50" ht="15" thickBot="1" x14ac:dyDescent="0.35">
      <c r="A3" s="47"/>
      <c r="B3" s="28">
        <v>2</v>
      </c>
      <c r="C3" s="67">
        <v>2015</v>
      </c>
      <c r="D3" s="29" t="s">
        <v>6</v>
      </c>
      <c r="E3" s="57">
        <v>25</v>
      </c>
      <c r="F3" s="27">
        <v>2.4</v>
      </c>
      <c r="G3" s="13">
        <f t="shared" si="0"/>
        <v>0.06</v>
      </c>
      <c r="H3" s="67" t="s">
        <v>7</v>
      </c>
      <c r="I3" s="67" t="s">
        <v>22</v>
      </c>
      <c r="J3" s="67" t="s">
        <v>36</v>
      </c>
      <c r="K3" s="30">
        <v>-8.26</v>
      </c>
      <c r="L3" s="27">
        <v>9.9</v>
      </c>
      <c r="M3" s="27">
        <v>1.6</v>
      </c>
      <c r="N3" s="27">
        <v>1.6</v>
      </c>
      <c r="O3" s="27">
        <v>307</v>
      </c>
      <c r="P3" s="27">
        <v>-8.16</v>
      </c>
      <c r="Q3" s="27">
        <v>-6.04</v>
      </c>
      <c r="R3" s="44">
        <v>3.8</v>
      </c>
      <c r="S3" s="44">
        <v>33.11</v>
      </c>
      <c r="T3" s="44">
        <v>0.14000000000000001</v>
      </c>
      <c r="U3" s="21">
        <v>13</v>
      </c>
      <c r="V3" t="s">
        <v>5</v>
      </c>
      <c r="W3" t="s">
        <v>147</v>
      </c>
      <c r="X3" t="str">
        <f t="shared" si="1"/>
        <v>Pico_K</v>
      </c>
      <c r="Y3" t="s">
        <v>90</v>
      </c>
      <c r="Z3" s="1" t="s">
        <v>152</v>
      </c>
      <c r="AA3" s="32" t="s">
        <v>156</v>
      </c>
      <c r="AB3" s="32">
        <v>3</v>
      </c>
      <c r="AC3" s="64">
        <v>26.099530000000001</v>
      </c>
      <c r="AD3">
        <v>769435096</v>
      </c>
      <c r="AE3">
        <v>1.4998593292656357</v>
      </c>
      <c r="AF3" s="64">
        <v>147355.4</v>
      </c>
      <c r="AG3" s="64">
        <v>35676.01</v>
      </c>
      <c r="AH3" s="64">
        <v>6258.91</v>
      </c>
      <c r="AI3" s="64">
        <v>1154044407</v>
      </c>
      <c r="AJ3" s="64">
        <v>46627058</v>
      </c>
      <c r="AK3" s="64">
        <v>339982</v>
      </c>
      <c r="AL3" s="64">
        <v>0.38225379999999998</v>
      </c>
      <c r="AM3" s="64">
        <v>8.7253120000000006</v>
      </c>
      <c r="AN3" s="64">
        <v>3.694836E-2</v>
      </c>
      <c r="AO3" s="64">
        <v>1.673095</v>
      </c>
      <c r="AP3" s="64">
        <v>57499.06</v>
      </c>
      <c r="AQ3" s="64">
        <v>12709.27</v>
      </c>
      <c r="AR3" s="64">
        <v>1646.027</v>
      </c>
      <c r="AS3" s="64">
        <v>373780452</v>
      </c>
      <c r="AT3" s="64">
        <v>12657840</v>
      </c>
      <c r="AU3" s="64">
        <v>137973.29999999999</v>
      </c>
      <c r="AV3" s="73">
        <v>121062759.06937435</v>
      </c>
      <c r="AW3" s="73">
        <v>1275107165.0693743</v>
      </c>
      <c r="AX3">
        <v>1.397118E+17</v>
      </c>
    </row>
    <row r="4" spans="1:50" ht="15" thickBot="1" x14ac:dyDescent="0.35">
      <c r="A4" s="47"/>
      <c r="B4" s="44">
        <v>3</v>
      </c>
      <c r="C4" s="67" t="s">
        <v>8</v>
      </c>
      <c r="D4" s="29" t="s">
        <v>11</v>
      </c>
      <c r="E4" s="57">
        <v>12</v>
      </c>
      <c r="F4" s="27">
        <v>17.5</v>
      </c>
      <c r="G4" s="13">
        <f t="shared" si="0"/>
        <v>0.21</v>
      </c>
      <c r="H4" s="67" t="s">
        <v>71</v>
      </c>
      <c r="I4" s="67" t="s">
        <v>23</v>
      </c>
      <c r="J4" s="67" t="s">
        <v>37</v>
      </c>
      <c r="K4" s="30">
        <v>-7.85</v>
      </c>
      <c r="L4" s="27">
        <v>6.7</v>
      </c>
      <c r="M4" s="27">
        <v>1.5</v>
      </c>
      <c r="N4" s="27">
        <v>1.5</v>
      </c>
      <c r="O4" s="27">
        <v>210</v>
      </c>
      <c r="P4" s="27">
        <v>-9.94</v>
      </c>
      <c r="Q4" s="27">
        <v>-6.7</v>
      </c>
      <c r="R4" s="44">
        <v>6.7</v>
      </c>
      <c r="S4" s="44">
        <v>33.869999999999997</v>
      </c>
      <c r="T4" s="44">
        <v>0.1</v>
      </c>
      <c r="U4" s="21">
        <v>78</v>
      </c>
      <c r="V4" t="s">
        <v>5</v>
      </c>
      <c r="W4" t="s">
        <v>147</v>
      </c>
      <c r="X4" t="str">
        <f t="shared" si="1"/>
        <v>Pico_K</v>
      </c>
      <c r="Y4" t="s">
        <v>150</v>
      </c>
      <c r="Z4" s="32" t="s">
        <v>153</v>
      </c>
      <c r="AA4" s="32" t="s">
        <v>37</v>
      </c>
      <c r="AB4" s="32">
        <v>2</v>
      </c>
      <c r="AC4" s="64">
        <v>6.9211429999999998</v>
      </c>
      <c r="AD4">
        <v>24642126</v>
      </c>
      <c r="AE4">
        <v>1.2722657533688448</v>
      </c>
      <c r="AF4" s="64">
        <v>13724.34</v>
      </c>
      <c r="AG4" s="64">
        <v>3946.652</v>
      </c>
      <c r="AH4" s="64">
        <v>1097.4349999999999</v>
      </c>
      <c r="AI4" s="64">
        <v>31351333</v>
      </c>
      <c r="AJ4" s="64">
        <v>840259.4</v>
      </c>
      <c r="AK4" s="64">
        <v>2250.4679999999998</v>
      </c>
      <c r="AL4" s="64">
        <v>0.39856360000000002</v>
      </c>
      <c r="AM4" s="64">
        <v>2.8915289999999998</v>
      </c>
      <c r="AN4" s="64">
        <v>6.9597290000000006E-2</v>
      </c>
      <c r="AO4" s="64">
        <v>0.37227640000000001</v>
      </c>
      <c r="AP4" s="64">
        <v>10120.44</v>
      </c>
      <c r="AQ4" s="64">
        <v>2630.5459999999998</v>
      </c>
      <c r="AR4" s="64">
        <v>1195.1849999999999</v>
      </c>
      <c r="AS4" s="64">
        <v>6404170</v>
      </c>
      <c r="AT4" s="64">
        <v>332174.3</v>
      </c>
      <c r="AU4" s="64">
        <v>1302.71</v>
      </c>
      <c r="AV4" s="73">
        <v>1308186.4812574317</v>
      </c>
      <c r="AW4" s="73">
        <v>32659518.481257431</v>
      </c>
      <c r="AX4">
        <v>41013390000001</v>
      </c>
    </row>
    <row r="5" spans="1:50" ht="15" thickBot="1" x14ac:dyDescent="0.35">
      <c r="A5" s="47"/>
      <c r="B5" s="28">
        <v>4</v>
      </c>
      <c r="C5" s="67" t="s">
        <v>9</v>
      </c>
      <c r="D5" s="29" t="s">
        <v>12</v>
      </c>
      <c r="E5" s="57">
        <v>7</v>
      </c>
      <c r="F5" s="27">
        <v>11.4</v>
      </c>
      <c r="G5" s="13">
        <f t="shared" si="0"/>
        <v>7.980000000000001E-2</v>
      </c>
      <c r="H5" s="67" t="s">
        <v>7</v>
      </c>
      <c r="I5" s="67" t="s">
        <v>24</v>
      </c>
      <c r="J5" s="67" t="s">
        <v>36</v>
      </c>
      <c r="K5" s="30">
        <v>-8.26</v>
      </c>
      <c r="L5" s="27">
        <v>7.7</v>
      </c>
      <c r="M5" s="27">
        <v>1.7</v>
      </c>
      <c r="N5" s="27">
        <v>1.7</v>
      </c>
      <c r="O5" s="27">
        <v>185</v>
      </c>
      <c r="P5" s="27">
        <v>-9.3000000000000007</v>
      </c>
      <c r="Q5" s="27">
        <v>-9.3699999999999992</v>
      </c>
      <c r="R5" s="44">
        <v>4.5999999999999996</v>
      </c>
      <c r="S5" s="44">
        <v>32.590000000000003</v>
      </c>
      <c r="T5" s="44">
        <v>0.22</v>
      </c>
      <c r="U5" s="21">
        <v>68</v>
      </c>
      <c r="V5" t="s">
        <v>5</v>
      </c>
      <c r="W5" t="s">
        <v>147</v>
      </c>
      <c r="X5" t="str">
        <f t="shared" si="1"/>
        <v>Pico_K</v>
      </c>
      <c r="Y5" t="s">
        <v>90</v>
      </c>
      <c r="Z5" s="1" t="s">
        <v>152</v>
      </c>
      <c r="AA5" s="32" t="s">
        <v>156</v>
      </c>
      <c r="AB5" s="32">
        <v>3</v>
      </c>
      <c r="AC5" s="64">
        <v>7.0373109999999999</v>
      </c>
      <c r="AD5">
        <v>24642126</v>
      </c>
      <c r="AE5">
        <v>2.5793490788903521</v>
      </c>
      <c r="AF5" s="64">
        <v>180838.1</v>
      </c>
      <c r="AG5" s="64">
        <v>11128.57</v>
      </c>
      <c r="AH5" s="64">
        <v>507.97829999999999</v>
      </c>
      <c r="AI5" s="64">
        <v>63560645</v>
      </c>
      <c r="AJ5" s="64">
        <v>4143402</v>
      </c>
      <c r="AK5" s="64">
        <v>16537.52</v>
      </c>
      <c r="AL5" s="64">
        <v>0.73860029999999999</v>
      </c>
      <c r="AM5" s="64">
        <v>3.0952410000000001</v>
      </c>
      <c r="AN5" s="64">
        <v>0.17720749999999999</v>
      </c>
      <c r="AO5" s="64">
        <v>1.0318689999999999</v>
      </c>
      <c r="AP5" s="64">
        <v>41802.69</v>
      </c>
      <c r="AQ5" s="64">
        <v>4753.2489999999998</v>
      </c>
      <c r="AR5" s="64">
        <v>554.22410000000002</v>
      </c>
      <c r="AS5" s="64">
        <v>28190306</v>
      </c>
      <c r="AT5" s="64">
        <v>1299630</v>
      </c>
      <c r="AU5" s="64">
        <v>3788.93</v>
      </c>
      <c r="AV5" s="73">
        <v>12502915.915972847</v>
      </c>
      <c r="AW5" s="73">
        <v>76063559.915972844</v>
      </c>
      <c r="AX5">
        <v>794693400000001</v>
      </c>
    </row>
    <row r="6" spans="1:50" ht="15" thickBot="1" x14ac:dyDescent="0.35">
      <c r="A6" s="47"/>
      <c r="B6" s="44">
        <v>5</v>
      </c>
      <c r="C6" s="44" t="s">
        <v>19</v>
      </c>
      <c r="D6" s="14" t="s">
        <v>20</v>
      </c>
      <c r="E6" s="58">
        <v>8</v>
      </c>
      <c r="F6" s="11">
        <v>12.8</v>
      </c>
      <c r="G6" s="13">
        <f t="shared" si="0"/>
        <v>0.1024</v>
      </c>
      <c r="H6" s="67" t="s">
        <v>71</v>
      </c>
      <c r="I6" s="67" t="s">
        <v>25</v>
      </c>
      <c r="J6" s="67" t="s">
        <v>38</v>
      </c>
      <c r="K6" s="23">
        <v>-8.2899999999999991</v>
      </c>
      <c r="L6" s="20">
        <v>8.3000000000000007</v>
      </c>
      <c r="M6" s="20">
        <v>1.6</v>
      </c>
      <c r="N6" s="20">
        <v>1.6</v>
      </c>
      <c r="O6" s="20">
        <v>193</v>
      </c>
      <c r="P6" s="20">
        <v>-8.74</v>
      </c>
      <c r="Q6" s="20">
        <v>-8.1199999999999992</v>
      </c>
      <c r="R6" s="44">
        <v>7.4</v>
      </c>
      <c r="S6" s="44">
        <v>34.86</v>
      </c>
      <c r="T6" s="44">
        <v>1E-3</v>
      </c>
      <c r="U6" s="21">
        <v>48</v>
      </c>
      <c r="V6" t="s">
        <v>5</v>
      </c>
      <c r="W6" t="s">
        <v>147</v>
      </c>
      <c r="X6" t="str">
        <f t="shared" si="1"/>
        <v>Pico_K</v>
      </c>
      <c r="Y6" t="s">
        <v>150</v>
      </c>
      <c r="Z6" s="1" t="s">
        <v>152</v>
      </c>
      <c r="AA6" s="32" t="s">
        <v>38</v>
      </c>
      <c r="AB6" s="32">
        <v>1</v>
      </c>
      <c r="AC6" s="64">
        <v>5.1461800000000002</v>
      </c>
      <c r="AD6">
        <v>139415803</v>
      </c>
      <c r="AE6">
        <v>1.123985212781079</v>
      </c>
      <c r="AF6" s="64">
        <v>124712.5</v>
      </c>
      <c r="AG6" s="64">
        <v>16424.810000000001</v>
      </c>
      <c r="AH6" s="64">
        <v>1772.8910000000001</v>
      </c>
      <c r="AI6" s="64">
        <v>156701301</v>
      </c>
      <c r="AJ6" s="64">
        <v>7825848</v>
      </c>
      <c r="AK6" s="64">
        <v>62186.51</v>
      </c>
      <c r="AL6" s="64">
        <v>0.28292240000000002</v>
      </c>
      <c r="AM6" s="64">
        <v>2.386692</v>
      </c>
      <c r="AN6" s="64">
        <v>4.5194229999999998E-3</v>
      </c>
      <c r="AO6" s="64">
        <v>0.26232729999999999</v>
      </c>
      <c r="AP6" s="64">
        <v>21468.14</v>
      </c>
      <c r="AQ6" s="64">
        <v>4650.991</v>
      </c>
      <c r="AR6" s="64">
        <v>1212.192</v>
      </c>
      <c r="AS6" s="64">
        <v>16879228</v>
      </c>
      <c r="AT6" s="64">
        <v>2397195</v>
      </c>
      <c r="AU6" s="64">
        <v>12478.17</v>
      </c>
      <c r="AV6" s="73">
        <v>1818161.6756328016</v>
      </c>
      <c r="AW6" s="73">
        <v>158519461.6756328</v>
      </c>
      <c r="AX6">
        <v>284908300000001</v>
      </c>
    </row>
    <row r="7" spans="1:50" ht="15" thickBot="1" x14ac:dyDescent="0.35">
      <c r="A7" s="47"/>
      <c r="B7" s="28">
        <v>6</v>
      </c>
      <c r="C7" s="4" t="s">
        <v>27</v>
      </c>
      <c r="D7" s="14" t="s">
        <v>28</v>
      </c>
      <c r="E7" s="58">
        <v>13</v>
      </c>
      <c r="F7" s="11">
        <v>26.6</v>
      </c>
      <c r="G7" s="13">
        <f t="shared" si="0"/>
        <v>0.34580000000000005</v>
      </c>
      <c r="H7" s="67" t="s">
        <v>13</v>
      </c>
      <c r="I7" s="67" t="s">
        <v>26</v>
      </c>
      <c r="J7" s="67" t="s">
        <v>36</v>
      </c>
      <c r="K7" s="23">
        <v>-8.7100000000000009</v>
      </c>
      <c r="L7" s="20">
        <v>7.7</v>
      </c>
      <c r="M7" s="20">
        <v>1.6</v>
      </c>
      <c r="N7" s="20">
        <v>1.6</v>
      </c>
      <c r="O7" s="20">
        <v>177</v>
      </c>
      <c r="P7" s="20">
        <v>-9.1</v>
      </c>
      <c r="Q7" s="20">
        <v>-8.4600000000000009</v>
      </c>
      <c r="R7" s="44">
        <v>5.3</v>
      </c>
      <c r="S7" s="44">
        <v>33.22</v>
      </c>
      <c r="T7" s="44">
        <v>0.31</v>
      </c>
      <c r="U7" s="21">
        <v>175</v>
      </c>
      <c r="V7" t="s">
        <v>5</v>
      </c>
      <c r="W7" t="s">
        <v>147</v>
      </c>
      <c r="X7" t="str">
        <f t="shared" si="1"/>
        <v>Pico_K</v>
      </c>
      <c r="Y7" t="s">
        <v>150</v>
      </c>
      <c r="Z7" s="32" t="s">
        <v>153</v>
      </c>
      <c r="AA7" s="32" t="s">
        <v>156</v>
      </c>
      <c r="AB7" s="32">
        <v>3</v>
      </c>
      <c r="AC7" s="64">
        <v>6.1943060000000001</v>
      </c>
      <c r="AD7">
        <v>139415803</v>
      </c>
      <c r="AE7">
        <v>1.508041581197219</v>
      </c>
      <c r="AF7" s="64">
        <v>109660.6</v>
      </c>
      <c r="AG7" s="64">
        <v>5111.0870000000004</v>
      </c>
      <c r="AH7" s="64">
        <v>1275.0340000000001</v>
      </c>
      <c r="AI7" s="64">
        <v>210244828</v>
      </c>
      <c r="AJ7" s="64">
        <v>11588212</v>
      </c>
      <c r="AK7" s="64">
        <v>46389.72</v>
      </c>
      <c r="AL7" s="64">
        <v>1.096606</v>
      </c>
      <c r="AM7" s="64">
        <v>2.9554369999999999</v>
      </c>
      <c r="AN7" s="64">
        <v>0.1182477</v>
      </c>
      <c r="AO7" s="64">
        <v>0.95213669999999995</v>
      </c>
      <c r="AP7" s="64">
        <v>76139.990000000005</v>
      </c>
      <c r="AQ7" s="64">
        <v>2934.4189999999999</v>
      </c>
      <c r="AR7" s="64">
        <v>1564.114</v>
      </c>
      <c r="AS7" s="64">
        <v>73908526</v>
      </c>
      <c r="AT7" s="64">
        <v>3598368</v>
      </c>
      <c r="AU7" s="64">
        <v>20173.88</v>
      </c>
      <c r="AV7" s="73">
        <v>25981471.468111452</v>
      </c>
      <c r="AW7" s="73">
        <v>236226298.46811146</v>
      </c>
      <c r="AX7">
        <v>5462470000000001</v>
      </c>
    </row>
    <row r="8" spans="1:50" ht="15" thickBot="1" x14ac:dyDescent="0.35">
      <c r="A8" s="47"/>
      <c r="B8" s="28">
        <v>7</v>
      </c>
      <c r="C8" s="44">
        <v>2018</v>
      </c>
      <c r="D8" s="14" t="s">
        <v>30</v>
      </c>
      <c r="E8" s="58">
        <v>21</v>
      </c>
      <c r="F8" s="11">
        <v>2.6</v>
      </c>
      <c r="G8" s="13">
        <f t="shared" si="0"/>
        <v>5.4600000000000003E-2</v>
      </c>
      <c r="H8" s="67" t="s">
        <v>7</v>
      </c>
      <c r="I8" s="4" t="s">
        <v>22</v>
      </c>
      <c r="J8" s="67" t="s">
        <v>36</v>
      </c>
      <c r="K8" s="23">
        <v>-9</v>
      </c>
      <c r="L8" s="20">
        <v>9.1</v>
      </c>
      <c r="M8" s="20">
        <v>1.6</v>
      </c>
      <c r="N8" s="20">
        <v>1.6</v>
      </c>
      <c r="O8" s="20">
        <v>245</v>
      </c>
      <c r="P8" s="20">
        <v>-8.3699999999999992</v>
      </c>
      <c r="Q8" s="20">
        <v>-6.77</v>
      </c>
      <c r="R8" s="44">
        <v>3.9</v>
      </c>
      <c r="S8" s="44">
        <v>32.32</v>
      </c>
      <c r="T8" s="44">
        <v>0.13</v>
      </c>
      <c r="U8" s="21">
        <v>27</v>
      </c>
      <c r="V8" t="s">
        <v>5</v>
      </c>
      <c r="W8" t="s">
        <v>147</v>
      </c>
      <c r="X8" t="str">
        <f t="shared" si="1"/>
        <v>Pico_K</v>
      </c>
      <c r="Y8" t="s">
        <v>150</v>
      </c>
      <c r="Z8" s="1" t="s">
        <v>152</v>
      </c>
      <c r="AA8" s="32" t="s">
        <v>156</v>
      </c>
      <c r="AB8" s="32">
        <v>3</v>
      </c>
      <c r="AC8" s="64">
        <v>10.178190000000001</v>
      </c>
      <c r="AD8">
        <v>837638922</v>
      </c>
      <c r="AE8">
        <v>4.1031485330143243</v>
      </c>
      <c r="AF8" s="64">
        <v>130096.1</v>
      </c>
      <c r="AG8" s="64">
        <v>15406.2</v>
      </c>
      <c r="AH8" s="64">
        <v>2329.2310000000002</v>
      </c>
      <c r="AI8" s="64">
        <v>3436956914</v>
      </c>
      <c r="AJ8" s="64">
        <v>133816749</v>
      </c>
      <c r="AK8" s="64">
        <v>490643.1</v>
      </c>
      <c r="AL8" s="64">
        <v>0.89390789999999998</v>
      </c>
      <c r="AM8" s="64">
        <v>5.6345890000000001</v>
      </c>
      <c r="AN8" s="64">
        <v>3.0405560000000002E-2</v>
      </c>
      <c r="AO8" s="64">
        <v>1.1850369999999999</v>
      </c>
      <c r="AP8" s="64">
        <v>48690.74</v>
      </c>
      <c r="AQ8" s="64">
        <v>12504.43</v>
      </c>
      <c r="AR8" s="64">
        <v>1496.299</v>
      </c>
      <c r="AS8" s="64">
        <v>3083243981</v>
      </c>
      <c r="AT8" s="64">
        <v>85935371</v>
      </c>
      <c r="AU8" s="64">
        <v>319269.09999999998</v>
      </c>
      <c r="AV8" s="73">
        <v>2765933131.5085554</v>
      </c>
      <c r="AW8" s="73">
        <v>6202890044.5085554</v>
      </c>
      <c r="AX8">
        <v>9.506393E+18</v>
      </c>
    </row>
    <row r="9" spans="1:50" s="3" customFormat="1" ht="15" thickBot="1" x14ac:dyDescent="0.35">
      <c r="A9" s="48"/>
      <c r="B9" s="70">
        <v>8</v>
      </c>
      <c r="C9" s="70">
        <v>2019</v>
      </c>
      <c r="D9" s="15" t="s">
        <v>31</v>
      </c>
      <c r="E9" s="59">
        <v>43</v>
      </c>
      <c r="F9" s="12">
        <v>17.2</v>
      </c>
      <c r="G9" s="13">
        <f t="shared" si="0"/>
        <v>0.73960000000000004</v>
      </c>
      <c r="H9" s="6" t="s">
        <v>33</v>
      </c>
      <c r="I9" s="6" t="s">
        <v>89</v>
      </c>
      <c r="J9" s="72" t="s">
        <v>36</v>
      </c>
      <c r="K9" s="24">
        <v>-8.8000000000000007</v>
      </c>
      <c r="L9" s="19">
        <v>8</v>
      </c>
      <c r="M9" s="19">
        <v>1.9</v>
      </c>
      <c r="N9" s="19">
        <v>1.9</v>
      </c>
      <c r="O9" s="19">
        <v>196</v>
      </c>
      <c r="P9" s="19">
        <v>-8.51</v>
      </c>
      <c r="Q9" s="19">
        <v>-8.3000000000000007</v>
      </c>
      <c r="R9" s="70">
        <v>3</v>
      </c>
      <c r="S9" s="70">
        <v>33.42</v>
      </c>
      <c r="T9" s="70">
        <v>0.26</v>
      </c>
      <c r="U9" s="22">
        <v>233</v>
      </c>
      <c r="V9" t="s">
        <v>5</v>
      </c>
      <c r="W9" t="s">
        <v>147</v>
      </c>
      <c r="X9" t="str">
        <f t="shared" si="1"/>
        <v>Pico_K</v>
      </c>
      <c r="Y9" t="s">
        <v>150</v>
      </c>
      <c r="Z9" s="1" t="s">
        <v>152</v>
      </c>
      <c r="AA9" s="32" t="s">
        <v>156</v>
      </c>
      <c r="AB9" s="32">
        <v>3</v>
      </c>
      <c r="AC9" s="64">
        <v>18.193010000000001</v>
      </c>
      <c r="AD9" s="3">
        <v>58655609</v>
      </c>
      <c r="AE9" s="3">
        <v>2.541003793857123</v>
      </c>
      <c r="AF9" s="64">
        <v>149391.29999999999</v>
      </c>
      <c r="AG9" s="64">
        <v>10558.49</v>
      </c>
      <c r="AH9" s="64">
        <v>1275.8019999999999</v>
      </c>
      <c r="AI9" s="64">
        <v>149044125</v>
      </c>
      <c r="AJ9" s="64">
        <v>16576102</v>
      </c>
      <c r="AK9" s="64">
        <v>108239.7</v>
      </c>
      <c r="AL9" s="64">
        <v>0.64710040000000002</v>
      </c>
      <c r="AM9" s="64">
        <v>12.87551</v>
      </c>
      <c r="AN9" s="64">
        <v>0.21839059999999999</v>
      </c>
      <c r="AO9" s="64">
        <v>1.286289</v>
      </c>
      <c r="AP9" s="64">
        <v>101343</v>
      </c>
      <c r="AQ9" s="64">
        <v>14424.18</v>
      </c>
      <c r="AR9" s="64">
        <v>1422.5329999999999</v>
      </c>
      <c r="AS9" s="64">
        <v>84869983</v>
      </c>
      <c r="AT9" s="64">
        <v>5683363</v>
      </c>
      <c r="AU9" s="64">
        <v>45375.89</v>
      </c>
      <c r="AV9" s="73">
        <v>48327392.978421658</v>
      </c>
      <c r="AW9" s="73">
        <v>197371516.97842166</v>
      </c>
      <c r="AX9">
        <v>7202914000000001</v>
      </c>
    </row>
    <row r="10" spans="1:50" ht="15" thickBot="1" x14ac:dyDescent="0.35">
      <c r="A10" s="49" t="s">
        <v>34</v>
      </c>
      <c r="B10" s="28">
        <v>9</v>
      </c>
      <c r="C10" s="69">
        <v>2014</v>
      </c>
      <c r="D10" s="17" t="s">
        <v>35</v>
      </c>
      <c r="E10" s="60">
        <v>31</v>
      </c>
      <c r="F10" s="18">
        <v>38.5</v>
      </c>
      <c r="G10" s="13">
        <f t="shared" si="0"/>
        <v>1.1935</v>
      </c>
      <c r="H10" s="67" t="s">
        <v>14</v>
      </c>
      <c r="I10" s="69" t="s">
        <v>48</v>
      </c>
      <c r="J10" s="69" t="s">
        <v>38</v>
      </c>
      <c r="K10" s="25">
        <v>-7.69</v>
      </c>
      <c r="L10" s="18">
        <v>8</v>
      </c>
      <c r="M10" s="18">
        <v>2.6</v>
      </c>
      <c r="N10" s="18">
        <v>2.6</v>
      </c>
      <c r="O10" s="18">
        <v>200</v>
      </c>
      <c r="P10" s="18">
        <v>-8.52</v>
      </c>
      <c r="Q10" s="18">
        <v>-8.49</v>
      </c>
      <c r="R10" s="69">
        <v>6.9</v>
      </c>
      <c r="S10" s="69">
        <v>35.049999999999997</v>
      </c>
      <c r="T10" s="69">
        <v>0.97</v>
      </c>
      <c r="U10" s="21">
        <v>320</v>
      </c>
      <c r="V10" t="s">
        <v>34</v>
      </c>
      <c r="W10" t="s">
        <v>147</v>
      </c>
      <c r="X10" t="str">
        <f t="shared" si="1"/>
        <v>Nano_K</v>
      </c>
      <c r="Y10" t="s">
        <v>150</v>
      </c>
      <c r="Z10" s="32" t="s">
        <v>154</v>
      </c>
      <c r="AA10" s="32" t="s">
        <v>38</v>
      </c>
      <c r="AB10" s="32">
        <v>1</v>
      </c>
      <c r="AC10" s="64">
        <v>15.75957</v>
      </c>
      <c r="AD10">
        <v>2262703</v>
      </c>
      <c r="AE10">
        <v>1.1633727448984688</v>
      </c>
      <c r="AF10" s="64">
        <v>140972.1</v>
      </c>
      <c r="AG10" s="64">
        <v>15821.25</v>
      </c>
      <c r="AH10" s="64">
        <v>1582.5219999999999</v>
      </c>
      <c r="AI10" s="64">
        <v>5350612</v>
      </c>
      <c r="AJ10" s="64">
        <v>2632367</v>
      </c>
      <c r="AK10" s="64">
        <v>8803.482</v>
      </c>
      <c r="AL10" s="64">
        <v>0.26258310000000001</v>
      </c>
      <c r="AM10" s="64">
        <v>5.9593360000000004</v>
      </c>
      <c r="AN10" s="64">
        <v>0.38271650000000002</v>
      </c>
      <c r="AO10" s="64">
        <v>5.2178919999999997E-2</v>
      </c>
      <c r="AP10" s="64">
        <v>80877.38</v>
      </c>
      <c r="AQ10" s="64">
        <v>9339.9189999999999</v>
      </c>
      <c r="AR10" s="64">
        <v>1747.5450000000001</v>
      </c>
      <c r="AS10" s="64">
        <v>5691181</v>
      </c>
      <c r="AT10" s="64">
        <v>456487.8</v>
      </c>
      <c r="AU10" s="64">
        <v>5035.3639999999996</v>
      </c>
      <c r="AV10" s="73">
        <v>79161.122963477363</v>
      </c>
      <c r="AW10" s="73">
        <v>2711527.1229634774</v>
      </c>
      <c r="AX10">
        <v>259453000001</v>
      </c>
    </row>
    <row r="11" spans="1:50" ht="15" thickBot="1" x14ac:dyDescent="0.35">
      <c r="A11" s="45"/>
      <c r="B11" s="28">
        <v>10</v>
      </c>
      <c r="C11" s="69">
        <v>2015</v>
      </c>
      <c r="D11" s="17" t="s">
        <v>39</v>
      </c>
      <c r="E11" s="60">
        <v>34</v>
      </c>
      <c r="F11" s="18">
        <v>3.1</v>
      </c>
      <c r="G11" s="13">
        <f t="shared" si="0"/>
        <v>0.10540000000000001</v>
      </c>
      <c r="H11" s="69" t="s">
        <v>7</v>
      </c>
      <c r="I11" s="69" t="s">
        <v>22</v>
      </c>
      <c r="J11" s="69" t="s">
        <v>36</v>
      </c>
      <c r="K11" s="25">
        <v>-8.1</v>
      </c>
      <c r="L11" s="18">
        <v>9.9</v>
      </c>
      <c r="M11" s="18">
        <v>1.7</v>
      </c>
      <c r="N11" s="18">
        <v>1.7</v>
      </c>
      <c r="O11" s="18">
        <v>298</v>
      </c>
      <c r="P11" s="18">
        <v>-7.99</v>
      </c>
      <c r="Q11" s="18">
        <v>-6.03</v>
      </c>
      <c r="R11" s="69">
        <v>3.9</v>
      </c>
      <c r="S11" s="69">
        <v>33.33</v>
      </c>
      <c r="T11" s="69">
        <v>0.15</v>
      </c>
      <c r="U11" s="21">
        <v>32</v>
      </c>
      <c r="V11" t="s">
        <v>34</v>
      </c>
      <c r="W11" t="s">
        <v>147</v>
      </c>
      <c r="X11" t="str">
        <f t="shared" si="1"/>
        <v>Nano_K</v>
      </c>
      <c r="Y11" t="s">
        <v>90</v>
      </c>
      <c r="Z11" s="1" t="s">
        <v>152</v>
      </c>
      <c r="AA11" s="32" t="s">
        <v>156</v>
      </c>
      <c r="AB11" s="32">
        <v>3</v>
      </c>
      <c r="AC11" s="64">
        <v>30.427399999999999</v>
      </c>
      <c r="AD11">
        <v>22537437</v>
      </c>
      <c r="AE11">
        <v>1.5433917352714064</v>
      </c>
      <c r="AF11" s="64">
        <v>147998.20000000001</v>
      </c>
      <c r="AG11" s="64">
        <v>33754.25</v>
      </c>
      <c r="AH11" s="64">
        <v>6716.3609999999999</v>
      </c>
      <c r="AI11" s="64">
        <v>691344126</v>
      </c>
      <c r="AJ11" s="64">
        <v>34784094</v>
      </c>
      <c r="AK11" s="64">
        <v>266912</v>
      </c>
      <c r="AL11" s="64">
        <v>0.50086600000000003</v>
      </c>
      <c r="AM11" s="64">
        <v>9.9788630000000005</v>
      </c>
      <c r="AN11" s="64">
        <v>8.8376319999999994E-2</v>
      </c>
      <c r="AO11" s="64">
        <v>1.6679390000000001</v>
      </c>
      <c r="AP11" s="64">
        <v>51828.47</v>
      </c>
      <c r="AQ11" s="64">
        <v>13384.32</v>
      </c>
      <c r="AR11" s="64">
        <v>2524.67</v>
      </c>
      <c r="AS11" s="64">
        <v>478981437</v>
      </c>
      <c r="AT11" s="64">
        <v>14941994</v>
      </c>
      <c r="AU11" s="64">
        <v>123733.1</v>
      </c>
      <c r="AV11" s="73">
        <v>6418542.9121712931</v>
      </c>
      <c r="AW11" s="73">
        <v>41202635.912171289</v>
      </c>
      <c r="AX11">
        <v>160220900000001</v>
      </c>
    </row>
    <row r="12" spans="1:50" ht="15" thickBot="1" x14ac:dyDescent="0.35">
      <c r="A12" s="43"/>
      <c r="B12" s="28">
        <v>11</v>
      </c>
      <c r="C12" s="69">
        <v>2016</v>
      </c>
      <c r="D12" s="17" t="s">
        <v>10</v>
      </c>
      <c r="E12" s="60">
        <v>15</v>
      </c>
      <c r="F12" s="18">
        <v>11.4</v>
      </c>
      <c r="G12" s="13">
        <f t="shared" si="0"/>
        <v>0.17099999999999999</v>
      </c>
      <c r="H12" s="67" t="s">
        <v>71</v>
      </c>
      <c r="I12" s="67" t="s">
        <v>25</v>
      </c>
      <c r="J12" s="69" t="s">
        <v>36</v>
      </c>
      <c r="K12" s="25">
        <v>-8.15</v>
      </c>
      <c r="L12" s="18">
        <v>7.78</v>
      </c>
      <c r="M12" s="18">
        <v>1.7</v>
      </c>
      <c r="N12" s="18">
        <v>1.7</v>
      </c>
      <c r="O12" s="18">
        <v>190</v>
      </c>
      <c r="P12" s="18">
        <v>-9.18</v>
      </c>
      <c r="Q12" s="18">
        <v>-9.25</v>
      </c>
      <c r="R12" s="69">
        <v>5</v>
      </c>
      <c r="S12" s="69">
        <v>32.86</v>
      </c>
      <c r="T12" s="69">
        <v>0.27</v>
      </c>
      <c r="U12" s="21">
        <v>89</v>
      </c>
      <c r="V12" t="s">
        <v>34</v>
      </c>
      <c r="W12" t="s">
        <v>147</v>
      </c>
      <c r="X12" t="str">
        <f t="shared" si="1"/>
        <v>Nano_K</v>
      </c>
      <c r="Y12" t="s">
        <v>150</v>
      </c>
      <c r="Z12" s="1" t="s">
        <v>152</v>
      </c>
      <c r="AA12" s="32" t="s">
        <v>156</v>
      </c>
      <c r="AB12" s="32">
        <v>3</v>
      </c>
      <c r="AC12" s="64">
        <v>8.1591690000000003</v>
      </c>
      <c r="AD12">
        <v>1739068</v>
      </c>
      <c r="AE12">
        <v>2.1114246251440427</v>
      </c>
      <c r="AF12" s="64">
        <v>193466.9</v>
      </c>
      <c r="AG12" s="64">
        <v>13275.37</v>
      </c>
      <c r="AH12" s="64">
        <v>598.95519999999999</v>
      </c>
      <c r="AI12" s="64">
        <v>51724596</v>
      </c>
      <c r="AJ12" s="64">
        <v>3671911</v>
      </c>
      <c r="AK12" s="64">
        <v>15848.83</v>
      </c>
      <c r="AL12" s="64">
        <v>0.78062180000000003</v>
      </c>
      <c r="AM12" s="64">
        <v>3.6469209999999999</v>
      </c>
      <c r="AN12" s="64">
        <v>0.28259810000000002</v>
      </c>
      <c r="AO12" s="64">
        <v>1.0941019999999999</v>
      </c>
      <c r="AP12" s="64">
        <v>61628.73</v>
      </c>
      <c r="AQ12" s="64">
        <v>7414.4449999999997</v>
      </c>
      <c r="AR12" s="64">
        <v>529.44860000000006</v>
      </c>
      <c r="AS12" s="64">
        <v>32435635</v>
      </c>
      <c r="AT12" s="64">
        <v>1439938</v>
      </c>
      <c r="AU12" s="64">
        <v>3939.038</v>
      </c>
      <c r="AV12" s="73">
        <v>564670.82126990554</v>
      </c>
      <c r="AW12" s="73">
        <v>4236580.8212699052</v>
      </c>
      <c r="AX12">
        <v>110339758755</v>
      </c>
    </row>
    <row r="13" spans="1:50" ht="15" thickBot="1" x14ac:dyDescent="0.35">
      <c r="A13" s="45"/>
      <c r="B13" s="28">
        <v>12</v>
      </c>
      <c r="C13" s="69">
        <v>2017</v>
      </c>
      <c r="D13" s="17" t="s">
        <v>40</v>
      </c>
      <c r="E13" s="60">
        <v>30</v>
      </c>
      <c r="F13" s="18">
        <v>92.3</v>
      </c>
      <c r="G13" s="13">
        <f t="shared" si="0"/>
        <v>2.7689999999999997</v>
      </c>
      <c r="H13" s="67" t="s">
        <v>71</v>
      </c>
      <c r="I13" s="67" t="s">
        <v>23</v>
      </c>
      <c r="J13" s="38" t="s">
        <v>41</v>
      </c>
      <c r="K13" s="25">
        <v>-8.5299999999999994</v>
      </c>
      <c r="L13" s="18">
        <v>7.9</v>
      </c>
      <c r="M13" s="18">
        <v>1.8</v>
      </c>
      <c r="N13" s="18">
        <v>1.8</v>
      </c>
      <c r="O13" s="18">
        <v>198</v>
      </c>
      <c r="P13" s="18">
        <v>-9.07</v>
      </c>
      <c r="Q13" s="18">
        <v>-7.76</v>
      </c>
      <c r="R13" s="38">
        <v>6.5</v>
      </c>
      <c r="S13" s="38">
        <v>34.6</v>
      </c>
      <c r="T13" s="38">
        <v>0.69</v>
      </c>
      <c r="U13" s="21">
        <v>729</v>
      </c>
      <c r="V13" t="s">
        <v>34</v>
      </c>
      <c r="W13" t="s">
        <v>147</v>
      </c>
      <c r="X13" t="str">
        <f t="shared" si="1"/>
        <v>Nano_K</v>
      </c>
      <c r="Y13" t="s">
        <v>150</v>
      </c>
      <c r="Z13" s="32" t="s">
        <v>154</v>
      </c>
      <c r="AA13" s="32" t="s">
        <v>37</v>
      </c>
      <c r="AB13" s="32">
        <v>2</v>
      </c>
      <c r="AC13" s="64">
        <v>14.693910000000001</v>
      </c>
      <c r="AD13">
        <v>9553142</v>
      </c>
      <c r="AE13">
        <v>1.1338057154389625</v>
      </c>
      <c r="AF13" s="64">
        <v>101977.60000000001</v>
      </c>
      <c r="AG13" s="64">
        <v>9729.5990000000002</v>
      </c>
      <c r="AH13" s="64">
        <v>1840.74</v>
      </c>
      <c r="AI13" s="64">
        <v>115805853</v>
      </c>
      <c r="AJ13" s="64">
        <v>10831407</v>
      </c>
      <c r="AK13" s="64">
        <v>57647.37</v>
      </c>
      <c r="AL13" s="64">
        <v>0.9334112</v>
      </c>
      <c r="AM13" s="64">
        <v>6.917834</v>
      </c>
      <c r="AN13" s="64">
        <v>0.60484930000000003</v>
      </c>
      <c r="AO13" s="64">
        <v>0.81150580000000005</v>
      </c>
      <c r="AP13" s="64">
        <v>71419.179999999993</v>
      </c>
      <c r="AQ13" s="64">
        <v>8948.82</v>
      </c>
      <c r="AR13" s="64">
        <v>1793.6590000000001</v>
      </c>
      <c r="AS13" s="64">
        <v>63916289</v>
      </c>
      <c r="AT13" s="64">
        <v>1960253</v>
      </c>
      <c r="AU13" s="64">
        <v>40090.65</v>
      </c>
      <c r="AV13" s="73">
        <v>354763.69782799226</v>
      </c>
      <c r="AW13" s="73">
        <v>11186169.697827993</v>
      </c>
      <c r="AX13">
        <v>1689037000001</v>
      </c>
    </row>
    <row r="14" spans="1:50" ht="15" thickBot="1" x14ac:dyDescent="0.35">
      <c r="A14" s="43"/>
      <c r="B14" s="44">
        <v>13</v>
      </c>
      <c r="C14" s="44">
        <v>2018</v>
      </c>
      <c r="D14" s="14" t="s">
        <v>42</v>
      </c>
      <c r="E14" s="23">
        <v>17</v>
      </c>
      <c r="F14" s="20">
        <v>12.1</v>
      </c>
      <c r="G14" s="13">
        <f t="shared" si="0"/>
        <v>0.20570000000000002</v>
      </c>
      <c r="H14" s="67" t="s">
        <v>7</v>
      </c>
      <c r="I14" s="67" t="s">
        <v>24</v>
      </c>
      <c r="J14" s="44" t="s">
        <v>36</v>
      </c>
      <c r="K14" s="23">
        <v>-9</v>
      </c>
      <c r="L14" s="20">
        <v>8.8000000000000007</v>
      </c>
      <c r="M14" s="20">
        <v>1.6</v>
      </c>
      <c r="N14" s="20">
        <v>1.6</v>
      </c>
      <c r="O14" s="20">
        <v>216</v>
      </c>
      <c r="P14" s="20">
        <v>-8.1300000000000008</v>
      </c>
      <c r="Q14" s="20">
        <v>-7.27</v>
      </c>
      <c r="R14" s="44">
        <v>4</v>
      </c>
      <c r="S14" s="44">
        <v>32.26</v>
      </c>
      <c r="T14" s="44">
        <v>0.16</v>
      </c>
      <c r="U14" s="21">
        <v>51</v>
      </c>
      <c r="V14" t="s">
        <v>34</v>
      </c>
      <c r="W14" t="s">
        <v>147</v>
      </c>
      <c r="X14" t="str">
        <f t="shared" si="1"/>
        <v>Nano_K</v>
      </c>
      <c r="Y14" t="s">
        <v>150</v>
      </c>
      <c r="Z14" s="1" t="s">
        <v>152</v>
      </c>
      <c r="AA14" s="32" t="s">
        <v>156</v>
      </c>
      <c r="AB14" s="32">
        <v>3</v>
      </c>
      <c r="AC14" s="64">
        <v>8.8464899999999993</v>
      </c>
      <c r="AD14">
        <v>33008816</v>
      </c>
      <c r="AE14">
        <v>2.669981346801412</v>
      </c>
      <c r="AF14" s="64">
        <v>125580.8</v>
      </c>
      <c r="AG14" s="64">
        <v>10630.64</v>
      </c>
      <c r="AH14" s="64">
        <v>1542.9469999999999</v>
      </c>
      <c r="AI14" s="64">
        <v>2018316716</v>
      </c>
      <c r="AJ14" s="64">
        <v>88132923</v>
      </c>
      <c r="AK14" s="64">
        <v>331493.90000000002</v>
      </c>
      <c r="AL14" s="64">
        <v>0.81802940000000002</v>
      </c>
      <c r="AM14" s="64">
        <v>4.611167</v>
      </c>
      <c r="AN14" s="64">
        <v>5.5106599999999999E-2</v>
      </c>
      <c r="AO14" s="64">
        <v>1.039841</v>
      </c>
      <c r="AP14" s="64">
        <v>47346.28</v>
      </c>
      <c r="AQ14" s="64">
        <v>8562.4330000000009</v>
      </c>
      <c r="AR14" s="64">
        <v>1389.6590000000001</v>
      </c>
      <c r="AS14" s="64">
        <v>2694438384</v>
      </c>
      <c r="AT14" s="64">
        <v>79038112</v>
      </c>
      <c r="AU14" s="64">
        <v>286952.90000000002</v>
      </c>
      <c r="AV14" s="73">
        <v>70881831.526227713</v>
      </c>
      <c r="AW14" s="73">
        <v>159014753.52622771</v>
      </c>
      <c r="AX14">
        <v>5746543000001</v>
      </c>
    </row>
    <row r="15" spans="1:50" ht="15" thickBot="1" x14ac:dyDescent="0.35">
      <c r="A15" s="43"/>
      <c r="B15" s="28">
        <v>14</v>
      </c>
      <c r="C15" s="69" t="s">
        <v>44</v>
      </c>
      <c r="D15" s="17" t="s">
        <v>43</v>
      </c>
      <c r="E15" s="60">
        <v>23</v>
      </c>
      <c r="F15" s="18">
        <v>30.1</v>
      </c>
      <c r="G15" s="13">
        <f t="shared" si="0"/>
        <v>0.69230000000000003</v>
      </c>
      <c r="H15" s="67" t="s">
        <v>71</v>
      </c>
      <c r="I15" s="67" t="s">
        <v>23</v>
      </c>
      <c r="J15" s="69" t="s">
        <v>38</v>
      </c>
      <c r="K15" s="25">
        <v>-8.86</v>
      </c>
      <c r="L15" s="18">
        <v>6.4</v>
      </c>
      <c r="M15" s="18">
        <v>3</v>
      </c>
      <c r="N15" s="18">
        <v>3</v>
      </c>
      <c r="O15" s="18">
        <v>178</v>
      </c>
      <c r="P15" s="18">
        <v>-8.65</v>
      </c>
      <c r="Q15" s="18">
        <v>-7.66</v>
      </c>
      <c r="R15" s="69">
        <v>7.6</v>
      </c>
      <c r="S15" s="69">
        <v>34.94</v>
      </c>
      <c r="T15" s="69">
        <v>0.92</v>
      </c>
      <c r="U15" s="21">
        <v>204</v>
      </c>
      <c r="V15" t="s">
        <v>34</v>
      </c>
      <c r="W15" t="s">
        <v>147</v>
      </c>
      <c r="X15" t="str">
        <f t="shared" si="1"/>
        <v>Nano_K</v>
      </c>
      <c r="Y15" t="s">
        <v>150</v>
      </c>
      <c r="Z15" s="32" t="s">
        <v>153</v>
      </c>
      <c r="AA15" s="32" t="s">
        <v>38</v>
      </c>
      <c r="AB15" s="32">
        <v>1</v>
      </c>
      <c r="AC15" s="64">
        <v>10.548909999999999</v>
      </c>
      <c r="AD15">
        <v>10244386</v>
      </c>
      <c r="AE15">
        <v>1.166918544459375</v>
      </c>
      <c r="AF15" s="64">
        <v>13237.13</v>
      </c>
      <c r="AG15" s="64">
        <v>1369.2090000000001</v>
      </c>
      <c r="AH15" s="64">
        <v>787.10220000000004</v>
      </c>
      <c r="AI15" s="64">
        <v>15479157</v>
      </c>
      <c r="AJ15" s="64">
        <v>11954364</v>
      </c>
      <c r="AK15" s="64">
        <v>9846.1890000000003</v>
      </c>
      <c r="AL15" s="64">
        <v>0.15075040000000001</v>
      </c>
      <c r="AM15" s="64">
        <v>5.090713</v>
      </c>
      <c r="AN15" s="64">
        <v>0.17909649999999999</v>
      </c>
      <c r="AO15" s="64">
        <v>2.4184689999999998E-2</v>
      </c>
      <c r="AP15" s="64">
        <v>6889.7790000000005</v>
      </c>
      <c r="AQ15" s="64">
        <v>2167.2469999999998</v>
      </c>
      <c r="AR15" s="64">
        <v>2761.9929999999999</v>
      </c>
      <c r="AS15" s="64">
        <v>5204488</v>
      </c>
      <c r="AT15" s="64">
        <v>1542407</v>
      </c>
      <c r="AU15" s="64">
        <v>2550.9609999999998</v>
      </c>
      <c r="AV15" s="73">
        <v>199008.32867394702</v>
      </c>
      <c r="AW15" s="73">
        <v>12153371.328673948</v>
      </c>
      <c r="AX15">
        <v>12948250000001</v>
      </c>
    </row>
    <row r="16" spans="1:50" ht="15" thickBot="1" x14ac:dyDescent="0.35">
      <c r="A16" s="45"/>
      <c r="B16" s="44">
        <v>15</v>
      </c>
      <c r="C16" s="44" t="s">
        <v>45</v>
      </c>
      <c r="D16" s="14" t="s">
        <v>47</v>
      </c>
      <c r="E16" s="58">
        <v>22</v>
      </c>
      <c r="F16" s="20">
        <v>21.5</v>
      </c>
      <c r="G16" s="13">
        <f t="shared" si="0"/>
        <v>0.47299999999999998</v>
      </c>
      <c r="H16" s="44" t="s">
        <v>7</v>
      </c>
      <c r="I16" s="44" t="s">
        <v>48</v>
      </c>
      <c r="J16" s="44" t="s">
        <v>38</v>
      </c>
      <c r="K16" s="23">
        <v>-8.44</v>
      </c>
      <c r="L16" s="20">
        <v>7.1</v>
      </c>
      <c r="M16" s="20">
        <v>2.8</v>
      </c>
      <c r="N16" s="20">
        <v>2.8</v>
      </c>
      <c r="O16" s="20">
        <v>191</v>
      </c>
      <c r="P16" s="20">
        <v>-8.61</v>
      </c>
      <c r="Q16" s="20">
        <v>-6.79</v>
      </c>
      <c r="R16" s="44">
        <v>6.4</v>
      </c>
      <c r="S16" s="44">
        <v>34.799999999999997</v>
      </c>
      <c r="T16" s="44">
        <v>1.83</v>
      </c>
      <c r="U16" s="21">
        <v>157</v>
      </c>
      <c r="V16" t="s">
        <v>34</v>
      </c>
      <c r="W16" t="s">
        <v>147</v>
      </c>
      <c r="X16" t="str">
        <f t="shared" si="1"/>
        <v>Nano_K</v>
      </c>
      <c r="Y16" t="s">
        <v>90</v>
      </c>
      <c r="Z16" s="32" t="s">
        <v>153</v>
      </c>
      <c r="AA16" s="32" t="s">
        <v>38</v>
      </c>
      <c r="AB16" s="32">
        <v>1</v>
      </c>
      <c r="AC16" s="64">
        <v>22.875830000000001</v>
      </c>
      <c r="AD16">
        <v>10244386</v>
      </c>
      <c r="AE16">
        <v>1.3117869631230217</v>
      </c>
      <c r="AF16" s="64">
        <v>12843.56</v>
      </c>
      <c r="AG16" s="64">
        <v>1765.6869999999999</v>
      </c>
      <c r="AH16" s="64">
        <v>2197.4749999999999</v>
      </c>
      <c r="AI16" s="64">
        <v>26044018</v>
      </c>
      <c r="AJ16" s="64">
        <v>13438452</v>
      </c>
      <c r="AK16" s="64">
        <v>8469.6890000000003</v>
      </c>
      <c r="AL16" s="64">
        <v>0.59884369999999998</v>
      </c>
      <c r="AM16" s="64">
        <v>4.1277549999999996</v>
      </c>
      <c r="AN16" s="64">
        <v>0.77419380000000004</v>
      </c>
      <c r="AO16" s="64">
        <v>0.10071819999999999</v>
      </c>
      <c r="AP16" s="64">
        <v>6311.2359999999999</v>
      </c>
      <c r="AQ16" s="64">
        <v>1241.6179999999999</v>
      </c>
      <c r="AR16" s="64">
        <v>3240.212</v>
      </c>
      <c r="AS16" s="64">
        <v>10963718</v>
      </c>
      <c r="AT16" s="64">
        <v>3675451</v>
      </c>
      <c r="AU16" s="64">
        <v>5305.3069999999998</v>
      </c>
      <c r="AV16" s="73">
        <v>1005245.2469971988</v>
      </c>
      <c r="AW16" s="73">
        <v>14443696.246997198</v>
      </c>
      <c r="AX16">
        <v>7384888000000001</v>
      </c>
    </row>
    <row r="17" spans="1:50" s="3" customFormat="1" ht="15" thickBot="1" x14ac:dyDescent="0.35">
      <c r="A17" s="50"/>
      <c r="B17" s="70">
        <v>16</v>
      </c>
      <c r="C17" s="70" t="s">
        <v>49</v>
      </c>
      <c r="D17" s="15" t="s">
        <v>46</v>
      </c>
      <c r="E17" s="59">
        <v>19</v>
      </c>
      <c r="F17" s="19">
        <v>18.2</v>
      </c>
      <c r="G17" s="13">
        <f t="shared" si="0"/>
        <v>0.3458</v>
      </c>
      <c r="H17" s="70" t="s">
        <v>33</v>
      </c>
      <c r="I17" s="6" t="s">
        <v>89</v>
      </c>
      <c r="J17" s="70" t="s">
        <v>36</v>
      </c>
      <c r="K17" s="24">
        <v>-8.9700000000000006</v>
      </c>
      <c r="L17" s="19">
        <v>7.6</v>
      </c>
      <c r="M17" s="19">
        <v>1.9</v>
      </c>
      <c r="N17" s="19">
        <v>1.9</v>
      </c>
      <c r="O17" s="19">
        <v>171</v>
      </c>
      <c r="P17" s="19">
        <v>-8.61</v>
      </c>
      <c r="Q17" s="19">
        <v>-8.35</v>
      </c>
      <c r="R17" s="70">
        <v>5.8</v>
      </c>
      <c r="S17" s="70">
        <v>32.89</v>
      </c>
      <c r="T17" s="70">
        <v>0.37</v>
      </c>
      <c r="U17" s="35">
        <v>169</v>
      </c>
      <c r="V17" t="s">
        <v>34</v>
      </c>
      <c r="W17" t="s">
        <v>147</v>
      </c>
      <c r="X17" t="str">
        <f t="shared" si="1"/>
        <v>Nano_K</v>
      </c>
      <c r="Y17" t="s">
        <v>150</v>
      </c>
      <c r="Z17" s="32" t="s">
        <v>153</v>
      </c>
      <c r="AA17" s="32" t="s">
        <v>156</v>
      </c>
      <c r="AB17" s="32">
        <v>3</v>
      </c>
      <c r="AC17" s="64">
        <v>9.7265189999999997</v>
      </c>
      <c r="AD17" s="3">
        <v>10244386</v>
      </c>
      <c r="AE17" s="3">
        <v>1.688498071041056</v>
      </c>
      <c r="AF17" s="64">
        <v>83544.47</v>
      </c>
      <c r="AG17" s="64">
        <v>2748.5070000000001</v>
      </c>
      <c r="AH17" s="64">
        <v>1127.893</v>
      </c>
      <c r="AI17" s="64">
        <v>147825907</v>
      </c>
      <c r="AJ17" s="64">
        <v>17297626</v>
      </c>
      <c r="AK17" s="64">
        <v>105337.3</v>
      </c>
      <c r="AL17" s="64">
        <v>0.71762669999999995</v>
      </c>
      <c r="AM17" s="64">
        <v>5.314921</v>
      </c>
      <c r="AN17" s="64">
        <v>0.22004599999999999</v>
      </c>
      <c r="AO17" s="64">
        <v>1.1160749999999999</v>
      </c>
      <c r="AP17" s="64">
        <v>59309.27</v>
      </c>
      <c r="AQ17" s="64">
        <v>3195.5479999999998</v>
      </c>
      <c r="AR17" s="64">
        <v>1617.91</v>
      </c>
      <c r="AS17" s="64">
        <v>84459074</v>
      </c>
      <c r="AT17" s="64">
        <v>4816606</v>
      </c>
      <c r="AU17" s="64">
        <v>50608.55</v>
      </c>
      <c r="AV17" s="73">
        <v>1341207.1691225143</v>
      </c>
      <c r="AW17" s="73">
        <v>18638832.169122513</v>
      </c>
      <c r="AX17">
        <v>32300620000001</v>
      </c>
    </row>
    <row r="18" spans="1:50" ht="15" thickBot="1" x14ac:dyDescent="0.35">
      <c r="A18" s="49" t="s">
        <v>51</v>
      </c>
      <c r="B18" s="44">
        <v>17</v>
      </c>
      <c r="C18" s="69">
        <v>2014</v>
      </c>
      <c r="D18" s="17" t="s">
        <v>50</v>
      </c>
      <c r="E18" s="60">
        <v>26</v>
      </c>
      <c r="F18" s="18">
        <v>16.7</v>
      </c>
      <c r="G18" s="13">
        <f t="shared" si="0"/>
        <v>0.43420000000000003</v>
      </c>
      <c r="H18" s="69" t="s">
        <v>7</v>
      </c>
      <c r="I18" s="69" t="s">
        <v>24</v>
      </c>
      <c r="J18" s="69" t="s">
        <v>38</v>
      </c>
      <c r="K18" s="25">
        <v>-7.62</v>
      </c>
      <c r="L18" s="18">
        <v>8.3000000000000007</v>
      </c>
      <c r="M18" s="18">
        <v>2.2999999999999998</v>
      </c>
      <c r="N18" s="18">
        <v>2.2999999999999998</v>
      </c>
      <c r="O18" s="18">
        <v>203</v>
      </c>
      <c r="P18" s="18">
        <v>-8.3699999999999992</v>
      </c>
      <c r="Q18" s="18">
        <v>-8.6300000000000008</v>
      </c>
      <c r="R18" s="69">
        <v>7.1</v>
      </c>
      <c r="S18" s="69">
        <v>35.049999999999997</v>
      </c>
      <c r="T18" s="69">
        <v>0.97</v>
      </c>
      <c r="U18" s="21">
        <v>289</v>
      </c>
      <c r="V18" t="s">
        <v>51</v>
      </c>
      <c r="W18" t="s">
        <v>147</v>
      </c>
      <c r="X18" t="str">
        <f t="shared" si="1"/>
        <v>Micro_K</v>
      </c>
      <c r="Y18" t="s">
        <v>150</v>
      </c>
      <c r="Z18" s="1" t="s">
        <v>152</v>
      </c>
      <c r="AA18" s="32" t="s">
        <v>38</v>
      </c>
      <c r="AB18" s="32">
        <v>1</v>
      </c>
      <c r="AC18" s="64">
        <v>14.697620000000001</v>
      </c>
      <c r="AD18">
        <v>8709.1280000000006</v>
      </c>
      <c r="AE18">
        <v>1.3409562932132815</v>
      </c>
      <c r="AF18" s="64">
        <v>177880.1</v>
      </c>
      <c r="AG18" s="64">
        <v>20583.47</v>
      </c>
      <c r="AH18" s="64">
        <v>1899.386</v>
      </c>
      <c r="AI18" s="64">
        <v>7691304</v>
      </c>
      <c r="AJ18" s="64">
        <v>2332175</v>
      </c>
      <c r="AK18" s="64">
        <v>11678.56</v>
      </c>
      <c r="AL18" s="64">
        <v>0.1945112</v>
      </c>
      <c r="AM18" s="64">
        <v>7.0922650000000003</v>
      </c>
      <c r="AN18" s="64">
        <v>0.43090040000000002</v>
      </c>
      <c r="AO18" s="64">
        <v>5.7662060000000001E-2</v>
      </c>
      <c r="AP18" s="64">
        <v>50623.76</v>
      </c>
      <c r="AQ18" s="64">
        <v>5313.6559999999999</v>
      </c>
      <c r="AR18" s="64">
        <v>1260.2059999999999</v>
      </c>
      <c r="AS18" s="64">
        <v>10539775</v>
      </c>
      <c r="AT18" s="64">
        <v>613024</v>
      </c>
      <c r="AU18" s="64">
        <v>2388.1660000000002</v>
      </c>
      <c r="AV18" s="73">
        <v>488.35978065788936</v>
      </c>
      <c r="AW18" s="73">
        <v>12165.919780657889</v>
      </c>
      <c r="AX18">
        <v>21995935.999793123</v>
      </c>
    </row>
    <row r="19" spans="1:50" ht="15" thickBot="1" x14ac:dyDescent="0.35">
      <c r="A19" s="45"/>
      <c r="B19" s="44">
        <v>18</v>
      </c>
      <c r="C19" s="44">
        <v>2015</v>
      </c>
      <c r="D19" s="14" t="s">
        <v>39</v>
      </c>
      <c r="E19" s="58">
        <v>34</v>
      </c>
      <c r="F19" s="20">
        <v>2.9</v>
      </c>
      <c r="G19" s="13">
        <f t="shared" si="0"/>
        <v>9.8600000000000007E-2</v>
      </c>
      <c r="H19" s="44" t="s">
        <v>7</v>
      </c>
      <c r="I19" s="44" t="s">
        <v>22</v>
      </c>
      <c r="J19" s="44" t="s">
        <v>36</v>
      </c>
      <c r="K19" s="23">
        <v>-8.07</v>
      </c>
      <c r="L19" s="20">
        <v>10.02</v>
      </c>
      <c r="M19" s="20">
        <v>1.7</v>
      </c>
      <c r="N19" s="20">
        <v>1.7</v>
      </c>
      <c r="O19" s="20">
        <v>312</v>
      </c>
      <c r="P19" s="20">
        <v>-7.91</v>
      </c>
      <c r="Q19" s="20">
        <v>-5.93</v>
      </c>
      <c r="R19" s="44">
        <v>3.8</v>
      </c>
      <c r="S19" s="44">
        <v>33.35</v>
      </c>
      <c r="T19" s="44">
        <v>0.13</v>
      </c>
      <c r="U19" s="21">
        <v>31</v>
      </c>
      <c r="V19" t="s">
        <v>51</v>
      </c>
      <c r="W19" t="s">
        <v>147</v>
      </c>
      <c r="X19" t="str">
        <f t="shared" si="1"/>
        <v>Micro_K</v>
      </c>
      <c r="Y19" t="s">
        <v>90</v>
      </c>
      <c r="Z19" s="1" t="s">
        <v>152</v>
      </c>
      <c r="AA19" s="32" t="s">
        <v>156</v>
      </c>
      <c r="AB19" s="32">
        <v>3</v>
      </c>
      <c r="AC19" s="64">
        <v>31.40502</v>
      </c>
      <c r="AD19">
        <v>125357.29700000001</v>
      </c>
      <c r="AE19">
        <v>2.2058939257441073</v>
      </c>
      <c r="AF19" s="64">
        <v>149467.1</v>
      </c>
      <c r="AG19" s="64">
        <v>35837.17</v>
      </c>
      <c r="AH19" s="64">
        <v>7153.0320000000002</v>
      </c>
      <c r="AI19" s="64">
        <v>702868945</v>
      </c>
      <c r="AJ19" s="64">
        <v>35460993</v>
      </c>
      <c r="AK19" s="64">
        <v>276524.90000000002</v>
      </c>
      <c r="AL19" s="64">
        <v>0.31686330000000001</v>
      </c>
      <c r="AM19" s="64">
        <v>9.9743019999999998</v>
      </c>
      <c r="AN19" s="64">
        <v>6.0600769999999998E-2</v>
      </c>
      <c r="AO19" s="64">
        <v>1.7017040000000001</v>
      </c>
      <c r="AP19" s="64">
        <v>52622.49</v>
      </c>
      <c r="AQ19" s="64">
        <v>12170.36</v>
      </c>
      <c r="AR19" s="64">
        <v>2310.5639999999999</v>
      </c>
      <c r="AS19" s="64">
        <v>482523042</v>
      </c>
      <c r="AT19" s="64">
        <v>14658360</v>
      </c>
      <c r="AU19" s="64">
        <v>115655.2</v>
      </c>
      <c r="AV19" s="73">
        <v>48372.22082351354</v>
      </c>
      <c r="AW19" s="73">
        <v>324896.12082351354</v>
      </c>
      <c r="AX19">
        <v>19036617870.999996</v>
      </c>
    </row>
    <row r="20" spans="1:50" ht="15" thickBot="1" x14ac:dyDescent="0.35">
      <c r="A20" s="43"/>
      <c r="B20" s="44">
        <v>19</v>
      </c>
      <c r="C20" s="69">
        <v>2016</v>
      </c>
      <c r="D20" s="17" t="s">
        <v>52</v>
      </c>
      <c r="E20" s="60">
        <v>16</v>
      </c>
      <c r="F20" s="18">
        <v>11.4</v>
      </c>
      <c r="G20" s="13">
        <f t="shared" si="0"/>
        <v>0.18240000000000001</v>
      </c>
      <c r="H20" s="67" t="s">
        <v>71</v>
      </c>
      <c r="I20" s="67" t="s">
        <v>23</v>
      </c>
      <c r="J20" s="69" t="s">
        <v>36</v>
      </c>
      <c r="K20" s="25">
        <v>-7.99</v>
      </c>
      <c r="L20" s="18">
        <v>7.9</v>
      </c>
      <c r="M20" s="18">
        <v>1.7</v>
      </c>
      <c r="N20" s="18">
        <v>1.7</v>
      </c>
      <c r="O20" s="18">
        <v>198</v>
      </c>
      <c r="P20" s="18">
        <v>-8.9499999999999993</v>
      </c>
      <c r="Q20" s="18">
        <v>-9.34</v>
      </c>
      <c r="R20" s="69">
        <v>5.24</v>
      </c>
      <c r="S20" s="69">
        <v>33.24</v>
      </c>
      <c r="T20" s="69">
        <v>0.26</v>
      </c>
      <c r="U20" s="21">
        <v>119</v>
      </c>
      <c r="V20" t="s">
        <v>51</v>
      </c>
      <c r="W20" t="s">
        <v>147</v>
      </c>
      <c r="X20" t="str">
        <f t="shared" si="1"/>
        <v>Micro_K</v>
      </c>
      <c r="Y20" t="s">
        <v>150</v>
      </c>
      <c r="Z20" s="1" t="s">
        <v>152</v>
      </c>
      <c r="AA20" s="32" t="s">
        <v>156</v>
      </c>
      <c r="AB20" s="32">
        <v>3</v>
      </c>
      <c r="AC20" s="64">
        <v>9.8485829999999996</v>
      </c>
      <c r="AD20">
        <v>9689.1370000000006</v>
      </c>
      <c r="AE20">
        <v>1.5492215663789253</v>
      </c>
      <c r="AF20" s="64">
        <v>225270.8</v>
      </c>
      <c r="AG20" s="64">
        <v>17435.34</v>
      </c>
      <c r="AH20" s="64">
        <v>650.71680000000003</v>
      </c>
      <c r="AI20" s="64">
        <v>39964239</v>
      </c>
      <c r="AJ20" s="64">
        <v>2976947</v>
      </c>
      <c r="AK20" s="64">
        <v>15010.62</v>
      </c>
      <c r="AL20" s="64">
        <v>0.77408100000000002</v>
      </c>
      <c r="AM20" s="64">
        <v>4.4897070000000001</v>
      </c>
      <c r="AN20" s="64">
        <v>0.25039869999999997</v>
      </c>
      <c r="AO20" s="64">
        <v>1.1815040000000001</v>
      </c>
      <c r="AP20" s="64">
        <v>75803.39</v>
      </c>
      <c r="AQ20" s="64">
        <v>10362.18</v>
      </c>
      <c r="AR20" s="64">
        <v>515.04660000000001</v>
      </c>
      <c r="AS20" s="64">
        <v>34774048</v>
      </c>
      <c r="AT20" s="64">
        <v>1719772</v>
      </c>
      <c r="AU20" s="64">
        <v>3787.636</v>
      </c>
      <c r="AV20" s="73">
        <v>955.7357390967195</v>
      </c>
      <c r="AW20" s="73">
        <v>15965.35573909672</v>
      </c>
      <c r="AX20">
        <v>1697053.9995556481</v>
      </c>
    </row>
    <row r="21" spans="1:50" ht="15" thickBot="1" x14ac:dyDescent="0.35">
      <c r="A21" s="43"/>
      <c r="B21" s="28">
        <v>20</v>
      </c>
      <c r="C21" s="69">
        <v>2017</v>
      </c>
      <c r="D21" s="17" t="s">
        <v>55</v>
      </c>
      <c r="E21" s="60">
        <v>27</v>
      </c>
      <c r="F21" s="18">
        <v>51</v>
      </c>
      <c r="G21" s="13">
        <f t="shared" si="0"/>
        <v>1.377</v>
      </c>
      <c r="H21" s="69" t="s">
        <v>70</v>
      </c>
      <c r="I21" s="69" t="s">
        <v>25</v>
      </c>
      <c r="J21" s="16" t="s">
        <v>38</v>
      </c>
      <c r="K21" s="25">
        <v>-8.2799999999999994</v>
      </c>
      <c r="L21" s="18">
        <v>8.6</v>
      </c>
      <c r="M21" s="18">
        <v>1.9</v>
      </c>
      <c r="N21" s="18">
        <v>1.9</v>
      </c>
      <c r="O21" s="18">
        <v>208</v>
      </c>
      <c r="P21" s="18">
        <v>-8.74</v>
      </c>
      <c r="Q21" s="18">
        <v>-8.01</v>
      </c>
      <c r="R21" s="31">
        <v>6.9</v>
      </c>
      <c r="S21" s="31">
        <v>34.950000000000003</v>
      </c>
      <c r="T21" s="31">
        <v>1.02</v>
      </c>
      <c r="U21" s="21">
        <v>440</v>
      </c>
      <c r="V21" t="s">
        <v>51</v>
      </c>
      <c r="W21" t="s">
        <v>147</v>
      </c>
      <c r="X21" t="str">
        <f t="shared" si="1"/>
        <v>Micro_K</v>
      </c>
      <c r="Y21" t="s">
        <v>150</v>
      </c>
      <c r="Z21" s="32" t="s">
        <v>154</v>
      </c>
      <c r="AA21" s="32" t="s">
        <v>38</v>
      </c>
      <c r="AB21" s="32">
        <v>1</v>
      </c>
      <c r="AC21" s="64">
        <v>16.143750000000001</v>
      </c>
      <c r="AD21">
        <v>68326.725000000006</v>
      </c>
      <c r="AE21">
        <v>1.4195247906291424</v>
      </c>
      <c r="AF21" s="64">
        <v>176415.6</v>
      </c>
      <c r="AG21" s="64">
        <v>20558.34</v>
      </c>
      <c r="AH21" s="64">
        <v>2427.5859999999998</v>
      </c>
      <c r="AI21" s="64">
        <v>76464827</v>
      </c>
      <c r="AJ21" s="64">
        <v>8984984</v>
      </c>
      <c r="AK21" s="64">
        <v>96991.48</v>
      </c>
      <c r="AL21" s="64">
        <v>0.39350099999999999</v>
      </c>
      <c r="AM21" s="64">
        <v>6.8444609999999999</v>
      </c>
      <c r="AN21" s="64">
        <v>0.73414539999999995</v>
      </c>
      <c r="AO21" s="64">
        <v>6.576063E-2</v>
      </c>
      <c r="AP21" s="64">
        <v>30462.5</v>
      </c>
      <c r="AQ21" s="64">
        <v>6378.3729999999996</v>
      </c>
      <c r="AR21" s="64">
        <v>2004.9190000000001</v>
      </c>
      <c r="AS21" s="64">
        <v>26551790</v>
      </c>
      <c r="AT21" s="64">
        <v>1708091</v>
      </c>
      <c r="AU21" s="64">
        <v>26231.360000000001</v>
      </c>
      <c r="AV21" s="73">
        <v>7094.2738578687531</v>
      </c>
      <c r="AW21" s="73">
        <v>104084.75385786875</v>
      </c>
      <c r="AX21">
        <v>14355988.999939531</v>
      </c>
    </row>
    <row r="22" spans="1:50" ht="15" thickBot="1" x14ac:dyDescent="0.35">
      <c r="A22" s="45"/>
      <c r="B22" s="28">
        <v>21</v>
      </c>
      <c r="C22" s="69">
        <v>2018</v>
      </c>
      <c r="D22" s="17" t="s">
        <v>56</v>
      </c>
      <c r="E22" s="60">
        <v>37</v>
      </c>
      <c r="F22" s="18">
        <v>5.5</v>
      </c>
      <c r="G22" s="13">
        <f t="shared" si="0"/>
        <v>0.20349999999999999</v>
      </c>
      <c r="H22" s="69" t="s">
        <v>7</v>
      </c>
      <c r="I22" s="69" t="s">
        <v>22</v>
      </c>
      <c r="J22" s="69" t="s">
        <v>36</v>
      </c>
      <c r="K22" s="25">
        <v>-8.82</v>
      </c>
      <c r="L22" s="18">
        <v>9</v>
      </c>
      <c r="M22" s="18">
        <v>1.6</v>
      </c>
      <c r="N22" s="18">
        <v>1.6</v>
      </c>
      <c r="O22" s="18">
        <v>252</v>
      </c>
      <c r="P22" s="18">
        <v>-7.82</v>
      </c>
      <c r="Q22" s="18">
        <v>-7.38</v>
      </c>
      <c r="R22" s="69">
        <v>4.5</v>
      </c>
      <c r="S22" s="69">
        <v>33.06</v>
      </c>
      <c r="T22" s="69">
        <v>0.15</v>
      </c>
      <c r="U22" s="21">
        <v>64</v>
      </c>
      <c r="V22" t="s">
        <v>51</v>
      </c>
      <c r="W22" t="s">
        <v>147</v>
      </c>
      <c r="X22" t="str">
        <f t="shared" si="1"/>
        <v>Micro_K</v>
      </c>
      <c r="Y22" t="s">
        <v>150</v>
      </c>
      <c r="Z22" s="1" t="s">
        <v>152</v>
      </c>
      <c r="AA22" s="32" t="s">
        <v>156</v>
      </c>
      <c r="AB22" s="32">
        <v>3</v>
      </c>
      <c r="AC22" s="64">
        <v>15.447749999999999</v>
      </c>
      <c r="AD22">
        <v>151713.59599999999</v>
      </c>
      <c r="AE22">
        <v>1.9837872671609473</v>
      </c>
      <c r="AF22" s="64">
        <v>180253.9</v>
      </c>
      <c r="AG22" s="64">
        <v>27286.11</v>
      </c>
      <c r="AH22" s="64">
        <v>2011.037</v>
      </c>
      <c r="AI22" s="64">
        <v>1602692112</v>
      </c>
      <c r="AJ22" s="64">
        <v>74646121</v>
      </c>
      <c r="AK22" s="64">
        <v>300967.5</v>
      </c>
      <c r="AL22" s="64">
        <v>0.87128609999999995</v>
      </c>
      <c r="AM22" s="64">
        <v>9.0670520000000003</v>
      </c>
      <c r="AN22" s="64">
        <v>5.6426070000000002E-2</v>
      </c>
      <c r="AO22" s="64">
        <v>1.1574739999999999</v>
      </c>
      <c r="AP22" s="64">
        <v>76210.070000000007</v>
      </c>
      <c r="AQ22" s="64">
        <v>25470.71</v>
      </c>
      <c r="AR22" s="64">
        <v>1430.0609999999999</v>
      </c>
      <c r="AS22" s="64">
        <v>2537926242</v>
      </c>
      <c r="AT22" s="64">
        <v>75506065</v>
      </c>
      <c r="AU22" s="64">
        <v>263018</v>
      </c>
      <c r="AV22" s="73">
        <v>229853.63181074368</v>
      </c>
      <c r="AW22" s="73">
        <v>530820.13181074371</v>
      </c>
      <c r="AX22">
        <v>155704615.99998391</v>
      </c>
    </row>
    <row r="23" spans="1:50" s="3" customFormat="1" ht="15" thickBot="1" x14ac:dyDescent="0.35">
      <c r="A23" s="50"/>
      <c r="B23" s="70">
        <v>22</v>
      </c>
      <c r="C23" s="70">
        <v>2019</v>
      </c>
      <c r="D23" s="15" t="s">
        <v>31</v>
      </c>
      <c r="E23" s="59">
        <v>47</v>
      </c>
      <c r="F23" s="19">
        <v>16.3</v>
      </c>
      <c r="G23" s="13">
        <f t="shared" si="0"/>
        <v>0.7661</v>
      </c>
      <c r="H23" s="70" t="s">
        <v>33</v>
      </c>
      <c r="I23" s="6" t="s">
        <v>89</v>
      </c>
      <c r="J23" s="70" t="s">
        <v>36</v>
      </c>
      <c r="K23" s="24">
        <v>-8.73</v>
      </c>
      <c r="L23" s="19">
        <v>8</v>
      </c>
      <c r="M23" s="19">
        <v>1.9</v>
      </c>
      <c r="N23" s="19">
        <v>1.9</v>
      </c>
      <c r="O23" s="19">
        <v>195</v>
      </c>
      <c r="P23" s="19">
        <v>-8.44</v>
      </c>
      <c r="Q23" s="19">
        <v>-8.4499999999999993</v>
      </c>
      <c r="R23" s="70">
        <v>6.1</v>
      </c>
      <c r="S23" s="70">
        <v>33.58</v>
      </c>
      <c r="T23" s="70">
        <v>0.25</v>
      </c>
      <c r="U23" s="35">
        <v>274</v>
      </c>
      <c r="V23" t="s">
        <v>51</v>
      </c>
      <c r="W23" t="s">
        <v>147</v>
      </c>
      <c r="X23" t="str">
        <f t="shared" si="1"/>
        <v>Micro_K</v>
      </c>
      <c r="Y23" t="s">
        <v>150</v>
      </c>
      <c r="Z23" s="1" t="s">
        <v>152</v>
      </c>
      <c r="AA23" s="32" t="s">
        <v>156</v>
      </c>
      <c r="AB23" s="32">
        <v>3</v>
      </c>
      <c r="AC23" s="64">
        <v>18.357500000000002</v>
      </c>
      <c r="AD23" s="3">
        <v>43038.11</v>
      </c>
      <c r="AE23" s="3">
        <v>2.3146852870630239</v>
      </c>
      <c r="AF23" s="64">
        <v>156189.1</v>
      </c>
      <c r="AG23" s="64">
        <v>10362.049999999999</v>
      </c>
      <c r="AH23" s="64">
        <v>1163.335</v>
      </c>
      <c r="AI23" s="64">
        <v>131142982</v>
      </c>
      <c r="AJ23" s="64">
        <v>15033781</v>
      </c>
      <c r="AK23" s="64">
        <v>99619.68</v>
      </c>
      <c r="AL23" s="64">
        <v>0.69055560000000005</v>
      </c>
      <c r="AM23" s="64">
        <v>11.96706</v>
      </c>
      <c r="AN23" s="64">
        <v>0.2048171</v>
      </c>
      <c r="AO23" s="64">
        <v>1.237757</v>
      </c>
      <c r="AP23" s="64">
        <v>100015.7</v>
      </c>
      <c r="AQ23" s="64">
        <v>13745.78</v>
      </c>
      <c r="AR23" s="64">
        <v>1323.7380000000001</v>
      </c>
      <c r="AS23" s="64">
        <v>89136306</v>
      </c>
      <c r="AT23" s="64">
        <v>6401904</v>
      </c>
      <c r="AU23" s="64">
        <v>47226.34</v>
      </c>
      <c r="AV23" s="73">
        <v>22388.422046728119</v>
      </c>
      <c r="AW23" s="73">
        <v>122007.10204672811</v>
      </c>
      <c r="AX23">
        <v>406985321.99997842</v>
      </c>
    </row>
    <row r="24" spans="1:50" ht="15" thickBot="1" x14ac:dyDescent="0.35">
      <c r="A24" s="49" t="s">
        <v>57</v>
      </c>
      <c r="B24" s="44">
        <v>23</v>
      </c>
      <c r="C24" s="44" t="s">
        <v>58</v>
      </c>
      <c r="D24" s="14" t="s">
        <v>43</v>
      </c>
      <c r="E24" s="58">
        <v>23</v>
      </c>
      <c r="F24" s="20">
        <v>18.2</v>
      </c>
      <c r="G24" s="13">
        <f t="shared" si="0"/>
        <v>0.41859999999999997</v>
      </c>
      <c r="H24" s="44" t="s">
        <v>33</v>
      </c>
      <c r="I24" s="44" t="s">
        <v>48</v>
      </c>
      <c r="J24" s="44" t="s">
        <v>38</v>
      </c>
      <c r="K24" s="23">
        <v>-7.59</v>
      </c>
      <c r="L24" s="20">
        <v>8.4</v>
      </c>
      <c r="M24" s="20">
        <v>2.5</v>
      </c>
      <c r="N24" s="20">
        <v>2.4</v>
      </c>
      <c r="O24" s="20">
        <v>204</v>
      </c>
      <c r="P24" s="20">
        <v>-8.31</v>
      </c>
      <c r="Q24" s="20">
        <v>-8.57</v>
      </c>
      <c r="R24" s="44">
        <v>7</v>
      </c>
      <c r="S24" s="44">
        <v>35.020000000000003</v>
      </c>
      <c r="T24" s="44">
        <v>1.02</v>
      </c>
      <c r="U24" s="21">
        <v>265</v>
      </c>
      <c r="V24" t="s">
        <v>57</v>
      </c>
      <c r="W24" t="s">
        <v>147</v>
      </c>
      <c r="X24" t="str">
        <f t="shared" si="1"/>
        <v>Small_K</v>
      </c>
      <c r="Y24" t="s">
        <v>150</v>
      </c>
      <c r="Z24" s="32" t="s">
        <v>153</v>
      </c>
      <c r="AA24" s="32" t="s">
        <v>38</v>
      </c>
      <c r="AB24" s="32">
        <v>1</v>
      </c>
      <c r="AC24" s="64">
        <v>14.385289999999999</v>
      </c>
      <c r="AD24">
        <v>127212.8</v>
      </c>
      <c r="AE24">
        <v>1.4941711840317955</v>
      </c>
      <c r="AF24" s="64">
        <v>190077.7</v>
      </c>
      <c r="AG24" s="64">
        <v>20824.54</v>
      </c>
      <c r="AH24" s="64">
        <v>2203.1089999999999</v>
      </c>
      <c r="AI24" s="64">
        <v>6384165</v>
      </c>
      <c r="AJ24" s="64">
        <v>2469828</v>
      </c>
      <c r="AK24" s="64">
        <v>11712.1</v>
      </c>
      <c r="AL24" s="64">
        <v>0.22086890000000001</v>
      </c>
      <c r="AM24" s="64">
        <v>6.6819889999999997</v>
      </c>
      <c r="AN24" s="64">
        <v>0.415134</v>
      </c>
      <c r="AO24" s="64">
        <v>0.1597575</v>
      </c>
      <c r="AP24" s="64">
        <v>39480.81</v>
      </c>
      <c r="AQ24" s="64">
        <v>5934.19</v>
      </c>
      <c r="AR24" s="64">
        <v>2182.5439999999999</v>
      </c>
      <c r="AS24" s="64">
        <v>9574197</v>
      </c>
      <c r="AT24" s="64">
        <v>547944.6</v>
      </c>
      <c r="AU24" s="64">
        <v>2839.375</v>
      </c>
      <c r="AV24" s="73">
        <v>8200.5122484120966</v>
      </c>
      <c r="AW24" s="73">
        <v>198277.21224841211</v>
      </c>
      <c r="AX24">
        <v>4605625234.9999838</v>
      </c>
    </row>
    <row r="25" spans="1:50" ht="15" thickBot="1" x14ac:dyDescent="0.35">
      <c r="A25" s="45"/>
      <c r="B25" s="44">
        <v>24</v>
      </c>
      <c r="C25" s="44" t="s">
        <v>59</v>
      </c>
      <c r="D25" s="14" t="s">
        <v>35</v>
      </c>
      <c r="E25" s="58">
        <v>31</v>
      </c>
      <c r="F25" s="20">
        <v>11.4</v>
      </c>
      <c r="G25" s="13">
        <f t="shared" si="0"/>
        <v>0.35339999999999999</v>
      </c>
      <c r="H25" s="44" t="s">
        <v>33</v>
      </c>
      <c r="I25" s="4" t="s">
        <v>89</v>
      </c>
      <c r="J25" s="44" t="s">
        <v>36</v>
      </c>
      <c r="K25" s="23"/>
      <c r="L25" s="20"/>
      <c r="M25" s="20"/>
      <c r="N25" s="20"/>
      <c r="O25" s="20">
        <v>199</v>
      </c>
      <c r="P25" s="20"/>
      <c r="Q25" s="20">
        <v>-8.85</v>
      </c>
      <c r="R25" s="44">
        <v>5.7</v>
      </c>
      <c r="S25" s="44">
        <v>34.56</v>
      </c>
      <c r="T25" s="44">
        <v>0.26</v>
      </c>
      <c r="U25" s="21">
        <v>184</v>
      </c>
      <c r="V25" t="s">
        <v>57</v>
      </c>
      <c r="W25" t="s">
        <v>147</v>
      </c>
      <c r="X25" t="str">
        <f t="shared" si="1"/>
        <v>Small_K</v>
      </c>
      <c r="Y25" t="s">
        <v>150</v>
      </c>
      <c r="Z25" s="1" t="s">
        <v>152</v>
      </c>
      <c r="AA25" s="32" t="s">
        <v>156</v>
      </c>
      <c r="AB25" s="32">
        <v>3</v>
      </c>
      <c r="AC25" s="64">
        <v>16.203279999999999</v>
      </c>
      <c r="AD25">
        <v>127212.8</v>
      </c>
      <c r="AE25">
        <v>1.5992014954469989</v>
      </c>
      <c r="AF25" s="64">
        <v>203438.9</v>
      </c>
      <c r="AG25" s="64">
        <v>10377.85</v>
      </c>
      <c r="AH25" s="64">
        <v>541.61689999999999</v>
      </c>
      <c r="AI25" s="64"/>
      <c r="AJ25" s="64"/>
      <c r="AK25" s="64"/>
      <c r="AL25" s="64">
        <v>0.86675930000000001</v>
      </c>
      <c r="AM25" s="64">
        <v>8.6601370000000006</v>
      </c>
      <c r="AN25" s="64">
        <v>0.31378010000000001</v>
      </c>
      <c r="AO25" s="64">
        <v>0.61395049999999995</v>
      </c>
      <c r="AP25" s="64">
        <v>63452.22</v>
      </c>
      <c r="AQ25" s="64">
        <v>7013.8890000000001</v>
      </c>
      <c r="AR25" s="64">
        <v>409.10980000000001</v>
      </c>
      <c r="AS25" s="66"/>
      <c r="AT25" s="66"/>
      <c r="AU25" s="66"/>
      <c r="AV25" s="73">
        <v>19790.631422997274</v>
      </c>
      <c r="AW25" s="73">
        <v>223228.53142299727</v>
      </c>
      <c r="AX25">
        <v>3306142008.9999933</v>
      </c>
    </row>
    <row r="26" spans="1:50" ht="15" thickBot="1" x14ac:dyDescent="0.35">
      <c r="A26" s="45"/>
      <c r="B26" s="28">
        <v>25</v>
      </c>
      <c r="C26" s="69">
        <v>2015</v>
      </c>
      <c r="D26" s="17" t="s">
        <v>31</v>
      </c>
      <c r="E26" s="60">
        <v>47</v>
      </c>
      <c r="F26" s="18">
        <v>10.5</v>
      </c>
      <c r="G26" s="13">
        <f t="shared" si="0"/>
        <v>0.49349999999999999</v>
      </c>
      <c r="H26" s="69" t="s">
        <v>33</v>
      </c>
      <c r="I26" s="4" t="s">
        <v>89</v>
      </c>
      <c r="J26" s="69" t="s">
        <v>36</v>
      </c>
      <c r="K26" s="25">
        <v>-7.85</v>
      </c>
      <c r="L26" s="18">
        <v>8.9</v>
      </c>
      <c r="M26" s="18">
        <v>1.7</v>
      </c>
      <c r="N26" s="18">
        <v>1.7</v>
      </c>
      <c r="O26" s="18">
        <v>219</v>
      </c>
      <c r="P26" s="18">
        <v>-8.5399999999999991</v>
      </c>
      <c r="Q26" s="18">
        <v>-7.34</v>
      </c>
      <c r="R26" s="69">
        <v>4.4000000000000004</v>
      </c>
      <c r="S26" s="69">
        <v>33.1</v>
      </c>
      <c r="T26" s="69">
        <v>0.22</v>
      </c>
      <c r="U26" s="21">
        <v>245</v>
      </c>
      <c r="V26" t="s">
        <v>57</v>
      </c>
      <c r="W26" t="s">
        <v>147</v>
      </c>
      <c r="X26" t="str">
        <f t="shared" si="1"/>
        <v>Small_K</v>
      </c>
      <c r="Y26" t="s">
        <v>150</v>
      </c>
      <c r="Z26" s="1" t="s">
        <v>152</v>
      </c>
      <c r="AA26" s="32" t="s">
        <v>156</v>
      </c>
      <c r="AB26" s="32">
        <v>3</v>
      </c>
      <c r="AC26" s="64">
        <v>27.067589999999999</v>
      </c>
      <c r="AD26">
        <v>127096.4</v>
      </c>
      <c r="AE26">
        <v>1.6695823013082982</v>
      </c>
      <c r="AF26" s="64">
        <v>212197.9</v>
      </c>
      <c r="AG26" s="64">
        <v>24128.89</v>
      </c>
      <c r="AH26" s="64">
        <v>3216.39</v>
      </c>
      <c r="AI26" s="64">
        <v>127480358</v>
      </c>
      <c r="AJ26" s="64">
        <v>8935336</v>
      </c>
      <c r="AK26" s="64">
        <v>54163.3</v>
      </c>
      <c r="AL26" s="64">
        <v>0.76999110000000004</v>
      </c>
      <c r="AM26" s="64">
        <v>13.646789999999999</v>
      </c>
      <c r="AN26" s="64">
        <v>0.13045780000000001</v>
      </c>
      <c r="AO26" s="64">
        <v>1.758278</v>
      </c>
      <c r="AP26" s="64">
        <v>72213.8</v>
      </c>
      <c r="AQ26" s="64">
        <v>19404.189999999999</v>
      </c>
      <c r="AR26" s="64">
        <v>2965.97</v>
      </c>
      <c r="AS26" s="64">
        <v>240891365</v>
      </c>
      <c r="AT26" s="64">
        <v>10334624</v>
      </c>
      <c r="AU26" s="64">
        <v>73294.03</v>
      </c>
      <c r="AV26" s="73">
        <v>24575.324614428326</v>
      </c>
      <c r="AW26" s="73">
        <v>236772.22461442833</v>
      </c>
      <c r="AX26">
        <v>102423284.99992713</v>
      </c>
    </row>
    <row r="27" spans="1:50" ht="15" thickBot="1" x14ac:dyDescent="0.35">
      <c r="A27" s="43"/>
      <c r="B27" s="44">
        <v>26</v>
      </c>
      <c r="C27" s="44">
        <v>2016</v>
      </c>
      <c r="D27" s="14" t="s">
        <v>31</v>
      </c>
      <c r="E27" s="58">
        <v>47</v>
      </c>
      <c r="F27" s="20">
        <v>11.4</v>
      </c>
      <c r="G27" s="13">
        <f t="shared" si="0"/>
        <v>0.53580000000000005</v>
      </c>
      <c r="H27" s="44" t="s">
        <v>7</v>
      </c>
      <c r="I27" s="4" t="s">
        <v>89</v>
      </c>
      <c r="J27" s="44" t="s">
        <v>36</v>
      </c>
      <c r="K27" s="23">
        <v>-7.68</v>
      </c>
      <c r="L27" s="20">
        <v>8.1</v>
      </c>
      <c r="M27" s="20">
        <v>1.8</v>
      </c>
      <c r="N27" s="20">
        <v>1.8</v>
      </c>
      <c r="O27" s="20">
        <v>217</v>
      </c>
      <c r="P27" s="20">
        <v>-8.7799999999999994</v>
      </c>
      <c r="Q27" s="20">
        <v>-9.08</v>
      </c>
      <c r="R27" s="44">
        <v>5.2</v>
      </c>
      <c r="S27" s="44">
        <v>33.979999999999997</v>
      </c>
      <c r="T27" s="44">
        <v>0.25</v>
      </c>
      <c r="U27" s="21">
        <v>239</v>
      </c>
      <c r="V27" t="s">
        <v>57</v>
      </c>
      <c r="W27" t="s">
        <v>147</v>
      </c>
      <c r="X27" t="str">
        <f t="shared" si="1"/>
        <v>Small_K</v>
      </c>
      <c r="Y27" t="s">
        <v>150</v>
      </c>
      <c r="Z27" s="1" t="s">
        <v>152</v>
      </c>
      <c r="AA27" s="32" t="s">
        <v>156</v>
      </c>
      <c r="AB27" s="32">
        <v>3</v>
      </c>
      <c r="AC27" s="64">
        <v>18.497910000000001</v>
      </c>
      <c r="AD27">
        <v>165203.5</v>
      </c>
      <c r="AE27">
        <v>1.477301025704661</v>
      </c>
      <c r="AF27" s="64">
        <v>244055.3</v>
      </c>
      <c r="AG27" s="64">
        <v>26702.76</v>
      </c>
      <c r="AH27" s="64">
        <v>751.83690000000001</v>
      </c>
      <c r="AI27" s="64">
        <v>23029963</v>
      </c>
      <c r="AJ27" s="64">
        <v>1964331</v>
      </c>
      <c r="AK27" s="64">
        <v>11875.79</v>
      </c>
      <c r="AL27" s="64">
        <v>0.68208239999999998</v>
      </c>
      <c r="AM27" s="64">
        <v>11.51404</v>
      </c>
      <c r="AN27" s="64">
        <v>0.48795509999999997</v>
      </c>
      <c r="AO27" s="64">
        <v>1.01894</v>
      </c>
      <c r="AP27" s="64">
        <v>74540.37</v>
      </c>
      <c r="AQ27" s="64">
        <v>16345.61</v>
      </c>
      <c r="AR27" s="64">
        <v>570.67920000000004</v>
      </c>
      <c r="AS27" s="64">
        <v>31848981</v>
      </c>
      <c r="AT27" s="64">
        <v>1751431</v>
      </c>
      <c r="AU27" s="64">
        <v>5024.6930000000002</v>
      </c>
      <c r="AV27" s="73">
        <v>22766.425006955393</v>
      </c>
      <c r="AW27" s="73">
        <v>266820.72500695538</v>
      </c>
      <c r="AX27">
        <v>1747464525.9999945</v>
      </c>
    </row>
    <row r="28" spans="1:50" ht="15" thickBot="1" x14ac:dyDescent="0.35">
      <c r="A28" s="43"/>
      <c r="B28" s="44">
        <v>27</v>
      </c>
      <c r="C28" s="69" t="s">
        <v>19</v>
      </c>
      <c r="D28" s="17" t="s">
        <v>60</v>
      </c>
      <c r="E28" s="60">
        <v>32</v>
      </c>
      <c r="F28" s="18">
        <v>45.5</v>
      </c>
      <c r="G28" s="13">
        <f t="shared" si="0"/>
        <v>1.456</v>
      </c>
      <c r="H28" s="69" t="s">
        <v>33</v>
      </c>
      <c r="I28" s="44" t="s">
        <v>48</v>
      </c>
      <c r="J28" s="69" t="s">
        <v>38</v>
      </c>
      <c r="K28" s="25">
        <v>-8.3000000000000007</v>
      </c>
      <c r="L28" s="18">
        <v>8.5</v>
      </c>
      <c r="M28" s="18">
        <v>1.9</v>
      </c>
      <c r="N28" s="18">
        <v>1.9</v>
      </c>
      <c r="O28" s="18">
        <v>206</v>
      </c>
      <c r="P28" s="18">
        <v>-8.77</v>
      </c>
      <c r="Q28" s="18">
        <v>-8.23</v>
      </c>
      <c r="R28" s="69">
        <v>6.9</v>
      </c>
      <c r="S28" s="69">
        <v>34.950000000000003</v>
      </c>
      <c r="T28" s="69">
        <v>0.94</v>
      </c>
      <c r="U28" s="21">
        <v>550</v>
      </c>
      <c r="V28" t="s">
        <v>57</v>
      </c>
      <c r="W28" t="s">
        <v>147</v>
      </c>
      <c r="X28" t="str">
        <f t="shared" si="1"/>
        <v>Small_K</v>
      </c>
      <c r="Y28" t="s">
        <v>150</v>
      </c>
      <c r="Z28" s="32" t="s">
        <v>154</v>
      </c>
      <c r="AA28" s="32" t="s">
        <v>38</v>
      </c>
      <c r="AB28" s="32">
        <v>1</v>
      </c>
      <c r="AC28" s="64">
        <v>16.100639999999999</v>
      </c>
      <c r="AD28">
        <v>169894.3</v>
      </c>
      <c r="AE28">
        <v>1.0647431962108205</v>
      </c>
      <c r="AF28" s="64">
        <v>180893.8</v>
      </c>
      <c r="AG28" s="64">
        <v>19792.150000000001</v>
      </c>
      <c r="AH28" s="64">
        <v>2048.6329999999998</v>
      </c>
      <c r="AI28" s="64">
        <v>76842387</v>
      </c>
      <c r="AJ28" s="64">
        <v>8328615</v>
      </c>
      <c r="AK28" s="64">
        <v>87675.88</v>
      </c>
      <c r="AL28" s="64">
        <v>0.35698580000000002</v>
      </c>
      <c r="AM28" s="64">
        <v>7.2629570000000001</v>
      </c>
      <c r="AN28" s="64">
        <v>0.65837570000000001</v>
      </c>
      <c r="AO28" s="64">
        <v>6.2997040000000004E-2</v>
      </c>
      <c r="AP28" s="64">
        <v>24743.06</v>
      </c>
      <c r="AQ28" s="64">
        <v>6184.44</v>
      </c>
      <c r="AR28" s="64">
        <v>1827.011</v>
      </c>
      <c r="AS28" s="64">
        <v>19137182</v>
      </c>
      <c r="AT28" s="64">
        <v>2138658</v>
      </c>
      <c r="AU28" s="64">
        <v>30427.98</v>
      </c>
      <c r="AV28" s="73">
        <v>3384.4124232007953</v>
      </c>
      <c r="AW28" s="73">
        <v>184277.21242320078</v>
      </c>
      <c r="AX28">
        <v>460880952.99999195</v>
      </c>
    </row>
    <row r="29" spans="1:50" ht="15" thickBot="1" x14ac:dyDescent="0.35">
      <c r="A29" s="43"/>
      <c r="B29" s="28">
        <v>28</v>
      </c>
      <c r="C29" s="44" t="s">
        <v>27</v>
      </c>
      <c r="D29" s="14" t="s">
        <v>61</v>
      </c>
      <c r="E29" s="58">
        <v>48</v>
      </c>
      <c r="F29" s="20">
        <v>12.9</v>
      </c>
      <c r="G29" s="13">
        <f t="shared" si="0"/>
        <v>0.61920000000000008</v>
      </c>
      <c r="H29" s="44" t="s">
        <v>7</v>
      </c>
      <c r="I29" s="4" t="s">
        <v>89</v>
      </c>
      <c r="J29" s="44" t="s">
        <v>36</v>
      </c>
      <c r="K29" s="23">
        <v>-8.64</v>
      </c>
      <c r="L29" s="20">
        <v>7.7</v>
      </c>
      <c r="M29" s="20">
        <v>1.7</v>
      </c>
      <c r="N29" s="20">
        <v>1.7</v>
      </c>
      <c r="O29" s="20">
        <v>212</v>
      </c>
      <c r="P29" s="20">
        <v>-9.1199999999999992</v>
      </c>
      <c r="Q29" s="20">
        <v>-9.52</v>
      </c>
      <c r="R29" s="44">
        <v>5.5</v>
      </c>
      <c r="S29" s="44">
        <v>34.32</v>
      </c>
      <c r="T29" s="44">
        <v>0.15</v>
      </c>
      <c r="U29" s="21">
        <v>330</v>
      </c>
      <c r="V29" t="s">
        <v>57</v>
      </c>
      <c r="W29" t="s">
        <v>147</v>
      </c>
      <c r="X29" t="str">
        <f t="shared" si="1"/>
        <v>Small_K</v>
      </c>
      <c r="Y29" t="s">
        <v>150</v>
      </c>
      <c r="Z29" s="1" t="s">
        <v>152</v>
      </c>
      <c r="AA29" s="32" t="s">
        <v>156</v>
      </c>
      <c r="AB29" s="32">
        <v>3</v>
      </c>
      <c r="AC29" s="64">
        <v>22.329270000000001</v>
      </c>
      <c r="AD29">
        <v>169894.3</v>
      </c>
      <c r="AE29">
        <v>1.3393610026940279</v>
      </c>
      <c r="AF29" s="64">
        <v>227549.8</v>
      </c>
      <c r="AG29" s="64">
        <v>14999.44</v>
      </c>
      <c r="AH29" s="64">
        <v>273.34469999999999</v>
      </c>
      <c r="AI29" s="64">
        <v>136465127</v>
      </c>
      <c r="AJ29" s="64">
        <v>7778768</v>
      </c>
      <c r="AK29" s="64">
        <v>36653.24</v>
      </c>
      <c r="AL29" s="64">
        <v>0.69528599999999996</v>
      </c>
      <c r="AM29" s="64">
        <v>12.586309999999999</v>
      </c>
      <c r="AN29" s="64">
        <v>0.12095499999999999</v>
      </c>
      <c r="AO29" s="64">
        <v>0.60386050000000002</v>
      </c>
      <c r="AP29" s="64">
        <v>60552.3</v>
      </c>
      <c r="AQ29" s="64">
        <v>9459.893</v>
      </c>
      <c r="AR29" s="64">
        <v>225.60319999999999</v>
      </c>
      <c r="AS29" s="64">
        <v>42969335</v>
      </c>
      <c r="AT29" s="64">
        <v>3679098</v>
      </c>
      <c r="AU29" s="64">
        <v>16763.84</v>
      </c>
      <c r="AV29" s="73">
        <v>16113.314839213219</v>
      </c>
      <c r="AW29" s="73">
        <v>243662.1148392132</v>
      </c>
      <c r="AX29">
        <v>5797298295.9999905</v>
      </c>
    </row>
    <row r="30" spans="1:50" ht="15" thickBot="1" x14ac:dyDescent="0.35">
      <c r="A30" s="43"/>
      <c r="B30" s="44">
        <v>29</v>
      </c>
      <c r="C30" s="69">
        <v>2018</v>
      </c>
      <c r="D30" s="17" t="s">
        <v>62</v>
      </c>
      <c r="E30" s="60">
        <v>38</v>
      </c>
      <c r="F30" s="18">
        <v>13.9</v>
      </c>
      <c r="G30" s="13">
        <f t="shared" si="0"/>
        <v>0.5282</v>
      </c>
      <c r="H30" s="69" t="s">
        <v>7</v>
      </c>
      <c r="I30" s="44" t="s">
        <v>24</v>
      </c>
      <c r="J30" s="69" t="s">
        <v>36</v>
      </c>
      <c r="K30" s="25">
        <v>-8.14</v>
      </c>
      <c r="L30" s="18">
        <v>8.9</v>
      </c>
      <c r="M30" s="18">
        <v>2.6</v>
      </c>
      <c r="N30" s="18">
        <v>2.6</v>
      </c>
      <c r="O30" s="18">
        <v>259</v>
      </c>
      <c r="P30" s="18">
        <v>-6.43</v>
      </c>
      <c r="Q30" s="18">
        <v>-8.42</v>
      </c>
      <c r="R30" s="69">
        <v>5</v>
      </c>
      <c r="S30" s="69">
        <v>34.14</v>
      </c>
      <c r="T30" s="69">
        <v>0.12</v>
      </c>
      <c r="U30" s="21">
        <v>231</v>
      </c>
      <c r="V30" t="s">
        <v>57</v>
      </c>
      <c r="W30" t="s">
        <v>147</v>
      </c>
      <c r="X30" t="str">
        <f t="shared" si="1"/>
        <v>Small_K</v>
      </c>
      <c r="Y30" t="s">
        <v>90</v>
      </c>
      <c r="Z30" s="1" t="s">
        <v>152</v>
      </c>
      <c r="AA30" s="32" t="s">
        <v>156</v>
      </c>
      <c r="AB30" s="32">
        <v>3</v>
      </c>
      <c r="AC30" s="64">
        <v>29.424230000000001</v>
      </c>
      <c r="AD30">
        <v>228927</v>
      </c>
      <c r="AE30">
        <v>1.236328174483569</v>
      </c>
      <c r="AF30" s="64">
        <v>283028.90000000002</v>
      </c>
      <c r="AG30" s="64">
        <v>46340.89</v>
      </c>
      <c r="AH30" s="64">
        <v>1518.1949999999999</v>
      </c>
      <c r="AI30" s="64">
        <v>27227348</v>
      </c>
      <c r="AJ30" s="64">
        <v>9875343</v>
      </c>
      <c r="AK30" s="64">
        <v>84179.31</v>
      </c>
      <c r="AL30" s="64">
        <v>0.2533087</v>
      </c>
      <c r="AM30" s="64">
        <v>9.2140799999999992</v>
      </c>
      <c r="AN30" s="64">
        <v>7.5551969999999996E-2</v>
      </c>
      <c r="AO30" s="64">
        <v>0.32155289999999997</v>
      </c>
      <c r="AP30" s="64">
        <v>65471.08</v>
      </c>
      <c r="AQ30" s="64">
        <v>25855.22</v>
      </c>
      <c r="AR30" s="64">
        <v>1295.5340000000001</v>
      </c>
      <c r="AS30" s="64">
        <v>89450590</v>
      </c>
      <c r="AT30" s="64">
        <v>8865135</v>
      </c>
      <c r="AU30" s="64">
        <v>37229.1</v>
      </c>
      <c r="AV30" s="73">
        <v>15144.965058338565</v>
      </c>
      <c r="AW30" s="73">
        <v>298172.86505833856</v>
      </c>
      <c r="AX30">
        <v>2370787902.9999924</v>
      </c>
    </row>
    <row r="31" spans="1:50" s="3" customFormat="1" ht="15" thickBot="1" x14ac:dyDescent="0.35">
      <c r="A31" s="50"/>
      <c r="B31" s="70">
        <v>30</v>
      </c>
      <c r="C31" s="70">
        <v>2019</v>
      </c>
      <c r="D31" s="15" t="s">
        <v>31</v>
      </c>
      <c r="E31" s="59">
        <v>47</v>
      </c>
      <c r="F31" s="19">
        <v>13</v>
      </c>
      <c r="G31" s="13">
        <f t="shared" si="0"/>
        <v>0.61099999999999999</v>
      </c>
      <c r="H31" s="72" t="s">
        <v>70</v>
      </c>
      <c r="I31" s="70" t="s">
        <v>23</v>
      </c>
      <c r="J31" s="70" t="s">
        <v>36</v>
      </c>
      <c r="K31" s="24">
        <v>-8.3000000000000007</v>
      </c>
      <c r="L31" s="19">
        <v>8.1999999999999993</v>
      </c>
      <c r="M31" s="19">
        <v>1.9</v>
      </c>
      <c r="N31" s="19">
        <v>1.9</v>
      </c>
      <c r="O31" s="19">
        <v>220</v>
      </c>
      <c r="P31" s="19">
        <v>-8.15</v>
      </c>
      <c r="Q31" s="19">
        <v>-8.49</v>
      </c>
      <c r="R31" s="70">
        <v>6.1</v>
      </c>
      <c r="S31" s="70">
        <v>34.4</v>
      </c>
      <c r="T31" s="70">
        <v>0.14000000000000001</v>
      </c>
      <c r="U31" s="35">
        <v>399</v>
      </c>
      <c r="V31" t="s">
        <v>57</v>
      </c>
      <c r="W31" t="s">
        <v>147</v>
      </c>
      <c r="X31" t="str">
        <f t="shared" si="1"/>
        <v>Small_K</v>
      </c>
      <c r="Y31" t="s">
        <v>150</v>
      </c>
      <c r="Z31" s="1" t="s">
        <v>153</v>
      </c>
      <c r="AA31" s="32" t="s">
        <v>156</v>
      </c>
      <c r="AB31" s="32">
        <v>3</v>
      </c>
      <c r="AC31" s="64">
        <v>28.86449</v>
      </c>
      <c r="AD31" s="3">
        <v>102570.4</v>
      </c>
      <c r="AE31" s="3">
        <v>1.9511564739924969</v>
      </c>
      <c r="AF31" s="64">
        <v>200130.9</v>
      </c>
      <c r="AG31" s="64">
        <v>19356.38</v>
      </c>
      <c r="AH31" s="64">
        <v>1091.7539999999999</v>
      </c>
      <c r="AI31" s="64">
        <v>75579571</v>
      </c>
      <c r="AJ31" s="64">
        <v>8881368</v>
      </c>
      <c r="AK31" s="64">
        <v>60369.91</v>
      </c>
      <c r="AL31" s="64">
        <v>0.55214439999999998</v>
      </c>
      <c r="AM31" s="64">
        <v>11.54171</v>
      </c>
      <c r="AN31" s="64">
        <v>0.11976829999999999</v>
      </c>
      <c r="AO31" s="64">
        <v>0.80387770000000003</v>
      </c>
      <c r="AP31" s="64">
        <v>84514.5</v>
      </c>
      <c r="AQ31" s="64">
        <v>17958.87</v>
      </c>
      <c r="AR31" s="64">
        <v>978.5797</v>
      </c>
      <c r="AS31" s="64">
        <v>93407745</v>
      </c>
      <c r="AT31" s="64">
        <v>7679399</v>
      </c>
      <c r="AU31" s="64">
        <v>49896.75</v>
      </c>
      <c r="AV31" s="73">
        <v>35690.140548011324</v>
      </c>
      <c r="AW31" s="73">
        <v>235820.04054801131</v>
      </c>
      <c r="AX31">
        <v>10270413542.999992</v>
      </c>
    </row>
    <row r="32" spans="1:50" ht="15" thickBot="1" x14ac:dyDescent="0.35">
      <c r="A32" s="49" t="s">
        <v>63</v>
      </c>
      <c r="B32" s="28">
        <v>31</v>
      </c>
      <c r="C32" s="69" t="s">
        <v>58</v>
      </c>
      <c r="D32" s="17" t="s">
        <v>64</v>
      </c>
      <c r="E32" s="60">
        <v>38</v>
      </c>
      <c r="F32" s="18">
        <v>56.3</v>
      </c>
      <c r="G32" s="13">
        <f t="shared" si="0"/>
        <v>2.1393999999999997</v>
      </c>
      <c r="H32" s="67" t="s">
        <v>71</v>
      </c>
      <c r="I32" s="69" t="s">
        <v>25</v>
      </c>
      <c r="J32" s="69" t="s">
        <v>38</v>
      </c>
      <c r="K32" s="25">
        <v>-10.3</v>
      </c>
      <c r="L32" s="18">
        <v>8.8000000000000007</v>
      </c>
      <c r="M32" s="18">
        <v>2.2999999999999998</v>
      </c>
      <c r="N32" s="18">
        <v>2.2999999999999998</v>
      </c>
      <c r="O32" s="18">
        <v>216</v>
      </c>
      <c r="P32" s="18">
        <v>-8.57</v>
      </c>
      <c r="Q32" s="18">
        <v>-7.52</v>
      </c>
      <c r="R32" s="69">
        <v>6.9</v>
      </c>
      <c r="S32" s="69">
        <v>34.799999999999997</v>
      </c>
      <c r="T32" s="69">
        <v>0.75</v>
      </c>
      <c r="U32" s="21">
        <v>640</v>
      </c>
      <c r="V32" t="s">
        <v>63</v>
      </c>
      <c r="W32" t="s">
        <v>147</v>
      </c>
      <c r="X32" t="str">
        <f t="shared" si="1"/>
        <v>Medium_K</v>
      </c>
      <c r="Y32" t="s">
        <v>150</v>
      </c>
      <c r="Z32" s="32" t="s">
        <v>154</v>
      </c>
      <c r="AA32" s="32" t="s">
        <v>38</v>
      </c>
      <c r="AB32" s="32">
        <v>1</v>
      </c>
      <c r="AC32" s="64">
        <v>16.71894</v>
      </c>
      <c r="AD32">
        <v>15352.68</v>
      </c>
      <c r="AE32">
        <v>1.4859991871126084</v>
      </c>
      <c r="AF32" s="64">
        <v>113688</v>
      </c>
      <c r="AG32" s="64">
        <v>22814.07</v>
      </c>
      <c r="AH32" s="64">
        <v>5096.0770000000002</v>
      </c>
      <c r="AI32" s="64">
        <v>6237399</v>
      </c>
      <c r="AJ32" s="64">
        <v>1956817</v>
      </c>
      <c r="AK32" s="64">
        <v>7634.2370000000001</v>
      </c>
      <c r="AL32" s="64">
        <v>0.31432209999999999</v>
      </c>
      <c r="AM32" s="64">
        <v>9.6395669999999996</v>
      </c>
      <c r="AN32" s="64">
        <v>0.43059170000000002</v>
      </c>
      <c r="AO32" s="64">
        <v>0.56525210000000004</v>
      </c>
      <c r="AP32" s="64">
        <v>71925.820000000007</v>
      </c>
      <c r="AQ32" s="64">
        <v>10685.47</v>
      </c>
      <c r="AR32" s="64">
        <v>5932.0469999999996</v>
      </c>
      <c r="AS32" s="64">
        <v>7844631</v>
      </c>
      <c r="AT32" s="64">
        <v>695474.2</v>
      </c>
      <c r="AU32" s="64">
        <v>4729.0069999999996</v>
      </c>
      <c r="AV32" s="73">
        <v>5004.772405800456</v>
      </c>
      <c r="AW32" s="73">
        <v>27817.842405800457</v>
      </c>
      <c r="AX32">
        <v>236188676.99992806</v>
      </c>
    </row>
    <row r="33" spans="1:50" ht="15" thickBot="1" x14ac:dyDescent="0.35">
      <c r="A33" s="45"/>
      <c r="B33" s="44">
        <v>32</v>
      </c>
      <c r="C33" s="44" t="s">
        <v>59</v>
      </c>
      <c r="D33" s="14" t="s">
        <v>66</v>
      </c>
      <c r="E33" s="58">
        <v>27</v>
      </c>
      <c r="F33" s="20">
        <v>7.9</v>
      </c>
      <c r="G33" s="13">
        <f t="shared" si="0"/>
        <v>0.21330000000000002</v>
      </c>
      <c r="H33" s="44" t="s">
        <v>13</v>
      </c>
      <c r="I33" s="44" t="s">
        <v>23</v>
      </c>
      <c r="J33" s="44" t="s">
        <v>38</v>
      </c>
      <c r="K33" s="23">
        <v>-9.8000000000000007</v>
      </c>
      <c r="L33" s="20">
        <v>9</v>
      </c>
      <c r="M33" s="20">
        <v>4.3</v>
      </c>
      <c r="N33" s="20">
        <v>4.3</v>
      </c>
      <c r="O33" s="20">
        <v>244</v>
      </c>
      <c r="P33" s="20">
        <v>-8.5299999999999994</v>
      </c>
      <c r="Q33" s="20">
        <v>-6.85</v>
      </c>
      <c r="R33" s="44">
        <v>5.7</v>
      </c>
      <c r="S33" s="44">
        <v>35.1</v>
      </c>
      <c r="T33" s="44">
        <v>0.28000000000000003</v>
      </c>
      <c r="U33" s="21">
        <v>109</v>
      </c>
      <c r="V33" t="s">
        <v>63</v>
      </c>
      <c r="W33" t="s">
        <v>147</v>
      </c>
      <c r="X33" t="str">
        <f t="shared" si="1"/>
        <v>Medium_K</v>
      </c>
      <c r="Y33" t="s">
        <v>90</v>
      </c>
      <c r="Z33" s="1" t="s">
        <v>152</v>
      </c>
      <c r="AA33" s="32" t="s">
        <v>38</v>
      </c>
      <c r="AB33" s="32">
        <v>1</v>
      </c>
      <c r="AC33" s="64">
        <v>38.594070000000002</v>
      </c>
      <c r="AD33">
        <v>15352.68</v>
      </c>
      <c r="AE33">
        <v>1.249296539757228</v>
      </c>
      <c r="AF33" s="64">
        <v>63997.24</v>
      </c>
      <c r="AG33" s="64">
        <v>19180.05</v>
      </c>
      <c r="AH33" s="64">
        <v>4716.3410000000003</v>
      </c>
      <c r="AI33" s="64">
        <v>128230.3</v>
      </c>
      <c r="AJ33" s="64">
        <v>646537</v>
      </c>
      <c r="AK33" s="64">
        <v>3035.279</v>
      </c>
      <c r="AL33" s="64">
        <v>0.33315879999999998</v>
      </c>
      <c r="AM33" s="64">
        <v>6.376239</v>
      </c>
      <c r="AN33" s="64">
        <v>0.2380892</v>
      </c>
      <c r="AO33" s="64">
        <v>2.969898E-2</v>
      </c>
      <c r="AP33" s="64">
        <v>33150.58</v>
      </c>
      <c r="AQ33" s="64">
        <v>5130.009</v>
      </c>
      <c r="AR33" s="64">
        <v>2078.8969999999999</v>
      </c>
      <c r="AS33" s="64">
        <v>141545.79999999999</v>
      </c>
      <c r="AT33" s="64">
        <v>349325.8</v>
      </c>
      <c r="AU33" s="64">
        <v>1509.75</v>
      </c>
      <c r="AV33" s="73">
        <v>1372.1023667821512</v>
      </c>
      <c r="AW33" s="73">
        <v>20551.152366782149</v>
      </c>
      <c r="AX33">
        <v>161525637.99997196</v>
      </c>
    </row>
    <row r="34" spans="1:50" ht="15" thickBot="1" x14ac:dyDescent="0.35">
      <c r="A34" s="43"/>
      <c r="B34" s="28">
        <v>33</v>
      </c>
      <c r="C34" s="44">
        <v>2015</v>
      </c>
      <c r="D34" s="17" t="s">
        <v>67</v>
      </c>
      <c r="E34" s="60">
        <v>39</v>
      </c>
      <c r="F34" s="18">
        <v>4.8</v>
      </c>
      <c r="G34" s="13">
        <f t="shared" ref="G34:G65" si="2">E34*0.001*F34</f>
        <v>0.18720000000000001</v>
      </c>
      <c r="H34" s="69" t="s">
        <v>7</v>
      </c>
      <c r="I34" s="44" t="s">
        <v>22</v>
      </c>
      <c r="J34" s="69" t="s">
        <v>36</v>
      </c>
      <c r="K34" s="25">
        <v>-10.56</v>
      </c>
      <c r="L34" s="18">
        <v>10.199999999999999</v>
      </c>
      <c r="M34" s="18">
        <v>1.7</v>
      </c>
      <c r="N34" s="18">
        <v>1.7</v>
      </c>
      <c r="O34" s="18">
        <v>259</v>
      </c>
      <c r="P34" s="18">
        <v>-8.42</v>
      </c>
      <c r="Q34" s="18">
        <v>-6.71</v>
      </c>
      <c r="R34" s="69">
        <v>4.3</v>
      </c>
      <c r="S34" s="69">
        <v>33.159999999999997</v>
      </c>
      <c r="T34" s="69">
        <v>0.18</v>
      </c>
      <c r="U34" s="21">
        <v>113</v>
      </c>
      <c r="V34" t="s">
        <v>63</v>
      </c>
      <c r="W34" t="s">
        <v>147</v>
      </c>
      <c r="X34" t="str">
        <f t="shared" ref="X34:X65" si="3">CONCATENATE(V34,"_",W34)</f>
        <v>Medium_K</v>
      </c>
      <c r="Y34" t="s">
        <v>90</v>
      </c>
      <c r="Z34" s="1" t="s">
        <v>152</v>
      </c>
      <c r="AA34" s="32" t="s">
        <v>156</v>
      </c>
      <c r="AB34" s="32">
        <v>3</v>
      </c>
      <c r="AC34" s="64">
        <v>29.53753</v>
      </c>
      <c r="AD34">
        <v>18831.900000000001</v>
      </c>
      <c r="AE34">
        <v>2.1552753572395775</v>
      </c>
      <c r="AF34" s="64">
        <v>244295.1</v>
      </c>
      <c r="AG34" s="64">
        <v>40587.93</v>
      </c>
      <c r="AH34" s="64">
        <v>4968.549</v>
      </c>
      <c r="AI34" s="64">
        <v>267171798</v>
      </c>
      <c r="AJ34" s="64">
        <v>15846944</v>
      </c>
      <c r="AK34" s="64">
        <v>111336.1</v>
      </c>
      <c r="AL34" s="64">
        <v>0.58063770000000003</v>
      </c>
      <c r="AM34" s="64">
        <v>9.5978630000000003</v>
      </c>
      <c r="AN34" s="64">
        <v>0.1161519</v>
      </c>
      <c r="AO34" s="64">
        <v>2.1796060000000002</v>
      </c>
      <c r="AP34" s="64">
        <v>81373.36</v>
      </c>
      <c r="AQ34" s="64">
        <v>16877.419999999998</v>
      </c>
      <c r="AR34" s="64">
        <v>2806.8040000000001</v>
      </c>
      <c r="AS34" s="64">
        <v>381329745</v>
      </c>
      <c r="AT34" s="64">
        <v>14862833</v>
      </c>
      <c r="AU34" s="64">
        <v>110395.2</v>
      </c>
      <c r="AV34" s="73">
        <v>7018.0331196983934</v>
      </c>
      <c r="AW34" s="73">
        <v>47604.963119698397</v>
      </c>
      <c r="AX34">
        <v>6919773.9997466207</v>
      </c>
    </row>
    <row r="35" spans="1:50" ht="15" thickBot="1" x14ac:dyDescent="0.35">
      <c r="A35" s="45"/>
      <c r="B35" s="44">
        <v>34</v>
      </c>
      <c r="C35" s="44">
        <v>2016</v>
      </c>
      <c r="D35" s="17" t="s">
        <v>67</v>
      </c>
      <c r="E35" s="60">
        <v>39</v>
      </c>
      <c r="F35" s="18">
        <v>10.4</v>
      </c>
      <c r="G35" s="13">
        <f t="shared" si="2"/>
        <v>0.40560000000000002</v>
      </c>
      <c r="H35" s="69" t="s">
        <v>7</v>
      </c>
      <c r="I35" s="4" t="s">
        <v>89</v>
      </c>
      <c r="J35" s="69" t="s">
        <v>36</v>
      </c>
      <c r="K35" s="25">
        <v>-7.39</v>
      </c>
      <c r="L35" s="18">
        <v>8.3000000000000007</v>
      </c>
      <c r="M35" s="18">
        <v>2.2000000000000002</v>
      </c>
      <c r="N35" s="18">
        <v>2.1</v>
      </c>
      <c r="O35" s="18">
        <v>236</v>
      </c>
      <c r="P35" s="18">
        <v>-8.4700000000000006</v>
      </c>
      <c r="Q35" s="18">
        <v>-8.85</v>
      </c>
      <c r="R35" s="69">
        <v>5.3</v>
      </c>
      <c r="S35" s="69">
        <v>34.58</v>
      </c>
      <c r="T35" s="69">
        <v>0.2</v>
      </c>
      <c r="U35" s="21">
        <v>154</v>
      </c>
      <c r="V35" t="s">
        <v>63</v>
      </c>
      <c r="W35" t="s">
        <v>147</v>
      </c>
      <c r="X35" t="str">
        <f t="shared" si="3"/>
        <v>Medium_K</v>
      </c>
      <c r="Y35" t="s">
        <v>90</v>
      </c>
      <c r="Z35" s="1" t="s">
        <v>152</v>
      </c>
      <c r="AA35" s="32" t="s">
        <v>156</v>
      </c>
      <c r="AB35" s="32">
        <v>3</v>
      </c>
      <c r="AC35" s="64">
        <v>25.170660000000002</v>
      </c>
      <c r="AD35" s="64">
        <v>19083.82</v>
      </c>
      <c r="AE35">
        <v>1.7829297279056291</v>
      </c>
      <c r="AF35" s="64">
        <v>261044.4</v>
      </c>
      <c r="AG35" s="64">
        <v>34025.11</v>
      </c>
      <c r="AH35" s="64">
        <v>868.11270000000002</v>
      </c>
      <c r="AI35" s="64">
        <v>4932657</v>
      </c>
      <c r="AJ35" s="64">
        <v>889109</v>
      </c>
      <c r="AK35" s="64">
        <v>9138.2309999999998</v>
      </c>
      <c r="AL35" s="64">
        <v>0.64299170000000005</v>
      </c>
      <c r="AM35" s="64">
        <v>10.83034</v>
      </c>
      <c r="AN35" s="64">
        <v>0.55385870000000004</v>
      </c>
      <c r="AO35" s="64">
        <v>0.35116370000000002</v>
      </c>
      <c r="AP35" s="64">
        <v>86420.52</v>
      </c>
      <c r="AQ35" s="64">
        <v>15687.29</v>
      </c>
      <c r="AR35" s="64">
        <v>611.93219999999997</v>
      </c>
      <c r="AS35" s="64">
        <v>5920769</v>
      </c>
      <c r="AT35" s="64">
        <v>550396.69999999995</v>
      </c>
      <c r="AU35" s="64">
        <v>3679.8119999999999</v>
      </c>
      <c r="AV35" s="73">
        <v>7232.6289907659375</v>
      </c>
      <c r="AW35" s="73">
        <v>41256.738990765938</v>
      </c>
      <c r="AX35">
        <v>22593377.999910142</v>
      </c>
    </row>
    <row r="36" spans="1:50" ht="15" thickBot="1" x14ac:dyDescent="0.35">
      <c r="A36" s="43"/>
      <c r="B36" s="44">
        <v>35</v>
      </c>
      <c r="C36" s="44" t="s">
        <v>19</v>
      </c>
      <c r="D36" s="17" t="s">
        <v>56</v>
      </c>
      <c r="E36" s="60">
        <v>37</v>
      </c>
      <c r="F36" s="18">
        <v>51</v>
      </c>
      <c r="G36" s="13">
        <f t="shared" si="2"/>
        <v>1.887</v>
      </c>
      <c r="H36" s="69" t="s">
        <v>70</v>
      </c>
      <c r="I36" s="44" t="s">
        <v>25</v>
      </c>
      <c r="J36" s="69" t="s">
        <v>38</v>
      </c>
      <c r="K36" s="25">
        <v>-8.1999999999999993</v>
      </c>
      <c r="L36" s="18">
        <v>8.6</v>
      </c>
      <c r="M36" s="18">
        <v>1.8</v>
      </c>
      <c r="N36" s="33">
        <v>1.8</v>
      </c>
      <c r="O36" s="33">
        <v>208</v>
      </c>
      <c r="P36" s="33">
        <v>-8.75</v>
      </c>
      <c r="Q36" s="33">
        <v>-7.95</v>
      </c>
      <c r="R36" s="69">
        <v>6.9</v>
      </c>
      <c r="S36" s="69">
        <v>34.96</v>
      </c>
      <c r="T36" s="69">
        <v>0.92</v>
      </c>
      <c r="U36" s="21">
        <v>618</v>
      </c>
      <c r="V36" t="s">
        <v>63</v>
      </c>
      <c r="W36" t="s">
        <v>147</v>
      </c>
      <c r="X36" t="str">
        <f t="shared" si="3"/>
        <v>Medium_K</v>
      </c>
      <c r="Y36" t="s">
        <v>150</v>
      </c>
      <c r="Z36" s="32" t="s">
        <v>154</v>
      </c>
      <c r="AA36" s="32" t="s">
        <v>38</v>
      </c>
      <c r="AB36" s="32">
        <v>1</v>
      </c>
      <c r="AC36" s="64">
        <v>17.969339999999999</v>
      </c>
      <c r="AD36">
        <v>16726.2</v>
      </c>
      <c r="AE36">
        <v>1.2547984599012327</v>
      </c>
      <c r="AF36" s="64">
        <v>164446.1</v>
      </c>
      <c r="AG36" s="64">
        <v>20988.01</v>
      </c>
      <c r="AH36" s="64">
        <v>2568.8580000000002</v>
      </c>
      <c r="AI36" s="64">
        <v>82199455</v>
      </c>
      <c r="AJ36" s="64">
        <v>7887018</v>
      </c>
      <c r="AK36" s="64">
        <v>84067.839999999997</v>
      </c>
      <c r="AL36" s="64">
        <v>0.46955560000000002</v>
      </c>
      <c r="AM36" s="64">
        <v>9.0868470000000006</v>
      </c>
      <c r="AN36" s="64">
        <v>0.71952280000000002</v>
      </c>
      <c r="AO36" s="64">
        <v>7.7412250000000002E-2</v>
      </c>
      <c r="AP36" s="64">
        <v>39278.629999999997</v>
      </c>
      <c r="AQ36" s="64">
        <v>5235.3540000000003</v>
      </c>
      <c r="AR36" s="64">
        <v>1854.922</v>
      </c>
      <c r="AS36" s="64">
        <v>27911726</v>
      </c>
      <c r="AT36" s="64">
        <v>2499064</v>
      </c>
      <c r="AU36" s="64">
        <v>33206.78</v>
      </c>
      <c r="AV36" s="73">
        <v>1305.9326253418023</v>
      </c>
      <c r="AW36" s="73">
        <v>22292.942625341802</v>
      </c>
      <c r="AX36">
        <v>21631714.999939118</v>
      </c>
    </row>
    <row r="37" spans="1:50" ht="15" thickBot="1" x14ac:dyDescent="0.35">
      <c r="A37" s="43"/>
      <c r="B37" s="28">
        <v>36</v>
      </c>
      <c r="C37" s="44" t="s">
        <v>27</v>
      </c>
      <c r="D37" s="17" t="s">
        <v>68</v>
      </c>
      <c r="E37" s="60">
        <v>36</v>
      </c>
      <c r="F37" s="18">
        <v>5.6</v>
      </c>
      <c r="G37" s="13">
        <f t="shared" si="2"/>
        <v>0.2016</v>
      </c>
      <c r="H37" s="69" t="s">
        <v>7</v>
      </c>
      <c r="I37" s="69" t="s">
        <v>22</v>
      </c>
      <c r="J37" s="69" t="s">
        <v>36</v>
      </c>
      <c r="K37" s="25">
        <v>-8.4</v>
      </c>
      <c r="L37" s="18">
        <v>7.9</v>
      </c>
      <c r="M37" s="18">
        <v>1.6</v>
      </c>
      <c r="N37" s="18">
        <v>1.6</v>
      </c>
      <c r="O37" s="18">
        <v>235</v>
      </c>
      <c r="P37" s="18">
        <v>-9.07</v>
      </c>
      <c r="Q37" s="18">
        <v>-9.0500000000000007</v>
      </c>
      <c r="R37" s="69">
        <v>5.6</v>
      </c>
      <c r="S37" s="69">
        <v>34.71</v>
      </c>
      <c r="T37" s="69">
        <v>0.06</v>
      </c>
      <c r="U37" s="21">
        <v>174</v>
      </c>
      <c r="V37" t="s">
        <v>63</v>
      </c>
      <c r="W37" t="s">
        <v>147</v>
      </c>
      <c r="X37" t="str">
        <f t="shared" si="3"/>
        <v>Medium_K</v>
      </c>
      <c r="Y37" t="s">
        <v>90</v>
      </c>
      <c r="Z37" s="1" t="s">
        <v>152</v>
      </c>
      <c r="AA37" s="32" t="s">
        <v>156</v>
      </c>
      <c r="AB37" s="32">
        <v>3</v>
      </c>
      <c r="AC37" s="64">
        <v>32.798220000000001</v>
      </c>
      <c r="AD37">
        <v>16726.2</v>
      </c>
      <c r="AE37">
        <v>1.3273325680668651</v>
      </c>
      <c r="AF37" s="64">
        <v>254111.5</v>
      </c>
      <c r="AG37" s="64">
        <v>22201.23</v>
      </c>
      <c r="AH37" s="64">
        <v>322.45260000000002</v>
      </c>
      <c r="AI37" s="64">
        <v>112885100</v>
      </c>
      <c r="AJ37" s="64">
        <v>5580342</v>
      </c>
      <c r="AK37" s="64">
        <v>25364.61</v>
      </c>
      <c r="AL37" s="64">
        <v>0.32852170000000003</v>
      </c>
      <c r="AM37" s="64">
        <v>9.8210010000000008</v>
      </c>
      <c r="AN37" s="64">
        <v>1.664001E-2</v>
      </c>
      <c r="AO37" s="64">
        <v>0.1069503</v>
      </c>
      <c r="AP37" s="64">
        <v>68487.25</v>
      </c>
      <c r="AQ37" s="64">
        <v>7633.6840000000002</v>
      </c>
      <c r="AR37" s="64">
        <v>245.036</v>
      </c>
      <c r="AS37" s="64">
        <v>8166857</v>
      </c>
      <c r="AT37" s="64">
        <v>666408.19999999995</v>
      </c>
      <c r="AU37" s="64">
        <v>3286.4259999999999</v>
      </c>
      <c r="AV37" s="73">
        <v>2624.7703393010206</v>
      </c>
      <c r="AW37" s="73">
        <v>24825.000339301019</v>
      </c>
      <c r="AX37">
        <v>8610814.9998043478</v>
      </c>
    </row>
    <row r="38" spans="1:50" ht="15" thickBot="1" x14ac:dyDescent="0.35">
      <c r="A38" s="43"/>
      <c r="B38" s="44">
        <v>37</v>
      </c>
      <c r="C38" s="44">
        <v>2018</v>
      </c>
      <c r="D38" s="14" t="s">
        <v>69</v>
      </c>
      <c r="E38" s="58">
        <v>33</v>
      </c>
      <c r="F38" s="20">
        <v>10</v>
      </c>
      <c r="G38" s="13">
        <f t="shared" si="2"/>
        <v>0.33</v>
      </c>
      <c r="H38" s="44" t="s">
        <v>70</v>
      </c>
      <c r="I38" s="44" t="s">
        <v>23</v>
      </c>
      <c r="J38" s="44" t="s">
        <v>36</v>
      </c>
      <c r="K38" s="23">
        <v>-8.07</v>
      </c>
      <c r="L38" s="20">
        <v>9</v>
      </c>
      <c r="M38" s="20">
        <v>2.2999999999999998</v>
      </c>
      <c r="N38" s="20">
        <v>2.2999999999999998</v>
      </c>
      <c r="O38" s="20">
        <v>283</v>
      </c>
      <c r="P38" s="20">
        <v>-8</v>
      </c>
      <c r="Q38" s="20">
        <v>-6.45</v>
      </c>
      <c r="R38" s="44">
        <v>4.9000000000000004</v>
      </c>
      <c r="S38" s="44">
        <v>34.299999999999997</v>
      </c>
      <c r="T38" s="44">
        <v>0.09</v>
      </c>
      <c r="U38" s="21">
        <v>179</v>
      </c>
      <c r="V38" t="s">
        <v>63</v>
      </c>
      <c r="W38" t="s">
        <v>147</v>
      </c>
      <c r="X38" t="str">
        <f t="shared" si="3"/>
        <v>Medium_K</v>
      </c>
      <c r="Y38" t="s">
        <v>90</v>
      </c>
      <c r="Z38" s="1" t="s">
        <v>152</v>
      </c>
      <c r="AA38" s="32" t="s">
        <v>156</v>
      </c>
      <c r="AB38" s="32">
        <v>3</v>
      </c>
      <c r="AC38" s="64">
        <v>34.832549999999998</v>
      </c>
      <c r="AD38">
        <v>40473.26</v>
      </c>
      <c r="AE38">
        <v>1.4416607409435265</v>
      </c>
      <c r="AF38" s="64">
        <v>276590.3</v>
      </c>
      <c r="AG38" s="64">
        <v>58348.71</v>
      </c>
      <c r="AH38" s="64">
        <v>2047.5450000000001</v>
      </c>
      <c r="AI38" s="64">
        <v>41917420</v>
      </c>
      <c r="AJ38" s="64">
        <v>10354847</v>
      </c>
      <c r="AK38" s="64">
        <v>86488.67</v>
      </c>
      <c r="AL38" s="64">
        <v>0.29022300000000001</v>
      </c>
      <c r="AM38" s="64">
        <v>8.6976910000000007</v>
      </c>
      <c r="AN38" s="64">
        <v>3.7798650000000003E-2</v>
      </c>
      <c r="AO38" s="64">
        <v>0.17217589999999999</v>
      </c>
      <c r="AP38" s="64">
        <v>78785.070000000007</v>
      </c>
      <c r="AQ38" s="64">
        <v>19845.47</v>
      </c>
      <c r="AR38" s="64">
        <v>1235.9349999999999</v>
      </c>
      <c r="AS38" s="64">
        <v>203595519</v>
      </c>
      <c r="AT38" s="64">
        <v>13737344</v>
      </c>
      <c r="AU38" s="64">
        <v>55365.59</v>
      </c>
      <c r="AV38" s="73">
        <v>6749.8123608902406</v>
      </c>
      <c r="AW38" s="73">
        <v>65097.522360890238</v>
      </c>
      <c r="AX38">
        <v>156360820.99993509</v>
      </c>
    </row>
    <row r="39" spans="1:50" s="3" customFormat="1" ht="15" thickBot="1" x14ac:dyDescent="0.35">
      <c r="A39" s="50"/>
      <c r="B39" s="70">
        <v>38</v>
      </c>
      <c r="C39" s="70">
        <v>2019</v>
      </c>
      <c r="D39" s="15" t="s">
        <v>72</v>
      </c>
      <c r="E39" s="59">
        <v>34</v>
      </c>
      <c r="F39" s="19">
        <v>8.6999999999999993</v>
      </c>
      <c r="G39" s="13">
        <f t="shared" si="2"/>
        <v>0.29580000000000001</v>
      </c>
      <c r="H39" s="70" t="s">
        <v>73</v>
      </c>
      <c r="I39" s="70" t="s">
        <v>26</v>
      </c>
      <c r="J39" s="70" t="s">
        <v>36</v>
      </c>
      <c r="K39" s="24">
        <v>-8.11</v>
      </c>
      <c r="L39" s="19">
        <v>8.4</v>
      </c>
      <c r="M39" s="19">
        <v>2</v>
      </c>
      <c r="N39" s="19">
        <v>2</v>
      </c>
      <c r="O39" s="19">
        <v>244</v>
      </c>
      <c r="P39" s="19">
        <v>-8.0399999999999991</v>
      </c>
      <c r="Q39" s="19">
        <v>-8.32</v>
      </c>
      <c r="R39" s="70">
        <v>6.2</v>
      </c>
      <c r="S39" s="70">
        <v>34.799999999999997</v>
      </c>
      <c r="T39" s="70">
        <v>0.08</v>
      </c>
      <c r="U39" s="35">
        <v>228</v>
      </c>
      <c r="V39" t="s">
        <v>63</v>
      </c>
      <c r="W39" t="s">
        <v>147</v>
      </c>
      <c r="X39" t="str">
        <f t="shared" si="3"/>
        <v>Medium_K</v>
      </c>
      <c r="Y39" t="s">
        <v>90</v>
      </c>
      <c r="Z39" s="1" t="s">
        <v>152</v>
      </c>
      <c r="AA39" s="32" t="s">
        <v>156</v>
      </c>
      <c r="AB39" s="32">
        <v>3</v>
      </c>
      <c r="AC39" s="64">
        <v>35.392969999999998</v>
      </c>
      <c r="AD39" s="3">
        <v>11521.86</v>
      </c>
      <c r="AE39" s="3">
        <v>2.6051132369252881</v>
      </c>
      <c r="AF39" s="64">
        <v>246469.4</v>
      </c>
      <c r="AG39" s="64">
        <v>30015.75</v>
      </c>
      <c r="AH39" s="64">
        <v>1443.241</v>
      </c>
      <c r="AI39" s="64">
        <v>55592129</v>
      </c>
      <c r="AJ39" s="64">
        <v>7110043</v>
      </c>
      <c r="AK39" s="64">
        <v>51422.93</v>
      </c>
      <c r="AL39" s="64">
        <v>0.37026550000000003</v>
      </c>
      <c r="AM39" s="64">
        <v>8.2415179999999992</v>
      </c>
      <c r="AN39" s="64">
        <v>4.4807739999999999E-2</v>
      </c>
      <c r="AO39" s="64">
        <v>0.4641034</v>
      </c>
      <c r="AP39" s="64">
        <v>78762.78</v>
      </c>
      <c r="AQ39" s="64">
        <v>17168.7</v>
      </c>
      <c r="AR39" s="64">
        <v>979.61149999999998</v>
      </c>
      <c r="AS39" s="64">
        <v>77155060</v>
      </c>
      <c r="AT39" s="64">
        <v>6522979</v>
      </c>
      <c r="AU39" s="64">
        <v>45411.02</v>
      </c>
      <c r="AV39" s="73">
        <v>9820.3250959912712</v>
      </c>
      <c r="AW39" s="73">
        <v>39835.075095991269</v>
      </c>
      <c r="AX39">
        <v>208057059.99990529</v>
      </c>
    </row>
    <row r="40" spans="1:50" ht="15" thickBot="1" x14ac:dyDescent="0.35">
      <c r="A40" s="49" t="s">
        <v>87</v>
      </c>
      <c r="B40" s="44">
        <v>39</v>
      </c>
      <c r="C40" s="44" t="s">
        <v>74</v>
      </c>
      <c r="D40" s="14" t="s">
        <v>75</v>
      </c>
      <c r="E40" s="58">
        <v>13</v>
      </c>
      <c r="F40" s="20">
        <v>11.1</v>
      </c>
      <c r="G40" s="13">
        <f t="shared" si="2"/>
        <v>0.14430000000000001</v>
      </c>
      <c r="H40" s="44" t="s">
        <v>7</v>
      </c>
      <c r="I40" s="44" t="s">
        <v>24</v>
      </c>
      <c r="J40" s="44" t="s">
        <v>38</v>
      </c>
      <c r="K40" s="23">
        <v>-7.4</v>
      </c>
      <c r="L40" s="20">
        <v>7.8</v>
      </c>
      <c r="M40" s="20">
        <v>2.7</v>
      </c>
      <c r="N40" s="20">
        <v>2.7</v>
      </c>
      <c r="O40" s="20">
        <v>215</v>
      </c>
      <c r="P40" s="20">
        <v>-9.42</v>
      </c>
      <c r="Q40" s="20">
        <v>-6.59</v>
      </c>
      <c r="R40" s="44">
        <v>7.4</v>
      </c>
      <c r="S40" s="44">
        <v>35.08</v>
      </c>
      <c r="T40" s="44">
        <v>0.78</v>
      </c>
      <c r="U40" s="21">
        <v>17</v>
      </c>
      <c r="V40" s="32" t="s">
        <v>87</v>
      </c>
      <c r="W40" t="s">
        <v>147</v>
      </c>
      <c r="X40" t="str">
        <f t="shared" si="3"/>
        <v>Large_K</v>
      </c>
      <c r="Y40" t="s">
        <v>90</v>
      </c>
      <c r="Z40" s="1" t="s">
        <v>152</v>
      </c>
      <c r="AA40" s="32" t="s">
        <v>38</v>
      </c>
      <c r="AB40" s="32">
        <v>1</v>
      </c>
      <c r="AC40" s="64">
        <v>27.171990000000001</v>
      </c>
      <c r="AD40">
        <v>4234.8270000000002</v>
      </c>
      <c r="AE40">
        <v>0.94865433700125179</v>
      </c>
      <c r="AF40" s="64">
        <v>30266.35</v>
      </c>
      <c r="AG40" s="64">
        <v>6588.0680000000002</v>
      </c>
      <c r="AH40" s="64">
        <v>4017.3870000000002</v>
      </c>
      <c r="AI40" s="65">
        <v>3810464</v>
      </c>
      <c r="AJ40" s="64">
        <v>1983566</v>
      </c>
      <c r="AK40" s="64">
        <v>3816.2809999999999</v>
      </c>
      <c r="AL40" s="64">
        <v>0.18929389999999999</v>
      </c>
      <c r="AM40" s="64">
        <v>4.2778320000000001</v>
      </c>
      <c r="AN40" s="64">
        <v>7.6298539999999998E-2</v>
      </c>
      <c r="AO40" s="64">
        <v>6.0875629999999998E-3</v>
      </c>
      <c r="AP40" s="64">
        <v>13968.99</v>
      </c>
      <c r="AQ40" s="64">
        <v>4252.7299999999996</v>
      </c>
      <c r="AR40" s="64">
        <v>1116.239</v>
      </c>
      <c r="AS40" s="64">
        <v>1513894</v>
      </c>
      <c r="AT40" s="64">
        <v>395460.2</v>
      </c>
      <c r="AU40" s="64">
        <v>1288.6300000000001</v>
      </c>
      <c r="AV40" s="73">
        <v>310.14910935889424</v>
      </c>
      <c r="AW40" s="73">
        <v>4326.5361093588945</v>
      </c>
      <c r="AX40">
        <v>35411894.999716118</v>
      </c>
    </row>
    <row r="41" spans="1:50" ht="15" thickBot="1" x14ac:dyDescent="0.35">
      <c r="A41" s="43"/>
      <c r="B41" s="28">
        <v>40</v>
      </c>
      <c r="C41" s="44" t="s">
        <v>59</v>
      </c>
      <c r="D41" s="17" t="s">
        <v>54</v>
      </c>
      <c r="E41" s="60">
        <v>27</v>
      </c>
      <c r="F41" s="18">
        <v>41.6</v>
      </c>
      <c r="G41" s="13">
        <f t="shared" si="2"/>
        <v>1.1232</v>
      </c>
      <c r="H41" s="69" t="s">
        <v>13</v>
      </c>
      <c r="I41" s="69" t="s">
        <v>26</v>
      </c>
      <c r="J41" s="69" t="s">
        <v>38</v>
      </c>
      <c r="K41" s="25">
        <v>-6.98</v>
      </c>
      <c r="L41" s="18">
        <v>8.6</v>
      </c>
      <c r="M41" s="18">
        <v>2</v>
      </c>
      <c r="N41" s="18">
        <v>2</v>
      </c>
      <c r="O41" s="18">
        <v>259</v>
      </c>
      <c r="P41" s="18">
        <v>-8.85</v>
      </c>
      <c r="Q41" s="18">
        <v>-6.45</v>
      </c>
      <c r="R41" s="69">
        <v>6.8</v>
      </c>
      <c r="S41" s="69">
        <v>34.450000000000003</v>
      </c>
      <c r="T41" s="69">
        <v>0.53</v>
      </c>
      <c r="U41" s="21">
        <v>278</v>
      </c>
      <c r="V41" s="32" t="s">
        <v>87</v>
      </c>
      <c r="W41" t="s">
        <v>147</v>
      </c>
      <c r="X41" t="str">
        <f t="shared" si="3"/>
        <v>Large_K</v>
      </c>
      <c r="Y41" t="s">
        <v>150</v>
      </c>
      <c r="Z41" s="32" t="s">
        <v>154</v>
      </c>
      <c r="AA41" s="32" t="s">
        <v>38</v>
      </c>
      <c r="AB41" s="32">
        <v>1</v>
      </c>
      <c r="AC41" s="64">
        <v>11.44969</v>
      </c>
      <c r="AD41">
        <v>4234.8270000000002</v>
      </c>
      <c r="AE41">
        <v>2.2705768145900644</v>
      </c>
      <c r="AF41" s="64">
        <v>55688.66</v>
      </c>
      <c r="AG41" s="64">
        <v>24261.07</v>
      </c>
      <c r="AH41" s="64">
        <v>9615.5</v>
      </c>
      <c r="AI41" s="64">
        <v>9942943</v>
      </c>
      <c r="AJ41" s="64">
        <v>1753882</v>
      </c>
      <c r="AK41" s="64">
        <v>3401.248</v>
      </c>
      <c r="AL41" s="64">
        <v>0.18174190000000001</v>
      </c>
      <c r="AM41" s="64">
        <v>6.6867979999999996</v>
      </c>
      <c r="AN41" s="64">
        <v>0.39002619999999999</v>
      </c>
      <c r="AO41" s="64">
        <v>0.72751619999999995</v>
      </c>
      <c r="AP41" s="64">
        <v>55342.18</v>
      </c>
      <c r="AQ41" s="64">
        <v>16209.07</v>
      </c>
      <c r="AR41" s="64">
        <v>6781.8519999999999</v>
      </c>
      <c r="AS41" s="64">
        <v>7254992</v>
      </c>
      <c r="AT41" s="64">
        <v>491977.8</v>
      </c>
      <c r="AU41" s="64">
        <v>3735.6660000000002</v>
      </c>
      <c r="AV41" s="73">
        <v>4783.2677447870628</v>
      </c>
      <c r="AW41" s="73">
        <v>14397.767744787063</v>
      </c>
      <c r="AX41">
        <v>2709404.9998402279</v>
      </c>
    </row>
    <row r="42" spans="1:50" ht="15" thickBot="1" x14ac:dyDescent="0.35">
      <c r="A42" s="43"/>
      <c r="B42" s="44">
        <v>41</v>
      </c>
      <c r="C42" s="44" t="s">
        <v>76</v>
      </c>
      <c r="D42" s="17" t="s">
        <v>77</v>
      </c>
      <c r="E42" s="60">
        <v>15</v>
      </c>
      <c r="F42" s="18">
        <v>6.8</v>
      </c>
      <c r="G42" s="13">
        <f t="shared" si="2"/>
        <v>0.10199999999999999</v>
      </c>
      <c r="H42" s="69" t="s">
        <v>33</v>
      </c>
      <c r="I42" s="69" t="s">
        <v>22</v>
      </c>
      <c r="J42" s="69" t="s">
        <v>38</v>
      </c>
      <c r="K42" s="25">
        <v>-6.75</v>
      </c>
      <c r="L42" s="18">
        <v>8.4</v>
      </c>
      <c r="M42" s="18">
        <v>4.5</v>
      </c>
      <c r="N42" s="18">
        <v>4.4000000000000004</v>
      </c>
      <c r="O42" s="18">
        <v>256</v>
      </c>
      <c r="P42" s="18">
        <v>-8.5299999999999994</v>
      </c>
      <c r="Q42" s="18">
        <v>-6.71</v>
      </c>
      <c r="R42" s="69">
        <v>5.7</v>
      </c>
      <c r="S42" s="69">
        <v>35.1</v>
      </c>
      <c r="T42" s="69">
        <v>0.28999999999999998</v>
      </c>
      <c r="U42" s="21">
        <v>80</v>
      </c>
      <c r="V42" s="32" t="s">
        <v>87</v>
      </c>
      <c r="W42" t="s">
        <v>147</v>
      </c>
      <c r="X42" t="str">
        <f t="shared" si="3"/>
        <v>Large_K</v>
      </c>
      <c r="Y42" t="s">
        <v>90</v>
      </c>
      <c r="Z42" s="1" t="s">
        <v>152</v>
      </c>
      <c r="AA42" s="32" t="s">
        <v>38</v>
      </c>
      <c r="AB42" s="32">
        <v>1</v>
      </c>
      <c r="AC42" s="64">
        <v>39.25656</v>
      </c>
      <c r="AD42">
        <v>4234.8270000000002</v>
      </c>
      <c r="AE42">
        <v>1.3042445417486948</v>
      </c>
      <c r="AF42" s="64">
        <v>60713.78</v>
      </c>
      <c r="AG42" s="64">
        <v>20655.86</v>
      </c>
      <c r="AH42" s="64">
        <v>5523.25</v>
      </c>
      <c r="AI42" s="64">
        <v>92803.07</v>
      </c>
      <c r="AJ42" s="64">
        <v>615129.9</v>
      </c>
      <c r="AK42" s="64">
        <v>2964.5230000000001</v>
      </c>
      <c r="AL42" s="64">
        <v>0.3151291</v>
      </c>
      <c r="AM42" s="64">
        <v>6.240767</v>
      </c>
      <c r="AN42" s="64">
        <v>0.25433630000000002</v>
      </c>
      <c r="AO42" s="64">
        <v>2.992411E-2</v>
      </c>
      <c r="AP42" s="64">
        <v>34172</v>
      </c>
      <c r="AQ42" s="64">
        <v>4980.0749999999998</v>
      </c>
      <c r="AR42" s="64">
        <v>1749.837</v>
      </c>
      <c r="AS42" s="64">
        <v>106212.1</v>
      </c>
      <c r="AT42" s="64">
        <v>349094.5</v>
      </c>
      <c r="AU42" s="64">
        <v>1669.7860000000001</v>
      </c>
      <c r="AV42" s="73">
        <v>554.37070565337433</v>
      </c>
      <c r="AW42" s="73">
        <v>6076.620705653374</v>
      </c>
      <c r="AX42">
        <v>1428466.9990887842</v>
      </c>
    </row>
    <row r="43" spans="1:50" ht="15" thickBot="1" x14ac:dyDescent="0.35">
      <c r="A43" s="43"/>
      <c r="B43" s="44">
        <v>42</v>
      </c>
      <c r="C43" s="44" t="s">
        <v>78</v>
      </c>
      <c r="D43" s="14" t="s">
        <v>79</v>
      </c>
      <c r="E43" s="58">
        <v>20</v>
      </c>
      <c r="F43" s="20">
        <v>11.4</v>
      </c>
      <c r="G43" s="13">
        <f t="shared" si="2"/>
        <v>0.22800000000000001</v>
      </c>
      <c r="H43" s="44" t="s">
        <v>7</v>
      </c>
      <c r="I43" s="44" t="s">
        <v>24</v>
      </c>
      <c r="J43" s="44" t="s">
        <v>37</v>
      </c>
      <c r="K43" s="23">
        <v>-7.28</v>
      </c>
      <c r="L43" s="20">
        <v>7.9</v>
      </c>
      <c r="M43" s="20">
        <v>2.2000000000000002</v>
      </c>
      <c r="N43" s="20">
        <v>2.2000000000000002</v>
      </c>
      <c r="O43" s="20">
        <v>292</v>
      </c>
      <c r="P43" s="20">
        <v>-9.15</v>
      </c>
      <c r="Q43" s="20">
        <v>-5.57</v>
      </c>
      <c r="R43" s="44">
        <v>5.4</v>
      </c>
      <c r="S43" s="44">
        <v>33.96</v>
      </c>
      <c r="T43" s="44">
        <v>0.63</v>
      </c>
      <c r="U43" s="21">
        <v>88</v>
      </c>
      <c r="V43" s="32" t="s">
        <v>87</v>
      </c>
      <c r="W43" t="s">
        <v>147</v>
      </c>
      <c r="X43" t="str">
        <f t="shared" si="3"/>
        <v>Large_K</v>
      </c>
      <c r="Y43" t="s">
        <v>90</v>
      </c>
      <c r="Z43" s="1" t="s">
        <v>152</v>
      </c>
      <c r="AA43" s="32" t="s">
        <v>37</v>
      </c>
      <c r="AB43" s="32">
        <v>2</v>
      </c>
      <c r="AC43" s="64">
        <v>29.171420000000001</v>
      </c>
      <c r="AD43">
        <v>7774.3770000000004</v>
      </c>
      <c r="AE43">
        <v>1.3693560268559137</v>
      </c>
      <c r="AF43" s="64">
        <v>8695.0370000000003</v>
      </c>
      <c r="AG43" s="64">
        <v>6790.5370000000003</v>
      </c>
      <c r="AH43" s="64">
        <v>10645.89</v>
      </c>
      <c r="AI43" s="64">
        <v>8475497</v>
      </c>
      <c r="AJ43" s="64">
        <v>2235538</v>
      </c>
      <c r="AK43" s="64">
        <v>780.39149999999995</v>
      </c>
      <c r="AL43" s="64">
        <v>0.59239240000000004</v>
      </c>
      <c r="AM43" s="64">
        <v>5.3246479999999998</v>
      </c>
      <c r="AN43" s="64">
        <v>0.1711125</v>
      </c>
      <c r="AO43" s="64">
        <v>0.1903852</v>
      </c>
      <c r="AP43" s="64">
        <v>1503.4269999999999</v>
      </c>
      <c r="AQ43" s="64">
        <v>3291.2649999999999</v>
      </c>
      <c r="AR43" s="64">
        <v>5194.8450000000003</v>
      </c>
      <c r="AS43" s="64">
        <v>1584184</v>
      </c>
      <c r="AT43" s="64">
        <v>339004.1</v>
      </c>
      <c r="AU43" s="64">
        <v>832.92639999999994</v>
      </c>
      <c r="AV43" s="73">
        <v>2534.9141311811413</v>
      </c>
      <c r="AW43" s="73">
        <v>13179.804131181141</v>
      </c>
      <c r="AX43">
        <v>307165.39803141198</v>
      </c>
    </row>
    <row r="44" spans="1:50" ht="15" thickBot="1" x14ac:dyDescent="0.35">
      <c r="A44" s="43"/>
      <c r="B44" s="28">
        <v>43</v>
      </c>
      <c r="C44" s="44" t="s">
        <v>65</v>
      </c>
      <c r="D44" s="17" t="s">
        <v>53</v>
      </c>
      <c r="E44" s="60">
        <v>21</v>
      </c>
      <c r="F44" s="18">
        <v>19.899999999999999</v>
      </c>
      <c r="G44" s="13">
        <f t="shared" si="2"/>
        <v>0.41789999999999999</v>
      </c>
      <c r="H44" s="69" t="s">
        <v>71</v>
      </c>
      <c r="I44" s="69" t="s">
        <v>23</v>
      </c>
      <c r="J44" s="69" t="s">
        <v>36</v>
      </c>
      <c r="K44" s="25">
        <v>-7.49</v>
      </c>
      <c r="L44" s="18">
        <v>8.6999999999999993</v>
      </c>
      <c r="M44" s="18">
        <v>1.7</v>
      </c>
      <c r="N44" s="18">
        <v>1.7</v>
      </c>
      <c r="O44" s="18">
        <v>243</v>
      </c>
      <c r="P44" s="18">
        <v>-9.11</v>
      </c>
      <c r="Q44" s="18">
        <v>-5.92</v>
      </c>
      <c r="R44" s="69">
        <v>5.9</v>
      </c>
      <c r="S44" s="69">
        <v>32.54</v>
      </c>
      <c r="T44" s="69">
        <v>0.39</v>
      </c>
      <c r="U44" s="21">
        <v>71</v>
      </c>
      <c r="V44" s="32" t="s">
        <v>87</v>
      </c>
      <c r="W44" t="s">
        <v>147</v>
      </c>
      <c r="X44" t="str">
        <f t="shared" si="3"/>
        <v>Large_K</v>
      </c>
      <c r="Y44" t="s">
        <v>150</v>
      </c>
      <c r="Z44" s="32" t="s">
        <v>153</v>
      </c>
      <c r="AA44" s="32" t="s">
        <v>156</v>
      </c>
      <c r="AB44" s="32">
        <v>3</v>
      </c>
      <c r="AC44" s="64">
        <v>11.1761</v>
      </c>
      <c r="AD44">
        <v>7774.3770000000004</v>
      </c>
      <c r="AE44">
        <v>1.1669777526868068</v>
      </c>
      <c r="AF44" s="64">
        <v>65392.85</v>
      </c>
      <c r="AG44" s="64">
        <v>14421</v>
      </c>
      <c r="AH44" s="64">
        <v>9072.5249999999996</v>
      </c>
      <c r="AI44" s="64">
        <v>132082537</v>
      </c>
      <c r="AJ44" s="64">
        <v>8126888</v>
      </c>
      <c r="AK44" s="64">
        <v>42640</v>
      </c>
      <c r="AL44" s="64">
        <v>1.5312300000000001</v>
      </c>
      <c r="AM44" s="64">
        <v>6.3651309999999999</v>
      </c>
      <c r="AN44" s="64">
        <v>0.16767270000000001</v>
      </c>
      <c r="AO44" s="64">
        <v>0.96899150000000001</v>
      </c>
      <c r="AP44" s="64">
        <v>80225.119999999995</v>
      </c>
      <c r="AQ44" s="64">
        <v>18994.68</v>
      </c>
      <c r="AR44" s="64">
        <v>3284.2440000000001</v>
      </c>
      <c r="AS44" s="64">
        <v>295495045</v>
      </c>
      <c r="AT44" s="64">
        <v>11623268</v>
      </c>
      <c r="AU44" s="64">
        <v>102908.4</v>
      </c>
      <c r="AV44" s="73">
        <v>1188.8927283198448</v>
      </c>
      <c r="AW44" s="73">
        <v>10260.417728319844</v>
      </c>
      <c r="AX44">
        <v>1469409.9994359496</v>
      </c>
    </row>
    <row r="45" spans="1:50" ht="15" thickBot="1" x14ac:dyDescent="0.35">
      <c r="A45" s="45"/>
      <c r="B45" s="28">
        <v>44</v>
      </c>
      <c r="C45" s="44" t="s">
        <v>8</v>
      </c>
      <c r="D45" s="14" t="s">
        <v>53</v>
      </c>
      <c r="E45" s="58">
        <v>21</v>
      </c>
      <c r="F45" s="20">
        <v>33.4</v>
      </c>
      <c r="G45" s="13">
        <f t="shared" si="2"/>
        <v>0.70140000000000002</v>
      </c>
      <c r="H45" s="44" t="s">
        <v>71</v>
      </c>
      <c r="I45" s="44" t="s">
        <v>23</v>
      </c>
      <c r="J45" s="44" t="s">
        <v>38</v>
      </c>
      <c r="K45" s="23">
        <v>-7.2</v>
      </c>
      <c r="L45" s="20">
        <v>8</v>
      </c>
      <c r="M45" s="20">
        <v>1.8</v>
      </c>
      <c r="N45" s="20">
        <v>1.8</v>
      </c>
      <c r="O45" s="20">
        <v>251</v>
      </c>
      <c r="P45" s="20">
        <v>-9.08</v>
      </c>
      <c r="Q45" s="20">
        <v>-6.6</v>
      </c>
      <c r="R45" s="44">
        <v>6.2</v>
      </c>
      <c r="S45" s="44">
        <v>34.39</v>
      </c>
      <c r="T45" s="44">
        <v>0.62</v>
      </c>
      <c r="U45" s="21">
        <v>126</v>
      </c>
      <c r="V45" s="32" t="s">
        <v>87</v>
      </c>
      <c r="W45" t="s">
        <v>147</v>
      </c>
      <c r="X45" t="str">
        <f t="shared" si="3"/>
        <v>Large_K</v>
      </c>
      <c r="Y45" t="s">
        <v>150</v>
      </c>
      <c r="Z45" s="32" t="s">
        <v>153</v>
      </c>
      <c r="AA45" s="32" t="s">
        <v>38</v>
      </c>
      <c r="AB45" s="32">
        <v>1</v>
      </c>
      <c r="AC45" s="64">
        <v>13.94678</v>
      </c>
      <c r="AD45">
        <v>1831.2529999999999</v>
      </c>
      <c r="AE45">
        <v>2.3198017969117322</v>
      </c>
      <c r="AF45" s="64">
        <v>46606.34</v>
      </c>
      <c r="AG45" s="64">
        <v>9132.7980000000007</v>
      </c>
      <c r="AH45" s="64">
        <v>4248.1440000000002</v>
      </c>
      <c r="AI45" s="64">
        <v>13833139</v>
      </c>
      <c r="AJ45" s="64">
        <v>1330746</v>
      </c>
      <c r="AK45" s="64">
        <v>3453.63</v>
      </c>
      <c r="AL45" s="64">
        <v>0.70542740000000004</v>
      </c>
      <c r="AM45" s="64">
        <v>5.1497359999999999</v>
      </c>
      <c r="AN45" s="64">
        <v>0.69037939999999998</v>
      </c>
      <c r="AO45" s="64">
        <v>0.39257389999999998</v>
      </c>
      <c r="AP45" s="64">
        <v>35421.08</v>
      </c>
      <c r="AQ45" s="64">
        <v>6977.7969999999996</v>
      </c>
      <c r="AR45" s="64">
        <v>4859.1369999999997</v>
      </c>
      <c r="AS45" s="64">
        <v>9349192</v>
      </c>
      <c r="AT45" s="64">
        <v>1000961</v>
      </c>
      <c r="AU45" s="64">
        <v>1409.585</v>
      </c>
      <c r="AV45" s="73">
        <v>5558.0065082539568</v>
      </c>
      <c r="AW45" s="73">
        <v>9805.150508253957</v>
      </c>
      <c r="AX45">
        <v>2446452.9992157072</v>
      </c>
    </row>
    <row r="46" spans="1:50" ht="15" thickBot="1" x14ac:dyDescent="0.35">
      <c r="A46" s="43"/>
      <c r="B46" s="28">
        <v>45</v>
      </c>
      <c r="C46" s="69" t="s">
        <v>9</v>
      </c>
      <c r="D46" s="17" t="s">
        <v>80</v>
      </c>
      <c r="E46" s="60">
        <v>10</v>
      </c>
      <c r="F46" s="18">
        <v>2.6</v>
      </c>
      <c r="G46" s="13">
        <f t="shared" si="2"/>
        <v>2.6000000000000002E-2</v>
      </c>
      <c r="H46" s="69" t="s">
        <v>33</v>
      </c>
      <c r="I46" s="69" t="s">
        <v>22</v>
      </c>
      <c r="J46" s="69" t="s">
        <v>37</v>
      </c>
      <c r="K46" s="25">
        <v>-7.57</v>
      </c>
      <c r="L46" s="18">
        <v>8.1</v>
      </c>
      <c r="M46" s="18">
        <v>1.7</v>
      </c>
      <c r="N46" s="18">
        <v>1.7</v>
      </c>
      <c r="O46" s="18">
        <v>200</v>
      </c>
      <c r="P46" s="18">
        <v>-9.11</v>
      </c>
      <c r="Q46" s="18">
        <v>-7.93</v>
      </c>
      <c r="R46" s="69">
        <v>6</v>
      </c>
      <c r="S46" s="69">
        <v>32.979999999999997</v>
      </c>
      <c r="T46" s="69">
        <v>0.97</v>
      </c>
      <c r="U46" s="21">
        <v>19</v>
      </c>
      <c r="V46" s="32" t="s">
        <v>87</v>
      </c>
      <c r="W46" t="s">
        <v>147</v>
      </c>
      <c r="X46" t="str">
        <f t="shared" si="3"/>
        <v>Large_K</v>
      </c>
      <c r="Y46" t="s">
        <v>150</v>
      </c>
      <c r="Z46" s="1" t="s">
        <v>152</v>
      </c>
      <c r="AA46" s="32" t="s">
        <v>37</v>
      </c>
      <c r="AB46" s="32">
        <v>2</v>
      </c>
      <c r="AC46" s="64">
        <v>7.3749219999999998</v>
      </c>
      <c r="AD46">
        <v>1831.2529999999999</v>
      </c>
      <c r="AE46">
        <v>1.0979029112853331</v>
      </c>
      <c r="AF46" s="64">
        <v>124496.1</v>
      </c>
      <c r="AG46" s="64">
        <v>16155.14</v>
      </c>
      <c r="AH46" s="64">
        <v>2010.538</v>
      </c>
      <c r="AI46" s="64">
        <v>23969278</v>
      </c>
      <c r="AJ46" s="64">
        <v>1484102</v>
      </c>
      <c r="AK46" s="64">
        <v>9711.5869999999995</v>
      </c>
      <c r="AL46" s="64">
        <v>0.92503740000000001</v>
      </c>
      <c r="AM46" s="64">
        <v>2.9987870000000001</v>
      </c>
      <c r="AN46" s="64">
        <v>1.348725</v>
      </c>
      <c r="AO46" s="64">
        <v>0.4559203</v>
      </c>
      <c r="AP46" s="64">
        <v>98435.199999999997</v>
      </c>
      <c r="AQ46" s="64">
        <v>17779.07</v>
      </c>
      <c r="AR46" s="64">
        <v>619.39940000000001</v>
      </c>
      <c r="AS46" s="64">
        <v>19079307</v>
      </c>
      <c r="AT46" s="64">
        <v>749148.9</v>
      </c>
      <c r="AU46" s="64">
        <v>2123.2339999999999</v>
      </c>
      <c r="AV46" s="73">
        <v>190.82235700096192</v>
      </c>
      <c r="AW46" s="73">
        <v>2200.3603570009618</v>
      </c>
      <c r="AX46">
        <v>2238910.9995706738</v>
      </c>
    </row>
    <row r="47" spans="1:50" ht="15" thickBot="1" x14ac:dyDescent="0.35">
      <c r="A47" s="45"/>
      <c r="B47" s="44">
        <v>46</v>
      </c>
      <c r="C47" s="44">
        <v>2017</v>
      </c>
      <c r="D47" s="14" t="s">
        <v>81</v>
      </c>
      <c r="E47" s="58">
        <v>49</v>
      </c>
      <c r="F47" s="20">
        <v>82.5</v>
      </c>
      <c r="G47" s="13">
        <f t="shared" si="2"/>
        <v>4.0425000000000004</v>
      </c>
      <c r="H47" s="44" t="s">
        <v>82</v>
      </c>
      <c r="I47" s="44" t="s">
        <v>25</v>
      </c>
      <c r="J47" s="44" t="s">
        <v>38</v>
      </c>
      <c r="K47" s="23">
        <v>-8.01</v>
      </c>
      <c r="L47" s="20">
        <v>8.5</v>
      </c>
      <c r="M47" s="20">
        <v>1.8</v>
      </c>
      <c r="N47" s="20">
        <v>1.8</v>
      </c>
      <c r="O47" s="20">
        <v>209</v>
      </c>
      <c r="P47" s="20">
        <v>-8.84</v>
      </c>
      <c r="Q47" s="20">
        <v>-7.27</v>
      </c>
      <c r="R47" s="44">
        <v>6.7</v>
      </c>
      <c r="S47" s="44">
        <v>34.57</v>
      </c>
      <c r="T47" s="44">
        <v>0.81</v>
      </c>
      <c r="U47" s="21">
        <v>614</v>
      </c>
      <c r="V47" s="32" t="s">
        <v>87</v>
      </c>
      <c r="W47" t="s">
        <v>147</v>
      </c>
      <c r="X47" t="str">
        <f t="shared" si="3"/>
        <v>Large_K</v>
      </c>
      <c r="Y47" t="s">
        <v>150</v>
      </c>
      <c r="Z47" s="32" t="s">
        <v>154</v>
      </c>
      <c r="AA47" s="32" t="s">
        <v>38</v>
      </c>
      <c r="AB47" s="32">
        <v>1</v>
      </c>
      <c r="AC47" s="64">
        <v>18.28595</v>
      </c>
      <c r="AD47">
        <v>2785.0740000000001</v>
      </c>
      <c r="AE47">
        <v>1.4165666693236876</v>
      </c>
      <c r="AF47" s="64">
        <v>104546.4</v>
      </c>
      <c r="AG47" s="64">
        <v>15439.49</v>
      </c>
      <c r="AH47" s="64">
        <v>3945.2429999999999</v>
      </c>
      <c r="AI47" s="64">
        <v>98589734</v>
      </c>
      <c r="AJ47" s="64">
        <v>7967224</v>
      </c>
      <c r="AK47" s="64">
        <v>61991.78</v>
      </c>
      <c r="AL47" s="64">
        <v>0.61801300000000003</v>
      </c>
      <c r="AM47" s="64">
        <v>11.86172</v>
      </c>
      <c r="AN47" s="64">
        <v>0.72080940000000004</v>
      </c>
      <c r="AO47" s="64">
        <v>0.97598689999999999</v>
      </c>
      <c r="AP47" s="64">
        <v>61105.58</v>
      </c>
      <c r="AQ47" s="64">
        <v>9757.4969999999994</v>
      </c>
      <c r="AR47" s="64">
        <v>1929.2670000000001</v>
      </c>
      <c r="AS47" s="64">
        <v>51121005</v>
      </c>
      <c r="AT47" s="64">
        <v>2719371</v>
      </c>
      <c r="AU47" s="64">
        <v>41796.6</v>
      </c>
      <c r="AV47" s="73">
        <v>943.43263520143125</v>
      </c>
      <c r="AW47" s="73">
        <v>4887.6756352014309</v>
      </c>
      <c r="AX47">
        <v>2023600.9992161794</v>
      </c>
    </row>
    <row r="48" spans="1:50" ht="15" thickBot="1" x14ac:dyDescent="0.35">
      <c r="A48" s="43"/>
      <c r="B48" s="28">
        <v>47</v>
      </c>
      <c r="C48" s="69" t="s">
        <v>83</v>
      </c>
      <c r="D48" s="17" t="s">
        <v>84</v>
      </c>
      <c r="E48" s="60">
        <v>24</v>
      </c>
      <c r="F48" s="18">
        <v>12.7</v>
      </c>
      <c r="G48" s="13">
        <f t="shared" si="2"/>
        <v>0.30480000000000002</v>
      </c>
      <c r="H48" s="69" t="s">
        <v>13</v>
      </c>
      <c r="I48" s="69" t="s">
        <v>26</v>
      </c>
      <c r="J48" s="69" t="s">
        <v>38</v>
      </c>
      <c r="K48" s="25">
        <v>-8.17</v>
      </c>
      <c r="L48" s="18">
        <v>7.9</v>
      </c>
      <c r="M48" s="18">
        <v>4.9000000000000004</v>
      </c>
      <c r="N48" s="18">
        <v>4.9000000000000004</v>
      </c>
      <c r="O48" s="18">
        <v>279</v>
      </c>
      <c r="P48" s="18">
        <v>-6.41</v>
      </c>
      <c r="Q48" s="18">
        <v>-5.18</v>
      </c>
      <c r="R48" s="69">
        <v>6</v>
      </c>
      <c r="S48" s="69">
        <v>33.75</v>
      </c>
      <c r="T48" s="69">
        <v>0.37</v>
      </c>
      <c r="U48" s="21">
        <v>99</v>
      </c>
      <c r="V48" s="32" t="s">
        <v>87</v>
      </c>
      <c r="W48" t="s">
        <v>147</v>
      </c>
      <c r="X48" t="str">
        <f t="shared" si="3"/>
        <v>Large_K</v>
      </c>
      <c r="Y48" t="s">
        <v>150</v>
      </c>
      <c r="Z48" s="1" t="s">
        <v>152</v>
      </c>
      <c r="AA48" s="32" t="s">
        <v>38</v>
      </c>
      <c r="AB48" s="32">
        <v>1</v>
      </c>
      <c r="AC48" s="64">
        <v>10.886520000000001</v>
      </c>
      <c r="AD48">
        <v>3006.43</v>
      </c>
      <c r="AE48">
        <v>1.5049630292406608</v>
      </c>
      <c r="AF48" s="64">
        <v>5046.6149999999998</v>
      </c>
      <c r="AG48" s="64">
        <v>1243.5889999999999</v>
      </c>
      <c r="AH48" s="64">
        <v>4524.5659999999998</v>
      </c>
      <c r="AI48" s="64">
        <v>806467.4</v>
      </c>
      <c r="AJ48" s="64">
        <v>8238752</v>
      </c>
      <c r="AK48" s="64">
        <v>40230.06</v>
      </c>
      <c r="AL48" s="64">
        <v>0.3190287</v>
      </c>
      <c r="AM48" s="64">
        <v>5.3306100000000001</v>
      </c>
      <c r="AN48" s="64">
        <v>0.1190117</v>
      </c>
      <c r="AO48" s="64">
        <v>0.45794699999999999</v>
      </c>
      <c r="AP48" s="64">
        <v>2144.355</v>
      </c>
      <c r="AQ48" s="64">
        <v>891.79369999999994</v>
      </c>
      <c r="AR48" s="64">
        <v>1815.278</v>
      </c>
      <c r="AS48" s="64">
        <v>2808039</v>
      </c>
      <c r="AT48" s="64">
        <v>2949989</v>
      </c>
      <c r="AU48" s="64">
        <v>6748.7619999999997</v>
      </c>
      <c r="AV48" s="73">
        <v>728.29813953426697</v>
      </c>
      <c r="AW48" s="73">
        <v>5251.8641395342665</v>
      </c>
      <c r="AX48">
        <v>3053914.9993680972</v>
      </c>
    </row>
    <row r="49" spans="1:50" ht="15" thickBot="1" x14ac:dyDescent="0.35">
      <c r="A49" s="45"/>
      <c r="B49" s="44">
        <v>48</v>
      </c>
      <c r="C49" s="44" t="s">
        <v>85</v>
      </c>
      <c r="D49" s="14" t="s">
        <v>86</v>
      </c>
      <c r="E49" s="58">
        <v>20</v>
      </c>
      <c r="F49" s="20">
        <v>5.6</v>
      </c>
      <c r="G49" s="13">
        <f t="shared" si="2"/>
        <v>0.11199999999999999</v>
      </c>
      <c r="H49" s="44" t="s">
        <v>70</v>
      </c>
      <c r="I49" s="44" t="s">
        <v>23</v>
      </c>
      <c r="J49" s="44" t="s">
        <v>36</v>
      </c>
      <c r="K49" s="23">
        <v>-8</v>
      </c>
      <c r="L49" s="20">
        <v>9.27</v>
      </c>
      <c r="M49" s="20">
        <v>3.1</v>
      </c>
      <c r="N49" s="20">
        <v>3.1</v>
      </c>
      <c r="O49" s="20">
        <v>310</v>
      </c>
      <c r="P49" s="20">
        <v>-6.55</v>
      </c>
      <c r="Q49" s="20">
        <v>-7.77</v>
      </c>
      <c r="R49" s="44">
        <v>4.7</v>
      </c>
      <c r="S49" s="44">
        <v>34.4</v>
      </c>
      <c r="T49" s="44">
        <v>0.06</v>
      </c>
      <c r="U49" s="21">
        <v>49</v>
      </c>
      <c r="V49" s="32" t="s">
        <v>87</v>
      </c>
      <c r="W49" t="s">
        <v>147</v>
      </c>
      <c r="X49" t="str">
        <f t="shared" si="3"/>
        <v>Large_K</v>
      </c>
      <c r="Y49" t="s">
        <v>90</v>
      </c>
      <c r="Z49" s="1" t="s">
        <v>152</v>
      </c>
      <c r="AA49" s="32" t="s">
        <v>156</v>
      </c>
      <c r="AB49" s="32">
        <v>3</v>
      </c>
      <c r="AC49" s="64">
        <v>41.264449999999997</v>
      </c>
      <c r="AD49">
        <v>3006.43</v>
      </c>
      <c r="AE49">
        <v>1.1898557425251877</v>
      </c>
      <c r="AF49" s="64">
        <v>298998.2</v>
      </c>
      <c r="AG49" s="64">
        <v>83709.039999999994</v>
      </c>
      <c r="AH49" s="64">
        <v>3577.2179999999998</v>
      </c>
      <c r="AI49" s="64">
        <v>18212188</v>
      </c>
      <c r="AJ49" s="64">
        <v>11390821</v>
      </c>
      <c r="AK49" s="64">
        <v>94066.31</v>
      </c>
      <c r="AL49" s="64">
        <v>0.25529600000000002</v>
      </c>
      <c r="AM49" s="64">
        <v>5.9511070000000004</v>
      </c>
      <c r="AN49" s="64">
        <v>1.499495E-2</v>
      </c>
      <c r="AO49" s="64">
        <v>5.8907279999999999E-2</v>
      </c>
      <c r="AP49" s="64">
        <v>65812.14</v>
      </c>
      <c r="AQ49" s="64">
        <v>14649.79</v>
      </c>
      <c r="AR49" s="64">
        <v>928.60419999999999</v>
      </c>
      <c r="AS49" s="64">
        <v>26826738</v>
      </c>
      <c r="AT49" s="64">
        <v>7360130</v>
      </c>
      <c r="AU49" s="64">
        <v>42299.01</v>
      </c>
      <c r="AV49" s="73">
        <v>241.05486442257646</v>
      </c>
      <c r="AW49" s="73">
        <v>3817.2728644225763</v>
      </c>
      <c r="AX49">
        <v>6373956.9998511095</v>
      </c>
    </row>
    <row r="50" spans="1:50" s="3" customFormat="1" ht="15" thickBot="1" x14ac:dyDescent="0.35">
      <c r="A50" s="50"/>
      <c r="B50" s="70">
        <v>49</v>
      </c>
      <c r="C50" s="70">
        <v>2019</v>
      </c>
      <c r="D50" s="15" t="s">
        <v>50</v>
      </c>
      <c r="E50" s="59">
        <v>26</v>
      </c>
      <c r="F50" s="19">
        <v>50.3</v>
      </c>
      <c r="G50" s="13">
        <f t="shared" si="2"/>
        <v>1.3078000000000001</v>
      </c>
      <c r="H50" s="70" t="s">
        <v>82</v>
      </c>
      <c r="I50" s="70" t="s">
        <v>26</v>
      </c>
      <c r="J50" s="70" t="s">
        <v>38</v>
      </c>
      <c r="K50" s="24">
        <v>-7.79</v>
      </c>
      <c r="L50" s="19">
        <v>7.8</v>
      </c>
      <c r="M50" s="19">
        <v>2.8</v>
      </c>
      <c r="N50" s="19">
        <v>2.8</v>
      </c>
      <c r="O50" s="19">
        <v>286</v>
      </c>
      <c r="P50" s="19">
        <v>-8.4499999999999993</v>
      </c>
      <c r="Q50" s="19">
        <v>-5.3</v>
      </c>
      <c r="R50" s="70">
        <v>7.4</v>
      </c>
      <c r="S50" s="70">
        <v>34.35</v>
      </c>
      <c r="T50" s="70">
        <v>0.68</v>
      </c>
      <c r="U50" s="35">
        <v>373</v>
      </c>
      <c r="V50" s="32" t="s">
        <v>87</v>
      </c>
      <c r="W50" t="s">
        <v>147</v>
      </c>
      <c r="X50" t="str">
        <f t="shared" si="3"/>
        <v>Large_K</v>
      </c>
      <c r="Y50" t="s">
        <v>150</v>
      </c>
      <c r="Z50" s="32" t="s">
        <v>154</v>
      </c>
      <c r="AA50" s="32" t="s">
        <v>38</v>
      </c>
      <c r="AB50" s="32">
        <v>1</v>
      </c>
      <c r="AC50" s="64">
        <v>11.72514</v>
      </c>
      <c r="AD50" s="3">
        <v>4636.8999999999996</v>
      </c>
      <c r="AE50" s="3">
        <v>1.7326489680605579</v>
      </c>
      <c r="AF50" s="64">
        <v>8302.1419999999998</v>
      </c>
      <c r="AG50" s="64">
        <v>3232.3150000000001</v>
      </c>
      <c r="AH50" s="64">
        <v>8034.12</v>
      </c>
      <c r="AI50" s="64">
        <v>16315788</v>
      </c>
      <c r="AJ50" s="64">
        <v>8022225</v>
      </c>
      <c r="AK50" s="64">
        <v>6760.09</v>
      </c>
      <c r="AL50" s="64">
        <v>0.49627179999999999</v>
      </c>
      <c r="AM50" s="64">
        <v>7.0204259999999996</v>
      </c>
      <c r="AN50" s="64">
        <v>0.49896889999999999</v>
      </c>
      <c r="AO50" s="64">
        <v>0.55208749999999995</v>
      </c>
      <c r="AP50" s="64">
        <v>5194.8639999999996</v>
      </c>
      <c r="AQ50" s="64">
        <v>3703.3110000000001</v>
      </c>
      <c r="AR50" s="64">
        <v>4597.3140000000003</v>
      </c>
      <c r="AS50" s="64">
        <v>7986722</v>
      </c>
      <c r="AT50" s="64">
        <v>2402898</v>
      </c>
      <c r="AU50" s="64">
        <v>3089.556</v>
      </c>
      <c r="AV50" s="73">
        <v>2630.6916003246156</v>
      </c>
      <c r="AW50" s="73">
        <v>10663.811600324616</v>
      </c>
      <c r="AX50">
        <v>280316.79833042604</v>
      </c>
    </row>
    <row r="51" spans="1:50" ht="15" thickBot="1" x14ac:dyDescent="0.35">
      <c r="A51" s="46" t="s">
        <v>95</v>
      </c>
      <c r="B51" s="44">
        <v>50</v>
      </c>
      <c r="C51" s="1">
        <v>2015</v>
      </c>
      <c r="D51" s="52" t="s">
        <v>96</v>
      </c>
      <c r="E51" s="62">
        <v>14</v>
      </c>
      <c r="F51" s="53">
        <v>28.4</v>
      </c>
      <c r="G51" s="13">
        <f t="shared" si="2"/>
        <v>0.39760000000000001</v>
      </c>
      <c r="H51" s="44" t="s">
        <v>13</v>
      </c>
      <c r="I51" s="21" t="s">
        <v>26</v>
      </c>
      <c r="J51" s="44" t="s">
        <v>41</v>
      </c>
      <c r="K51" s="54">
        <v>-8.2100000000000009</v>
      </c>
      <c r="L51" s="53">
        <v>7.71</v>
      </c>
      <c r="M51" s="36">
        <v>1.76</v>
      </c>
      <c r="N51" s="36">
        <v>1.76</v>
      </c>
      <c r="O51" s="36">
        <v>212</v>
      </c>
      <c r="P51" s="36">
        <v>-9.9</v>
      </c>
      <c r="Q51" s="36">
        <v>-5.74</v>
      </c>
      <c r="R51" s="55">
        <v>6.95</v>
      </c>
      <c r="S51" s="55">
        <v>31.48</v>
      </c>
      <c r="T51" s="55">
        <v>0.46</v>
      </c>
      <c r="U51" s="55">
        <v>157</v>
      </c>
      <c r="V51" s="32" t="s">
        <v>5</v>
      </c>
      <c r="W51" s="32" t="s">
        <v>148</v>
      </c>
      <c r="X51" t="str">
        <f t="shared" si="3"/>
        <v>Pico_I</v>
      </c>
      <c r="Y51" t="s">
        <v>150</v>
      </c>
      <c r="Z51" s="32" t="s">
        <v>153</v>
      </c>
      <c r="AA51" s="32" t="s">
        <v>37</v>
      </c>
      <c r="AB51" s="32">
        <v>2</v>
      </c>
      <c r="AC51" s="64">
        <v>5.584606</v>
      </c>
      <c r="AD51">
        <v>78180568</v>
      </c>
      <c r="AE51">
        <v>1.6039097464730623</v>
      </c>
      <c r="AF51" s="64">
        <v>17512.2</v>
      </c>
      <c r="AG51" s="64">
        <v>4730.277</v>
      </c>
      <c r="AH51" s="64">
        <v>9280.9699999999993</v>
      </c>
      <c r="AI51" s="64">
        <v>125394575</v>
      </c>
      <c r="AJ51" s="64">
        <v>8189865</v>
      </c>
      <c r="AK51" s="64">
        <v>13173.54</v>
      </c>
      <c r="AL51" s="64">
        <v>0.97416369999999997</v>
      </c>
      <c r="AM51" s="64">
        <v>2.7199270000000002</v>
      </c>
      <c r="AN51" s="64">
        <v>0.1772801</v>
      </c>
      <c r="AO51" s="65">
        <v>1.3408</v>
      </c>
      <c r="AP51" s="64">
        <v>26720.02</v>
      </c>
      <c r="AQ51" s="64">
        <v>5121.0290000000005</v>
      </c>
      <c r="AR51" s="64">
        <v>8200.9740000000002</v>
      </c>
      <c r="AS51" s="64">
        <v>51240475</v>
      </c>
      <c r="AT51" s="64">
        <v>2156033</v>
      </c>
      <c r="AU51" s="64">
        <v>12280.29</v>
      </c>
      <c r="AV51" s="73">
        <v>20938593.236589383</v>
      </c>
      <c r="AW51" s="73">
        <v>146333167.23658937</v>
      </c>
      <c r="AX51">
        <v>2625586000000001</v>
      </c>
    </row>
    <row r="52" spans="1:50" ht="15" thickBot="1" x14ac:dyDescent="0.35">
      <c r="A52" s="47"/>
      <c r="B52" s="28">
        <v>51</v>
      </c>
      <c r="C52" s="21">
        <v>2016</v>
      </c>
      <c r="D52" s="2" t="s">
        <v>97</v>
      </c>
      <c r="E52" s="61">
        <v>11</v>
      </c>
      <c r="F52" s="13">
        <v>32</v>
      </c>
      <c r="G52" s="13">
        <f t="shared" si="2"/>
        <v>0.35199999999999998</v>
      </c>
      <c r="H52" s="69" t="s">
        <v>13</v>
      </c>
      <c r="I52" s="21" t="s">
        <v>26</v>
      </c>
      <c r="J52" s="69" t="s">
        <v>41</v>
      </c>
      <c r="K52" s="8">
        <v>-8.93</v>
      </c>
      <c r="L52" s="13">
        <v>6.58</v>
      </c>
      <c r="M52" s="33">
        <v>1.7</v>
      </c>
      <c r="N52" s="33">
        <v>1.7</v>
      </c>
      <c r="O52" s="33">
        <v>158</v>
      </c>
      <c r="P52" s="33">
        <v>-9.65</v>
      </c>
      <c r="Q52" s="33">
        <v>-8.76</v>
      </c>
      <c r="R52" s="34">
        <v>6.65</v>
      </c>
      <c r="S52" s="34">
        <v>31.96</v>
      </c>
      <c r="T52" s="34">
        <v>0.2</v>
      </c>
      <c r="U52" s="34">
        <v>165</v>
      </c>
      <c r="V52" s="32" t="s">
        <v>5</v>
      </c>
      <c r="W52" s="32" t="s">
        <v>148</v>
      </c>
      <c r="X52" t="str">
        <f t="shared" si="3"/>
        <v>Pico_I</v>
      </c>
      <c r="Y52" t="s">
        <v>150</v>
      </c>
      <c r="Z52" s="32" t="s">
        <v>153</v>
      </c>
      <c r="AA52" s="32" t="s">
        <v>37</v>
      </c>
      <c r="AB52" s="32">
        <v>2</v>
      </c>
      <c r="AC52" s="64">
        <v>6.0504980000000002</v>
      </c>
      <c r="AD52">
        <v>53958067</v>
      </c>
      <c r="AE52">
        <v>1.8729880742392051</v>
      </c>
      <c r="AF52" s="64">
        <v>37276.31</v>
      </c>
      <c r="AG52" s="64">
        <v>1885.249</v>
      </c>
      <c r="AH52" s="64">
        <v>357.23849999999999</v>
      </c>
      <c r="AI52" s="64">
        <v>101062816</v>
      </c>
      <c r="AJ52" s="64">
        <v>5953005</v>
      </c>
      <c r="AK52" s="64">
        <v>23754.13</v>
      </c>
      <c r="AL52" s="64">
        <v>0.81062849999999997</v>
      </c>
      <c r="AM52" s="64">
        <v>2.8568579999999999</v>
      </c>
      <c r="AN52" s="64">
        <v>7.0942140000000001E-2</v>
      </c>
      <c r="AO52" s="64">
        <v>1.2585200000000001</v>
      </c>
      <c r="AP52" s="64">
        <v>28244.11</v>
      </c>
      <c r="AQ52" s="64">
        <v>2233.1179999999999</v>
      </c>
      <c r="AR52" s="64">
        <v>479.19869999999997</v>
      </c>
      <c r="AS52" s="64">
        <v>39774017</v>
      </c>
      <c r="AT52" s="64">
        <v>2315335</v>
      </c>
      <c r="AU52" s="64">
        <v>11963.06</v>
      </c>
      <c r="AV52" s="73">
        <v>15653353.65284102</v>
      </c>
      <c r="AW52" s="73">
        <v>116716168.65284102</v>
      </c>
      <c r="AX52">
        <v>1581972000000001</v>
      </c>
    </row>
    <row r="53" spans="1:50" ht="15" thickBot="1" x14ac:dyDescent="0.35">
      <c r="A53" s="47"/>
      <c r="B53" s="44">
        <v>52</v>
      </c>
      <c r="C53" s="21">
        <v>2017</v>
      </c>
      <c r="D53" s="52" t="s">
        <v>98</v>
      </c>
      <c r="E53" s="62">
        <v>23</v>
      </c>
      <c r="F53" s="53">
        <v>31.3</v>
      </c>
      <c r="G53" s="13">
        <f t="shared" si="2"/>
        <v>0.71989999999999998</v>
      </c>
      <c r="H53" s="44" t="s">
        <v>13</v>
      </c>
      <c r="I53" s="21" t="s">
        <v>26</v>
      </c>
      <c r="J53" s="44" t="s">
        <v>41</v>
      </c>
      <c r="K53" s="54">
        <v>-8.85</v>
      </c>
      <c r="L53" s="53">
        <v>7.36</v>
      </c>
      <c r="M53" s="36">
        <v>1.71</v>
      </c>
      <c r="N53" s="36">
        <v>1.71</v>
      </c>
      <c r="O53" s="36">
        <v>171</v>
      </c>
      <c r="P53" s="36">
        <v>-9.5500000000000007</v>
      </c>
      <c r="Q53" s="36">
        <v>-7.51</v>
      </c>
      <c r="R53" s="55">
        <v>7</v>
      </c>
      <c r="S53" s="55">
        <v>31.75</v>
      </c>
      <c r="T53" s="55">
        <v>0.38</v>
      </c>
      <c r="U53" s="55">
        <v>223</v>
      </c>
      <c r="V53" s="32" t="s">
        <v>5</v>
      </c>
      <c r="W53" s="32" t="s">
        <v>148</v>
      </c>
      <c r="X53" t="str">
        <f t="shared" si="3"/>
        <v>Pico_I</v>
      </c>
      <c r="Y53" t="s">
        <v>150</v>
      </c>
      <c r="Z53" s="32" t="s">
        <v>153</v>
      </c>
      <c r="AA53" s="32" t="s">
        <v>37</v>
      </c>
      <c r="AB53" s="32">
        <v>2</v>
      </c>
      <c r="AC53" s="64">
        <v>7.7681690000000003</v>
      </c>
      <c r="AD53">
        <v>163115691</v>
      </c>
      <c r="AE53">
        <v>1.2512023689983327</v>
      </c>
      <c r="AF53" s="64">
        <v>60448.03</v>
      </c>
      <c r="AG53" s="64">
        <v>1834.4269999999999</v>
      </c>
      <c r="AH53" s="64">
        <v>2507.7069999999999</v>
      </c>
      <c r="AI53" s="64">
        <v>204090739</v>
      </c>
      <c r="AJ53" s="64">
        <v>10950897</v>
      </c>
      <c r="AK53" s="64">
        <v>33417.519999999997</v>
      </c>
      <c r="AL53" s="64">
        <v>1.360061</v>
      </c>
      <c r="AM53" s="64">
        <v>5.514462</v>
      </c>
      <c r="AN53" s="64">
        <v>0.1054828</v>
      </c>
      <c r="AO53" s="64">
        <v>1.840463</v>
      </c>
      <c r="AP53" s="64">
        <v>54102.7</v>
      </c>
      <c r="AQ53" s="64">
        <v>1494.413</v>
      </c>
      <c r="AR53" s="64">
        <v>2102.9720000000002</v>
      </c>
      <c r="AS53" s="64">
        <v>40365081</v>
      </c>
      <c r="AT53" s="64">
        <v>2951966</v>
      </c>
      <c r="AU53" s="64">
        <v>19866.259999999998</v>
      </c>
      <c r="AV53" s="73">
        <v>7983409.7714742459</v>
      </c>
      <c r="AW53" s="73">
        <v>212074147.77147424</v>
      </c>
      <c r="AX53">
        <v>1629340000000001</v>
      </c>
    </row>
    <row r="54" spans="1:50" ht="15" thickBot="1" x14ac:dyDescent="0.35">
      <c r="A54" s="47"/>
      <c r="B54" s="44">
        <v>53</v>
      </c>
      <c r="C54" s="21">
        <v>2018</v>
      </c>
      <c r="D54" s="52" t="s">
        <v>99</v>
      </c>
      <c r="E54" s="62">
        <v>13</v>
      </c>
      <c r="F54" s="53">
        <v>27.2</v>
      </c>
      <c r="G54" s="13">
        <f t="shared" si="2"/>
        <v>0.35360000000000003</v>
      </c>
      <c r="H54" s="44" t="s">
        <v>71</v>
      </c>
      <c r="I54" s="21" t="s">
        <v>23</v>
      </c>
      <c r="J54" s="44" t="s">
        <v>41</v>
      </c>
      <c r="K54" s="54">
        <v>-9.68</v>
      </c>
      <c r="L54" s="53">
        <v>8.75</v>
      </c>
      <c r="M54" s="36">
        <v>2.09</v>
      </c>
      <c r="N54" s="36">
        <v>2.09</v>
      </c>
      <c r="O54" s="36">
        <v>181</v>
      </c>
      <c r="P54" s="36">
        <v>-7.42</v>
      </c>
      <c r="Q54" s="36">
        <v>-7.6</v>
      </c>
      <c r="R54" s="55">
        <v>6.92</v>
      </c>
      <c r="S54" s="55">
        <v>30.25</v>
      </c>
      <c r="T54" s="55">
        <v>0.51</v>
      </c>
      <c r="U54" s="55">
        <v>76</v>
      </c>
      <c r="V54" s="32" t="s">
        <v>5</v>
      </c>
      <c r="W54" s="32" t="s">
        <v>148</v>
      </c>
      <c r="X54" t="str">
        <f t="shared" si="3"/>
        <v>Pico_I</v>
      </c>
      <c r="Y54" t="s">
        <v>150</v>
      </c>
      <c r="Z54" s="32" t="s">
        <v>153</v>
      </c>
      <c r="AA54" s="32" t="s">
        <v>37</v>
      </c>
      <c r="AB54" s="32">
        <v>2</v>
      </c>
      <c r="AC54" s="64">
        <v>6.9850659999999998</v>
      </c>
      <c r="AD54">
        <v>612630137</v>
      </c>
      <c r="AE54">
        <v>2.727077056935578</v>
      </c>
      <c r="AF54" s="64">
        <v>101131.5</v>
      </c>
      <c r="AG54" s="64">
        <v>5673.4579999999996</v>
      </c>
      <c r="AH54" s="64">
        <v>1795.5650000000001</v>
      </c>
      <c r="AI54" s="64">
        <v>1670689591</v>
      </c>
      <c r="AJ54" s="64">
        <v>201058119</v>
      </c>
      <c r="AK54" s="64">
        <v>1103892</v>
      </c>
      <c r="AL54" s="64">
        <v>0.40267849999999999</v>
      </c>
      <c r="AM54" s="64">
        <v>3.9713379999999998</v>
      </c>
      <c r="AN54" s="64">
        <v>1.665543</v>
      </c>
      <c r="AO54" s="64">
        <v>0.94747630000000005</v>
      </c>
      <c r="AP54" s="64">
        <v>59574.01</v>
      </c>
      <c r="AQ54" s="64">
        <v>8969.6229999999996</v>
      </c>
      <c r="AR54" s="64">
        <v>1799.5889999999999</v>
      </c>
      <c r="AS54" s="64">
        <v>0.12756149999999999</v>
      </c>
      <c r="AT54" s="64">
        <v>0.4981525</v>
      </c>
      <c r="AU54" s="64">
        <v>0.62744259999999996</v>
      </c>
      <c r="AV54" s="73">
        <v>9.7396488777190204E-12</v>
      </c>
      <c r="AW54" s="73">
        <v>1670689590</v>
      </c>
      <c r="AX54">
        <v>1.0162719294014448</v>
      </c>
    </row>
    <row r="55" spans="1:50" s="3" customFormat="1" ht="15" thickBot="1" x14ac:dyDescent="0.35">
      <c r="A55" s="47"/>
      <c r="B55" s="70">
        <v>54</v>
      </c>
      <c r="C55" s="22">
        <v>2019</v>
      </c>
      <c r="D55" s="39" t="s">
        <v>100</v>
      </c>
      <c r="E55" s="63">
        <v>9</v>
      </c>
      <c r="F55" s="40">
        <v>19</v>
      </c>
      <c r="G55" s="13">
        <f t="shared" si="2"/>
        <v>0.17100000000000001</v>
      </c>
      <c r="H55" s="70" t="s">
        <v>71</v>
      </c>
      <c r="I55" s="22" t="s">
        <v>23</v>
      </c>
      <c r="J55" s="70" t="s">
        <v>101</v>
      </c>
      <c r="K55" s="41">
        <v>-8.7100000000000009</v>
      </c>
      <c r="L55" s="40">
        <v>8.1999999999999993</v>
      </c>
      <c r="M55" s="42">
        <v>1.71</v>
      </c>
      <c r="N55" s="42">
        <v>1.71</v>
      </c>
      <c r="O55" s="42">
        <v>293</v>
      </c>
      <c r="P55" s="42">
        <v>-8.2899999999999991</v>
      </c>
      <c r="Q55" s="42">
        <v>-5.42</v>
      </c>
      <c r="R55" s="35">
        <v>8</v>
      </c>
      <c r="S55" s="35">
        <v>30.91</v>
      </c>
      <c r="T55" s="35">
        <v>0.28000000000000003</v>
      </c>
      <c r="U55" s="35">
        <v>77</v>
      </c>
      <c r="V55" s="32" t="s">
        <v>5</v>
      </c>
      <c r="W55" s="32" t="s">
        <v>148</v>
      </c>
      <c r="X55" t="str">
        <f t="shared" si="3"/>
        <v>Pico_I</v>
      </c>
      <c r="Y55" t="s">
        <v>150</v>
      </c>
      <c r="Z55" s="32" t="s">
        <v>153</v>
      </c>
      <c r="AA55" s="32" t="s">
        <v>37</v>
      </c>
      <c r="AB55" s="32">
        <v>2</v>
      </c>
      <c r="AC55" s="64">
        <v>6.3341469999999997</v>
      </c>
      <c r="AD55" s="3">
        <v>231815304</v>
      </c>
      <c r="AE55" s="3">
        <v>1.8251357986269967</v>
      </c>
      <c r="AF55" s="64">
        <v>16264.23</v>
      </c>
      <c r="AG55" s="64">
        <v>4205.8879999999999</v>
      </c>
      <c r="AH55" s="64">
        <v>7173.67</v>
      </c>
      <c r="AI55" s="64">
        <v>423094410</v>
      </c>
      <c r="AJ55" s="64">
        <v>23944883</v>
      </c>
      <c r="AK55" s="64">
        <v>85178.240000000005</v>
      </c>
      <c r="AL55" s="64">
        <v>0.5152428</v>
      </c>
      <c r="AM55" s="64">
        <v>2.6775890000000002</v>
      </c>
      <c r="AN55" s="64">
        <v>0.13537360000000001</v>
      </c>
      <c r="AO55" s="64">
        <v>1.1545190000000001</v>
      </c>
      <c r="AP55" s="64">
        <v>12965.25</v>
      </c>
      <c r="AQ55" s="64">
        <v>2582.415</v>
      </c>
      <c r="AR55" s="64">
        <v>3934.9479999999999</v>
      </c>
      <c r="AS55" s="64">
        <v>206863010</v>
      </c>
      <c r="AT55" s="64">
        <v>3786447</v>
      </c>
      <c r="AU55" s="64">
        <v>20545.169999999998</v>
      </c>
      <c r="AV55" s="73">
        <v>101141279.55507614</v>
      </c>
      <c r="AW55" s="73">
        <v>524235688.55507612</v>
      </c>
      <c r="AX55">
        <v>4.279231E+16</v>
      </c>
    </row>
    <row r="56" spans="1:50" ht="15" thickBot="1" x14ac:dyDescent="0.35">
      <c r="A56" s="49" t="s">
        <v>102</v>
      </c>
      <c r="B56" s="44">
        <v>55</v>
      </c>
      <c r="C56" s="1" t="s">
        <v>103</v>
      </c>
      <c r="D56" s="52" t="s">
        <v>104</v>
      </c>
      <c r="E56" s="62">
        <v>15</v>
      </c>
      <c r="F56" s="53">
        <v>31.4</v>
      </c>
      <c r="G56" s="13">
        <f t="shared" si="2"/>
        <v>0.47099999999999997</v>
      </c>
      <c r="H56" s="21" t="s">
        <v>13</v>
      </c>
      <c r="I56" s="21" t="s">
        <v>26</v>
      </c>
      <c r="J56" s="21" t="s">
        <v>41</v>
      </c>
      <c r="K56" s="54">
        <v>-8.19</v>
      </c>
      <c r="L56" s="53">
        <v>7.84</v>
      </c>
      <c r="M56" s="36">
        <v>1.8</v>
      </c>
      <c r="N56" s="36">
        <v>1.8</v>
      </c>
      <c r="O56" s="36">
        <v>212</v>
      </c>
      <c r="P56" s="36">
        <v>-9.83</v>
      </c>
      <c r="Q56" s="36">
        <v>-5.82</v>
      </c>
      <c r="R56" s="55">
        <v>6.98</v>
      </c>
      <c r="S56" s="55">
        <v>31.41</v>
      </c>
      <c r="T56" s="55">
        <v>0.52</v>
      </c>
      <c r="U56" s="55">
        <v>150</v>
      </c>
      <c r="V56" s="32" t="s">
        <v>34</v>
      </c>
      <c r="W56" s="32" t="s">
        <v>148</v>
      </c>
      <c r="X56" t="str">
        <f t="shared" si="3"/>
        <v>Nano_I</v>
      </c>
      <c r="Y56" t="s">
        <v>150</v>
      </c>
      <c r="Z56" s="32" t="s">
        <v>153</v>
      </c>
      <c r="AA56" s="32" t="s">
        <v>37</v>
      </c>
      <c r="AB56" s="32">
        <v>2</v>
      </c>
      <c r="AC56" s="64">
        <v>6.2723360000000001</v>
      </c>
      <c r="AD56">
        <v>6749611</v>
      </c>
      <c r="AE56">
        <v>1.2610451180075415</v>
      </c>
      <c r="AF56" s="64">
        <v>19266.25</v>
      </c>
      <c r="AG56" s="64">
        <v>5066.384</v>
      </c>
      <c r="AH56" s="64">
        <v>10757.27</v>
      </c>
      <c r="AI56" s="64">
        <v>119374510</v>
      </c>
      <c r="AJ56" s="64">
        <v>8511564</v>
      </c>
      <c r="AK56" s="64">
        <v>14471.34</v>
      </c>
      <c r="AL56" s="64">
        <v>0.93267359999999999</v>
      </c>
      <c r="AM56" s="64">
        <v>3.1937289999999998</v>
      </c>
      <c r="AN56" s="64">
        <v>0.18910650000000001</v>
      </c>
      <c r="AO56" s="64">
        <v>1.369499</v>
      </c>
      <c r="AP56" s="64">
        <v>28987.439999999999</v>
      </c>
      <c r="AQ56" s="64">
        <v>5294.0870000000004</v>
      </c>
      <c r="AR56" s="64">
        <v>10101.36</v>
      </c>
      <c r="AS56" s="64">
        <v>54391971</v>
      </c>
      <c r="AT56" s="64">
        <v>2003854</v>
      </c>
      <c r="AU56" s="64">
        <v>12540.8</v>
      </c>
      <c r="AV56" s="73">
        <v>471761.9464530843</v>
      </c>
      <c r="AW56" s="73">
        <v>8983324.9464530852</v>
      </c>
      <c r="AX56">
        <v>8702435000001</v>
      </c>
    </row>
    <row r="57" spans="1:50" ht="15" thickBot="1" x14ac:dyDescent="0.35">
      <c r="A57" s="45"/>
      <c r="B57" s="28">
        <v>56</v>
      </c>
      <c r="C57" s="1" t="s">
        <v>105</v>
      </c>
      <c r="D57" s="52" t="s">
        <v>106</v>
      </c>
      <c r="E57" s="62">
        <v>8</v>
      </c>
      <c r="F57" s="53">
        <v>3.1</v>
      </c>
      <c r="G57" s="13">
        <f t="shared" si="2"/>
        <v>2.4800000000000003E-2</v>
      </c>
      <c r="H57" s="21" t="s">
        <v>70</v>
      </c>
      <c r="I57" s="21" t="s">
        <v>23</v>
      </c>
      <c r="J57" s="21" t="s">
        <v>36</v>
      </c>
      <c r="K57" s="54">
        <v>-9.17</v>
      </c>
      <c r="L57" s="53">
        <v>6.2</v>
      </c>
      <c r="M57" s="36">
        <v>2.04</v>
      </c>
      <c r="N57" s="36">
        <v>2.04</v>
      </c>
      <c r="O57" s="36">
        <v>153</v>
      </c>
      <c r="P57" s="36">
        <v>-9.69</v>
      </c>
      <c r="Q57" s="36">
        <v>-7.82</v>
      </c>
      <c r="R57" s="55">
        <v>2.02</v>
      </c>
      <c r="S57" s="55">
        <v>33.96</v>
      </c>
      <c r="T57" s="55">
        <v>0.08</v>
      </c>
      <c r="U57" s="55">
        <v>19</v>
      </c>
      <c r="V57" s="32" t="s">
        <v>34</v>
      </c>
      <c r="W57" s="32" t="s">
        <v>148</v>
      </c>
      <c r="X57" t="str">
        <f t="shared" si="3"/>
        <v>Nano_I</v>
      </c>
      <c r="Y57" t="s">
        <v>90</v>
      </c>
      <c r="Z57" s="1" t="s">
        <v>152</v>
      </c>
      <c r="AA57" s="32" t="s">
        <v>156</v>
      </c>
      <c r="AB57" s="32">
        <v>3</v>
      </c>
      <c r="AC57" s="64">
        <v>35.80095</v>
      </c>
      <c r="AD57">
        <v>6749611</v>
      </c>
      <c r="AE57">
        <v>1.0402037984114936</v>
      </c>
      <c r="AF57" s="64">
        <v>13250.67</v>
      </c>
      <c r="AG57" s="64">
        <v>456.06240000000003</v>
      </c>
      <c r="AH57" s="64">
        <v>153.18960000000001</v>
      </c>
      <c r="AI57" s="64">
        <v>65283863</v>
      </c>
      <c r="AJ57" s="64">
        <v>7020971</v>
      </c>
      <c r="AK57" s="64">
        <v>25553.35</v>
      </c>
      <c r="AL57" s="64">
        <v>0.43455539999999998</v>
      </c>
      <c r="AM57" s="64">
        <v>2.1516670000000002</v>
      </c>
      <c r="AN57" s="64">
        <v>7.7164690000000001E-3</v>
      </c>
      <c r="AO57" s="64">
        <v>0.1060895</v>
      </c>
      <c r="AP57" s="64">
        <v>7764.2640000000001</v>
      </c>
      <c r="AQ57" s="64">
        <v>173.8323</v>
      </c>
      <c r="AR57" s="64">
        <v>85.768690000000007</v>
      </c>
      <c r="AS57" s="64">
        <v>14046752</v>
      </c>
      <c r="AT57" s="64">
        <v>1228931</v>
      </c>
      <c r="AU57" s="64">
        <v>3395.2249999999999</v>
      </c>
      <c r="AV57" s="73">
        <v>215108.56546765397</v>
      </c>
      <c r="AW57" s="73">
        <v>7236078.5654676538</v>
      </c>
      <c r="AX57">
        <v>54171510000001</v>
      </c>
    </row>
    <row r="58" spans="1:50" ht="15" thickBot="1" x14ac:dyDescent="0.35">
      <c r="A58" s="45"/>
      <c r="B58" s="44">
        <v>57</v>
      </c>
      <c r="C58" s="21">
        <v>2016</v>
      </c>
      <c r="D58" s="2" t="s">
        <v>107</v>
      </c>
      <c r="E58" s="61">
        <v>17</v>
      </c>
      <c r="F58" s="13">
        <v>29.1</v>
      </c>
      <c r="G58" s="13">
        <f t="shared" si="2"/>
        <v>0.49470000000000008</v>
      </c>
      <c r="H58" s="21" t="s">
        <v>13</v>
      </c>
      <c r="I58" s="21" t="s">
        <v>26</v>
      </c>
      <c r="J58" s="21" t="s">
        <v>41</v>
      </c>
      <c r="K58" s="8">
        <v>-8.84</v>
      </c>
      <c r="L58" s="13">
        <v>6.72</v>
      </c>
      <c r="M58" s="33">
        <v>1.86</v>
      </c>
      <c r="N58" s="33">
        <v>1.86</v>
      </c>
      <c r="O58" s="33">
        <v>163</v>
      </c>
      <c r="P58" s="33">
        <v>-9.52</v>
      </c>
      <c r="Q58" s="33">
        <v>-8.4700000000000006</v>
      </c>
      <c r="R58" s="34">
        <v>6.61</v>
      </c>
      <c r="S58" s="34">
        <v>32.4</v>
      </c>
      <c r="T58" s="34">
        <v>0.32</v>
      </c>
      <c r="U58" s="34">
        <v>213</v>
      </c>
      <c r="V58" s="32" t="s">
        <v>34</v>
      </c>
      <c r="W58" s="32" t="s">
        <v>148</v>
      </c>
      <c r="X58" t="str">
        <f t="shared" si="3"/>
        <v>Nano_I</v>
      </c>
      <c r="Y58" t="s">
        <v>150</v>
      </c>
      <c r="Z58" s="32" t="s">
        <v>153</v>
      </c>
      <c r="AA58" s="32" t="s">
        <v>37</v>
      </c>
      <c r="AB58" s="32">
        <v>2</v>
      </c>
      <c r="AC58" s="64">
        <v>8.480499</v>
      </c>
      <c r="AD58">
        <v>4690829</v>
      </c>
      <c r="AE58">
        <v>1.3106760020456938</v>
      </c>
      <c r="AF58" s="64">
        <v>38153.949999999997</v>
      </c>
      <c r="AG58" s="64">
        <v>2342.4749999999999</v>
      </c>
      <c r="AH58" s="64">
        <v>403.63510000000002</v>
      </c>
      <c r="AI58" s="64">
        <v>66898829</v>
      </c>
      <c r="AJ58" s="64">
        <v>6148157</v>
      </c>
      <c r="AK58" s="64">
        <v>20465.96</v>
      </c>
      <c r="AL58" s="64">
        <v>0.67164659999999998</v>
      </c>
      <c r="AM58" s="64">
        <v>4.3055859999999999</v>
      </c>
      <c r="AN58" s="64">
        <v>0.1737368</v>
      </c>
      <c r="AO58" s="64">
        <v>1.4691730000000001</v>
      </c>
      <c r="AP58" s="64">
        <v>34775.589999999997</v>
      </c>
      <c r="AQ58" s="64">
        <v>3232.4059999999999</v>
      </c>
      <c r="AR58" s="64">
        <v>418.97620000000001</v>
      </c>
      <c r="AS58" s="64">
        <v>49142298</v>
      </c>
      <c r="AT58" s="64">
        <v>1819873</v>
      </c>
      <c r="AU58" s="64">
        <v>12363.06</v>
      </c>
      <c r="AV58" s="73">
        <v>538687.6099618146</v>
      </c>
      <c r="AW58" s="73">
        <v>6686843.6099618142</v>
      </c>
      <c r="AX58">
        <v>5773916000001</v>
      </c>
    </row>
    <row r="59" spans="1:50" ht="15" thickBot="1" x14ac:dyDescent="0.35">
      <c r="A59" s="45"/>
      <c r="B59" s="44">
        <v>58</v>
      </c>
      <c r="C59" s="21">
        <v>2017</v>
      </c>
      <c r="D59" s="2" t="s">
        <v>108</v>
      </c>
      <c r="E59" s="61">
        <v>22</v>
      </c>
      <c r="F59" s="13">
        <v>31.4</v>
      </c>
      <c r="G59" s="13">
        <f t="shared" si="2"/>
        <v>0.69079999999999997</v>
      </c>
      <c r="H59" s="21" t="s">
        <v>13</v>
      </c>
      <c r="I59" s="21" t="s">
        <v>26</v>
      </c>
      <c r="J59" s="21" t="s">
        <v>41</v>
      </c>
      <c r="K59" s="8">
        <v>-8.81</v>
      </c>
      <c r="L59" s="13">
        <v>7.28</v>
      </c>
      <c r="M59" s="33">
        <v>1.73</v>
      </c>
      <c r="N59" s="33">
        <v>1.7</v>
      </c>
      <c r="O59" s="33">
        <v>171</v>
      </c>
      <c r="P59" s="33">
        <v>-9.5500000000000007</v>
      </c>
      <c r="Q59" s="33">
        <v>-7.19</v>
      </c>
      <c r="R59" s="34">
        <v>6.92</v>
      </c>
      <c r="S59" s="34">
        <v>32</v>
      </c>
      <c r="T59" s="34">
        <v>0.45</v>
      </c>
      <c r="U59" s="34">
        <v>304</v>
      </c>
      <c r="V59" s="32" t="s">
        <v>34</v>
      </c>
      <c r="W59" s="32" t="s">
        <v>148</v>
      </c>
      <c r="X59" t="str">
        <f t="shared" si="3"/>
        <v>Nano_I</v>
      </c>
      <c r="Y59" t="s">
        <v>150</v>
      </c>
      <c r="Z59" s="32" t="s">
        <v>153</v>
      </c>
      <c r="AA59" s="32" t="s">
        <v>37</v>
      </c>
      <c r="AB59" s="32">
        <v>2</v>
      </c>
      <c r="AC59" s="64">
        <v>8.7980440000000009</v>
      </c>
      <c r="AD59">
        <v>8141562</v>
      </c>
      <c r="AE59">
        <v>1.2725562981648977</v>
      </c>
      <c r="AF59" s="64">
        <v>48005.68</v>
      </c>
      <c r="AG59" s="64">
        <v>1603.4690000000001</v>
      </c>
      <c r="AH59" s="64">
        <v>2497.5990000000002</v>
      </c>
      <c r="AI59" s="64">
        <v>184586325</v>
      </c>
      <c r="AJ59" s="64">
        <v>10360596</v>
      </c>
      <c r="AK59" s="64">
        <v>27239.54</v>
      </c>
      <c r="AL59" s="64">
        <v>1.297784</v>
      </c>
      <c r="AM59" s="64">
        <v>4.9306489999999998</v>
      </c>
      <c r="AN59" s="64">
        <v>0.1357255</v>
      </c>
      <c r="AO59" s="64">
        <v>1.7204539999999999</v>
      </c>
      <c r="AP59" s="64">
        <v>50742.44</v>
      </c>
      <c r="AQ59" s="64">
        <v>1506.4480000000001</v>
      </c>
      <c r="AR59" s="64">
        <v>2024.4090000000001</v>
      </c>
      <c r="AS59" s="64">
        <v>46272923</v>
      </c>
      <c r="AT59" s="64">
        <v>2699495</v>
      </c>
      <c r="AU59" s="64">
        <v>20014.189999999999</v>
      </c>
      <c r="AV59" s="73">
        <v>703364.45895583613</v>
      </c>
      <c r="AW59" s="73">
        <v>11063959.458955836</v>
      </c>
      <c r="AX59">
        <v>4648479000001</v>
      </c>
    </row>
    <row r="60" spans="1:50" ht="15" thickBot="1" x14ac:dyDescent="0.35">
      <c r="A60" s="45"/>
      <c r="B60" s="44">
        <v>59</v>
      </c>
      <c r="C60" s="21">
        <v>2018</v>
      </c>
      <c r="D60" s="2" t="s">
        <v>109</v>
      </c>
      <c r="E60" s="61">
        <v>47</v>
      </c>
      <c r="F60" s="13">
        <v>27.2</v>
      </c>
      <c r="G60" s="13">
        <f t="shared" si="2"/>
        <v>1.2784</v>
      </c>
      <c r="H60" s="21" t="s">
        <v>71</v>
      </c>
      <c r="I60" s="21" t="s">
        <v>89</v>
      </c>
      <c r="J60" s="21" t="s">
        <v>36</v>
      </c>
      <c r="K60" s="8">
        <v>-9.41</v>
      </c>
      <c r="L60" s="13">
        <v>8.86</v>
      </c>
      <c r="M60" s="33">
        <v>2.33</v>
      </c>
      <c r="N60" s="33">
        <v>2.34</v>
      </c>
      <c r="O60" s="33">
        <v>201</v>
      </c>
      <c r="P60" s="33">
        <v>-6.82</v>
      </c>
      <c r="Q60" s="33">
        <v>-8.01</v>
      </c>
      <c r="R60" s="34">
        <v>5.87</v>
      </c>
      <c r="S60" s="34">
        <v>31.24</v>
      </c>
      <c r="T60" s="34">
        <v>0.39</v>
      </c>
      <c r="U60" s="34">
        <v>200</v>
      </c>
      <c r="V60" s="32" t="s">
        <v>34</v>
      </c>
      <c r="W60" s="32" t="s">
        <v>148</v>
      </c>
      <c r="X60" t="str">
        <f t="shared" si="3"/>
        <v>Nano_I</v>
      </c>
      <c r="Y60" t="s">
        <v>150</v>
      </c>
      <c r="Z60" s="32" t="s">
        <v>153</v>
      </c>
      <c r="AA60" s="32" t="s">
        <v>156</v>
      </c>
      <c r="AB60" s="32">
        <v>3</v>
      </c>
      <c r="AC60" s="64">
        <v>14.903510000000001</v>
      </c>
      <c r="AD60">
        <v>86743471</v>
      </c>
      <c r="AE60">
        <v>1.6269995352157398</v>
      </c>
      <c r="AF60" s="64">
        <v>159916.6</v>
      </c>
      <c r="AG60" s="64">
        <v>13253.93</v>
      </c>
      <c r="AH60" s="64">
        <v>1581.759</v>
      </c>
      <c r="AI60" s="64">
        <v>761363084</v>
      </c>
      <c r="AJ60" s="64">
        <v>141131587</v>
      </c>
      <c r="AK60" s="64">
        <v>923715.5</v>
      </c>
      <c r="AL60" s="64">
        <v>2.099523</v>
      </c>
      <c r="AM60" s="64">
        <v>12.299569999999999</v>
      </c>
      <c r="AN60" s="64">
        <v>0.21545030000000001</v>
      </c>
      <c r="AO60" s="64">
        <v>2.0310709999999998</v>
      </c>
      <c r="AP60" s="64">
        <v>101424</v>
      </c>
      <c r="AQ60" s="64">
        <v>16732.900000000001</v>
      </c>
      <c r="AR60" s="64">
        <v>1544.9649999999999</v>
      </c>
      <c r="AS60" s="64">
        <v>1329288901</v>
      </c>
      <c r="AT60" s="64">
        <v>78126777</v>
      </c>
      <c r="AU60" s="64">
        <v>308782.90000000002</v>
      </c>
      <c r="AV60" s="73">
        <v>43248950.357229382</v>
      </c>
      <c r="AW60" s="73">
        <v>184380536.35722938</v>
      </c>
      <c r="AX60">
        <v>5360776000001</v>
      </c>
    </row>
    <row r="61" spans="1:50" s="3" customFormat="1" ht="15" thickBot="1" x14ac:dyDescent="0.35">
      <c r="A61" s="45"/>
      <c r="B61" s="70">
        <v>60</v>
      </c>
      <c r="C61" s="22">
        <v>2019</v>
      </c>
      <c r="D61" s="39" t="s">
        <v>110</v>
      </c>
      <c r="E61" s="63">
        <v>31</v>
      </c>
      <c r="F61" s="40">
        <v>25.3</v>
      </c>
      <c r="G61" s="13">
        <f t="shared" si="2"/>
        <v>0.7843</v>
      </c>
      <c r="H61" s="22" t="s">
        <v>7</v>
      </c>
      <c r="I61" s="22" t="s">
        <v>24</v>
      </c>
      <c r="J61" s="22" t="s">
        <v>41</v>
      </c>
      <c r="K61" s="41">
        <v>-8.66</v>
      </c>
      <c r="L61" s="40">
        <v>8.1300000000000008</v>
      </c>
      <c r="M61" s="42">
        <v>2.04</v>
      </c>
      <c r="N61" s="42">
        <v>2.04</v>
      </c>
      <c r="O61" s="42">
        <v>264</v>
      </c>
      <c r="P61" s="42">
        <v>-8.09</v>
      </c>
      <c r="Q61" s="42">
        <v>-5.65</v>
      </c>
      <c r="R61" s="35">
        <v>6.71</v>
      </c>
      <c r="S61" s="35">
        <v>32.770000000000003</v>
      </c>
      <c r="T61" s="35">
        <v>0.43</v>
      </c>
      <c r="U61" s="35">
        <v>231</v>
      </c>
      <c r="V61" s="32" t="s">
        <v>34</v>
      </c>
      <c r="W61" s="32" t="s">
        <v>148</v>
      </c>
      <c r="X61" t="str">
        <f t="shared" si="3"/>
        <v>Nano_I</v>
      </c>
      <c r="Y61" t="s">
        <v>150</v>
      </c>
      <c r="Z61" s="32" t="s">
        <v>153</v>
      </c>
      <c r="AA61" s="32" t="s">
        <v>37</v>
      </c>
      <c r="AB61" s="32">
        <v>2</v>
      </c>
      <c r="AC61" s="64">
        <v>11.78576</v>
      </c>
      <c r="AD61" s="3">
        <v>19519053</v>
      </c>
      <c r="AE61" s="3">
        <v>1.2103657897747395</v>
      </c>
      <c r="AF61" s="64">
        <v>12498.27</v>
      </c>
      <c r="AG61" s="64">
        <v>2901.3510000000001</v>
      </c>
      <c r="AH61" s="64">
        <v>4587.1329999999998</v>
      </c>
      <c r="AI61" s="64">
        <v>198084380</v>
      </c>
      <c r="AJ61" s="64">
        <v>23625194</v>
      </c>
      <c r="AK61" s="64">
        <v>89334.45</v>
      </c>
      <c r="AL61" s="64">
        <v>1.1588879999999999</v>
      </c>
      <c r="AM61" s="64">
        <v>6.7963300000000002</v>
      </c>
      <c r="AN61" s="64">
        <v>0.18578259999999999</v>
      </c>
      <c r="AO61" s="64">
        <v>1.4339919999999999</v>
      </c>
      <c r="AP61" s="64">
        <v>11889.94</v>
      </c>
      <c r="AQ61" s="64">
        <v>1922.8630000000001</v>
      </c>
      <c r="AR61" s="64">
        <v>3018.51</v>
      </c>
      <c r="AS61" s="64">
        <v>190915972</v>
      </c>
      <c r="AT61" s="64">
        <v>3917294</v>
      </c>
      <c r="AU61" s="64">
        <v>41815.61</v>
      </c>
      <c r="AV61" s="73">
        <v>649526.51817377668</v>
      </c>
      <c r="AW61" s="73">
        <v>24274719.518173777</v>
      </c>
      <c r="AX61">
        <v>8714104000001</v>
      </c>
    </row>
    <row r="62" spans="1:50" ht="15" thickBot="1" x14ac:dyDescent="0.35">
      <c r="A62" s="49" t="s">
        <v>130</v>
      </c>
      <c r="B62" s="44">
        <v>61</v>
      </c>
      <c r="C62" s="1" t="s">
        <v>103</v>
      </c>
      <c r="D62" s="52" t="s">
        <v>111</v>
      </c>
      <c r="E62" s="62">
        <v>16</v>
      </c>
      <c r="F62" s="53">
        <v>5.7</v>
      </c>
      <c r="G62" s="13">
        <f t="shared" si="2"/>
        <v>9.1200000000000003E-2</v>
      </c>
      <c r="H62" s="21" t="s">
        <v>13</v>
      </c>
      <c r="I62" s="21" t="s">
        <v>26</v>
      </c>
      <c r="J62" s="21" t="s">
        <v>101</v>
      </c>
      <c r="K62" s="54">
        <v>-8.56</v>
      </c>
      <c r="L62" s="53">
        <v>7.77</v>
      </c>
      <c r="M62" s="36">
        <v>1.84</v>
      </c>
      <c r="N62" s="36">
        <v>1.84</v>
      </c>
      <c r="O62" s="36">
        <v>165</v>
      </c>
      <c r="P62" s="36">
        <v>-9.2899999999999991</v>
      </c>
      <c r="Q62" s="36">
        <v>-6.99</v>
      </c>
      <c r="R62" s="55">
        <v>6.76</v>
      </c>
      <c r="S62" s="55">
        <v>32.08</v>
      </c>
      <c r="T62" s="55">
        <v>0.52</v>
      </c>
      <c r="U62" s="55">
        <v>39</v>
      </c>
      <c r="V62" s="32" t="s">
        <v>51</v>
      </c>
      <c r="W62" s="32" t="s">
        <v>148</v>
      </c>
      <c r="X62" t="str">
        <f t="shared" si="3"/>
        <v>Micro_I</v>
      </c>
      <c r="Y62" t="s">
        <v>150</v>
      </c>
      <c r="Z62" s="1" t="s">
        <v>152</v>
      </c>
      <c r="AA62" s="32" t="s">
        <v>37</v>
      </c>
      <c r="AB62" s="32">
        <v>2</v>
      </c>
      <c r="AC62" s="64">
        <v>8.644107</v>
      </c>
      <c r="AD62">
        <v>22706.7</v>
      </c>
      <c r="AE62">
        <v>1.4378866149638652</v>
      </c>
      <c r="AF62" s="64">
        <v>42608.77</v>
      </c>
      <c r="AG62" s="64">
        <v>2070.1010000000001</v>
      </c>
      <c r="AH62" s="64">
        <v>3702.5120000000002</v>
      </c>
      <c r="AI62" s="64">
        <v>130812685</v>
      </c>
      <c r="AJ62" s="64">
        <v>9466236</v>
      </c>
      <c r="AK62" s="64">
        <v>32649.66</v>
      </c>
      <c r="AL62" s="64">
        <v>0.5581332</v>
      </c>
      <c r="AM62" s="64">
        <v>4.9975779999999999</v>
      </c>
      <c r="AN62" s="64">
        <v>0.1023183</v>
      </c>
      <c r="AO62" s="64">
        <v>0.51009269999999995</v>
      </c>
      <c r="AP62" s="64">
        <v>41273.760000000002</v>
      </c>
      <c r="AQ62" s="64">
        <v>876.13310000000001</v>
      </c>
      <c r="AR62" s="64">
        <v>1768.5129999999999</v>
      </c>
      <c r="AS62" s="64">
        <v>69715710</v>
      </c>
      <c r="AT62" s="64">
        <v>2878572</v>
      </c>
      <c r="AU62" s="64">
        <v>9765.3680000000004</v>
      </c>
      <c r="AV62" s="73">
        <v>2920.7782561901104</v>
      </c>
      <c r="AW62" s="73">
        <v>35569.438256190107</v>
      </c>
      <c r="AX62">
        <v>4508123.9998970302</v>
      </c>
    </row>
    <row r="63" spans="1:50" ht="15" thickBot="1" x14ac:dyDescent="0.35">
      <c r="A63" s="45"/>
      <c r="B63" s="28">
        <v>62</v>
      </c>
      <c r="C63" t="s">
        <v>105</v>
      </c>
      <c r="D63" s="2" t="s">
        <v>112</v>
      </c>
      <c r="E63" s="61">
        <v>26</v>
      </c>
      <c r="F63" s="13">
        <v>3.27</v>
      </c>
      <c r="G63" s="13">
        <f t="shared" si="2"/>
        <v>8.5020000000000012E-2</v>
      </c>
      <c r="H63" s="21" t="s">
        <v>7</v>
      </c>
      <c r="I63" s="21" t="s">
        <v>24</v>
      </c>
      <c r="J63" s="21" t="s">
        <v>36</v>
      </c>
      <c r="K63" s="8">
        <v>-8.89</v>
      </c>
      <c r="L63" s="13">
        <v>6.63</v>
      </c>
      <c r="M63" s="33">
        <v>2.09</v>
      </c>
      <c r="N63" s="33">
        <v>2.09</v>
      </c>
      <c r="O63" s="33">
        <v>155</v>
      </c>
      <c r="P63" s="33">
        <v>-9.3800000000000008</v>
      </c>
      <c r="Q63" s="33">
        <v>-7.71</v>
      </c>
      <c r="R63" s="34">
        <v>1.8</v>
      </c>
      <c r="S63" s="34">
        <v>34</v>
      </c>
      <c r="T63" s="34">
        <v>0.08</v>
      </c>
      <c r="U63" s="34">
        <v>62</v>
      </c>
      <c r="V63" s="32" t="s">
        <v>51</v>
      </c>
      <c r="W63" s="32" t="s">
        <v>148</v>
      </c>
      <c r="X63" t="str">
        <f t="shared" si="3"/>
        <v>Micro_I</v>
      </c>
      <c r="Y63" t="s">
        <v>90</v>
      </c>
      <c r="Z63" s="1" t="s">
        <v>152</v>
      </c>
      <c r="AA63" s="32" t="s">
        <v>156</v>
      </c>
      <c r="AB63" s="32">
        <v>3</v>
      </c>
      <c r="AC63" s="64">
        <v>38.105400000000003</v>
      </c>
      <c r="AD63">
        <v>22706.7</v>
      </c>
      <c r="AE63">
        <v>1.1059762096649888</v>
      </c>
      <c r="AF63" s="64">
        <v>18888.07</v>
      </c>
      <c r="AG63" s="64">
        <v>714.69500000000005</v>
      </c>
      <c r="AH63" s="64">
        <v>220.3852</v>
      </c>
      <c r="AI63" s="64">
        <v>48090501</v>
      </c>
      <c r="AJ63" s="64">
        <v>5563164</v>
      </c>
      <c r="AK63" s="64">
        <v>25113.07</v>
      </c>
      <c r="AL63" s="64">
        <v>1.019053</v>
      </c>
      <c r="AM63" s="64">
        <v>6.120196</v>
      </c>
      <c r="AN63" s="64">
        <v>1.7071840000000001E-2</v>
      </c>
      <c r="AO63" s="64">
        <v>0.24766160000000001</v>
      </c>
      <c r="AP63" s="64">
        <v>11923.31</v>
      </c>
      <c r="AQ63" s="64">
        <v>447.31099999999998</v>
      </c>
      <c r="AR63" s="64">
        <v>146.28630000000001</v>
      </c>
      <c r="AS63" s="64">
        <v>14920968</v>
      </c>
      <c r="AT63" s="64">
        <v>1312769</v>
      </c>
      <c r="AU63" s="64">
        <v>2064.8960000000002</v>
      </c>
      <c r="AV63" s="73">
        <v>169.78390137087979</v>
      </c>
      <c r="AW63" s="73">
        <v>25281.85390137088</v>
      </c>
      <c r="AX63">
        <v>1746955363.9999838</v>
      </c>
    </row>
    <row r="64" spans="1:50" ht="15" thickBot="1" x14ac:dyDescent="0.35">
      <c r="A64" s="45"/>
      <c r="B64" s="44">
        <v>63</v>
      </c>
      <c r="C64" s="21">
        <v>2016</v>
      </c>
      <c r="D64" s="2" t="s">
        <v>104</v>
      </c>
      <c r="E64" s="61">
        <v>15</v>
      </c>
      <c r="F64" s="13">
        <v>24.9</v>
      </c>
      <c r="G64" s="13">
        <f t="shared" si="2"/>
        <v>0.37349999999999994</v>
      </c>
      <c r="H64" s="21" t="s">
        <v>7</v>
      </c>
      <c r="I64" s="21" t="s">
        <v>24</v>
      </c>
      <c r="J64" s="21" t="s">
        <v>41</v>
      </c>
      <c r="K64" s="8">
        <v>-8.89</v>
      </c>
      <c r="L64" s="13">
        <v>6.8</v>
      </c>
      <c r="M64" s="33">
        <v>1.8</v>
      </c>
      <c r="N64" s="33">
        <v>1.8</v>
      </c>
      <c r="O64" s="33">
        <v>162</v>
      </c>
      <c r="P64" s="33">
        <v>-9.5299999999999994</v>
      </c>
      <c r="Q64" s="33">
        <v>-9.24</v>
      </c>
      <c r="R64" s="34">
        <v>6.4</v>
      </c>
      <c r="S64" s="34">
        <v>32.090000000000003</v>
      </c>
      <c r="T64" s="34">
        <v>0.22</v>
      </c>
      <c r="U64" s="34">
        <v>128</v>
      </c>
      <c r="V64" s="32" t="s">
        <v>51</v>
      </c>
      <c r="W64" s="32" t="s">
        <v>148</v>
      </c>
      <c r="X64" t="str">
        <f t="shared" si="3"/>
        <v>Micro_I</v>
      </c>
      <c r="Y64" t="s">
        <v>150</v>
      </c>
      <c r="Z64" s="32" t="s">
        <v>153</v>
      </c>
      <c r="AA64" s="32" t="s">
        <v>37</v>
      </c>
      <c r="AB64" s="32">
        <v>2</v>
      </c>
      <c r="AC64" s="64">
        <v>8.4723030000000001</v>
      </c>
      <c r="AD64">
        <v>22164.63</v>
      </c>
      <c r="AE64">
        <v>1.3336256910221373</v>
      </c>
      <c r="AF64" s="64">
        <v>58115.87</v>
      </c>
      <c r="AG64" s="64">
        <v>2904.4110000000001</v>
      </c>
      <c r="AH64" s="64">
        <v>297.12909999999999</v>
      </c>
      <c r="AI64" s="64">
        <v>79673651</v>
      </c>
      <c r="AJ64" s="64">
        <v>6071853</v>
      </c>
      <c r="AK64" s="64">
        <v>29559.32</v>
      </c>
      <c r="AL64" s="64">
        <v>0.96194590000000002</v>
      </c>
      <c r="AM64" s="64">
        <v>3.7028300000000001</v>
      </c>
      <c r="AN64" s="64">
        <v>7.2998599999999997E-2</v>
      </c>
      <c r="AO64" s="64">
        <v>1.2515529999999999</v>
      </c>
      <c r="AP64" s="64">
        <v>47046.73</v>
      </c>
      <c r="AQ64" s="64">
        <v>4425.3119999999999</v>
      </c>
      <c r="AR64" s="64">
        <v>336.9853</v>
      </c>
      <c r="AS64" s="64">
        <v>46375088</v>
      </c>
      <c r="AT64" s="64">
        <v>2513368</v>
      </c>
      <c r="AU64" s="64">
        <v>9630.5509999999995</v>
      </c>
      <c r="AV64" s="73">
        <v>3137.6739045417826</v>
      </c>
      <c r="AW64" s="73">
        <v>32695.993904541781</v>
      </c>
      <c r="AX64">
        <v>45545793.999975145</v>
      </c>
    </row>
    <row r="65" spans="1:50" ht="15" thickBot="1" x14ac:dyDescent="0.35">
      <c r="A65" s="45"/>
      <c r="B65" s="28">
        <v>64</v>
      </c>
      <c r="C65" t="s">
        <v>113</v>
      </c>
      <c r="D65" s="2" t="s">
        <v>114</v>
      </c>
      <c r="E65" s="61">
        <v>5</v>
      </c>
      <c r="F65" s="13">
        <v>2.2999999999999998</v>
      </c>
      <c r="G65" s="13">
        <f t="shared" si="2"/>
        <v>1.15E-2</v>
      </c>
      <c r="H65" s="21" t="s">
        <v>7</v>
      </c>
      <c r="I65" s="21" t="s">
        <v>48</v>
      </c>
      <c r="J65" s="21" t="s">
        <v>101</v>
      </c>
      <c r="K65" s="8">
        <v>-9.0399999999999991</v>
      </c>
      <c r="L65" s="13">
        <v>7.3</v>
      </c>
      <c r="M65" s="33">
        <v>1.76</v>
      </c>
      <c r="N65" s="33">
        <v>1.76</v>
      </c>
      <c r="O65" s="33">
        <v>152</v>
      </c>
      <c r="P65" s="33">
        <v>-9.64</v>
      </c>
      <c r="Q65" s="33">
        <v>-7.54</v>
      </c>
      <c r="R65" s="34">
        <v>7.27</v>
      </c>
      <c r="S65" s="34">
        <v>32.69</v>
      </c>
      <c r="T65" s="34">
        <v>0.38</v>
      </c>
      <c r="U65" s="34">
        <v>16</v>
      </c>
      <c r="V65" s="32" t="s">
        <v>51</v>
      </c>
      <c r="W65" s="32" t="s">
        <v>148</v>
      </c>
      <c r="X65" t="str">
        <f t="shared" si="3"/>
        <v>Micro_I</v>
      </c>
      <c r="Y65" t="s">
        <v>150</v>
      </c>
      <c r="Z65" s="1" t="s">
        <v>152</v>
      </c>
      <c r="AA65" s="32" t="s">
        <v>37</v>
      </c>
      <c r="AB65" s="32">
        <v>2</v>
      </c>
      <c r="AC65" s="64">
        <v>4.2548440000000003</v>
      </c>
      <c r="AD65">
        <v>23582.080000000002</v>
      </c>
      <c r="AE65">
        <v>2.1756176724020948</v>
      </c>
      <c r="AF65" s="64">
        <v>31274.57</v>
      </c>
      <c r="AG65" s="64">
        <v>732.50109999999995</v>
      </c>
      <c r="AH65" s="64">
        <v>2626.4209999999998</v>
      </c>
      <c r="AI65" s="64">
        <v>216541581</v>
      </c>
      <c r="AJ65" s="64">
        <v>13703551</v>
      </c>
      <c r="AK65" s="64">
        <v>51305.59</v>
      </c>
      <c r="AL65" s="64">
        <v>0.1720672</v>
      </c>
      <c r="AM65" s="64">
        <v>1.5594520000000001</v>
      </c>
      <c r="AN65" s="64">
        <v>4.0422850000000003E-2</v>
      </c>
      <c r="AO65" s="64">
        <v>0.1474406</v>
      </c>
      <c r="AP65" s="64">
        <v>15619.49</v>
      </c>
      <c r="AQ65" s="64">
        <v>545.88750000000005</v>
      </c>
      <c r="AR65" s="64">
        <v>752.22040000000004</v>
      </c>
      <c r="AS65" s="64">
        <v>31411424</v>
      </c>
      <c r="AT65" s="64">
        <v>1751373</v>
      </c>
      <c r="AU65" s="64">
        <v>11152.49</v>
      </c>
      <c r="AV65" s="73">
        <v>2424.2596177141713</v>
      </c>
      <c r="AW65" s="73">
        <v>53728.849617714164</v>
      </c>
      <c r="AX65">
        <v>1789205958.9999893</v>
      </c>
    </row>
    <row r="66" spans="1:50" ht="15" thickBot="1" x14ac:dyDescent="0.35">
      <c r="A66" s="45"/>
      <c r="B66" s="44">
        <v>65</v>
      </c>
      <c r="C66" t="s">
        <v>115</v>
      </c>
      <c r="D66" s="2" t="s">
        <v>116</v>
      </c>
      <c r="E66" s="61">
        <v>28</v>
      </c>
      <c r="F66" s="13">
        <v>10.199999999999999</v>
      </c>
      <c r="G66" s="13">
        <f t="shared" ref="G66:G95" si="4">E66*0.001*F66</f>
        <v>0.28559999999999997</v>
      </c>
      <c r="H66" s="21" t="s">
        <v>13</v>
      </c>
      <c r="I66" s="21" t="s">
        <v>26</v>
      </c>
      <c r="J66" s="21" t="s">
        <v>101</v>
      </c>
      <c r="K66" s="8">
        <v>-8.93</v>
      </c>
      <c r="L66" s="13">
        <v>7.41</v>
      </c>
      <c r="M66" s="33">
        <v>1.73</v>
      </c>
      <c r="N66" s="33">
        <v>1.73</v>
      </c>
      <c r="O66" s="33">
        <v>173</v>
      </c>
      <c r="P66" s="33">
        <v>-9.44</v>
      </c>
      <c r="Q66" s="33">
        <v>-8.3699999999999992</v>
      </c>
      <c r="R66" s="34">
        <v>6.1</v>
      </c>
      <c r="S66" s="34">
        <v>32.549999999999997</v>
      </c>
      <c r="T66" s="34">
        <v>0.37</v>
      </c>
      <c r="U66" s="34">
        <v>171</v>
      </c>
      <c r="V66" s="32" t="s">
        <v>51</v>
      </c>
      <c r="W66" s="32" t="s">
        <v>148</v>
      </c>
      <c r="X66" t="str">
        <f t="shared" ref="X66:X95" si="5">CONCATENATE(V66,"_",W66)</f>
        <v>Micro_I</v>
      </c>
      <c r="Y66" t="s">
        <v>150</v>
      </c>
      <c r="Z66" s="1" t="s">
        <v>152</v>
      </c>
      <c r="AA66" s="32" t="s">
        <v>37</v>
      </c>
      <c r="AB66" s="32">
        <v>2</v>
      </c>
      <c r="AC66" s="64">
        <v>12.694789999999999</v>
      </c>
      <c r="AD66">
        <v>23582.080000000002</v>
      </c>
      <c r="AE66">
        <v>1.6889142094336038</v>
      </c>
      <c r="AF66" s="64">
        <v>87860.37</v>
      </c>
      <c r="AG66" s="64">
        <v>2075.3649999999998</v>
      </c>
      <c r="AH66" s="64">
        <v>1725.3620000000001</v>
      </c>
      <c r="AI66" s="64">
        <v>198401499</v>
      </c>
      <c r="AJ66" s="64">
        <v>10759567</v>
      </c>
      <c r="AK66" s="64">
        <v>39828.11</v>
      </c>
      <c r="AL66" s="64">
        <v>1.2339610000000001</v>
      </c>
      <c r="AM66" s="64">
        <v>7.0579090000000004</v>
      </c>
      <c r="AN66" s="64">
        <v>0.13948730000000001</v>
      </c>
      <c r="AO66" s="64">
        <v>1.6331169999999999</v>
      </c>
      <c r="AP66" s="64">
        <v>53001.56</v>
      </c>
      <c r="AQ66" s="64">
        <v>1252.876</v>
      </c>
      <c r="AR66" s="64">
        <v>2068.058</v>
      </c>
      <c r="AS66" s="64">
        <v>51004216</v>
      </c>
      <c r="AT66" s="64">
        <v>3419955</v>
      </c>
      <c r="AU66" s="64">
        <v>15015.64</v>
      </c>
      <c r="AV66" s="73">
        <v>5661.063028097492</v>
      </c>
      <c r="AW66" s="73">
        <v>45488.173028097495</v>
      </c>
      <c r="AX66">
        <v>9545358.9998520724</v>
      </c>
    </row>
    <row r="67" spans="1:50" ht="15" thickBot="1" x14ac:dyDescent="0.35">
      <c r="A67" s="45"/>
      <c r="B67" s="44">
        <v>66</v>
      </c>
      <c r="C67" t="s">
        <v>117</v>
      </c>
      <c r="D67" s="2" t="s">
        <v>109</v>
      </c>
      <c r="E67" s="61">
        <v>47</v>
      </c>
      <c r="F67" s="13">
        <v>2.8</v>
      </c>
      <c r="G67" s="13">
        <f t="shared" si="4"/>
        <v>0.13159999999999999</v>
      </c>
      <c r="H67" s="21" t="s">
        <v>71</v>
      </c>
      <c r="I67" s="21" t="s">
        <v>23</v>
      </c>
      <c r="J67" s="21" t="s">
        <v>101</v>
      </c>
      <c r="K67" s="8">
        <v>-8.94</v>
      </c>
      <c r="L67" s="13">
        <v>9.49</v>
      </c>
      <c r="M67" s="33">
        <v>2.0699999999999998</v>
      </c>
      <c r="N67" s="33">
        <v>2.0699999999999998</v>
      </c>
      <c r="O67" s="33">
        <v>271</v>
      </c>
      <c r="P67" s="33">
        <v>-6.62</v>
      </c>
      <c r="Q67" s="33">
        <v>-7.64</v>
      </c>
      <c r="R67" s="34">
        <v>4.46</v>
      </c>
      <c r="S67" s="34">
        <v>33.43</v>
      </c>
      <c r="T67" s="34">
        <v>0.22</v>
      </c>
      <c r="U67" s="34">
        <v>49</v>
      </c>
      <c r="V67" s="32" t="s">
        <v>51</v>
      </c>
      <c r="W67" s="32" t="s">
        <v>148</v>
      </c>
      <c r="X67" t="str">
        <f t="shared" si="5"/>
        <v>Micro_I</v>
      </c>
      <c r="Y67" t="s">
        <v>150</v>
      </c>
      <c r="Z67" s="1" t="s">
        <v>152</v>
      </c>
      <c r="AA67" s="32" t="s">
        <v>37</v>
      </c>
      <c r="AB67" s="32">
        <v>2</v>
      </c>
      <c r="AC67" s="64">
        <v>21.95636</v>
      </c>
      <c r="AD67">
        <v>685998.5</v>
      </c>
      <c r="AE67">
        <v>1.3088062145908481</v>
      </c>
      <c r="AF67" s="64">
        <v>286122.59999999998</v>
      </c>
      <c r="AG67" s="64">
        <v>49933.7</v>
      </c>
      <c r="AH67" s="64">
        <v>2485.7800000000002</v>
      </c>
      <c r="AI67" s="64">
        <v>1074422989</v>
      </c>
      <c r="AJ67" s="64">
        <v>127807317</v>
      </c>
      <c r="AK67" s="64">
        <v>897839.1</v>
      </c>
      <c r="AL67" s="64">
        <v>0.99383949999999999</v>
      </c>
      <c r="AM67" s="64">
        <v>14.42897</v>
      </c>
      <c r="AN67" s="64">
        <v>0.17999799999999999</v>
      </c>
      <c r="AO67" s="64">
        <v>0.82814670000000001</v>
      </c>
      <c r="AP67" s="64">
        <v>93091.95</v>
      </c>
      <c r="AQ67" s="64">
        <v>31819.22</v>
      </c>
      <c r="AR67" s="64">
        <v>1289.567</v>
      </c>
      <c r="AS67" s="64">
        <v>2330423190</v>
      </c>
      <c r="AT67" s="64">
        <v>135094410</v>
      </c>
      <c r="AU67" s="64">
        <v>464028.9</v>
      </c>
      <c r="AV67" s="73">
        <v>239823.38663130175</v>
      </c>
      <c r="AW67" s="73">
        <v>1137661.4866313017</v>
      </c>
      <c r="AX67">
        <v>150805474.99992409</v>
      </c>
    </row>
    <row r="68" spans="1:50" ht="15" thickBot="1" x14ac:dyDescent="0.35">
      <c r="A68" s="45"/>
      <c r="B68" s="44">
        <v>67</v>
      </c>
      <c r="C68" t="s">
        <v>118</v>
      </c>
      <c r="D68" s="2" t="s">
        <v>109</v>
      </c>
      <c r="E68" s="61">
        <v>47</v>
      </c>
      <c r="F68" s="13">
        <v>20.7</v>
      </c>
      <c r="G68" s="13">
        <f t="shared" si="4"/>
        <v>0.97289999999999999</v>
      </c>
      <c r="H68" s="21" t="s">
        <v>71</v>
      </c>
      <c r="I68" s="21" t="s">
        <v>25</v>
      </c>
      <c r="J68" s="21" t="s">
        <v>41</v>
      </c>
      <c r="K68" s="8">
        <v>-9.35</v>
      </c>
      <c r="L68" s="13">
        <v>8.83</v>
      </c>
      <c r="M68" s="33">
        <v>2.56</v>
      </c>
      <c r="N68" s="33">
        <v>2.56</v>
      </c>
      <c r="O68" s="33">
        <v>205</v>
      </c>
      <c r="P68" s="33">
        <v>-6.61</v>
      </c>
      <c r="Q68" s="33">
        <v>-8.23</v>
      </c>
      <c r="R68" s="34">
        <v>5.42</v>
      </c>
      <c r="S68" s="34">
        <v>31.52</v>
      </c>
      <c r="T68" s="34">
        <v>0.34</v>
      </c>
      <c r="U68" s="34">
        <v>209</v>
      </c>
      <c r="V68" s="32" t="s">
        <v>51</v>
      </c>
      <c r="W68" s="32" t="s">
        <v>148</v>
      </c>
      <c r="X68" t="str">
        <f t="shared" si="5"/>
        <v>Micro_I</v>
      </c>
      <c r="Y68" t="s">
        <v>150</v>
      </c>
      <c r="Z68" s="32" t="s">
        <v>153</v>
      </c>
      <c r="AA68" s="32" t="s">
        <v>37</v>
      </c>
      <c r="AB68" s="32">
        <v>2</v>
      </c>
      <c r="AC68" s="64">
        <v>18.830110000000001</v>
      </c>
      <c r="AD68">
        <v>685998.5</v>
      </c>
      <c r="AE68">
        <v>1.2359258803044031</v>
      </c>
      <c r="AF68" s="64">
        <v>178414</v>
      </c>
      <c r="AG68" s="64">
        <v>14853.83</v>
      </c>
      <c r="AH68" s="64">
        <v>1379.2070000000001</v>
      </c>
      <c r="AI68" s="64">
        <v>476457091</v>
      </c>
      <c r="AJ68" s="64">
        <v>117825893</v>
      </c>
      <c r="AK68" s="64">
        <v>847843.3</v>
      </c>
      <c r="AL68" s="64">
        <v>2.4126370000000001</v>
      </c>
      <c r="AM68" s="64">
        <v>13.77178</v>
      </c>
      <c r="AN68" s="64">
        <v>0.23830190000000001</v>
      </c>
      <c r="AO68" s="64">
        <v>2.1154829999999998</v>
      </c>
      <c r="AP68" s="64">
        <v>109416.7</v>
      </c>
      <c r="AQ68" s="64">
        <v>17642.990000000002</v>
      </c>
      <c r="AR68" s="64">
        <v>1454.8630000000001</v>
      </c>
      <c r="AS68" s="64">
        <v>700665559</v>
      </c>
      <c r="AT68" s="64">
        <v>59601697</v>
      </c>
      <c r="AU68" s="64">
        <v>250792.4</v>
      </c>
      <c r="AV68" s="73">
        <v>74184.501591272812</v>
      </c>
      <c r="AW68" s="73">
        <v>922026.80159127282</v>
      </c>
      <c r="AX68">
        <v>143114803.99995789</v>
      </c>
    </row>
    <row r="69" spans="1:50" ht="15" thickBot="1" x14ac:dyDescent="0.35">
      <c r="A69" s="45"/>
      <c r="B69" s="44">
        <v>68</v>
      </c>
      <c r="C69" t="s">
        <v>119</v>
      </c>
      <c r="D69" s="2" t="s">
        <v>120</v>
      </c>
      <c r="E69" s="61">
        <v>44</v>
      </c>
      <c r="F69" s="13">
        <v>1.3</v>
      </c>
      <c r="G69" s="13">
        <f t="shared" si="4"/>
        <v>5.7200000000000001E-2</v>
      </c>
      <c r="H69" s="21" t="s">
        <v>7</v>
      </c>
      <c r="I69" s="21" t="s">
        <v>22</v>
      </c>
      <c r="J69" s="21" t="s">
        <v>101</v>
      </c>
      <c r="K69" s="8">
        <v>-8.5500000000000007</v>
      </c>
      <c r="L69" s="13">
        <v>7.88</v>
      </c>
      <c r="M69" s="33">
        <v>3.54</v>
      </c>
      <c r="N69" s="33">
        <v>3.54</v>
      </c>
      <c r="O69" s="33">
        <v>177</v>
      </c>
      <c r="P69" s="33">
        <v>-6.95</v>
      </c>
      <c r="Q69" s="33">
        <v>-6.49</v>
      </c>
      <c r="R69" s="34">
        <v>4.91</v>
      </c>
      <c r="S69" s="34">
        <v>34.07</v>
      </c>
      <c r="T69" s="34">
        <v>0.19</v>
      </c>
      <c r="U69" s="34">
        <v>28</v>
      </c>
      <c r="V69" s="32" t="s">
        <v>51</v>
      </c>
      <c r="W69" s="32" t="s">
        <v>148</v>
      </c>
      <c r="X69" t="str">
        <f t="shared" si="5"/>
        <v>Micro_I</v>
      </c>
      <c r="Y69" t="s">
        <v>90</v>
      </c>
      <c r="Z69" s="1" t="s">
        <v>152</v>
      </c>
      <c r="AA69" s="32" t="s">
        <v>37</v>
      </c>
      <c r="AB69" s="32">
        <v>2</v>
      </c>
      <c r="AC69" s="64">
        <v>34.657679999999999</v>
      </c>
      <c r="AD69">
        <v>121292.68</v>
      </c>
      <c r="AE69">
        <v>1.8811679319807264</v>
      </c>
      <c r="AF69" s="64">
        <v>17661.97</v>
      </c>
      <c r="AG69" s="64">
        <v>1200.9749999999999</v>
      </c>
      <c r="AH69" s="64">
        <v>748.5249</v>
      </c>
      <c r="AI69" s="64">
        <v>16747729</v>
      </c>
      <c r="AJ69" s="64">
        <v>9514242</v>
      </c>
      <c r="AK69" s="64">
        <v>228171.9</v>
      </c>
      <c r="AL69" s="64">
        <v>0.59974360000000004</v>
      </c>
      <c r="AM69" s="64">
        <v>11.440020000000001</v>
      </c>
      <c r="AN69" s="64">
        <v>9.9177199999999993E-2</v>
      </c>
      <c r="AO69" s="64">
        <v>0.2367792</v>
      </c>
      <c r="AP69" s="64">
        <v>19684.36</v>
      </c>
      <c r="AQ69" s="64">
        <v>995.12789999999995</v>
      </c>
      <c r="AR69" s="64">
        <v>846.80269999999996</v>
      </c>
      <c r="AS69" s="64">
        <v>34792762</v>
      </c>
      <c r="AT69" s="64">
        <v>4157819</v>
      </c>
      <c r="AU69" s="64">
        <v>87090.43</v>
      </c>
      <c r="AV69" s="73">
        <v>33241.352169132137</v>
      </c>
      <c r="AW69" s="73">
        <v>261412.25216913212</v>
      </c>
      <c r="AX69">
        <v>394668281.99997008</v>
      </c>
    </row>
    <row r="70" spans="1:50" s="3" customFormat="1" ht="15" thickBot="1" x14ac:dyDescent="0.35">
      <c r="A70" s="45"/>
      <c r="B70" s="70">
        <v>69</v>
      </c>
      <c r="C70" s="3" t="s">
        <v>121</v>
      </c>
      <c r="D70" s="39" t="s">
        <v>122</v>
      </c>
      <c r="E70" s="63">
        <v>43</v>
      </c>
      <c r="F70" s="40">
        <v>5</v>
      </c>
      <c r="G70" s="13">
        <f t="shared" si="4"/>
        <v>0.21500000000000002</v>
      </c>
      <c r="H70" s="3" t="s">
        <v>7</v>
      </c>
      <c r="I70" s="3" t="s">
        <v>22</v>
      </c>
      <c r="J70" s="3" t="s">
        <v>101</v>
      </c>
      <c r="K70" s="41">
        <v>-8.68</v>
      </c>
      <c r="L70" s="40">
        <v>7.77</v>
      </c>
      <c r="M70" s="42">
        <v>2.17</v>
      </c>
      <c r="N70" s="42">
        <v>2.17</v>
      </c>
      <c r="O70" s="42">
        <v>194</v>
      </c>
      <c r="P70" s="42">
        <v>-7.51</v>
      </c>
      <c r="Q70" s="42">
        <v>-6.69</v>
      </c>
      <c r="R70" s="35">
        <v>3.54</v>
      </c>
      <c r="S70" s="35">
        <v>33.85</v>
      </c>
      <c r="T70" s="35">
        <v>0.14000000000000001</v>
      </c>
      <c r="U70" s="35">
        <v>21</v>
      </c>
      <c r="V70" s="32" t="s">
        <v>51</v>
      </c>
      <c r="W70" s="32" t="s">
        <v>148</v>
      </c>
      <c r="X70" t="str">
        <f t="shared" si="5"/>
        <v>Micro_I</v>
      </c>
      <c r="Y70" t="s">
        <v>90</v>
      </c>
      <c r="Z70" s="1" t="s">
        <v>152</v>
      </c>
      <c r="AA70" s="32" t="s">
        <v>37</v>
      </c>
      <c r="AB70" s="32">
        <v>2</v>
      </c>
      <c r="AC70" s="64">
        <v>31.86063</v>
      </c>
      <c r="AD70" s="3">
        <v>121292.68</v>
      </c>
      <c r="AE70" s="3">
        <v>1.1546797382991292</v>
      </c>
      <c r="AF70" s="64">
        <v>20297.77</v>
      </c>
      <c r="AG70" s="64">
        <v>1181.17</v>
      </c>
      <c r="AH70" s="64">
        <v>1277.7429999999999</v>
      </c>
      <c r="AI70" s="64">
        <v>78937694</v>
      </c>
      <c r="AJ70" s="64">
        <v>11993718</v>
      </c>
      <c r="AK70" s="64">
        <v>140054.20000000001</v>
      </c>
      <c r="AL70" s="64">
        <v>2.7144309999999998</v>
      </c>
      <c r="AM70" s="64">
        <v>14.312060000000001</v>
      </c>
      <c r="AN70" s="64">
        <v>0.15168719999999999</v>
      </c>
      <c r="AO70" s="64">
        <v>1.1022130000000001</v>
      </c>
      <c r="AP70" s="64">
        <v>10405.790000000001</v>
      </c>
      <c r="AQ70" s="64">
        <v>657.08349999999996</v>
      </c>
      <c r="AR70" s="64">
        <v>1510.703</v>
      </c>
      <c r="AS70" s="64">
        <v>134415177</v>
      </c>
      <c r="AT70" s="64">
        <v>5826428</v>
      </c>
      <c r="AU70" s="64">
        <v>31227.63</v>
      </c>
      <c r="AV70" s="73">
        <v>6962.7675000107092</v>
      </c>
      <c r="AW70" s="73">
        <v>147015.96750001071</v>
      </c>
      <c r="AX70">
        <v>1.3936832941142794</v>
      </c>
    </row>
    <row r="71" spans="1:50" ht="15" thickBot="1" x14ac:dyDescent="0.35">
      <c r="A71" s="49" t="s">
        <v>131</v>
      </c>
      <c r="B71" s="44">
        <v>70</v>
      </c>
      <c r="C71" s="32" t="s">
        <v>103</v>
      </c>
      <c r="D71" s="52" t="s">
        <v>123</v>
      </c>
      <c r="E71" s="62">
        <v>48</v>
      </c>
      <c r="F71" s="53">
        <v>4.5999999999999996</v>
      </c>
      <c r="G71" s="13">
        <f t="shared" si="4"/>
        <v>0.2208</v>
      </c>
      <c r="H71" s="21" t="s">
        <v>7</v>
      </c>
      <c r="I71" s="21" t="s">
        <v>22</v>
      </c>
      <c r="J71" s="21" t="s">
        <v>101</v>
      </c>
      <c r="K71" s="54">
        <v>-8.3000000000000007</v>
      </c>
      <c r="L71" s="53">
        <v>7.34</v>
      </c>
      <c r="M71" s="36">
        <v>2.0499999999999998</v>
      </c>
      <c r="N71" s="36">
        <v>2.0499999999999998</v>
      </c>
      <c r="O71" s="36">
        <v>176</v>
      </c>
      <c r="P71" s="36">
        <v>-9.0399999999999991</v>
      </c>
      <c r="Q71" s="36">
        <v>-7.67</v>
      </c>
      <c r="R71" s="55">
        <v>4.83</v>
      </c>
      <c r="S71" s="55">
        <v>33.25</v>
      </c>
      <c r="T71" s="55">
        <v>0.28000000000000003</v>
      </c>
      <c r="U71" s="55">
        <v>100</v>
      </c>
      <c r="V71" s="32" t="s">
        <v>57</v>
      </c>
      <c r="W71" s="32" t="s">
        <v>148</v>
      </c>
      <c r="X71" t="str">
        <f t="shared" si="5"/>
        <v>Small_I</v>
      </c>
      <c r="Y71" t="s">
        <v>150</v>
      </c>
      <c r="Z71" s="1" t="s">
        <v>152</v>
      </c>
      <c r="AA71" s="32" t="s">
        <v>37</v>
      </c>
      <c r="AB71" s="32">
        <v>2</v>
      </c>
      <c r="AC71" s="64">
        <v>26.732150000000001</v>
      </c>
      <c r="AD71">
        <v>36994.39</v>
      </c>
      <c r="AE71">
        <v>1.6557186103082118</v>
      </c>
      <c r="AF71" s="64">
        <v>61252.3</v>
      </c>
      <c r="AG71" s="64">
        <v>1420.606</v>
      </c>
      <c r="AH71" s="64">
        <v>1343.3140000000001</v>
      </c>
      <c r="AI71" s="64">
        <v>34929974</v>
      </c>
      <c r="AJ71" s="64">
        <v>3497518</v>
      </c>
      <c r="AK71" s="64">
        <v>14990.94</v>
      </c>
      <c r="AL71" s="64">
        <v>1.053466</v>
      </c>
      <c r="AM71" s="64">
        <v>11.94529</v>
      </c>
      <c r="AN71" s="64">
        <v>0.18905130000000001</v>
      </c>
      <c r="AO71" s="64">
        <v>0.54004810000000003</v>
      </c>
      <c r="AP71" s="64">
        <v>27292.25</v>
      </c>
      <c r="AQ71" s="64">
        <v>764.64419999999996</v>
      </c>
      <c r="AR71" s="64">
        <v>1356.367</v>
      </c>
      <c r="AS71" s="64">
        <v>40970598</v>
      </c>
      <c r="AT71" s="64">
        <v>2794663</v>
      </c>
      <c r="AU71" s="64">
        <v>9933.6980000000003</v>
      </c>
      <c r="AV71" s="73">
        <v>12160.63468637096</v>
      </c>
      <c r="AW71" s="73">
        <v>73411.934686370965</v>
      </c>
      <c r="AX71">
        <v>4331238178.9999962</v>
      </c>
    </row>
    <row r="72" spans="1:50" ht="15" thickBot="1" x14ac:dyDescent="0.35">
      <c r="A72" s="45"/>
      <c r="B72" s="44">
        <v>71</v>
      </c>
      <c r="C72" s="32" t="s">
        <v>105</v>
      </c>
      <c r="D72" s="52" t="s">
        <v>124</v>
      </c>
      <c r="E72" s="62">
        <v>49</v>
      </c>
      <c r="F72" s="53">
        <v>12.9</v>
      </c>
      <c r="G72" s="13">
        <f t="shared" si="4"/>
        <v>0.6321</v>
      </c>
      <c r="H72" s="21" t="s">
        <v>82</v>
      </c>
      <c r="I72" s="21" t="s">
        <v>89</v>
      </c>
      <c r="J72" s="21" t="s">
        <v>36</v>
      </c>
      <c r="K72" s="54">
        <v>-8.23</v>
      </c>
      <c r="L72" s="53">
        <v>8</v>
      </c>
      <c r="M72" s="36">
        <v>1.88</v>
      </c>
      <c r="N72" s="36">
        <v>1.88</v>
      </c>
      <c r="O72" s="36">
        <v>196</v>
      </c>
      <c r="P72" s="36">
        <v>-9.16</v>
      </c>
      <c r="Q72" s="36">
        <v>-7.44</v>
      </c>
      <c r="R72" s="55">
        <v>4.17</v>
      </c>
      <c r="S72" s="55">
        <v>32.1</v>
      </c>
      <c r="T72" s="55">
        <v>0.26</v>
      </c>
      <c r="U72" s="55">
        <v>37</v>
      </c>
      <c r="V72" s="32" t="s">
        <v>57</v>
      </c>
      <c r="W72" s="32" t="s">
        <v>148</v>
      </c>
      <c r="X72" t="str">
        <f t="shared" si="5"/>
        <v>Small_I</v>
      </c>
      <c r="Y72" t="s">
        <v>150</v>
      </c>
      <c r="Z72" s="1" t="s">
        <v>152</v>
      </c>
      <c r="AA72" s="32" t="s">
        <v>156</v>
      </c>
      <c r="AB72" s="32">
        <v>3</v>
      </c>
      <c r="AC72" s="64">
        <v>25.751940000000001</v>
      </c>
      <c r="AD72">
        <v>36994.39</v>
      </c>
      <c r="AE72">
        <v>1.5373020071421641</v>
      </c>
      <c r="AF72" s="64">
        <v>56871.55</v>
      </c>
      <c r="AG72" s="64">
        <v>7294.2120000000004</v>
      </c>
      <c r="AH72" s="64">
        <v>10841.24</v>
      </c>
      <c r="AI72" s="64">
        <v>78523149</v>
      </c>
      <c r="AJ72" s="64">
        <v>6277375</v>
      </c>
      <c r="AK72" s="64">
        <v>18401.8</v>
      </c>
      <c r="AL72" s="64">
        <v>3.564238</v>
      </c>
      <c r="AM72" s="64">
        <v>19.925429999999999</v>
      </c>
      <c r="AN72" s="64">
        <v>0.26787840000000002</v>
      </c>
      <c r="AO72" s="64">
        <v>2.3858510000000002</v>
      </c>
      <c r="AP72" s="64">
        <v>30457.19</v>
      </c>
      <c r="AQ72" s="64">
        <v>8347.8340000000007</v>
      </c>
      <c r="AR72" s="64">
        <v>14689.13</v>
      </c>
      <c r="AS72" s="64">
        <v>58884420</v>
      </c>
      <c r="AT72" s="64">
        <v>2746921</v>
      </c>
      <c r="AU72" s="64">
        <v>8338.1020000000008</v>
      </c>
      <c r="AV72" s="73">
        <v>16311.145555202907</v>
      </c>
      <c r="AW72" s="73">
        <v>73181.69555520291</v>
      </c>
      <c r="AX72">
        <v>26986615.99987955</v>
      </c>
    </row>
    <row r="73" spans="1:50" ht="15" thickBot="1" x14ac:dyDescent="0.35">
      <c r="A73" s="45"/>
      <c r="B73" s="44">
        <v>72</v>
      </c>
      <c r="C73">
        <v>2016</v>
      </c>
      <c r="D73" s="2" t="s">
        <v>125</v>
      </c>
      <c r="E73" s="61">
        <v>23</v>
      </c>
      <c r="F73" s="13">
        <v>24.6</v>
      </c>
      <c r="G73" s="13">
        <f t="shared" si="4"/>
        <v>0.56579999999999997</v>
      </c>
      <c r="H73" s="21" t="s">
        <v>82</v>
      </c>
      <c r="I73" s="21" t="s">
        <v>48</v>
      </c>
      <c r="J73" s="21" t="s">
        <v>41</v>
      </c>
      <c r="K73" s="8">
        <v>-8.68</v>
      </c>
      <c r="L73" s="13">
        <v>7.1</v>
      </c>
      <c r="M73" s="33">
        <v>1.9</v>
      </c>
      <c r="N73" s="33">
        <v>1.9</v>
      </c>
      <c r="O73" s="33">
        <v>178</v>
      </c>
      <c r="P73" s="33">
        <v>-9.31</v>
      </c>
      <c r="Q73" s="33">
        <v>-9.2100000000000009</v>
      </c>
      <c r="R73" s="34">
        <v>5.69</v>
      </c>
      <c r="S73" s="34">
        <v>33</v>
      </c>
      <c r="T73" s="34">
        <v>0.26</v>
      </c>
      <c r="U73" s="34">
        <v>105</v>
      </c>
      <c r="V73" s="32" t="s">
        <v>57</v>
      </c>
      <c r="W73" s="32" t="s">
        <v>148</v>
      </c>
      <c r="X73" t="str">
        <f t="shared" si="5"/>
        <v>Small_I</v>
      </c>
      <c r="Y73" t="s">
        <v>150</v>
      </c>
      <c r="Z73" s="32" t="s">
        <v>153</v>
      </c>
      <c r="AA73" s="32" t="s">
        <v>37</v>
      </c>
      <c r="AB73" s="32">
        <v>2</v>
      </c>
      <c r="AC73" s="64">
        <v>11.206440000000001</v>
      </c>
      <c r="AD73">
        <v>56515.77</v>
      </c>
      <c r="AE73">
        <v>1.5166434076718764</v>
      </c>
      <c r="AF73" s="64">
        <v>85714.27</v>
      </c>
      <c r="AG73" s="64">
        <v>5111.723</v>
      </c>
      <c r="AH73" s="64">
        <v>305.78149999999999</v>
      </c>
      <c r="AI73" s="64">
        <v>52077652</v>
      </c>
      <c r="AJ73" s="64">
        <v>5022430</v>
      </c>
      <c r="AK73" s="64">
        <v>24251.1</v>
      </c>
      <c r="AL73" s="64">
        <v>1.2184539999999999</v>
      </c>
      <c r="AM73" s="64">
        <v>4.9127140000000002</v>
      </c>
      <c r="AN73" s="64">
        <v>0.1244228</v>
      </c>
      <c r="AO73" s="64">
        <v>1.163438</v>
      </c>
      <c r="AP73" s="64">
        <v>43858.64</v>
      </c>
      <c r="AQ73" s="64">
        <v>5422.143</v>
      </c>
      <c r="AR73" s="64">
        <v>362.4144</v>
      </c>
      <c r="AS73" s="64">
        <v>36588656</v>
      </c>
      <c r="AT73" s="64">
        <v>2168360</v>
      </c>
      <c r="AU73" s="64">
        <v>11632.15</v>
      </c>
      <c r="AV73" s="73">
        <v>22441.76949765774</v>
      </c>
      <c r="AW73" s="73">
        <v>108155.03949765774</v>
      </c>
      <c r="AX73">
        <v>713959722.9999429</v>
      </c>
    </row>
    <row r="74" spans="1:50" ht="15" thickBot="1" x14ac:dyDescent="0.35">
      <c r="A74" s="45"/>
      <c r="B74" s="44">
        <v>73</v>
      </c>
      <c r="C74" t="s">
        <v>113</v>
      </c>
      <c r="D74" s="2" t="s">
        <v>126</v>
      </c>
      <c r="E74" s="61">
        <v>47</v>
      </c>
      <c r="F74" s="13">
        <v>10</v>
      </c>
      <c r="G74" s="13">
        <f t="shared" si="4"/>
        <v>0.47</v>
      </c>
      <c r="H74" s="21" t="s">
        <v>7</v>
      </c>
      <c r="I74" s="21" t="s">
        <v>48</v>
      </c>
      <c r="J74" s="21" t="s">
        <v>101</v>
      </c>
      <c r="K74" s="8">
        <v>-8.86</v>
      </c>
      <c r="L74" s="13">
        <v>7.21</v>
      </c>
      <c r="M74" s="33">
        <v>1.67</v>
      </c>
      <c r="N74" s="33">
        <v>1.69</v>
      </c>
      <c r="O74" s="33">
        <v>187</v>
      </c>
      <c r="P74" s="33">
        <v>-9.33</v>
      </c>
      <c r="Q74" s="33">
        <v>-8.82</v>
      </c>
      <c r="R74" s="34">
        <v>4.55</v>
      </c>
      <c r="S74" s="34">
        <v>33.75</v>
      </c>
      <c r="T74" s="34">
        <v>0.2</v>
      </c>
      <c r="U74" s="34">
        <v>230</v>
      </c>
      <c r="V74" s="32" t="s">
        <v>57</v>
      </c>
      <c r="W74" s="32" t="s">
        <v>148</v>
      </c>
      <c r="X74" t="str">
        <f t="shared" si="5"/>
        <v>Small_I</v>
      </c>
      <c r="Y74" t="s">
        <v>150</v>
      </c>
      <c r="Z74" s="1" t="s">
        <v>152</v>
      </c>
      <c r="AA74" s="32" t="s">
        <v>37</v>
      </c>
      <c r="AB74" s="32">
        <v>2</v>
      </c>
      <c r="AC74" s="64">
        <v>24.163650000000001</v>
      </c>
      <c r="AD74">
        <v>73436.34</v>
      </c>
      <c r="AE74">
        <v>1.5325954425288624</v>
      </c>
      <c r="AF74" s="64">
        <v>112548.2</v>
      </c>
      <c r="AG74" s="64">
        <v>2967.4389999999999</v>
      </c>
      <c r="AH74" s="64">
        <v>636.65350000000001</v>
      </c>
      <c r="AI74" s="64">
        <v>156921504</v>
      </c>
      <c r="AJ74" s="64">
        <v>7239758</v>
      </c>
      <c r="AK74" s="64">
        <v>27271.79</v>
      </c>
      <c r="AL74" s="64">
        <v>1.2543530000000001</v>
      </c>
      <c r="AM74" s="64">
        <v>11.43252</v>
      </c>
      <c r="AN74" s="64">
        <v>0.16432640000000001</v>
      </c>
      <c r="AO74" s="64">
        <v>0.80080370000000001</v>
      </c>
      <c r="AP74" s="64">
        <v>34145.050000000003</v>
      </c>
      <c r="AQ74" s="64">
        <v>1262.604</v>
      </c>
      <c r="AR74" s="64">
        <v>1146.8820000000001</v>
      </c>
      <c r="AS74" s="64">
        <v>52805153</v>
      </c>
      <c r="AT74" s="64">
        <v>3951281</v>
      </c>
      <c r="AU74" s="64">
        <v>17549.46</v>
      </c>
      <c r="AV74" s="73">
        <v>10358.977424783337</v>
      </c>
      <c r="AW74" s="73">
        <v>122906.17742478334</v>
      </c>
      <c r="AX74">
        <v>797729610.99997318</v>
      </c>
    </row>
    <row r="75" spans="1:50" ht="15" thickBot="1" x14ac:dyDescent="0.35">
      <c r="A75" s="45"/>
      <c r="B75" s="44">
        <v>74</v>
      </c>
      <c r="C75" s="1" t="s">
        <v>115</v>
      </c>
      <c r="D75" s="52" t="s">
        <v>127</v>
      </c>
      <c r="E75" s="62">
        <v>9</v>
      </c>
      <c r="F75" s="53">
        <v>4.4000000000000004</v>
      </c>
      <c r="G75" s="13">
        <f t="shared" si="4"/>
        <v>3.960000000000001E-2</v>
      </c>
      <c r="H75" s="21" t="s">
        <v>71</v>
      </c>
      <c r="I75" s="21" t="s">
        <v>25</v>
      </c>
      <c r="J75" s="21" t="s">
        <v>36</v>
      </c>
      <c r="K75" s="54">
        <v>-8.0399999999999991</v>
      </c>
      <c r="L75" s="53">
        <v>8.43</v>
      </c>
      <c r="M75" s="36">
        <v>1.66</v>
      </c>
      <c r="N75" s="36">
        <v>1.7</v>
      </c>
      <c r="O75" s="36">
        <v>171</v>
      </c>
      <c r="P75" s="36">
        <v>-9.39</v>
      </c>
      <c r="Q75" s="36">
        <v>-7.45</v>
      </c>
      <c r="R75" s="55">
        <v>8.3000000000000007</v>
      </c>
      <c r="S75" s="55">
        <v>30.87</v>
      </c>
      <c r="T75" s="55">
        <v>0.42</v>
      </c>
      <c r="U75" s="55">
        <v>28</v>
      </c>
      <c r="V75" s="32" t="s">
        <v>57</v>
      </c>
      <c r="W75" s="32" t="s">
        <v>148</v>
      </c>
      <c r="X75" t="str">
        <f t="shared" si="5"/>
        <v>Small_I</v>
      </c>
      <c r="Y75" t="s">
        <v>150</v>
      </c>
      <c r="Z75" s="1" t="s">
        <v>152</v>
      </c>
      <c r="AA75" s="32" t="s">
        <v>156</v>
      </c>
      <c r="AB75" s="32">
        <v>3</v>
      </c>
      <c r="AC75" s="64">
        <v>5.5700710000000004</v>
      </c>
      <c r="AD75">
        <v>73436.34</v>
      </c>
      <c r="AE75">
        <v>1.1521547778661083</v>
      </c>
      <c r="AF75" s="64">
        <v>84610.03</v>
      </c>
      <c r="AG75" s="64">
        <v>4168.2110000000002</v>
      </c>
      <c r="AH75" s="64">
        <v>3696.962</v>
      </c>
      <c r="AI75" s="64">
        <v>173383792</v>
      </c>
      <c r="AJ75" s="64">
        <v>8462933</v>
      </c>
      <c r="AK75" s="64">
        <v>8703.2849999999999</v>
      </c>
      <c r="AL75" s="64">
        <v>0.49808760000000002</v>
      </c>
      <c r="AM75" s="64">
        <v>2.5921129999999999</v>
      </c>
      <c r="AN75" s="64">
        <v>0.1247419</v>
      </c>
      <c r="AO75" s="64">
        <v>0.92873799999999995</v>
      </c>
      <c r="AP75" s="64">
        <v>24880.75</v>
      </c>
      <c r="AQ75" s="64">
        <v>2234.6990000000001</v>
      </c>
      <c r="AR75" s="64">
        <v>2277.194</v>
      </c>
      <c r="AS75" s="64">
        <v>16247530</v>
      </c>
      <c r="AT75" s="64">
        <v>537354.5</v>
      </c>
      <c r="AU75" s="64">
        <v>2399.21</v>
      </c>
      <c r="AV75" s="73">
        <v>7316.5312552187961</v>
      </c>
      <c r="AW75" s="73">
        <v>91925.561255218796</v>
      </c>
      <c r="AX75">
        <v>2927102269.9999833</v>
      </c>
    </row>
    <row r="76" spans="1:50" ht="15" thickBot="1" x14ac:dyDescent="0.35">
      <c r="A76" s="45"/>
      <c r="B76" s="44">
        <v>75</v>
      </c>
      <c r="C76" s="1" t="s">
        <v>117</v>
      </c>
      <c r="D76" s="52" t="s">
        <v>123</v>
      </c>
      <c r="E76" s="62">
        <v>48</v>
      </c>
      <c r="F76" s="53">
        <v>11.1</v>
      </c>
      <c r="G76" s="13">
        <f t="shared" si="4"/>
        <v>0.53279999999999994</v>
      </c>
      <c r="H76" s="21" t="s">
        <v>7</v>
      </c>
      <c r="I76" s="21" t="s">
        <v>24</v>
      </c>
      <c r="J76" s="21" t="s">
        <v>101</v>
      </c>
      <c r="K76" s="54">
        <v>-8.74</v>
      </c>
      <c r="L76" s="53">
        <v>9.26</v>
      </c>
      <c r="M76" s="36">
        <v>4.09</v>
      </c>
      <c r="N76" s="36">
        <v>4.09</v>
      </c>
      <c r="O76" s="36">
        <v>261</v>
      </c>
      <c r="P76" s="36">
        <v>-5.99</v>
      </c>
      <c r="Q76" s="36">
        <v>-8.18</v>
      </c>
      <c r="R76" s="55">
        <v>4.03</v>
      </c>
      <c r="S76" s="55">
        <v>33.81</v>
      </c>
      <c r="T76" s="55">
        <v>0.13</v>
      </c>
      <c r="U76" s="55">
        <v>204</v>
      </c>
      <c r="V76" s="32" t="s">
        <v>57</v>
      </c>
      <c r="W76" s="32" t="s">
        <v>148</v>
      </c>
      <c r="X76" t="str">
        <f t="shared" si="5"/>
        <v>Small_I</v>
      </c>
      <c r="Y76" t="s">
        <v>150</v>
      </c>
      <c r="Z76" s="1" t="s">
        <v>152</v>
      </c>
      <c r="AA76" s="32" t="s">
        <v>37</v>
      </c>
      <c r="AB76" s="32">
        <v>2</v>
      </c>
      <c r="AC76" s="64">
        <v>29.702369999999998</v>
      </c>
      <c r="AD76">
        <v>244575.92</v>
      </c>
      <c r="AE76">
        <v>1.2841390926792793</v>
      </c>
      <c r="AF76" s="64">
        <v>314069.5</v>
      </c>
      <c r="AG76" s="64">
        <v>50733.15</v>
      </c>
      <c r="AH76" s="64">
        <v>1863.7719999999999</v>
      </c>
      <c r="AI76" s="64">
        <v>43283762</v>
      </c>
      <c r="AJ76" s="64">
        <v>41033167</v>
      </c>
      <c r="AK76" s="64">
        <v>503186.8</v>
      </c>
      <c r="AL76" s="64">
        <v>0.74824979999999996</v>
      </c>
      <c r="AM76" s="64">
        <v>12.054539999999999</v>
      </c>
      <c r="AN76" s="64">
        <v>0.12723609999999999</v>
      </c>
      <c r="AO76" s="64">
        <v>0.50505180000000005</v>
      </c>
      <c r="AP76" s="64">
        <v>76696.62</v>
      </c>
      <c r="AQ76" s="64">
        <v>34622.76</v>
      </c>
      <c r="AR76" s="64">
        <v>1457.2360000000001</v>
      </c>
      <c r="AS76" s="64">
        <v>108952610</v>
      </c>
      <c r="AT76" s="64">
        <v>26872128</v>
      </c>
      <c r="AU76" s="64">
        <v>151948</v>
      </c>
      <c r="AV76" s="73">
        <v>18729.520956348835</v>
      </c>
      <c r="AW76" s="73">
        <v>332798.02095634886</v>
      </c>
      <c r="AX76">
        <v>3549062580.99999</v>
      </c>
    </row>
    <row r="77" spans="1:50" ht="15" thickBot="1" x14ac:dyDescent="0.35">
      <c r="A77" s="45"/>
      <c r="B77" s="44">
        <v>76</v>
      </c>
      <c r="C77" t="s">
        <v>118</v>
      </c>
      <c r="D77" s="2" t="s">
        <v>128</v>
      </c>
      <c r="E77" s="61">
        <v>34</v>
      </c>
      <c r="F77" s="13">
        <v>4.7</v>
      </c>
      <c r="G77" s="13">
        <f t="shared" si="4"/>
        <v>0.15980000000000003</v>
      </c>
      <c r="H77" s="21" t="s">
        <v>7</v>
      </c>
      <c r="I77" s="21" t="s">
        <v>24</v>
      </c>
      <c r="J77" s="21" t="s">
        <v>36</v>
      </c>
      <c r="K77" s="8">
        <v>-8.9499999999999993</v>
      </c>
      <c r="L77" s="13">
        <v>9.11</v>
      </c>
      <c r="M77" s="33">
        <v>4.2</v>
      </c>
      <c r="N77" s="33">
        <v>4.2</v>
      </c>
      <c r="O77" s="33">
        <v>249</v>
      </c>
      <c r="P77" s="33">
        <v>-5.91</v>
      </c>
      <c r="Q77" s="33">
        <v>-8.6199999999999992</v>
      </c>
      <c r="R77" s="34">
        <v>2.52</v>
      </c>
      <c r="S77" s="34">
        <v>33.729999999999997</v>
      </c>
      <c r="T77" s="34">
        <v>7.0000000000000007E-2</v>
      </c>
      <c r="U77" s="34">
        <v>109</v>
      </c>
      <c r="V77" s="32" t="s">
        <v>57</v>
      </c>
      <c r="W77" s="32" t="s">
        <v>148</v>
      </c>
      <c r="X77" t="str">
        <f t="shared" si="5"/>
        <v>Small_I</v>
      </c>
      <c r="Y77" t="s">
        <v>90</v>
      </c>
      <c r="Z77" s="1" t="s">
        <v>152</v>
      </c>
      <c r="AA77" s="32" t="s">
        <v>156</v>
      </c>
      <c r="AB77" s="32">
        <v>3</v>
      </c>
      <c r="AC77" s="64">
        <v>35.594799999999999</v>
      </c>
      <c r="AD77">
        <v>244575.92</v>
      </c>
      <c r="AE77">
        <v>1.2344915231229632</v>
      </c>
      <c r="AF77" s="64">
        <v>301926.90000000002</v>
      </c>
      <c r="AG77" s="64">
        <v>33649.15</v>
      </c>
      <c r="AH77" s="64">
        <v>998.18420000000003</v>
      </c>
      <c r="AI77" s="64">
        <v>54029848</v>
      </c>
      <c r="AJ77" s="64">
        <v>61467127</v>
      </c>
      <c r="AK77" s="64">
        <v>647174</v>
      </c>
      <c r="AL77" s="64">
        <v>1.8062450000000001</v>
      </c>
      <c r="AM77" s="64">
        <v>8.7442820000000001</v>
      </c>
      <c r="AN77" s="64">
        <v>6.615066E-2</v>
      </c>
      <c r="AO77" s="64">
        <v>0.53612320000000002</v>
      </c>
      <c r="AP77" s="64">
        <v>49356.75</v>
      </c>
      <c r="AQ77" s="64">
        <v>14491.62</v>
      </c>
      <c r="AR77" s="64">
        <v>534.30669999999998</v>
      </c>
      <c r="AS77" s="64">
        <v>85539371</v>
      </c>
      <c r="AT77" s="64">
        <v>32980938</v>
      </c>
      <c r="AU77" s="64">
        <v>194405.8</v>
      </c>
      <c r="AV77" s="73">
        <v>8068.4733887573439</v>
      </c>
      <c r="AW77" s="73">
        <v>309994.37338875735</v>
      </c>
      <c r="AX77">
        <v>168097671.99993852</v>
      </c>
    </row>
    <row r="78" spans="1:50" ht="15" thickBot="1" x14ac:dyDescent="0.35">
      <c r="A78" s="45"/>
      <c r="B78" s="28">
        <v>77</v>
      </c>
      <c r="C78" t="s">
        <v>119</v>
      </c>
      <c r="D78" s="2" t="s">
        <v>123</v>
      </c>
      <c r="E78" s="61">
        <v>48</v>
      </c>
      <c r="F78" s="13">
        <v>3.8</v>
      </c>
      <c r="G78" s="13">
        <f t="shared" si="4"/>
        <v>0.18240000000000001</v>
      </c>
      <c r="H78" s="21" t="s">
        <v>7</v>
      </c>
      <c r="I78" s="21" t="s">
        <v>22</v>
      </c>
      <c r="J78" s="21" t="s">
        <v>36</v>
      </c>
      <c r="O78" s="33">
        <v>186</v>
      </c>
      <c r="Q78" s="33">
        <v>-7.94</v>
      </c>
      <c r="R78" s="34">
        <v>5</v>
      </c>
      <c r="S78" s="34">
        <v>33.51</v>
      </c>
      <c r="T78" s="34">
        <v>0.11</v>
      </c>
      <c r="U78" s="34">
        <v>90</v>
      </c>
      <c r="V78" s="32" t="s">
        <v>57</v>
      </c>
      <c r="W78" s="32" t="s">
        <v>148</v>
      </c>
      <c r="X78" t="str">
        <f t="shared" si="5"/>
        <v>Small_I</v>
      </c>
      <c r="Y78" t="s">
        <v>150</v>
      </c>
      <c r="Z78" s="1" t="s">
        <v>152</v>
      </c>
      <c r="AA78" s="32" t="s">
        <v>156</v>
      </c>
      <c r="AB78" s="32">
        <v>3</v>
      </c>
      <c r="AC78" s="64">
        <v>27.79523</v>
      </c>
      <c r="AD78">
        <v>51642.05</v>
      </c>
      <c r="AE78">
        <v>1.7872135207645705</v>
      </c>
      <c r="AF78" s="64">
        <v>92295.37</v>
      </c>
      <c r="AG78" s="64">
        <v>4338.3760000000002</v>
      </c>
      <c r="AH78" s="64">
        <v>1344.473</v>
      </c>
      <c r="AI78" s="64"/>
      <c r="AJ78" s="64"/>
      <c r="AK78" s="64"/>
      <c r="AL78" s="64">
        <v>1.8068770000000001</v>
      </c>
      <c r="AM78" s="64">
        <v>14.300240000000001</v>
      </c>
      <c r="AN78" s="64">
        <v>0.11492049999999999</v>
      </c>
      <c r="AO78" s="64">
        <v>1.557418</v>
      </c>
      <c r="AP78" s="64">
        <v>58258.89</v>
      </c>
      <c r="AQ78" s="64">
        <v>4679.3639999999996</v>
      </c>
      <c r="AR78" s="64">
        <v>3280.9549999999999</v>
      </c>
      <c r="AS78" s="66"/>
      <c r="AT78" s="66"/>
      <c r="AU78" s="66"/>
      <c r="AV78" s="73">
        <v>36774.311376616184</v>
      </c>
      <c r="AW78" s="73">
        <v>129068.68137661618</v>
      </c>
      <c r="AX78">
        <v>840271615.99994814</v>
      </c>
    </row>
    <row r="79" spans="1:50" s="3" customFormat="1" ht="15" thickBot="1" x14ac:dyDescent="0.35">
      <c r="A79" s="45"/>
      <c r="B79" s="70">
        <v>78</v>
      </c>
      <c r="C79" s="3" t="s">
        <v>121</v>
      </c>
      <c r="D79" s="39" t="s">
        <v>129</v>
      </c>
      <c r="E79" s="63">
        <v>23</v>
      </c>
      <c r="F79" s="40">
        <v>1</v>
      </c>
      <c r="G79" s="13">
        <f t="shared" si="4"/>
        <v>2.3E-2</v>
      </c>
      <c r="H79" s="22" t="s">
        <v>73</v>
      </c>
      <c r="I79" s="22" t="s">
        <v>22</v>
      </c>
      <c r="J79" s="22" t="s">
        <v>101</v>
      </c>
      <c r="K79" s="41">
        <v>-8.73</v>
      </c>
      <c r="L79" s="40">
        <v>7.61</v>
      </c>
      <c r="M79" s="42">
        <v>2.29</v>
      </c>
      <c r="N79" s="42">
        <v>2.29</v>
      </c>
      <c r="O79" s="42">
        <v>200</v>
      </c>
      <c r="P79" s="42">
        <v>-7.85</v>
      </c>
      <c r="Q79" s="42">
        <v>-7.74</v>
      </c>
      <c r="R79" s="35">
        <v>4.2699999999999996</v>
      </c>
      <c r="S79" s="35">
        <v>34.369999999999997</v>
      </c>
      <c r="T79" s="35">
        <v>0.05</v>
      </c>
      <c r="U79" s="35">
        <v>30</v>
      </c>
      <c r="V79" s="32" t="s">
        <v>57</v>
      </c>
      <c r="W79" s="32" t="s">
        <v>148</v>
      </c>
      <c r="X79" t="str">
        <f t="shared" si="5"/>
        <v>Small_I</v>
      </c>
      <c r="Y79" t="s">
        <v>90</v>
      </c>
      <c r="Z79" s="1" t="s">
        <v>152</v>
      </c>
      <c r="AA79" s="32" t="s">
        <v>37</v>
      </c>
      <c r="AB79" s="32">
        <v>2</v>
      </c>
      <c r="AC79" s="64">
        <v>41.56467</v>
      </c>
      <c r="AD79" s="3">
        <v>51642.05</v>
      </c>
      <c r="AE79" s="3">
        <v>1.3511173549462114</v>
      </c>
      <c r="AF79" s="64">
        <v>69774.47</v>
      </c>
      <c r="AG79" s="64">
        <v>1696.546</v>
      </c>
      <c r="AH79" s="64">
        <v>247.05090000000001</v>
      </c>
      <c r="AI79" s="64">
        <v>49759516</v>
      </c>
      <c r="AJ79" s="64">
        <v>7940441</v>
      </c>
      <c r="AK79" s="64">
        <v>73053.75</v>
      </c>
      <c r="AL79" s="64">
        <v>0.1742968</v>
      </c>
      <c r="AM79" s="64">
        <v>7.1827920000000001</v>
      </c>
      <c r="AN79" s="64">
        <v>7.5872209999999999E-3</v>
      </c>
      <c r="AO79" s="64">
        <v>8.4991570000000002E-2</v>
      </c>
      <c r="AP79" s="64">
        <v>17361.189999999999</v>
      </c>
      <c r="AQ79" s="64">
        <v>981.88300000000004</v>
      </c>
      <c r="AR79" s="64">
        <v>169.5943</v>
      </c>
      <c r="AS79" s="64">
        <v>12178617</v>
      </c>
      <c r="AT79" s="64">
        <v>728353.3</v>
      </c>
      <c r="AU79" s="64">
        <v>18482.560000000001</v>
      </c>
      <c r="AV79" s="73">
        <v>4319.7878393056944</v>
      </c>
      <c r="AW79" s="73">
        <v>74093.25783930569</v>
      </c>
      <c r="AX79">
        <v>60283803.999924533</v>
      </c>
    </row>
    <row r="80" spans="1:50" ht="15" thickBot="1" x14ac:dyDescent="0.35">
      <c r="A80" s="49" t="s">
        <v>132</v>
      </c>
      <c r="B80" s="44">
        <v>79</v>
      </c>
      <c r="C80" s="32" t="s">
        <v>103</v>
      </c>
      <c r="D80" s="52" t="s">
        <v>111</v>
      </c>
      <c r="E80" s="62">
        <v>16</v>
      </c>
      <c r="F80" s="53">
        <v>15.9</v>
      </c>
      <c r="G80" s="13">
        <f t="shared" si="4"/>
        <v>0.25440000000000002</v>
      </c>
      <c r="H80" s="21" t="s">
        <v>13</v>
      </c>
      <c r="I80" s="21" t="s">
        <v>26</v>
      </c>
      <c r="J80" s="21" t="s">
        <v>36</v>
      </c>
      <c r="K80" s="54">
        <v>-7.88</v>
      </c>
      <c r="L80" s="53">
        <v>8.2799999999999994</v>
      </c>
      <c r="M80" s="36">
        <v>1.8</v>
      </c>
      <c r="N80" s="36">
        <v>1.8</v>
      </c>
      <c r="O80" s="36">
        <v>255</v>
      </c>
      <c r="P80" s="36">
        <v>-9.9700000000000006</v>
      </c>
      <c r="Q80" s="36">
        <v>-5.67</v>
      </c>
      <c r="R80" s="55">
        <v>7.7</v>
      </c>
      <c r="S80" s="55">
        <v>30.36</v>
      </c>
      <c r="T80" s="55">
        <v>0.57999999999999996</v>
      </c>
      <c r="U80" s="55">
        <v>73</v>
      </c>
      <c r="V80" s="32" t="s">
        <v>63</v>
      </c>
      <c r="W80" s="32" t="s">
        <v>148</v>
      </c>
      <c r="X80" t="str">
        <f t="shared" si="5"/>
        <v>Medium_I</v>
      </c>
      <c r="Y80" t="s">
        <v>150</v>
      </c>
      <c r="Z80" s="1" t="s">
        <v>152</v>
      </c>
      <c r="AA80" s="32" t="s">
        <v>156</v>
      </c>
      <c r="AB80" s="32">
        <v>3</v>
      </c>
      <c r="AC80" s="64">
        <v>6.4614630000000002</v>
      </c>
      <c r="AD80">
        <v>4310.3950000000004</v>
      </c>
      <c r="AE80">
        <v>2.0378341196108476</v>
      </c>
      <c r="AF80" s="64">
        <v>17514.45</v>
      </c>
      <c r="AG80" s="64">
        <v>8783.8700000000008</v>
      </c>
      <c r="AH80" s="64">
        <v>18277.25</v>
      </c>
      <c r="AI80" s="64">
        <v>114910504</v>
      </c>
      <c r="AJ80" s="64">
        <v>7762817</v>
      </c>
      <c r="AK80" s="64">
        <v>9126.94</v>
      </c>
      <c r="AL80" s="64">
        <v>0.52079419999999998</v>
      </c>
      <c r="AM80" s="64">
        <v>3.7264179999999998</v>
      </c>
      <c r="AN80" s="64">
        <v>0.18247430000000001</v>
      </c>
      <c r="AO80" s="64">
        <v>1.2524059999999999</v>
      </c>
      <c r="AP80" s="64">
        <v>22935.71</v>
      </c>
      <c r="AQ80" s="64">
        <v>5735.2860000000001</v>
      </c>
      <c r="AR80" s="64">
        <v>10683.08</v>
      </c>
      <c r="AS80" s="64">
        <v>64649539</v>
      </c>
      <c r="AT80" s="64">
        <v>2488014</v>
      </c>
      <c r="AU80" s="64">
        <v>5414.7520000000004</v>
      </c>
      <c r="AV80" s="73">
        <v>3744.7620467971401</v>
      </c>
      <c r="AW80" s="73">
        <v>12527.632046797142</v>
      </c>
      <c r="AX80">
        <v>13714510.999690624</v>
      </c>
    </row>
    <row r="81" spans="1:50" ht="15" thickBot="1" x14ac:dyDescent="0.35">
      <c r="A81" s="45"/>
      <c r="B81" s="44">
        <v>80</v>
      </c>
      <c r="C81" s="32" t="s">
        <v>105</v>
      </c>
      <c r="D81" s="52" t="s">
        <v>133</v>
      </c>
      <c r="E81" s="62">
        <v>12</v>
      </c>
      <c r="F81" s="53">
        <v>9</v>
      </c>
      <c r="G81" s="13">
        <f t="shared" si="4"/>
        <v>0.108</v>
      </c>
      <c r="H81" s="21" t="s">
        <v>71</v>
      </c>
      <c r="I81" s="21" t="s">
        <v>25</v>
      </c>
      <c r="J81" s="21" t="s">
        <v>101</v>
      </c>
      <c r="K81" s="54">
        <v>-7.96</v>
      </c>
      <c r="L81" s="53">
        <v>7.84</v>
      </c>
      <c r="M81" s="36">
        <v>1.8</v>
      </c>
      <c r="N81" s="36">
        <v>1.8</v>
      </c>
      <c r="O81" s="36">
        <v>211</v>
      </c>
      <c r="P81" s="36">
        <v>-10.4</v>
      </c>
      <c r="Q81" s="36">
        <v>-5.95</v>
      </c>
      <c r="R81" s="55">
        <v>6.11</v>
      </c>
      <c r="S81" s="55">
        <v>32.51</v>
      </c>
      <c r="T81" s="55">
        <v>0.46</v>
      </c>
      <c r="U81" s="55">
        <v>17</v>
      </c>
      <c r="V81" s="32" t="s">
        <v>63</v>
      </c>
      <c r="W81" s="32" t="s">
        <v>148</v>
      </c>
      <c r="X81" t="str">
        <f t="shared" si="5"/>
        <v>Medium_I</v>
      </c>
      <c r="Y81" t="s">
        <v>150</v>
      </c>
      <c r="Z81" s="1" t="s">
        <v>152</v>
      </c>
      <c r="AA81" s="32" t="s">
        <v>37</v>
      </c>
      <c r="AB81" s="32">
        <v>2</v>
      </c>
      <c r="AC81" s="64">
        <v>7.113359</v>
      </c>
      <c r="AD81">
        <v>4310.3950000000004</v>
      </c>
      <c r="AE81">
        <v>0.9862910475722062</v>
      </c>
      <c r="AF81" s="64">
        <v>22446.03</v>
      </c>
      <c r="AG81" s="64">
        <v>4251.3040000000001</v>
      </c>
      <c r="AH81" s="64">
        <v>10635.39</v>
      </c>
      <c r="AI81" s="64">
        <v>87276025</v>
      </c>
      <c r="AJ81" s="64">
        <v>6945530</v>
      </c>
      <c r="AK81" s="64">
        <v>5219.3720000000003</v>
      </c>
      <c r="AL81" s="64">
        <v>1.0175620000000001</v>
      </c>
      <c r="AM81" s="64">
        <v>4.2517880000000003</v>
      </c>
      <c r="AN81" s="64">
        <v>0.17987120000000001</v>
      </c>
      <c r="AO81" s="64">
        <v>0.29322480000000001</v>
      </c>
      <c r="AP81" s="64">
        <v>32447.16</v>
      </c>
      <c r="AQ81" s="64">
        <v>1382.008</v>
      </c>
      <c r="AR81" s="64">
        <v>4623.3389999999999</v>
      </c>
      <c r="AS81" s="64">
        <v>38587847</v>
      </c>
      <c r="AT81" s="64">
        <v>1317653</v>
      </c>
      <c r="AU81" s="64">
        <v>2227.6610000000001</v>
      </c>
      <c r="AV81" s="73">
        <v>449.26145013388833</v>
      </c>
      <c r="AW81" s="73">
        <v>4699.5654501338886</v>
      </c>
      <c r="AX81">
        <v>26224937.999788597</v>
      </c>
    </row>
    <row r="82" spans="1:50" ht="15" thickBot="1" x14ac:dyDescent="0.35">
      <c r="A82" s="45"/>
      <c r="B82" s="44">
        <v>81</v>
      </c>
      <c r="C82" s="32" t="s">
        <v>134</v>
      </c>
      <c r="D82" s="52" t="s">
        <v>135</v>
      </c>
      <c r="E82" s="62">
        <v>13</v>
      </c>
      <c r="F82" s="53">
        <v>31.8</v>
      </c>
      <c r="G82" s="13">
        <f t="shared" si="4"/>
        <v>0.41340000000000005</v>
      </c>
      <c r="H82" s="21" t="s">
        <v>82</v>
      </c>
      <c r="I82" s="21" t="s">
        <v>48</v>
      </c>
      <c r="J82" s="21" t="s">
        <v>41</v>
      </c>
      <c r="K82" s="54">
        <v>-8.4600000000000009</v>
      </c>
      <c r="L82" s="53">
        <v>7.4</v>
      </c>
      <c r="M82" s="36">
        <v>1.98</v>
      </c>
      <c r="N82" s="36">
        <v>1.98</v>
      </c>
      <c r="O82" s="36">
        <v>198</v>
      </c>
      <c r="P82" s="36">
        <v>-9.2200000000000006</v>
      </c>
      <c r="Q82" s="36">
        <v>-8.49</v>
      </c>
      <c r="R82" s="55">
        <v>6.02</v>
      </c>
      <c r="S82" s="55">
        <v>33.24</v>
      </c>
      <c r="T82" s="55">
        <v>0.34</v>
      </c>
      <c r="U82" s="55">
        <v>56</v>
      </c>
      <c r="V82" s="32" t="s">
        <v>63</v>
      </c>
      <c r="W82" s="32" t="s">
        <v>148</v>
      </c>
      <c r="X82" t="str">
        <f t="shared" si="5"/>
        <v>Medium_I</v>
      </c>
      <c r="Y82" t="s">
        <v>150</v>
      </c>
      <c r="Z82" s="32" t="s">
        <v>153</v>
      </c>
      <c r="AA82" s="32" t="s">
        <v>37</v>
      </c>
      <c r="AB82" s="32">
        <v>2</v>
      </c>
      <c r="AC82" s="64">
        <v>10.43404</v>
      </c>
      <c r="AD82">
        <v>5285.1229999999996</v>
      </c>
      <c r="AE82">
        <v>1.5952383700436115</v>
      </c>
      <c r="AF82" s="64">
        <v>93268.12</v>
      </c>
      <c r="AG82" s="64">
        <v>8431.0310000000009</v>
      </c>
      <c r="AH82" s="64">
        <v>434.32499999999999</v>
      </c>
      <c r="AI82" s="64">
        <v>39689082</v>
      </c>
      <c r="AJ82" s="64">
        <v>4735721</v>
      </c>
      <c r="AK82" s="64">
        <v>19322.63</v>
      </c>
      <c r="AL82" s="64">
        <v>0.73798739999999996</v>
      </c>
      <c r="AM82" s="64">
        <v>3.2781340000000001</v>
      </c>
      <c r="AN82" s="64">
        <v>0.14084969999999999</v>
      </c>
      <c r="AO82" s="64">
        <v>0.85532410000000003</v>
      </c>
      <c r="AP82" s="64">
        <v>55694.34</v>
      </c>
      <c r="AQ82" s="64">
        <v>6106.4129999999996</v>
      </c>
      <c r="AR82" s="64">
        <v>383.00659999999999</v>
      </c>
      <c r="AS82" s="64">
        <v>25704584</v>
      </c>
      <c r="AT82" s="64">
        <v>1332436</v>
      </c>
      <c r="AU82" s="64">
        <v>7504.3670000000002</v>
      </c>
      <c r="AV82" s="73">
        <v>4422.7431971250016</v>
      </c>
      <c r="AW82" s="73">
        <v>12852.774197125003</v>
      </c>
      <c r="AX82">
        <v>4986816.9994695662</v>
      </c>
    </row>
    <row r="83" spans="1:50" ht="15" thickBot="1" x14ac:dyDescent="0.35">
      <c r="A83" s="45"/>
      <c r="B83" s="28">
        <v>82</v>
      </c>
      <c r="C83" s="32" t="s">
        <v>136</v>
      </c>
      <c r="D83" s="2" t="s">
        <v>137</v>
      </c>
      <c r="E83" s="61">
        <v>24</v>
      </c>
      <c r="F83" s="13">
        <v>7.2</v>
      </c>
      <c r="G83" s="13">
        <f t="shared" si="4"/>
        <v>0.17280000000000001</v>
      </c>
      <c r="H83" s="21" t="s">
        <v>7</v>
      </c>
      <c r="I83" s="21" t="s">
        <v>24</v>
      </c>
      <c r="J83" s="21" t="s">
        <v>101</v>
      </c>
      <c r="K83" s="8">
        <v>-8.16</v>
      </c>
      <c r="L83" s="13">
        <v>7.15</v>
      </c>
      <c r="M83" s="33">
        <v>3.66</v>
      </c>
      <c r="N83" s="33">
        <v>3.66</v>
      </c>
      <c r="O83" s="33">
        <v>206</v>
      </c>
      <c r="P83" s="33">
        <v>-7.95</v>
      </c>
      <c r="Q83" s="33">
        <v>-7.81</v>
      </c>
      <c r="R83" s="34">
        <v>4.71</v>
      </c>
      <c r="S83" s="34">
        <v>34.4</v>
      </c>
      <c r="T83" s="34">
        <v>0.13</v>
      </c>
      <c r="U83" s="34">
        <v>31</v>
      </c>
      <c r="V83" s="32" t="s">
        <v>63</v>
      </c>
      <c r="W83" s="32" t="s">
        <v>148</v>
      </c>
      <c r="X83" t="str">
        <f t="shared" si="5"/>
        <v>Medium_I</v>
      </c>
      <c r="Y83" t="s">
        <v>90</v>
      </c>
      <c r="Z83" s="1" t="s">
        <v>152</v>
      </c>
      <c r="AA83" s="32" t="s">
        <v>37</v>
      </c>
      <c r="AB83" s="32">
        <v>2</v>
      </c>
      <c r="AC83" s="64">
        <v>35.480640000000001</v>
      </c>
      <c r="AD83">
        <v>5285.1229999999996</v>
      </c>
      <c r="AE83">
        <v>1.0420162406816267</v>
      </c>
      <c r="AF83" s="64">
        <v>30565.87</v>
      </c>
      <c r="AG83" s="64">
        <v>5507.1840000000002</v>
      </c>
      <c r="AH83" s="64">
        <v>389.78519999999997</v>
      </c>
      <c r="AI83" s="64">
        <v>2504194</v>
      </c>
      <c r="AJ83" s="64">
        <v>1601366</v>
      </c>
      <c r="AK83" s="64">
        <v>12659.46</v>
      </c>
      <c r="AL83" s="64">
        <v>0.30793389999999998</v>
      </c>
      <c r="AM83" s="64">
        <v>5.7417360000000004</v>
      </c>
      <c r="AN83" s="64">
        <v>3.1524320000000002E-2</v>
      </c>
      <c r="AO83" s="64">
        <v>7.7698719999999999E-2</v>
      </c>
      <c r="AP83" s="64">
        <v>12028.59</v>
      </c>
      <c r="AQ83" s="64">
        <v>1172.971</v>
      </c>
      <c r="AR83" s="64">
        <v>165.69139999999999</v>
      </c>
      <c r="AS83" s="64">
        <v>1112892</v>
      </c>
      <c r="AT83" s="64">
        <v>162046.20000000001</v>
      </c>
      <c r="AU83" s="64">
        <v>889.89660000000003</v>
      </c>
      <c r="AV83" s="73">
        <v>249.83040334225259</v>
      </c>
      <c r="AW83" s="73">
        <v>5756.014403342253</v>
      </c>
      <c r="AX83">
        <v>2233271.9994548708</v>
      </c>
    </row>
    <row r="84" spans="1:50" ht="15" thickBot="1" x14ac:dyDescent="0.35">
      <c r="A84" s="45"/>
      <c r="B84" s="44">
        <v>83</v>
      </c>
      <c r="C84" s="32" t="s">
        <v>113</v>
      </c>
      <c r="D84" s="2" t="s">
        <v>133</v>
      </c>
      <c r="E84" s="61">
        <v>12</v>
      </c>
      <c r="F84" s="13">
        <v>4.4000000000000004</v>
      </c>
      <c r="G84" s="13">
        <f t="shared" si="4"/>
        <v>5.2800000000000007E-2</v>
      </c>
      <c r="H84" s="21" t="s">
        <v>71</v>
      </c>
      <c r="I84" s="21" t="s">
        <v>23</v>
      </c>
      <c r="J84" s="21" t="s">
        <v>36</v>
      </c>
      <c r="K84" s="8">
        <v>-8.02</v>
      </c>
      <c r="L84" s="13">
        <v>8.4700000000000006</v>
      </c>
      <c r="M84" s="33">
        <v>1.67</v>
      </c>
      <c r="N84" s="33">
        <v>1.7</v>
      </c>
      <c r="O84" s="33">
        <v>176</v>
      </c>
      <c r="P84" s="33">
        <v>-9.52</v>
      </c>
      <c r="Q84" s="33">
        <v>-7.32</v>
      </c>
      <c r="R84" s="34">
        <v>8.27</v>
      </c>
      <c r="S84" s="34">
        <v>30.92</v>
      </c>
      <c r="T84" s="34">
        <v>0.43</v>
      </c>
      <c r="U84" s="34">
        <v>23</v>
      </c>
      <c r="V84" s="32" t="s">
        <v>63</v>
      </c>
      <c r="W84" s="32" t="s">
        <v>148</v>
      </c>
      <c r="X84" t="str">
        <f t="shared" si="5"/>
        <v>Medium_I</v>
      </c>
      <c r="Y84" t="s">
        <v>150</v>
      </c>
      <c r="Z84" s="1" t="s">
        <v>152</v>
      </c>
      <c r="AA84" s="32" t="s">
        <v>156</v>
      </c>
      <c r="AB84" s="32">
        <v>3</v>
      </c>
      <c r="AC84" s="64">
        <v>6.0123939999999996</v>
      </c>
      <c r="AD84">
        <v>3329.4349999999999</v>
      </c>
      <c r="AE84">
        <v>1.4886039222871148</v>
      </c>
      <c r="AF84" s="64">
        <v>85203.19</v>
      </c>
      <c r="AG84" s="64">
        <v>4956.21</v>
      </c>
      <c r="AH84" s="64">
        <v>4288.7460000000001</v>
      </c>
      <c r="AI84" s="64">
        <v>169086822</v>
      </c>
      <c r="AJ84" s="64">
        <v>8493258</v>
      </c>
      <c r="AK84" s="64">
        <v>8761.1759999999995</v>
      </c>
      <c r="AL84" s="64">
        <v>0.64574010000000004</v>
      </c>
      <c r="AM84" s="64">
        <v>3.10162</v>
      </c>
      <c r="AN84" s="64">
        <v>0.1400237</v>
      </c>
      <c r="AO84" s="64">
        <v>0.99090049999999996</v>
      </c>
      <c r="AP84" s="64">
        <v>29535.45</v>
      </c>
      <c r="AQ84" s="64">
        <v>1960.751</v>
      </c>
      <c r="AR84" s="64">
        <v>2252.1419999999998</v>
      </c>
      <c r="AS84" s="64">
        <v>20445734</v>
      </c>
      <c r="AT84" s="64">
        <v>491993.9</v>
      </c>
      <c r="AU84" s="64">
        <v>2232.44</v>
      </c>
      <c r="AV84" s="73">
        <v>775.70219986643019</v>
      </c>
      <c r="AW84" s="73">
        <v>5730.9121998664305</v>
      </c>
      <c r="AX84">
        <v>80454129.999823734</v>
      </c>
    </row>
    <row r="85" spans="1:50" ht="15" thickBot="1" x14ac:dyDescent="0.35">
      <c r="A85" s="45"/>
      <c r="B85" s="28">
        <v>84</v>
      </c>
      <c r="C85" s="32" t="s">
        <v>115</v>
      </c>
      <c r="D85" s="2" t="s">
        <v>124</v>
      </c>
      <c r="E85" s="61">
        <v>49</v>
      </c>
      <c r="F85" s="13">
        <v>7.1</v>
      </c>
      <c r="G85" s="13">
        <f t="shared" si="4"/>
        <v>0.34789999999999999</v>
      </c>
      <c r="H85" s="21" t="s">
        <v>7</v>
      </c>
      <c r="I85" s="21" t="s">
        <v>24</v>
      </c>
      <c r="J85" s="21" t="s">
        <v>101</v>
      </c>
      <c r="K85" s="8">
        <v>-8.77</v>
      </c>
      <c r="L85" s="13">
        <v>7.29</v>
      </c>
      <c r="M85" s="33">
        <v>1.68</v>
      </c>
      <c r="N85" s="33">
        <v>1.68</v>
      </c>
      <c r="O85" s="33">
        <v>196</v>
      </c>
      <c r="P85" s="33">
        <v>-9.25</v>
      </c>
      <c r="Q85" s="33">
        <v>-8.69</v>
      </c>
      <c r="R85" s="34">
        <v>4.33</v>
      </c>
      <c r="S85" s="34">
        <v>33.770000000000003</v>
      </c>
      <c r="T85" s="34">
        <v>0.17</v>
      </c>
      <c r="U85" s="34">
        <v>141</v>
      </c>
      <c r="V85" s="32" t="s">
        <v>63</v>
      </c>
      <c r="W85" s="32" t="s">
        <v>148</v>
      </c>
      <c r="X85" t="str">
        <f t="shared" si="5"/>
        <v>Medium_I</v>
      </c>
      <c r="Y85" t="s">
        <v>150</v>
      </c>
      <c r="Z85" s="1" t="s">
        <v>152</v>
      </c>
      <c r="AA85" s="32" t="s">
        <v>37</v>
      </c>
      <c r="AB85" s="32">
        <v>2</v>
      </c>
      <c r="AC85" s="64">
        <v>27.440899999999999</v>
      </c>
      <c r="AD85">
        <v>3329.4349999999999</v>
      </c>
      <c r="AE85">
        <v>1.1421229127464569</v>
      </c>
      <c r="AF85" s="64">
        <v>119545.1</v>
      </c>
      <c r="AG85" s="64">
        <v>3802.6239999999998</v>
      </c>
      <c r="AH85" s="64">
        <v>839.03470000000004</v>
      </c>
      <c r="AI85" s="64">
        <v>142595536</v>
      </c>
      <c r="AJ85" s="64">
        <v>6188093</v>
      </c>
      <c r="AK85" s="64">
        <v>22059.86</v>
      </c>
      <c r="AL85" s="64">
        <v>1.46261</v>
      </c>
      <c r="AM85" s="65">
        <v>11.4697</v>
      </c>
      <c r="AN85" s="64">
        <v>0.15854889999999999</v>
      </c>
      <c r="AO85" s="64">
        <v>1.113971</v>
      </c>
      <c r="AP85" s="64">
        <v>37870.1</v>
      </c>
      <c r="AQ85" s="64">
        <v>805.76900000000001</v>
      </c>
      <c r="AR85" s="64">
        <v>1878.434</v>
      </c>
      <c r="AS85" s="64">
        <v>40087703</v>
      </c>
      <c r="AT85" s="64">
        <v>3262428</v>
      </c>
      <c r="AU85" s="64">
        <v>13713.91</v>
      </c>
      <c r="AV85" s="73">
        <v>170.74096728995556</v>
      </c>
      <c r="AW85" s="73">
        <v>3972.3649672899555</v>
      </c>
      <c r="AX85">
        <v>6668866.999762238</v>
      </c>
    </row>
    <row r="86" spans="1:50" ht="15" thickBot="1" x14ac:dyDescent="0.35">
      <c r="A86" s="45"/>
      <c r="B86" s="28">
        <v>85</v>
      </c>
      <c r="C86" s="32" t="s">
        <v>117</v>
      </c>
      <c r="D86" s="2" t="s">
        <v>112</v>
      </c>
      <c r="E86" s="61">
        <v>26</v>
      </c>
      <c r="F86" s="13">
        <v>3.7</v>
      </c>
      <c r="G86" s="13">
        <f t="shared" si="4"/>
        <v>9.6200000000000008E-2</v>
      </c>
      <c r="H86" s="21" t="s">
        <v>7</v>
      </c>
      <c r="I86" s="21" t="s">
        <v>24</v>
      </c>
      <c r="J86" s="21" t="s">
        <v>36</v>
      </c>
      <c r="K86" s="8">
        <v>-8.8699999999999992</v>
      </c>
      <c r="L86" s="13">
        <v>9.24</v>
      </c>
      <c r="M86" s="33">
        <v>4.2300000000000004</v>
      </c>
      <c r="N86" s="33">
        <v>4.2300000000000004</v>
      </c>
      <c r="O86" s="33">
        <v>262</v>
      </c>
      <c r="P86" s="33">
        <v>-5.91</v>
      </c>
      <c r="Q86" s="33">
        <v>-8.5500000000000007</v>
      </c>
      <c r="R86" s="34">
        <v>1.77</v>
      </c>
      <c r="S86" s="34">
        <v>33.97</v>
      </c>
      <c r="T86" s="34">
        <v>0.04</v>
      </c>
      <c r="U86" s="34">
        <v>62</v>
      </c>
      <c r="V86" s="32" t="s">
        <v>63</v>
      </c>
      <c r="W86" s="32" t="s">
        <v>148</v>
      </c>
      <c r="X86" t="str">
        <f t="shared" si="5"/>
        <v>Medium_I</v>
      </c>
      <c r="Y86" t="s">
        <v>90</v>
      </c>
      <c r="Z86" s="1" t="s">
        <v>152</v>
      </c>
      <c r="AA86" s="32" t="s">
        <v>156</v>
      </c>
      <c r="AB86" s="32">
        <v>3</v>
      </c>
      <c r="AC86" s="64">
        <v>8.8504400000000008</v>
      </c>
      <c r="AD86">
        <v>36263.159</v>
      </c>
      <c r="AE86">
        <v>1.1972875832466774</v>
      </c>
      <c r="AF86" s="64">
        <v>327323.8</v>
      </c>
      <c r="AG86" s="64">
        <v>43417.43</v>
      </c>
      <c r="AH86" s="64">
        <v>1333.7619999999999</v>
      </c>
      <c r="AI86" s="64">
        <v>53708928</v>
      </c>
      <c r="AJ86" s="64">
        <v>60553566</v>
      </c>
      <c r="AK86" s="64">
        <v>626127.80000000005</v>
      </c>
      <c r="AL86" s="64">
        <v>1.3700270000000001</v>
      </c>
      <c r="AM86" s="64">
        <v>6.9943989999999996</v>
      </c>
      <c r="AN86" s="64">
        <v>3.0206779999999999E-2</v>
      </c>
      <c r="AO86" s="64">
        <v>0.3155656</v>
      </c>
      <c r="AP86" s="64">
        <v>38571.949999999997</v>
      </c>
      <c r="AQ86" s="64">
        <v>10058.44</v>
      </c>
      <c r="AR86" s="64">
        <v>409.399</v>
      </c>
      <c r="AS86" s="64">
        <v>92145953</v>
      </c>
      <c r="AT86" s="64">
        <v>31741607</v>
      </c>
      <c r="AU86" s="64">
        <v>182030.2</v>
      </c>
      <c r="AV86" s="73">
        <v>2330.2213419817799</v>
      </c>
      <c r="AW86" s="73">
        <v>45746.651341981778</v>
      </c>
      <c r="AX86">
        <v>28027358.999802619</v>
      </c>
    </row>
    <row r="87" spans="1:50" ht="15" thickBot="1" x14ac:dyDescent="0.35">
      <c r="A87" s="45"/>
      <c r="B87" s="28">
        <v>86</v>
      </c>
      <c r="C87" s="32" t="s">
        <v>118</v>
      </c>
      <c r="D87" s="2" t="s">
        <v>138</v>
      </c>
      <c r="E87" s="61">
        <v>46</v>
      </c>
      <c r="F87" s="13">
        <v>8.5</v>
      </c>
      <c r="G87" s="13">
        <f t="shared" si="4"/>
        <v>0.39100000000000001</v>
      </c>
      <c r="H87" s="21" t="s">
        <v>73</v>
      </c>
      <c r="I87" s="21" t="s">
        <v>26</v>
      </c>
      <c r="J87" s="21" t="s">
        <v>101</v>
      </c>
      <c r="K87" s="8">
        <v>-8.65</v>
      </c>
      <c r="L87" s="13">
        <v>9.3699999999999992</v>
      </c>
      <c r="M87" s="33">
        <v>2.9</v>
      </c>
      <c r="N87" s="33">
        <v>2.9</v>
      </c>
      <c r="O87" s="33">
        <v>287</v>
      </c>
      <c r="P87" s="33">
        <v>-5.97</v>
      </c>
      <c r="Q87" s="33">
        <v>-7.79</v>
      </c>
      <c r="R87" s="34">
        <v>3.74</v>
      </c>
      <c r="S87" s="34">
        <v>34</v>
      </c>
      <c r="T87" s="34">
        <v>0.09</v>
      </c>
      <c r="U87" s="34">
        <v>153</v>
      </c>
      <c r="V87" s="32" t="s">
        <v>63</v>
      </c>
      <c r="W87" s="32" t="s">
        <v>148</v>
      </c>
      <c r="X87" t="str">
        <f t="shared" si="5"/>
        <v>Medium_I</v>
      </c>
      <c r="Y87" t="s">
        <v>150</v>
      </c>
      <c r="Z87" s="1" t="s">
        <v>152</v>
      </c>
      <c r="AA87" s="32" t="s">
        <v>37</v>
      </c>
      <c r="AB87" s="32">
        <v>2</v>
      </c>
      <c r="AC87" s="64">
        <v>32.944459999999999</v>
      </c>
      <c r="AD87">
        <v>36263.159</v>
      </c>
      <c r="AE87">
        <v>1.7568075081379424</v>
      </c>
      <c r="AF87" s="64">
        <v>314750.8</v>
      </c>
      <c r="AG87" s="64">
        <v>63707.39</v>
      </c>
      <c r="AH87" s="64">
        <v>2444.422</v>
      </c>
      <c r="AI87" s="64">
        <v>123434545</v>
      </c>
      <c r="AJ87" s="64">
        <v>43224947</v>
      </c>
      <c r="AK87" s="64">
        <v>522557.4</v>
      </c>
      <c r="AL87" s="64">
        <v>0.64487709999999998</v>
      </c>
      <c r="AM87" s="64">
        <v>11.91583</v>
      </c>
      <c r="AN87" s="64">
        <v>0.1035869</v>
      </c>
      <c r="AO87" s="64">
        <v>0.38296449999999999</v>
      </c>
      <c r="AP87" s="64">
        <v>107172.3</v>
      </c>
      <c r="AQ87" s="64">
        <v>30802.43</v>
      </c>
      <c r="AR87" s="64">
        <v>1412.28</v>
      </c>
      <c r="AS87" s="64">
        <v>723161618</v>
      </c>
      <c r="AT87" s="64">
        <v>52406625</v>
      </c>
      <c r="AU87" s="64">
        <v>235561.1</v>
      </c>
      <c r="AV87" s="73">
        <v>14892.932813602943</v>
      </c>
      <c r="AW87" s="73">
        <v>78599.32281360295</v>
      </c>
      <c r="AX87">
        <v>30218.657807317595</v>
      </c>
    </row>
    <row r="88" spans="1:50" s="3" customFormat="1" ht="15" thickBot="1" x14ac:dyDescent="0.35">
      <c r="A88" s="45"/>
      <c r="B88" s="70">
        <v>87</v>
      </c>
      <c r="C88" s="3">
        <v>2019</v>
      </c>
      <c r="D88" s="39" t="s">
        <v>139</v>
      </c>
      <c r="E88" s="63">
        <v>46</v>
      </c>
      <c r="F88" s="40">
        <v>33.1</v>
      </c>
      <c r="G88" s="13">
        <f t="shared" si="4"/>
        <v>1.5226</v>
      </c>
      <c r="H88" s="22" t="s">
        <v>71</v>
      </c>
      <c r="I88" s="22" t="s">
        <v>25</v>
      </c>
      <c r="J88" s="22" t="s">
        <v>41</v>
      </c>
      <c r="K88" s="41">
        <v>-8.25</v>
      </c>
      <c r="L88" s="40">
        <v>8.4499999999999993</v>
      </c>
      <c r="M88" s="42">
        <v>1.78</v>
      </c>
      <c r="N88" s="42">
        <v>1.78</v>
      </c>
      <c r="O88" s="42">
        <v>237</v>
      </c>
      <c r="P88" s="42">
        <v>-8.11</v>
      </c>
      <c r="Q88" s="42">
        <v>-5.98</v>
      </c>
      <c r="R88" s="35">
        <v>7.09</v>
      </c>
      <c r="S88" s="35">
        <v>31.68</v>
      </c>
      <c r="T88" s="35">
        <v>0.28999999999999998</v>
      </c>
      <c r="U88" s="35">
        <v>141</v>
      </c>
      <c r="V88" s="32" t="s">
        <v>63</v>
      </c>
      <c r="W88" s="32" t="s">
        <v>148</v>
      </c>
      <c r="X88" t="str">
        <f t="shared" si="5"/>
        <v>Medium_I</v>
      </c>
      <c r="Y88" t="s">
        <v>150</v>
      </c>
      <c r="Z88" s="32" t="s">
        <v>153</v>
      </c>
      <c r="AA88" s="32" t="s">
        <v>37</v>
      </c>
      <c r="AB88" s="32">
        <v>2</v>
      </c>
      <c r="AC88" s="64">
        <v>12.70959</v>
      </c>
      <c r="AD88" s="3">
        <v>4685.4979999999996</v>
      </c>
      <c r="AE88" s="3">
        <v>1.4073509368694643</v>
      </c>
      <c r="AF88" s="64">
        <v>44507.76</v>
      </c>
      <c r="AG88" s="64">
        <v>6594.14</v>
      </c>
      <c r="AH88" s="64">
        <v>7588.6710000000003</v>
      </c>
      <c r="AI88" s="64">
        <v>324151699</v>
      </c>
      <c r="AJ88" s="64">
        <v>22727670</v>
      </c>
      <c r="AK88" s="64">
        <v>86548.71</v>
      </c>
      <c r="AL88" s="64">
        <v>1.677554</v>
      </c>
      <c r="AM88" s="64">
        <v>10.644019999999999</v>
      </c>
      <c r="AN88" s="64">
        <v>0.19464480000000001</v>
      </c>
      <c r="AO88" s="64">
        <v>2.0975229999999998</v>
      </c>
      <c r="AP88" s="64">
        <v>62307.86</v>
      </c>
      <c r="AQ88" s="64">
        <v>4124.2730000000001</v>
      </c>
      <c r="AR88" s="64">
        <v>5513.8370000000004</v>
      </c>
      <c r="AS88" s="64">
        <v>278514943</v>
      </c>
      <c r="AT88" s="64">
        <v>5618379</v>
      </c>
      <c r="AU88" s="64">
        <v>51655.54</v>
      </c>
      <c r="AV88" s="73">
        <v>2579.5068045264429</v>
      </c>
      <c r="AW88" s="73">
        <v>9172.6468045264428</v>
      </c>
      <c r="AX88">
        <v>10448450.9995731</v>
      </c>
    </row>
    <row r="89" spans="1:50" ht="15" thickBot="1" x14ac:dyDescent="0.35">
      <c r="A89" s="49" t="s">
        <v>143</v>
      </c>
      <c r="B89" s="44">
        <v>88</v>
      </c>
      <c r="C89">
        <v>2015</v>
      </c>
      <c r="D89" s="2" t="s">
        <v>108</v>
      </c>
      <c r="E89" s="61">
        <v>22</v>
      </c>
      <c r="F89" s="13">
        <v>31.4</v>
      </c>
      <c r="G89" s="13">
        <f t="shared" si="4"/>
        <v>0.69079999999999997</v>
      </c>
      <c r="H89" s="21" t="s">
        <v>71</v>
      </c>
      <c r="I89" s="21" t="s">
        <v>23</v>
      </c>
      <c r="J89" s="21" t="s">
        <v>41</v>
      </c>
      <c r="K89" s="8">
        <v>-7.88</v>
      </c>
      <c r="L89" s="13">
        <v>8.02</v>
      </c>
      <c r="M89" s="33">
        <v>1.84</v>
      </c>
      <c r="N89" s="33">
        <v>1.84</v>
      </c>
      <c r="O89" s="33">
        <v>257</v>
      </c>
      <c r="P89" s="33">
        <v>-10</v>
      </c>
      <c r="Q89" s="33">
        <v>-5.43</v>
      </c>
      <c r="R89" s="34">
        <v>6.85</v>
      </c>
      <c r="S89" s="34">
        <v>31.42</v>
      </c>
      <c r="T89" s="34">
        <v>0.55000000000000004</v>
      </c>
      <c r="U89" s="34">
        <v>139</v>
      </c>
      <c r="V89" s="32" t="s">
        <v>87</v>
      </c>
      <c r="W89" s="32" t="s">
        <v>148</v>
      </c>
      <c r="X89" t="str">
        <f t="shared" si="5"/>
        <v>Large_I</v>
      </c>
      <c r="Y89" t="s">
        <v>150</v>
      </c>
      <c r="Z89" s="32" t="s">
        <v>153</v>
      </c>
      <c r="AA89" s="32" t="s">
        <v>37</v>
      </c>
      <c r="AB89" s="32">
        <v>2</v>
      </c>
      <c r="AC89" s="64">
        <v>8.9660039999999999</v>
      </c>
      <c r="AD89">
        <v>8895.607</v>
      </c>
      <c r="AE89">
        <v>1.6192205883196056</v>
      </c>
      <c r="AF89" s="64">
        <v>13072.93</v>
      </c>
      <c r="AG89" s="64">
        <v>5828.0940000000001</v>
      </c>
      <c r="AH89" s="64">
        <v>14403.95</v>
      </c>
      <c r="AI89" s="64">
        <v>85824318</v>
      </c>
      <c r="AJ89" s="64">
        <v>6526077</v>
      </c>
      <c r="AK89" s="64">
        <v>7422.2259999999997</v>
      </c>
      <c r="AL89" s="64">
        <v>1.1475280000000001</v>
      </c>
      <c r="AM89" s="64">
        <v>5.2487370000000002</v>
      </c>
      <c r="AN89" s="64">
        <v>0.1840533</v>
      </c>
      <c r="AO89" s="64">
        <v>1.46329</v>
      </c>
      <c r="AP89" s="64">
        <v>19136.689999999999</v>
      </c>
      <c r="AQ89" s="64">
        <v>5257.5839999999998</v>
      </c>
      <c r="AR89" s="64">
        <v>9085.1170000000002</v>
      </c>
      <c r="AS89" s="64">
        <v>51831030</v>
      </c>
      <c r="AT89" s="64">
        <v>2430722</v>
      </c>
      <c r="AU89" s="64">
        <v>4838.5420000000004</v>
      </c>
      <c r="AV89" s="73">
        <v>5730.326958924461</v>
      </c>
      <c r="AW89" s="73">
        <v>20133.276958924464</v>
      </c>
      <c r="AX89">
        <v>67255977.99989225</v>
      </c>
    </row>
    <row r="90" spans="1:50" ht="15" thickBot="1" x14ac:dyDescent="0.35">
      <c r="A90" s="45"/>
      <c r="B90" s="44">
        <v>89</v>
      </c>
      <c r="C90" s="1">
        <v>2016</v>
      </c>
      <c r="D90" s="52" t="s">
        <v>140</v>
      </c>
      <c r="E90" s="62">
        <v>31</v>
      </c>
      <c r="F90" s="53">
        <v>31.7</v>
      </c>
      <c r="G90" s="13">
        <f t="shared" si="4"/>
        <v>0.98270000000000002</v>
      </c>
      <c r="H90" s="21" t="s">
        <v>71</v>
      </c>
      <c r="I90" s="21" t="s">
        <v>23</v>
      </c>
      <c r="J90" s="21" t="s">
        <v>41</v>
      </c>
      <c r="K90" s="54">
        <v>-8.15</v>
      </c>
      <c r="L90" s="53">
        <v>7.29</v>
      </c>
      <c r="M90" s="36">
        <v>1.89</v>
      </c>
      <c r="N90" s="36">
        <v>1.89</v>
      </c>
      <c r="O90" s="36">
        <v>176</v>
      </c>
      <c r="P90" s="36">
        <v>-9.26</v>
      </c>
      <c r="Q90" s="36">
        <v>-7.79</v>
      </c>
      <c r="R90" s="55">
        <v>6.03</v>
      </c>
      <c r="S90" s="55">
        <v>33.15</v>
      </c>
      <c r="T90" s="55">
        <v>0.33</v>
      </c>
      <c r="U90" s="55">
        <v>99</v>
      </c>
      <c r="V90" s="32" t="s">
        <v>87</v>
      </c>
      <c r="W90" s="32" t="s">
        <v>148</v>
      </c>
      <c r="X90" t="str">
        <f t="shared" si="5"/>
        <v>Large_I</v>
      </c>
      <c r="Y90" t="s">
        <v>150</v>
      </c>
      <c r="Z90" s="32" t="s">
        <v>153</v>
      </c>
      <c r="AA90" s="32" t="s">
        <v>37</v>
      </c>
      <c r="AB90" s="32">
        <v>2</v>
      </c>
      <c r="AC90" s="64">
        <v>2.5754700000000001</v>
      </c>
      <c r="AD90">
        <v>668.17970000000003</v>
      </c>
      <c r="AE90">
        <v>1.4733684665966356</v>
      </c>
      <c r="AF90" s="64">
        <v>40078.839999999997</v>
      </c>
      <c r="AG90" s="64">
        <v>3714.047</v>
      </c>
      <c r="AH90" s="64">
        <v>984.47490000000005</v>
      </c>
      <c r="AI90" s="64">
        <v>50224647</v>
      </c>
      <c r="AJ90" s="64">
        <v>4963829</v>
      </c>
      <c r="AK90" s="64">
        <v>16050.32</v>
      </c>
      <c r="AL90" s="64">
        <v>1.0019199999999999</v>
      </c>
      <c r="AM90" s="64">
        <v>8.6902659999999994</v>
      </c>
      <c r="AN90" s="64">
        <v>0.14764250000000001</v>
      </c>
      <c r="AO90" s="64">
        <v>1.385559</v>
      </c>
      <c r="AP90" s="64">
        <v>39643.03</v>
      </c>
      <c r="AQ90" s="64">
        <v>4160.8680000000004</v>
      </c>
      <c r="AR90" s="64">
        <v>517.59649999999999</v>
      </c>
      <c r="AS90" s="64">
        <v>53853428</v>
      </c>
      <c r="AT90" s="64">
        <v>2454519</v>
      </c>
      <c r="AU90" s="64">
        <v>8467.9220000000005</v>
      </c>
      <c r="AV90" s="73">
        <v>272.13106194987807</v>
      </c>
      <c r="AW90" s="73">
        <v>1255.6059619498781</v>
      </c>
      <c r="AX90">
        <v>229632.39720074963</v>
      </c>
    </row>
    <row r="91" spans="1:50" ht="15" thickBot="1" x14ac:dyDescent="0.35">
      <c r="A91" s="45"/>
      <c r="B91" s="44">
        <v>90</v>
      </c>
      <c r="C91" t="s">
        <v>113</v>
      </c>
      <c r="D91" s="2" t="s">
        <v>111</v>
      </c>
      <c r="E91" s="61">
        <v>16</v>
      </c>
      <c r="F91" s="13">
        <v>11.4</v>
      </c>
      <c r="G91" s="13">
        <f t="shared" si="4"/>
        <v>0.18240000000000001</v>
      </c>
      <c r="H91" s="21" t="s">
        <v>71</v>
      </c>
      <c r="I91" s="21" t="s">
        <v>23</v>
      </c>
      <c r="J91" s="21" t="s">
        <v>101</v>
      </c>
      <c r="K91" s="8">
        <v>-8.56</v>
      </c>
      <c r="L91" s="13">
        <v>7.23</v>
      </c>
      <c r="M91" s="33">
        <v>1.69</v>
      </c>
      <c r="N91" s="33">
        <v>1.7</v>
      </c>
      <c r="O91" s="33">
        <v>184</v>
      </c>
      <c r="P91" s="33">
        <v>-9.5399999999999991</v>
      </c>
      <c r="Q91" s="33">
        <v>-5.93</v>
      </c>
      <c r="R91" s="34">
        <v>6.15</v>
      </c>
      <c r="S91" s="34">
        <v>33.380000000000003</v>
      </c>
      <c r="T91" s="34">
        <v>0.46</v>
      </c>
      <c r="U91" s="34">
        <v>61</v>
      </c>
      <c r="V91" s="32" t="s">
        <v>87</v>
      </c>
      <c r="W91" s="32" t="s">
        <v>148</v>
      </c>
      <c r="X91" t="str">
        <f t="shared" si="5"/>
        <v>Large_I</v>
      </c>
      <c r="Y91" t="s">
        <v>150</v>
      </c>
      <c r="Z91" s="1" t="s">
        <v>152</v>
      </c>
      <c r="AA91" s="32" t="s">
        <v>37</v>
      </c>
      <c r="AB91" s="32">
        <v>2</v>
      </c>
      <c r="AC91" s="64">
        <v>8.2176989999999996</v>
      </c>
      <c r="AD91">
        <v>3014.8685</v>
      </c>
      <c r="AE91">
        <v>1.1149176158097773</v>
      </c>
      <c r="AF91" s="64">
        <v>14235.09</v>
      </c>
      <c r="AG91" s="64">
        <v>646.11109999999996</v>
      </c>
      <c r="AH91" s="64">
        <v>3361.33</v>
      </c>
      <c r="AI91" s="64">
        <v>156244827</v>
      </c>
      <c r="AJ91" s="64">
        <v>8314108</v>
      </c>
      <c r="AK91" s="64">
        <v>15279.27</v>
      </c>
      <c r="AL91" s="64">
        <v>0.90917150000000002</v>
      </c>
      <c r="AM91" s="64">
        <v>4.0640989999999997</v>
      </c>
      <c r="AN91" s="64">
        <v>0.1191787</v>
      </c>
      <c r="AO91" s="64">
        <v>0.50281410000000004</v>
      </c>
      <c r="AP91" s="64">
        <v>15787.15</v>
      </c>
      <c r="AQ91" s="64">
        <v>589.50139999999999</v>
      </c>
      <c r="AR91" s="64">
        <v>1207.817</v>
      </c>
      <c r="AS91" s="64">
        <v>33880602</v>
      </c>
      <c r="AT91" s="64">
        <v>2454255</v>
      </c>
      <c r="AU91" s="64">
        <v>14772.49</v>
      </c>
      <c r="AV91" s="73">
        <v>434.00142205615037</v>
      </c>
      <c r="AW91" s="73">
        <v>3794.3314220561501</v>
      </c>
      <c r="AX91">
        <v>4422489.9996012291</v>
      </c>
    </row>
    <row r="92" spans="1:50" ht="15" thickBot="1" x14ac:dyDescent="0.35">
      <c r="A92" s="45"/>
      <c r="B92" s="28">
        <v>91</v>
      </c>
      <c r="C92" t="s">
        <v>115</v>
      </c>
      <c r="D92" s="2" t="s">
        <v>141</v>
      </c>
      <c r="E92" s="61">
        <v>19</v>
      </c>
      <c r="F92" s="13">
        <v>15.6</v>
      </c>
      <c r="G92" s="13">
        <f t="shared" si="4"/>
        <v>0.2964</v>
      </c>
      <c r="H92" s="21" t="s">
        <v>7</v>
      </c>
      <c r="I92" s="21" t="s">
        <v>48</v>
      </c>
      <c r="J92" s="21" t="s">
        <v>36</v>
      </c>
      <c r="K92" s="8">
        <v>-8.4499999999999993</v>
      </c>
      <c r="L92" s="13">
        <v>7.79</v>
      </c>
      <c r="M92" s="33">
        <v>1.72</v>
      </c>
      <c r="N92" s="33">
        <v>1.7</v>
      </c>
      <c r="O92" s="33">
        <v>174</v>
      </c>
      <c r="P92" s="33">
        <v>-9.41</v>
      </c>
      <c r="Q92" s="33">
        <v>-6.63</v>
      </c>
      <c r="R92" s="34">
        <v>7.96</v>
      </c>
      <c r="S92" s="34">
        <v>30.78</v>
      </c>
      <c r="T92" s="34">
        <v>0.51</v>
      </c>
      <c r="U92" s="34">
        <v>150</v>
      </c>
      <c r="V92" s="32" t="s">
        <v>87</v>
      </c>
      <c r="W92" s="32" t="s">
        <v>148</v>
      </c>
      <c r="X92" t="str">
        <f t="shared" si="5"/>
        <v>Large_I</v>
      </c>
      <c r="Y92" t="s">
        <v>150</v>
      </c>
      <c r="Z92" s="1" t="s">
        <v>152</v>
      </c>
      <c r="AA92" s="32" t="s">
        <v>156</v>
      </c>
      <c r="AB92" s="32">
        <v>3</v>
      </c>
      <c r="AC92" s="64">
        <v>8.1867230000000006</v>
      </c>
      <c r="AD92">
        <v>3014.8685</v>
      </c>
      <c r="AE92">
        <v>1.518428084010961</v>
      </c>
      <c r="AF92" s="64">
        <v>32066.11</v>
      </c>
      <c r="AG92" s="64">
        <v>2174.6759999999999</v>
      </c>
      <c r="AH92" s="64">
        <v>4577.8609999999999</v>
      </c>
      <c r="AI92" s="64">
        <v>171350030</v>
      </c>
      <c r="AJ92" s="64">
        <v>9421734</v>
      </c>
      <c r="AK92" s="64">
        <v>18239.5</v>
      </c>
      <c r="AL92" s="64">
        <v>0.99152220000000002</v>
      </c>
      <c r="AM92" s="64">
        <v>4.378609</v>
      </c>
      <c r="AN92" s="64">
        <v>0.15565780000000001</v>
      </c>
      <c r="AO92" s="64">
        <v>1.5503389999999999</v>
      </c>
      <c r="AP92" s="64">
        <v>28824.55</v>
      </c>
      <c r="AQ92" s="64">
        <v>1859.4490000000001</v>
      </c>
      <c r="AR92" s="64">
        <v>2159.2240000000002</v>
      </c>
      <c r="AS92" s="64">
        <v>36953432</v>
      </c>
      <c r="AT92" s="64">
        <v>2319468</v>
      </c>
      <c r="AU92" s="64">
        <v>12086.99</v>
      </c>
      <c r="AV92" s="73">
        <v>1018.4339367228495</v>
      </c>
      <c r="AW92" s="73">
        <v>5595.2949367228493</v>
      </c>
      <c r="AX92">
        <v>3238520.9994430724</v>
      </c>
    </row>
    <row r="93" spans="1:50" ht="15" thickBot="1" x14ac:dyDescent="0.35">
      <c r="A93" s="45"/>
      <c r="B93" s="44">
        <v>92</v>
      </c>
      <c r="C93" t="s">
        <v>117</v>
      </c>
      <c r="D93" s="2" t="s">
        <v>123</v>
      </c>
      <c r="E93" s="61">
        <v>48</v>
      </c>
      <c r="F93" s="13">
        <v>9.9</v>
      </c>
      <c r="G93" s="13">
        <f t="shared" si="4"/>
        <v>0.47520000000000001</v>
      </c>
      <c r="H93" s="21" t="s">
        <v>82</v>
      </c>
      <c r="I93" s="21" t="s">
        <v>89</v>
      </c>
      <c r="J93" s="21" t="s">
        <v>101</v>
      </c>
      <c r="K93" s="8">
        <v>-8.69</v>
      </c>
      <c r="L93" s="13">
        <v>9.18</v>
      </c>
      <c r="M93" s="33">
        <v>2.4</v>
      </c>
      <c r="N93" s="33">
        <v>2.4</v>
      </c>
      <c r="O93" s="33">
        <v>303</v>
      </c>
      <c r="P93" s="33">
        <v>-6.1</v>
      </c>
      <c r="Q93" s="33">
        <v>-6.93</v>
      </c>
      <c r="R93" s="34">
        <v>4.21</v>
      </c>
      <c r="S93" s="34">
        <v>33.71</v>
      </c>
      <c r="T93" s="34">
        <v>0.2</v>
      </c>
      <c r="U93" s="34">
        <v>139</v>
      </c>
      <c r="V93" s="32" t="s">
        <v>87</v>
      </c>
      <c r="W93" s="32" t="s">
        <v>148</v>
      </c>
      <c r="X93" t="str">
        <f t="shared" si="5"/>
        <v>Large_I</v>
      </c>
      <c r="Y93" t="s">
        <v>150</v>
      </c>
      <c r="Z93" s="1" t="s">
        <v>152</v>
      </c>
      <c r="AA93" s="32" t="s">
        <v>37</v>
      </c>
      <c r="AB93" s="32">
        <v>2</v>
      </c>
      <c r="AC93" s="64">
        <v>25.64817</v>
      </c>
      <c r="AD93">
        <v>2308.4486999999999</v>
      </c>
      <c r="AE93">
        <v>1.4327964056554516</v>
      </c>
      <c r="AF93" s="64">
        <v>249679.3</v>
      </c>
      <c r="AG93" s="64">
        <v>56567.6</v>
      </c>
      <c r="AH93" s="64">
        <v>3307.5369999999998</v>
      </c>
      <c r="AI93" s="64">
        <v>269975187</v>
      </c>
      <c r="AJ93" s="64">
        <v>56815186</v>
      </c>
      <c r="AK93" s="64">
        <v>535375.80000000005</v>
      </c>
      <c r="AL93" s="64">
        <v>1.0877730000000001</v>
      </c>
      <c r="AM93" s="64">
        <v>15.09994</v>
      </c>
      <c r="AN93" s="64">
        <v>0.21168239999999999</v>
      </c>
      <c r="AO93" s="64">
        <v>0.69331989999999999</v>
      </c>
      <c r="AP93" s="64">
        <v>164914.9</v>
      </c>
      <c r="AQ93" s="64">
        <v>40878.629999999997</v>
      </c>
      <c r="AR93" s="64">
        <v>1611.8679999999999</v>
      </c>
      <c r="AS93" s="64">
        <v>1363345218</v>
      </c>
      <c r="AT93" s="64">
        <v>81541218</v>
      </c>
      <c r="AU93" s="64">
        <v>346753.6</v>
      </c>
      <c r="AV93" s="73">
        <v>785.51441752579035</v>
      </c>
      <c r="AW93" s="73">
        <v>4092.0514175257904</v>
      </c>
      <c r="AX93">
        <v>15483812.999860601</v>
      </c>
    </row>
    <row r="94" spans="1:50" ht="15" thickBot="1" x14ac:dyDescent="0.35">
      <c r="A94" s="45"/>
      <c r="B94" s="28">
        <v>93</v>
      </c>
      <c r="C94" s="1" t="s">
        <v>118</v>
      </c>
      <c r="D94" s="52" t="s">
        <v>142</v>
      </c>
      <c r="E94" s="62">
        <v>12</v>
      </c>
      <c r="F94" s="53">
        <v>14.7</v>
      </c>
      <c r="G94" s="13">
        <f t="shared" si="4"/>
        <v>0.1764</v>
      </c>
      <c r="H94" s="21" t="s">
        <v>13</v>
      </c>
      <c r="I94" s="21" t="s">
        <v>26</v>
      </c>
      <c r="J94" s="21" t="s">
        <v>36</v>
      </c>
      <c r="K94" s="54">
        <v>-9.27</v>
      </c>
      <c r="L94" s="53">
        <v>8.73</v>
      </c>
      <c r="M94" s="36">
        <v>2.56</v>
      </c>
      <c r="N94" s="36">
        <v>2.56</v>
      </c>
      <c r="O94" s="36">
        <v>166</v>
      </c>
      <c r="P94" s="36">
        <v>-6.69</v>
      </c>
      <c r="Q94" s="36">
        <v>-7.03</v>
      </c>
      <c r="R94" s="55">
        <v>7.81</v>
      </c>
      <c r="S94" s="55">
        <v>28.96</v>
      </c>
      <c r="T94" s="55">
        <v>0.52</v>
      </c>
      <c r="U94" s="55">
        <v>65</v>
      </c>
      <c r="V94" s="32" t="s">
        <v>87</v>
      </c>
      <c r="W94" s="32" t="s">
        <v>148</v>
      </c>
      <c r="X94" t="str">
        <f t="shared" si="5"/>
        <v>Large_I</v>
      </c>
      <c r="Y94" t="s">
        <v>150</v>
      </c>
      <c r="Z94" s="1" t="s">
        <v>152</v>
      </c>
      <c r="AA94" s="32" t="s">
        <v>156</v>
      </c>
      <c r="AB94" s="32">
        <v>3</v>
      </c>
      <c r="AC94" s="64">
        <v>6.5276300000000003</v>
      </c>
      <c r="AD94">
        <v>2308.4486999999999</v>
      </c>
      <c r="AE94">
        <v>1.6537036322271315</v>
      </c>
      <c r="AF94" s="64">
        <v>62939</v>
      </c>
      <c r="AG94" s="64">
        <v>1775.028</v>
      </c>
      <c r="AH94" s="64">
        <v>3817.49</v>
      </c>
      <c r="AI94" s="64">
        <v>465274148</v>
      </c>
      <c r="AJ94" s="64">
        <v>116411660</v>
      </c>
      <c r="AK94" s="64">
        <v>782436.4</v>
      </c>
      <c r="AL94" s="64">
        <v>0.81131900000000001</v>
      </c>
      <c r="AM94" s="64">
        <v>3.4512450000000001</v>
      </c>
      <c r="AN94" s="64">
        <v>9.6622009999999994E-2</v>
      </c>
      <c r="AO94" s="64">
        <v>1.534481</v>
      </c>
      <c r="AP94" s="64">
        <v>51867.76</v>
      </c>
      <c r="AQ94" s="64">
        <v>1298.2650000000001</v>
      </c>
      <c r="AR94" s="64">
        <v>1740.7070000000001</v>
      </c>
      <c r="AS94" s="64">
        <v>645701300</v>
      </c>
      <c r="AT94" s="64">
        <v>62199083</v>
      </c>
      <c r="AU94" s="64">
        <v>279957.59999999998</v>
      </c>
      <c r="AV94" s="73">
        <v>793.73148325208456</v>
      </c>
      <c r="AW94" s="73">
        <v>4610.221483252084</v>
      </c>
      <c r="AX94">
        <v>102037376.99990705</v>
      </c>
    </row>
    <row r="95" spans="1:50" s="3" customFormat="1" ht="15" thickBot="1" x14ac:dyDescent="0.35">
      <c r="A95" s="45"/>
      <c r="B95" s="70">
        <v>94</v>
      </c>
      <c r="C95" s="3">
        <v>2019</v>
      </c>
      <c r="D95" s="39" t="s">
        <v>110</v>
      </c>
      <c r="E95" s="63">
        <v>31</v>
      </c>
      <c r="F95" s="40">
        <v>33.9</v>
      </c>
      <c r="G95" s="13">
        <f t="shared" si="4"/>
        <v>1.0508999999999999</v>
      </c>
      <c r="H95" s="3" t="s">
        <v>71</v>
      </c>
      <c r="I95" s="3" t="s">
        <v>23</v>
      </c>
      <c r="J95" s="3" t="s">
        <v>41</v>
      </c>
      <c r="K95" s="41">
        <v>-8.36</v>
      </c>
      <c r="L95" s="40">
        <v>8.43</v>
      </c>
      <c r="M95" s="42">
        <v>1.83</v>
      </c>
      <c r="N95" s="42">
        <v>1.83</v>
      </c>
      <c r="O95" s="42">
        <v>269</v>
      </c>
      <c r="P95" s="42">
        <v>-8.16</v>
      </c>
      <c r="Q95" s="42">
        <v>-5.53</v>
      </c>
      <c r="R95" s="35">
        <v>7.49</v>
      </c>
      <c r="S95" s="35">
        <v>31.5</v>
      </c>
      <c r="T95" s="35">
        <v>0.36</v>
      </c>
      <c r="U95" s="35">
        <v>173</v>
      </c>
      <c r="V95" s="32" t="s">
        <v>87</v>
      </c>
      <c r="W95" s="32" t="s">
        <v>148</v>
      </c>
      <c r="X95" t="str">
        <f t="shared" si="5"/>
        <v>Large_I</v>
      </c>
      <c r="Y95" t="s">
        <v>150</v>
      </c>
      <c r="Z95" s="51" t="s">
        <v>153</v>
      </c>
      <c r="AA95" s="3" t="s">
        <v>37</v>
      </c>
      <c r="AB95" s="32">
        <v>2</v>
      </c>
      <c r="AC95" s="64">
        <v>9.2144759999999994</v>
      </c>
      <c r="AD95" s="3">
        <v>5652.8869000000004</v>
      </c>
      <c r="AE95" s="3">
        <v>1.4919148656591732</v>
      </c>
      <c r="AF95" s="64">
        <v>19197.759999999998</v>
      </c>
      <c r="AG95" s="64">
        <v>5123.4449999999997</v>
      </c>
      <c r="AH95" s="64">
        <v>8433.6260000000002</v>
      </c>
      <c r="AI95" s="64">
        <v>295779337</v>
      </c>
      <c r="AJ95" s="64">
        <v>23487524</v>
      </c>
      <c r="AK95" s="64">
        <v>86353.93</v>
      </c>
      <c r="AL95" s="64">
        <v>1.2043219999999999</v>
      </c>
      <c r="AM95" s="64">
        <v>6.3113390000000003</v>
      </c>
      <c r="AN95" s="64">
        <v>0.18067330000000001</v>
      </c>
      <c r="AO95" s="64">
        <v>1.8051410000000001</v>
      </c>
      <c r="AP95" s="64">
        <v>25751.7</v>
      </c>
      <c r="AQ95" s="64">
        <v>3661.5320000000002</v>
      </c>
      <c r="AR95" s="64">
        <v>4089.5360000000001</v>
      </c>
      <c r="AS95" s="64">
        <v>236052274</v>
      </c>
      <c r="AT95" s="64">
        <v>4032244</v>
      </c>
      <c r="AU95" s="64">
        <v>40981.26</v>
      </c>
      <c r="AV95" s="73">
        <v>1983.0504696319233</v>
      </c>
      <c r="AW95" s="73">
        <v>10415.676469631924</v>
      </c>
      <c r="AX95">
        <v>7357.2614721417121</v>
      </c>
    </row>
    <row r="96" spans="1:50" x14ac:dyDescent="0.3">
      <c r="A96" s="43"/>
      <c r="B96" s="28"/>
    </row>
    <row r="97" spans="1:21" x14ac:dyDescent="0.3">
      <c r="A97" s="43"/>
      <c r="C97" s="8"/>
      <c r="D97" s="8"/>
      <c r="F97" s="8"/>
      <c r="G97" s="8"/>
      <c r="H97" s="8"/>
      <c r="I97" s="8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3">
      <c r="A98" s="45"/>
      <c r="J98" s="13"/>
    </row>
    <row r="99" spans="1:21" x14ac:dyDescent="0.3">
      <c r="A99" s="45"/>
    </row>
    <row r="100" spans="1:21" x14ac:dyDescent="0.3">
      <c r="A100" s="1"/>
    </row>
  </sheetData>
  <autoFilter ref="A1:AA95">
    <sortState ref="A2:Y95">
      <sortCondition ref="B2"/>
    </sortState>
  </autoFilter>
  <sortState ref="A2:BF95">
    <sortCondition ref="B2"/>
  </sortState>
  <conditionalFormatting sqref="K1:K1048576 L97:U97 C97:J97 E98:E99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1:L96 L98:L104857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{60F893F9-72DA-41F9-8273-18078BF69FF9}</x14:id>
        </ext>
      </extLst>
    </cfRule>
  </conditionalFormatting>
  <conditionalFormatting sqref="R1:R96 R98:R1048576">
    <cfRule type="colorScale" priority="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96 S98:S1048576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6">
      <colorScale>
        <cfvo type="min"/>
        <cfvo type="max"/>
        <color rgb="FFFCFCFF"/>
        <color rgb="FF63BE7B"/>
      </colorScale>
    </cfRule>
  </conditionalFormatting>
  <conditionalFormatting sqref="T1:T96 T98:T1048576">
    <cfRule type="colorScale" priority="22">
      <colorScale>
        <cfvo type="min"/>
        <cfvo type="max"/>
        <color rgb="FFFCFCFF"/>
        <color rgb="FF63BE7B"/>
      </colorScale>
    </cfRule>
  </conditionalFormatting>
  <conditionalFormatting sqref="M1:M96 M98:M1048576">
    <cfRule type="colorScale" priority="17">
      <colorScale>
        <cfvo type="min"/>
        <cfvo type="max"/>
        <color theme="6" tint="0.79998168889431442"/>
        <color theme="6" tint="-0.499984740745262"/>
      </colorScale>
    </cfRule>
  </conditionalFormatting>
  <conditionalFormatting sqref="P37:P96 P1:P35 P98:P1048576"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37:Q96 P1:Q35 P98:Q1048576">
    <cfRule type="colorScale" priority="4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37:O96 O1:O35 O98:O1048576">
    <cfRule type="colorScale" priority="43">
      <colorScale>
        <cfvo type="min"/>
        <cfvo type="max"/>
        <color theme="7" tint="0.79998168889431442"/>
        <color theme="7"/>
      </colorScale>
    </cfRule>
  </conditionalFormatting>
  <conditionalFormatting sqref="N1:N96 N98:N1048576">
    <cfRule type="colorScale" priority="15">
      <colorScale>
        <cfvo type="min"/>
        <cfvo type="max"/>
        <color theme="7" tint="0.79998168889431442"/>
        <color theme="7"/>
      </colorScale>
    </cfRule>
    <cfRule type="colorScale" priority="16">
      <colorScale>
        <cfvo type="min"/>
        <cfvo type="max"/>
        <color rgb="FF63BE7B"/>
        <color rgb="FFFCFCFF"/>
      </colorScale>
    </cfRule>
  </conditionalFormatting>
  <conditionalFormatting sqref="O1:O96 O98:O1048576">
    <cfRule type="colorScale" priority="14">
      <colorScale>
        <cfvo type="min"/>
        <cfvo type="max"/>
        <color theme="7" tint="0.79998168889431442"/>
        <color theme="7"/>
      </colorScale>
    </cfRule>
  </conditionalFormatting>
  <conditionalFormatting sqref="P1:Q96 P98:Q104857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8">
      <colorScale>
        <cfvo type="min"/>
        <cfvo type="max"/>
        <color theme="5" tint="0.59999389629810485"/>
        <color rgb="FFD1AEEE"/>
      </colorScale>
    </cfRule>
    <cfRule type="colorScale" priority="9">
      <colorScale>
        <cfvo type="min"/>
        <cfvo type="max"/>
        <color rgb="FFF888A0"/>
        <color theme="4" tint="0.59999389629810485"/>
      </colorScale>
    </cfRule>
  </conditionalFormatting>
  <conditionalFormatting sqref="P1:Q96 P98:Q1048576">
    <cfRule type="colorScale" priority="12">
      <colorScale>
        <cfvo type="min"/>
        <cfvo type="max"/>
        <color rgb="FF00B0F0"/>
        <color theme="7" tint="0.79998168889431442"/>
      </colorScale>
    </cfRule>
  </conditionalFormatting>
  <conditionalFormatting sqref="P1:Q96 P98:Q1048576">
    <cfRule type="colorScale" priority="11">
      <colorScale>
        <cfvo type="min"/>
        <cfvo type="max"/>
        <color theme="7" tint="0.79998168889431442"/>
        <color rgb="FF0070C0"/>
      </colorScale>
    </cfRule>
  </conditionalFormatting>
  <conditionalFormatting sqref="P1:Q96 P98:Q1048576">
    <cfRule type="colorScale" priority="10">
      <colorScale>
        <cfvo type="min"/>
        <cfvo type="max"/>
        <color rgb="FFF53361"/>
        <color rgb="FF00B0F0"/>
      </colorScale>
    </cfRule>
  </conditionalFormatting>
  <conditionalFormatting sqref="P1:P96 P98:P1048576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1:Q96 Q98:Q104857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48576"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893F9-72DA-41F9-8273-18078BF69F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L1:L96 L98:L1048576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dcterms:created xsi:type="dcterms:W3CDTF">2020-07-30T14:36:55Z</dcterms:created>
  <dcterms:modified xsi:type="dcterms:W3CDTF">2022-08-07T06:38:10Z</dcterms:modified>
</cp:coreProperties>
</file>