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8BF55E33-8273-4FEB-AD32-3692A9CA6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I18" i="1"/>
  <c r="I12" i="1"/>
  <c r="G20" i="1"/>
  <c r="G19" i="1"/>
  <c r="G17" i="1"/>
  <c r="G16" i="1"/>
  <c r="H18" i="1" s="1"/>
  <c r="G14" i="1"/>
  <c r="G13" i="1"/>
  <c r="G11" i="1"/>
  <c r="G10" i="1"/>
  <c r="H12" i="1" s="1"/>
  <c r="G8" i="1"/>
  <c r="G7" i="1"/>
  <c r="I9" i="1" s="1"/>
  <c r="G5" i="1"/>
  <c r="I21" i="1" l="1"/>
  <c r="H6" i="1"/>
  <c r="H21" i="1"/>
  <c r="I15" i="1"/>
  <c r="I6" i="1"/>
  <c r="H9" i="1"/>
  <c r="H15" i="1"/>
</calcChain>
</file>

<file path=xl/sharedStrings.xml><?xml version="1.0" encoding="utf-8"?>
<sst xmlns="http://schemas.openxmlformats.org/spreadsheetml/2006/main" count="9" uniqueCount="9">
  <si>
    <t>Cl kons mg/L</t>
  </si>
  <si>
    <t>Repl.</t>
  </si>
  <si>
    <t>Sampling day</t>
  </si>
  <si>
    <t>vol. AgNO2 ml</t>
  </si>
  <si>
    <t>Molar weight Cl g/mol</t>
  </si>
  <si>
    <t>Vol. of sample ml</t>
  </si>
  <si>
    <r>
      <t>cons. AgNO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mol/L</t>
    </r>
  </si>
  <si>
    <t>mean cons mg/L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</si>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</sst>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2" borderId="0" xfId="0" applyNumberFormat="1" applyFill="1"/>
    <xf numFmtId="3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3"/>
    </xf>
    <xf numFmtId="3" fontId="0" fillId="0" borderId="0" xfId="0" applyNumberFormat="1" applyFill="1" applyAlignment="1">
      <alignment horizontal="right" indent="4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right" indent="1"/>
    </xf>
    <xf numFmtId="165" fontId="0" fillId="0" borderId="0" xfId="0" applyNumberFormat="1" applyFill="1" applyAlignment="1">
      <alignment horizontal="center"/>
    </xf>
    <xf numFmtId="165" fontId="0" fillId="2" borderId="0" xfId="0" applyNumberFormat="1" applyFill="1"/>
    <xf numFmtId="4" fontId="0" fillId="2" borderId="0" xfId="0" applyNumberFormat="1" applyFill="1" applyAlignment="1">
      <alignment horizontal="right" indent="3"/>
    </xf>
    <xf numFmtId="4" fontId="0" fillId="0" borderId="0" xfId="0" applyNumberFormat="1" applyFill="1" applyAlignment="1">
      <alignment horizontal="right" indent="3"/>
    </xf>
    <xf numFmtId="4" fontId="0" fillId="0" borderId="0" xfId="0" applyNumberFormat="1" applyFill="1" applyAlignment="1">
      <alignment horizontal="right" indent="4"/>
    </xf>
    <xf numFmtId="2" fontId="0" fillId="0" borderId="0" xfId="0" applyNumberFormat="1"/>
    <xf numFmtId="2" fontId="0" fillId="0" borderId="0" xfId="0" applyNumberFormat="1" applyFont="1" applyFill="1" applyAlignment="1">
      <alignment horizontal="center"/>
    </xf>
    <xf numFmtId="165" fontId="0" fillId="0" borderId="0" xfId="0" applyNumberFormat="1"/>
    <xf numFmtId="1" fontId="0" fillId="0" borderId="0" xfId="0" applyNumberFormat="1" applyFill="1"/>
    <xf numFmtId="2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RowHeight="15" x14ac:dyDescent="0.25"/>
  <cols>
    <col min="1" max="1" width="13.85546875" style="2" customWidth="1"/>
    <col min="2" max="2" width="7.7109375" style="1" customWidth="1"/>
    <col min="3" max="3" width="18.42578125" customWidth="1"/>
    <col min="4" max="4" width="19" customWidth="1"/>
    <col min="5" max="5" width="22.5703125" customWidth="1"/>
    <col min="6" max="6" width="16.85546875" customWidth="1"/>
    <col min="7" max="7" width="13.140625" customWidth="1"/>
    <col min="8" max="8" width="17.140625" style="7" customWidth="1"/>
    <col min="9" max="9" width="13.7109375" bestFit="1" customWidth="1"/>
    <col min="10" max="10" width="17.85546875" bestFit="1" customWidth="1"/>
    <col min="11" max="11" width="21" bestFit="1" customWidth="1"/>
    <col min="12" max="12" width="16.5703125" bestFit="1" customWidth="1"/>
    <col min="13" max="13" width="14.28515625" customWidth="1"/>
  </cols>
  <sheetData>
    <row r="1" spans="1:14" x14ac:dyDescent="0.25">
      <c r="A1"/>
      <c r="B1"/>
      <c r="H1"/>
    </row>
    <row r="2" spans="1:14" x14ac:dyDescent="0.25">
      <c r="A2"/>
      <c r="B2"/>
      <c r="H2"/>
    </row>
    <row r="3" spans="1:14" ht="18" x14ac:dyDescent="0.25">
      <c r="A3" s="13" t="s">
        <v>2</v>
      </c>
      <c r="B3" s="14" t="s">
        <v>1</v>
      </c>
      <c r="C3" s="14" t="s">
        <v>3</v>
      </c>
      <c r="D3" s="14" t="s">
        <v>6</v>
      </c>
      <c r="E3" s="14" t="s">
        <v>4</v>
      </c>
      <c r="F3" s="14" t="s">
        <v>5</v>
      </c>
      <c r="G3" s="14" t="s">
        <v>0</v>
      </c>
      <c r="H3" s="15" t="s">
        <v>7</v>
      </c>
      <c r="I3" s="14" t="s">
        <v>8</v>
      </c>
      <c r="J3" s="5"/>
      <c r="K3" s="26"/>
      <c r="L3" s="28"/>
      <c r="M3" s="5"/>
      <c r="N3" s="5"/>
    </row>
    <row r="4" spans="1:14" x14ac:dyDescent="0.25">
      <c r="A4" s="16">
        <v>1</v>
      </c>
      <c r="B4" s="1">
        <v>1</v>
      </c>
      <c r="C4" s="8">
        <v>0.7</v>
      </c>
      <c r="D4" s="6">
        <v>2.8219999999999999E-2</v>
      </c>
      <c r="E4" s="6">
        <v>35.453000000000003</v>
      </c>
      <c r="F4" s="6">
        <v>50</v>
      </c>
      <c r="G4" s="19">
        <f>(C4*D4*E4*1000)/F4</f>
        <v>14.006771240000001</v>
      </c>
      <c r="H4" s="11"/>
      <c r="J4" s="5"/>
      <c r="K4" s="26"/>
      <c r="L4" s="28"/>
      <c r="M4" s="5"/>
      <c r="N4" s="5"/>
    </row>
    <row r="5" spans="1:14" x14ac:dyDescent="0.25">
      <c r="A5" s="16"/>
      <c r="B5" s="1">
        <v>2</v>
      </c>
      <c r="C5" s="8">
        <v>0.65</v>
      </c>
      <c r="D5" s="6">
        <v>2.8219999999999999E-2</v>
      </c>
      <c r="E5" s="6">
        <v>35.453000000000003</v>
      </c>
      <c r="F5" s="6">
        <v>50</v>
      </c>
      <c r="G5" s="19">
        <f>C5*D5*E5*(1000/F5)</f>
        <v>13.00628758</v>
      </c>
      <c r="H5" s="12"/>
      <c r="I5" s="27"/>
      <c r="J5" s="5"/>
      <c r="K5" s="26"/>
      <c r="L5" s="28"/>
      <c r="M5" s="5"/>
      <c r="N5" s="5"/>
    </row>
    <row r="6" spans="1:14" x14ac:dyDescent="0.25">
      <c r="A6" s="17"/>
      <c r="B6" s="4"/>
      <c r="C6" s="9"/>
      <c r="D6" s="3"/>
      <c r="E6" s="3"/>
      <c r="F6" s="3"/>
      <c r="G6" s="3"/>
      <c r="H6" s="22">
        <f>AVERAGE(G4:G5)</f>
        <v>13.506529410000001</v>
      </c>
      <c r="I6" s="25">
        <f>STDEV(G4:G5)</f>
        <v>0.7074487804523365</v>
      </c>
      <c r="J6" s="5"/>
      <c r="K6" s="29"/>
      <c r="L6" s="28"/>
      <c r="M6" s="30"/>
      <c r="N6" s="5"/>
    </row>
    <row r="7" spans="1:14" x14ac:dyDescent="0.25">
      <c r="A7" s="18">
        <v>2</v>
      </c>
      <c r="B7" s="1">
        <v>1</v>
      </c>
      <c r="C7" s="8">
        <v>0.6</v>
      </c>
      <c r="D7" s="6">
        <v>2.8219999999999999E-2</v>
      </c>
      <c r="E7" s="6">
        <v>35.453000000000003</v>
      </c>
      <c r="F7" s="6">
        <v>50</v>
      </c>
      <c r="G7" s="19">
        <f>C7*D7*E7*(1000/F7)</f>
        <v>12.00580392</v>
      </c>
      <c r="H7" s="23"/>
      <c r="I7" s="25"/>
      <c r="J7" s="5"/>
      <c r="L7" s="28"/>
      <c r="M7" s="20"/>
      <c r="N7" s="5"/>
    </row>
    <row r="8" spans="1:14" x14ac:dyDescent="0.25">
      <c r="A8" s="18"/>
      <c r="B8" s="1">
        <v>2</v>
      </c>
      <c r="C8" s="8">
        <v>0.65</v>
      </c>
      <c r="D8" s="6">
        <v>2.8219999999999999E-2</v>
      </c>
      <c r="E8" s="6">
        <v>35.453000000000003</v>
      </c>
      <c r="F8" s="6">
        <v>50</v>
      </c>
      <c r="G8" s="19">
        <f>C8*D8*E8*(1000/F8)</f>
        <v>13.00628758</v>
      </c>
      <c r="H8" s="24"/>
      <c r="I8" s="25"/>
      <c r="J8" s="5"/>
      <c r="L8" s="28"/>
      <c r="M8" s="20"/>
      <c r="N8" s="5"/>
    </row>
    <row r="9" spans="1:14" x14ac:dyDescent="0.25">
      <c r="A9" s="17"/>
      <c r="B9" s="4"/>
      <c r="C9" s="9"/>
      <c r="D9" s="3"/>
      <c r="E9" s="3"/>
      <c r="F9" s="3"/>
      <c r="G9" s="3"/>
      <c r="H9" s="22">
        <f>AVERAGE(G7:G8)</f>
        <v>12.50604575</v>
      </c>
      <c r="I9" s="25">
        <f>STDEV(G7:G8)</f>
        <v>0.7074487804523365</v>
      </c>
      <c r="J9" s="6"/>
      <c r="L9" s="6"/>
      <c r="M9" s="20"/>
      <c r="N9" s="5"/>
    </row>
    <row r="10" spans="1:14" x14ac:dyDescent="0.25">
      <c r="A10" s="18">
        <v>3</v>
      </c>
      <c r="B10" s="1">
        <v>1</v>
      </c>
      <c r="C10" s="8">
        <v>0.75</v>
      </c>
      <c r="D10" s="6">
        <v>2.8219999999999999E-2</v>
      </c>
      <c r="E10" s="6">
        <v>35.453000000000003</v>
      </c>
      <c r="F10" s="6">
        <v>50</v>
      </c>
      <c r="G10" s="19">
        <f>C10*D10*E10*(1000/F10)</f>
        <v>15.007254900000003</v>
      </c>
      <c r="H10" s="23"/>
      <c r="I10" s="25"/>
      <c r="J10" s="5"/>
      <c r="L10" s="5"/>
      <c r="M10" s="5"/>
      <c r="N10" s="5"/>
    </row>
    <row r="11" spans="1:14" x14ac:dyDescent="0.25">
      <c r="A11" s="18"/>
      <c r="B11" s="1">
        <v>2</v>
      </c>
      <c r="C11" s="8">
        <v>0.75</v>
      </c>
      <c r="D11" s="6">
        <v>2.8219999999999999E-2</v>
      </c>
      <c r="E11" s="6">
        <v>35.453000000000003</v>
      </c>
      <c r="F11" s="6">
        <v>50</v>
      </c>
      <c r="G11" s="19">
        <f>C11*D11*E11*(1000/F11)</f>
        <v>15.007254900000003</v>
      </c>
      <c r="H11" s="24"/>
      <c r="I11" s="25"/>
      <c r="J11" s="5"/>
      <c r="L11" s="28"/>
      <c r="M11" s="5"/>
      <c r="N11" s="5"/>
    </row>
    <row r="12" spans="1:14" x14ac:dyDescent="0.25">
      <c r="A12" s="17"/>
      <c r="B12" s="4"/>
      <c r="C12" s="9"/>
      <c r="D12" s="3"/>
      <c r="E12" s="3"/>
      <c r="F12" s="3"/>
      <c r="G12" s="21"/>
      <c r="H12" s="22">
        <f>AVERAGE(G10:G11)</f>
        <v>15.007254900000003</v>
      </c>
      <c r="I12" s="25">
        <f>STDEV(G10:G11)</f>
        <v>0</v>
      </c>
      <c r="J12" s="5"/>
      <c r="L12" s="28"/>
      <c r="M12" s="5"/>
      <c r="N12" s="5"/>
    </row>
    <row r="13" spans="1:14" x14ac:dyDescent="0.25">
      <c r="A13" s="18">
        <v>4</v>
      </c>
      <c r="B13" s="1">
        <v>1</v>
      </c>
      <c r="C13" s="8">
        <v>0.55000000000000004</v>
      </c>
      <c r="D13" s="6">
        <v>2.8219999999999999E-2</v>
      </c>
      <c r="E13" s="6">
        <v>35.453000000000003</v>
      </c>
      <c r="F13" s="6">
        <v>50</v>
      </c>
      <c r="G13" s="19">
        <f>C13*D13*E13*(1000/F13)</f>
        <v>11.00532026</v>
      </c>
      <c r="H13" s="23"/>
      <c r="I13" s="25"/>
      <c r="J13" s="5"/>
      <c r="L13" s="28"/>
      <c r="M13" s="5"/>
      <c r="N13" s="5"/>
    </row>
    <row r="14" spans="1:14" x14ac:dyDescent="0.25">
      <c r="A14" s="18"/>
      <c r="B14" s="1">
        <v>2</v>
      </c>
      <c r="C14" s="8">
        <v>0.5</v>
      </c>
      <c r="D14" s="6">
        <v>2.8219999999999999E-2</v>
      </c>
      <c r="E14" s="6">
        <v>35.453000000000003</v>
      </c>
      <c r="F14" s="6">
        <v>50</v>
      </c>
      <c r="G14" s="19">
        <f>C14*D14*E14*(1000/F14)</f>
        <v>10.004836600000001</v>
      </c>
      <c r="H14" s="24"/>
      <c r="I14" s="25"/>
      <c r="J14" s="5"/>
      <c r="L14" s="28"/>
      <c r="M14" s="5"/>
      <c r="N14" s="5"/>
    </row>
    <row r="15" spans="1:14" x14ac:dyDescent="0.25">
      <c r="A15" s="17"/>
      <c r="B15" s="4"/>
      <c r="C15" s="9"/>
      <c r="D15" s="3"/>
      <c r="E15" s="3"/>
      <c r="F15" s="3"/>
      <c r="G15" s="21"/>
      <c r="H15" s="22">
        <f>AVERAGE(G13:G14)</f>
        <v>10.505078430000001</v>
      </c>
      <c r="I15" s="25">
        <f>STDEV(G13:G14)</f>
        <v>0.70744878045233528</v>
      </c>
      <c r="J15" s="5"/>
      <c r="L15" s="28"/>
      <c r="M15" s="10"/>
      <c r="N15" s="5"/>
    </row>
    <row r="16" spans="1:14" x14ac:dyDescent="0.25">
      <c r="A16" s="18">
        <v>5</v>
      </c>
      <c r="B16" s="1">
        <v>1</v>
      </c>
      <c r="C16" s="8">
        <v>0.55000000000000004</v>
      </c>
      <c r="D16" s="6">
        <v>2.8219999999999999E-2</v>
      </c>
      <c r="E16" s="6">
        <v>35.453000000000003</v>
      </c>
      <c r="F16" s="6">
        <v>50</v>
      </c>
      <c r="G16" s="19">
        <f>C16*D16*E16*(1000/F16)</f>
        <v>11.00532026</v>
      </c>
      <c r="H16" s="23"/>
      <c r="I16" s="25"/>
      <c r="J16" s="5"/>
      <c r="L16" s="28"/>
      <c r="M16" s="5"/>
      <c r="N16" s="5"/>
    </row>
    <row r="17" spans="1:14" x14ac:dyDescent="0.25">
      <c r="A17" s="18"/>
      <c r="B17" s="1">
        <v>2</v>
      </c>
      <c r="C17" s="8">
        <v>0.55000000000000004</v>
      </c>
      <c r="D17" s="6">
        <v>2.8219999999999999E-2</v>
      </c>
      <c r="E17" s="6">
        <v>35.453000000000003</v>
      </c>
      <c r="F17" s="6">
        <v>50</v>
      </c>
      <c r="G17" s="19">
        <f>C17*D17*E17*(1000/F17)</f>
        <v>11.00532026</v>
      </c>
      <c r="H17" s="24"/>
      <c r="I17" s="25"/>
      <c r="J17" s="5"/>
      <c r="L17" s="5"/>
      <c r="M17" s="5"/>
      <c r="N17" s="5"/>
    </row>
    <row r="18" spans="1:14" x14ac:dyDescent="0.25">
      <c r="A18" s="17"/>
      <c r="B18" s="4"/>
      <c r="C18" s="9"/>
      <c r="D18" s="3"/>
      <c r="E18" s="3"/>
      <c r="F18" s="3"/>
      <c r="G18" s="21"/>
      <c r="H18" s="22">
        <f>AVERAGE(G16:G17)</f>
        <v>11.00532026</v>
      </c>
      <c r="I18" s="25">
        <f>STDEV(G16:G17)</f>
        <v>0</v>
      </c>
      <c r="J18" s="5"/>
      <c r="L18" s="5"/>
      <c r="M18" s="5"/>
      <c r="N18" s="5"/>
    </row>
    <row r="19" spans="1:14" x14ac:dyDescent="0.25">
      <c r="A19" s="18">
        <v>6</v>
      </c>
      <c r="B19" s="1">
        <v>1</v>
      </c>
      <c r="C19" s="8">
        <v>0.65</v>
      </c>
      <c r="D19" s="6">
        <v>2.8219999999999999E-2</v>
      </c>
      <c r="E19" s="6">
        <v>35.453000000000003</v>
      </c>
      <c r="F19" s="6">
        <v>50</v>
      </c>
      <c r="G19" s="19">
        <f>C19*D19*E19*(1000/F19)</f>
        <v>13.00628758</v>
      </c>
      <c r="H19" s="23"/>
      <c r="I19" s="25"/>
    </row>
    <row r="20" spans="1:14" x14ac:dyDescent="0.25">
      <c r="A20" s="18"/>
      <c r="B20" s="1">
        <v>2</v>
      </c>
      <c r="C20" s="8">
        <v>0.65</v>
      </c>
      <c r="D20" s="6">
        <v>2.8219999999999999E-2</v>
      </c>
      <c r="E20" s="6">
        <v>35.453000000000003</v>
      </c>
      <c r="F20" s="6">
        <v>50</v>
      </c>
      <c r="G20" s="19">
        <f>C20*D20*E20*(1000/F20)</f>
        <v>13.00628758</v>
      </c>
      <c r="H20" s="24"/>
      <c r="I20" s="25"/>
    </row>
    <row r="21" spans="1:14" x14ac:dyDescent="0.25">
      <c r="A21" s="17"/>
      <c r="B21" s="4"/>
      <c r="C21" s="9"/>
      <c r="D21" s="3"/>
      <c r="E21" s="3"/>
      <c r="F21" s="3"/>
      <c r="G21" s="21"/>
      <c r="H21" s="22">
        <f t="shared" ref="H21" si="0">AVERAGE(G19:G20)</f>
        <v>13.00628758</v>
      </c>
      <c r="I21" s="25">
        <f>STDEV(G19:G20)</f>
        <v>0</v>
      </c>
    </row>
    <row r="22" spans="1:14" x14ac:dyDescent="0.25">
      <c r="A22"/>
      <c r="B22"/>
      <c r="H22"/>
    </row>
    <row r="23" spans="1:14" x14ac:dyDescent="0.25">
      <c r="A23"/>
      <c r="B23"/>
      <c r="H23"/>
    </row>
    <row r="24" spans="1:14" x14ac:dyDescent="0.25">
      <c r="A24"/>
      <c r="B24"/>
      <c r="H24"/>
    </row>
    <row r="25" spans="1:14" x14ac:dyDescent="0.25">
      <c r="A25"/>
      <c r="B25"/>
      <c r="H25"/>
    </row>
    <row r="26" spans="1:14" x14ac:dyDescent="0.25">
      <c r="A26"/>
      <c r="B26"/>
      <c r="H26"/>
    </row>
    <row r="27" spans="1:14" x14ac:dyDescent="0.25">
      <c r="A27"/>
      <c r="B27"/>
      <c r="H27"/>
    </row>
    <row r="28" spans="1:14" x14ac:dyDescent="0.25">
      <c r="A28"/>
      <c r="B28"/>
      <c r="H28"/>
    </row>
    <row r="29" spans="1:14" x14ac:dyDescent="0.25">
      <c r="A29"/>
      <c r="B29"/>
      <c r="H29"/>
    </row>
    <row r="30" spans="1:14" x14ac:dyDescent="0.25">
      <c r="A30"/>
      <c r="B30"/>
      <c r="H30"/>
    </row>
    <row r="31" spans="1:14" x14ac:dyDescent="0.25">
      <c r="A31"/>
      <c r="B31"/>
      <c r="H31"/>
    </row>
    <row r="32" spans="1:14" x14ac:dyDescent="0.25">
      <c r="A32"/>
      <c r="B32"/>
      <c r="H32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S. Mortensen</dc:creator>
  <cp:lastModifiedBy>Heidi S. Mortensen</cp:lastModifiedBy>
  <dcterms:created xsi:type="dcterms:W3CDTF">2020-01-28T11:54:19Z</dcterms:created>
  <dcterms:modified xsi:type="dcterms:W3CDTF">2022-02-27T17:15:30Z</dcterms:modified>
</cp:coreProperties>
</file>