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idi\Desktop\Nitrit\"/>
    </mc:Choice>
  </mc:AlternateContent>
  <xr:revisionPtr revIDLastSave="0" documentId="13_ncr:1_{620D6A7C-19CC-454E-BE37-EACAF5AA1256}" xr6:coauthVersionLast="47" xr6:coauthVersionMax="47" xr10:uidLastSave="{00000000-0000-0000-0000-000000000000}"/>
  <bookViews>
    <workbookView xWindow="-120" yWindow="-120" windowWidth="29040" windowHeight="15840" xr2:uid="{4377FABB-125C-4E19-9E0F-ADD5C2C749EB}"/>
  </bookViews>
  <sheets>
    <sheet name="fis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1" l="1"/>
  <c r="C18" i="1"/>
  <c r="C17" i="1"/>
  <c r="D37" i="1"/>
  <c r="C37" i="1"/>
  <c r="D36" i="1"/>
  <c r="C36" i="1"/>
  <c r="D56" i="1"/>
  <c r="C56" i="1"/>
  <c r="D55" i="1"/>
  <c r="C55" i="1"/>
  <c r="D75" i="1"/>
  <c r="C75" i="1"/>
  <c r="D74" i="1"/>
  <c r="C74" i="1"/>
  <c r="D113" i="1"/>
  <c r="C113" i="1"/>
  <c r="D112" i="1"/>
  <c r="C112" i="1"/>
  <c r="D94" i="1"/>
  <c r="C94" i="1"/>
  <c r="D93" i="1"/>
  <c r="C93" i="1"/>
  <c r="E111" i="1" l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112" i="1" l="1"/>
  <c r="E113" i="1"/>
  <c r="E92" i="1" l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94" i="1" l="1"/>
  <c r="E93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75" i="1" l="1"/>
  <c r="E74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55" i="1" l="1"/>
  <c r="E56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D3" i="1"/>
  <c r="E3" i="1" s="1"/>
  <c r="E6" i="1"/>
  <c r="E10" i="1"/>
  <c r="E14" i="1"/>
  <c r="D2" i="1"/>
  <c r="E4" i="1"/>
  <c r="E5" i="1"/>
  <c r="E7" i="1"/>
  <c r="E8" i="1"/>
  <c r="E9" i="1"/>
  <c r="E11" i="1"/>
  <c r="E12" i="1"/>
  <c r="E13" i="1"/>
  <c r="E15" i="1"/>
  <c r="E16" i="1"/>
  <c r="E36" i="1" l="1"/>
  <c r="E37" i="1"/>
  <c r="E2" i="1"/>
  <c r="D18" i="1"/>
  <c r="D17" i="1"/>
  <c r="E17" i="1" l="1"/>
  <c r="E18" i="1"/>
</calcChain>
</file>

<file path=xl/sharedStrings.xml><?xml version="1.0" encoding="utf-8"?>
<sst xmlns="http://schemas.openxmlformats.org/spreadsheetml/2006/main" count="43" uniqueCount="13">
  <si>
    <t>fiskur nr</t>
  </si>
  <si>
    <t xml:space="preserve"> </t>
  </si>
  <si>
    <t>samplig day 1</t>
  </si>
  <si>
    <t>samplig day 2</t>
  </si>
  <si>
    <t>samplig day 6</t>
  </si>
  <si>
    <t>samplig day 5</t>
  </si>
  <si>
    <t>samplig day 4</t>
  </si>
  <si>
    <t>samplig day 3</t>
  </si>
  <si>
    <t>lentgh cm</t>
  </si>
  <si>
    <t>weightg</t>
  </si>
  <si>
    <t>K factor</t>
  </si>
  <si>
    <t>Mean</t>
  </si>
  <si>
    <t>std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</si>
</sst>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47E50-69FA-4089-AD48-10610450BD10}">
  <dimension ref="A1:H113"/>
  <sheetViews>
    <sheetView tabSelected="1" workbookViewId="0">
      <selection activeCell="N84" sqref="N84"/>
    </sheetView>
  </sheetViews>
  <sheetFormatPr defaultRowHeight="15" x14ac:dyDescent="0.25"/>
  <cols>
    <col min="1" max="1" width="12.85546875" bestFit="1" customWidth="1"/>
  </cols>
  <sheetData>
    <row r="1" spans="1:8" x14ac:dyDescent="0.25">
      <c r="A1" t="s">
        <v>2</v>
      </c>
      <c r="B1" t="s">
        <v>0</v>
      </c>
      <c r="C1" t="s">
        <v>8</v>
      </c>
      <c r="D1" t="s">
        <v>9</v>
      </c>
      <c r="E1" t="s">
        <v>10</v>
      </c>
    </row>
    <row r="2" spans="1:8" x14ac:dyDescent="0.25">
      <c r="B2">
        <v>1</v>
      </c>
      <c r="C2">
        <v>31</v>
      </c>
      <c r="D2">
        <f>0.42*1000</f>
        <v>420</v>
      </c>
      <c r="E2" s="1">
        <f>D2/(C2^3)*100</f>
        <v>1.4098217582491357</v>
      </c>
    </row>
    <row r="3" spans="1:8" x14ac:dyDescent="0.25">
      <c r="B3">
        <v>2</v>
      </c>
      <c r="C3">
        <v>35</v>
      </c>
      <c r="D3">
        <f>0.56*1000</f>
        <v>560</v>
      </c>
      <c r="E3" s="1">
        <f>D3/(C3^3)*100</f>
        <v>1.306122448979592</v>
      </c>
    </row>
    <row r="4" spans="1:8" x14ac:dyDescent="0.25">
      <c r="B4">
        <v>3</v>
      </c>
      <c r="C4">
        <v>32.5</v>
      </c>
      <c r="D4">
        <v>380</v>
      </c>
      <c r="E4" s="1">
        <f t="shared" ref="E4:E16" si="0">D4/(C4^3)*100</f>
        <v>1.1069640418752846</v>
      </c>
    </row>
    <row r="5" spans="1:8" x14ac:dyDescent="0.25">
      <c r="B5">
        <v>4</v>
      </c>
      <c r="C5">
        <v>32.799999999999997</v>
      </c>
      <c r="D5">
        <v>450</v>
      </c>
      <c r="E5" s="1">
        <f t="shared" si="0"/>
        <v>1.2752372281307587</v>
      </c>
    </row>
    <row r="6" spans="1:8" x14ac:dyDescent="0.25">
      <c r="B6">
        <v>5</v>
      </c>
      <c r="C6">
        <v>30.3</v>
      </c>
      <c r="D6">
        <v>370</v>
      </c>
      <c r="E6" s="1">
        <f t="shared" si="0"/>
        <v>1.3300679804934386</v>
      </c>
    </row>
    <row r="7" spans="1:8" x14ac:dyDescent="0.25">
      <c r="B7">
        <v>6</v>
      </c>
      <c r="C7">
        <v>30.3</v>
      </c>
      <c r="D7">
        <v>300</v>
      </c>
      <c r="E7" s="1">
        <f t="shared" si="0"/>
        <v>1.0784334976973828</v>
      </c>
    </row>
    <row r="8" spans="1:8" x14ac:dyDescent="0.25">
      <c r="B8">
        <v>7</v>
      </c>
      <c r="C8">
        <v>32.200000000000003</v>
      </c>
      <c r="D8">
        <v>370</v>
      </c>
      <c r="E8" s="1">
        <f t="shared" si="0"/>
        <v>1.1082407343286971</v>
      </c>
    </row>
    <row r="9" spans="1:8" x14ac:dyDescent="0.25">
      <c r="B9">
        <v>8</v>
      </c>
      <c r="C9">
        <v>33</v>
      </c>
      <c r="D9">
        <v>410</v>
      </c>
      <c r="E9" s="1">
        <f t="shared" si="0"/>
        <v>1.1408854384060996</v>
      </c>
    </row>
    <row r="10" spans="1:8" x14ac:dyDescent="0.25">
      <c r="B10">
        <v>9</v>
      </c>
      <c r="C10">
        <v>29.8</v>
      </c>
      <c r="D10">
        <v>360</v>
      </c>
      <c r="E10" s="1">
        <f t="shared" si="0"/>
        <v>1.3603595460510423</v>
      </c>
    </row>
    <row r="11" spans="1:8" x14ac:dyDescent="0.25">
      <c r="B11">
        <v>10</v>
      </c>
      <c r="C11">
        <v>33.700000000000003</v>
      </c>
      <c r="D11">
        <v>450</v>
      </c>
      <c r="E11" s="1">
        <f t="shared" si="0"/>
        <v>1.1757711811324361</v>
      </c>
    </row>
    <row r="12" spans="1:8" x14ac:dyDescent="0.25">
      <c r="B12">
        <v>11</v>
      </c>
      <c r="C12">
        <v>29.4</v>
      </c>
      <c r="D12">
        <v>270</v>
      </c>
      <c r="E12" s="1">
        <f t="shared" si="0"/>
        <v>1.0624824690392609</v>
      </c>
    </row>
    <row r="13" spans="1:8" x14ac:dyDescent="0.25">
      <c r="B13">
        <v>12</v>
      </c>
      <c r="C13">
        <v>29.6</v>
      </c>
      <c r="D13">
        <v>270</v>
      </c>
      <c r="E13" s="1">
        <f t="shared" si="0"/>
        <v>1.0410908534538921</v>
      </c>
      <c r="H13" t="s">
        <v>1</v>
      </c>
    </row>
    <row r="14" spans="1:8" x14ac:dyDescent="0.25">
      <c r="B14">
        <v>13</v>
      </c>
      <c r="C14">
        <v>33</v>
      </c>
      <c r="D14">
        <v>420</v>
      </c>
      <c r="E14" s="1">
        <f t="shared" si="0"/>
        <v>1.1687119125135654</v>
      </c>
    </row>
    <row r="15" spans="1:8" x14ac:dyDescent="0.25">
      <c r="B15">
        <v>14</v>
      </c>
      <c r="C15">
        <v>33.9</v>
      </c>
      <c r="D15">
        <v>460</v>
      </c>
      <c r="E15" s="1">
        <f t="shared" si="0"/>
        <v>1.1807521283249629</v>
      </c>
    </row>
    <row r="16" spans="1:8" x14ac:dyDescent="0.25">
      <c r="B16">
        <v>15</v>
      </c>
      <c r="C16">
        <v>31.2</v>
      </c>
      <c r="D16">
        <v>340</v>
      </c>
      <c r="E16" s="1">
        <f t="shared" si="0"/>
        <v>1.1194768961041153</v>
      </c>
    </row>
    <row r="17" spans="1:5" x14ac:dyDescent="0.25">
      <c r="B17" t="s">
        <v>11</v>
      </c>
      <c r="C17" s="3">
        <f>AVERAGE(C2:C16)</f>
        <v>31.846666666666668</v>
      </c>
      <c r="D17" s="3">
        <f t="shared" ref="D17" si="1">AVERAGE(D2:D16)</f>
        <v>388.66666666666669</v>
      </c>
      <c r="E17" s="3">
        <f t="shared" ref="E17" si="2">AVERAGE(E2:E16)</f>
        <v>1.1909612076519773</v>
      </c>
    </row>
    <row r="18" spans="1:5" x14ac:dyDescent="0.25">
      <c r="B18" t="s">
        <v>12</v>
      </c>
      <c r="C18" s="3">
        <f>_xlfn.STDEV.P(C2:C16)</f>
        <v>1.6903122656939915</v>
      </c>
      <c r="D18" s="3">
        <f t="shared" ref="D18:E18" si="3">_xlfn.STDEV.P(D2:D16)</f>
        <v>74.999259255601245</v>
      </c>
      <c r="E18" s="3">
        <f t="shared" si="3"/>
        <v>0.11263130685612732</v>
      </c>
    </row>
    <row r="19" spans="1:5" x14ac:dyDescent="0.25">
      <c r="C19" s="3"/>
      <c r="D19" s="3"/>
      <c r="E19" s="3"/>
    </row>
    <row r="20" spans="1:5" x14ac:dyDescent="0.25">
      <c r="A20" t="s">
        <v>3</v>
      </c>
      <c r="B20" t="s">
        <v>0</v>
      </c>
      <c r="C20" t="s">
        <v>8</v>
      </c>
      <c r="D20" t="s">
        <v>9</v>
      </c>
      <c r="E20" t="s">
        <v>10</v>
      </c>
    </row>
    <row r="21" spans="1:5" x14ac:dyDescent="0.25">
      <c r="B21">
        <v>16</v>
      </c>
      <c r="C21">
        <v>32.5</v>
      </c>
      <c r="D21">
        <v>360</v>
      </c>
      <c r="E21" s="1">
        <f t="shared" ref="E21:E35" si="4">D21/(C21^3)*100</f>
        <v>1.0487027765134276</v>
      </c>
    </row>
    <row r="22" spans="1:5" x14ac:dyDescent="0.25">
      <c r="B22">
        <v>17</v>
      </c>
      <c r="C22">
        <v>32.5</v>
      </c>
      <c r="D22">
        <v>410</v>
      </c>
      <c r="E22" s="1">
        <f t="shared" si="4"/>
        <v>1.1943559399180701</v>
      </c>
    </row>
    <row r="23" spans="1:5" x14ac:dyDescent="0.25">
      <c r="B23">
        <v>18</v>
      </c>
      <c r="C23">
        <v>29.5</v>
      </c>
      <c r="D23">
        <v>330</v>
      </c>
      <c r="E23" s="1">
        <f t="shared" si="4"/>
        <v>1.2854284030986616</v>
      </c>
    </row>
    <row r="24" spans="1:5" x14ac:dyDescent="0.25">
      <c r="B24">
        <v>19</v>
      </c>
      <c r="C24">
        <v>31.5</v>
      </c>
      <c r="D24">
        <v>370</v>
      </c>
      <c r="E24" s="1">
        <f t="shared" si="4"/>
        <v>1.1837774498394302</v>
      </c>
    </row>
    <row r="25" spans="1:5" x14ac:dyDescent="0.25">
      <c r="B25">
        <v>20</v>
      </c>
      <c r="C25">
        <v>29.5</v>
      </c>
      <c r="D25">
        <v>340</v>
      </c>
      <c r="E25" s="1">
        <f t="shared" si="4"/>
        <v>1.3243807789501361</v>
      </c>
    </row>
    <row r="26" spans="1:5" x14ac:dyDescent="0.25">
      <c r="B26">
        <v>21</v>
      </c>
      <c r="C26">
        <v>33.5</v>
      </c>
      <c r="D26">
        <v>550</v>
      </c>
      <c r="E26" s="1">
        <f t="shared" si="4"/>
        <v>1.4629459075750675</v>
      </c>
    </row>
    <row r="27" spans="1:5" x14ac:dyDescent="0.25">
      <c r="B27">
        <v>22</v>
      </c>
      <c r="C27">
        <v>33</v>
      </c>
      <c r="D27">
        <v>460</v>
      </c>
      <c r="E27" s="1">
        <f t="shared" si="4"/>
        <v>1.2800178089434286</v>
      </c>
    </row>
    <row r="28" spans="1:5" x14ac:dyDescent="0.25">
      <c r="B28">
        <v>23</v>
      </c>
      <c r="C28">
        <v>32.5</v>
      </c>
      <c r="D28">
        <v>400</v>
      </c>
      <c r="E28" s="1">
        <f t="shared" si="4"/>
        <v>1.1652253072371415</v>
      </c>
    </row>
    <row r="29" spans="1:5" x14ac:dyDescent="0.25">
      <c r="B29">
        <v>24</v>
      </c>
      <c r="C29">
        <v>31.8</v>
      </c>
      <c r="D29">
        <v>330</v>
      </c>
      <c r="E29" s="1">
        <f t="shared" si="4"/>
        <v>1.026201345928369</v>
      </c>
    </row>
    <row r="30" spans="1:5" x14ac:dyDescent="0.25">
      <c r="B30">
        <v>25</v>
      </c>
      <c r="C30">
        <v>32.799999999999997</v>
      </c>
      <c r="D30">
        <v>450</v>
      </c>
      <c r="E30" s="1">
        <f t="shared" si="4"/>
        <v>1.2752372281307587</v>
      </c>
    </row>
    <row r="31" spans="1:5" x14ac:dyDescent="0.25">
      <c r="B31">
        <v>26</v>
      </c>
      <c r="C31">
        <v>31.9</v>
      </c>
      <c r="D31">
        <v>450</v>
      </c>
      <c r="E31" s="1">
        <f t="shared" si="4"/>
        <v>1.3862465062352292</v>
      </c>
    </row>
    <row r="32" spans="1:5" x14ac:dyDescent="0.25">
      <c r="B32">
        <v>27</v>
      </c>
      <c r="C32">
        <v>32.5</v>
      </c>
      <c r="D32">
        <v>330</v>
      </c>
      <c r="E32" s="1">
        <f t="shared" si="4"/>
        <v>0.96131087847064178</v>
      </c>
    </row>
    <row r="33" spans="1:5" x14ac:dyDescent="0.25">
      <c r="B33">
        <v>28</v>
      </c>
      <c r="C33">
        <v>32.5</v>
      </c>
      <c r="D33">
        <v>400</v>
      </c>
      <c r="E33" s="1">
        <f t="shared" si="4"/>
        <v>1.1652253072371415</v>
      </c>
    </row>
    <row r="34" spans="1:5" x14ac:dyDescent="0.25">
      <c r="B34">
        <v>29</v>
      </c>
      <c r="C34">
        <v>32.5</v>
      </c>
      <c r="D34">
        <v>370</v>
      </c>
      <c r="E34" s="1">
        <f t="shared" si="4"/>
        <v>1.077833409194356</v>
      </c>
    </row>
    <row r="35" spans="1:5" x14ac:dyDescent="0.25">
      <c r="B35">
        <v>30</v>
      </c>
      <c r="C35">
        <v>32.5</v>
      </c>
      <c r="D35">
        <v>460</v>
      </c>
      <c r="E35" s="1">
        <f t="shared" si="4"/>
        <v>1.3400091033227126</v>
      </c>
    </row>
    <row r="36" spans="1:5" x14ac:dyDescent="0.25">
      <c r="B36" t="s">
        <v>11</v>
      </c>
      <c r="C36" s="3">
        <f>AVERAGE(C21:C35)</f>
        <v>32.06666666666667</v>
      </c>
      <c r="D36" s="3">
        <f t="shared" ref="D36" si="5">AVERAGE(D21:D35)</f>
        <v>400.66666666666669</v>
      </c>
      <c r="E36" s="3">
        <f t="shared" ref="E36" si="6">AVERAGE(E21:E35)</f>
        <v>1.2117932100396382</v>
      </c>
    </row>
    <row r="37" spans="1:5" x14ac:dyDescent="0.25">
      <c r="B37" t="s">
        <v>12</v>
      </c>
      <c r="C37" s="3">
        <f>_xlfn.STDEV.P(C21:C35)</f>
        <v>1.1067469850371803</v>
      </c>
      <c r="D37" s="3">
        <f t="shared" ref="D37:E37" si="7">_xlfn.STDEV.P(D21:D35)</f>
        <v>61.369554521946974</v>
      </c>
      <c r="E37" s="3">
        <f t="shared" si="7"/>
        <v>0.13757042403435607</v>
      </c>
    </row>
    <row r="39" spans="1:5" x14ac:dyDescent="0.25">
      <c r="A39" t="s">
        <v>7</v>
      </c>
      <c r="B39" t="s">
        <v>0</v>
      </c>
      <c r="C39" t="s">
        <v>8</v>
      </c>
      <c r="D39" t="s">
        <v>9</v>
      </c>
      <c r="E39" t="s">
        <v>10</v>
      </c>
    </row>
    <row r="40" spans="1:5" x14ac:dyDescent="0.25">
      <c r="B40">
        <v>31</v>
      </c>
      <c r="C40">
        <v>33.700000000000003</v>
      </c>
      <c r="D40">
        <v>470</v>
      </c>
      <c r="E40" s="1">
        <f t="shared" ref="E40:E54" si="8">D40/(C40^3)*100</f>
        <v>1.2280276780716555</v>
      </c>
    </row>
    <row r="41" spans="1:5" x14ac:dyDescent="0.25">
      <c r="B41">
        <v>32</v>
      </c>
      <c r="C41">
        <v>29.5</v>
      </c>
      <c r="D41">
        <v>300</v>
      </c>
      <c r="E41" s="1">
        <f t="shared" si="8"/>
        <v>1.1685712755442379</v>
      </c>
    </row>
    <row r="42" spans="1:5" x14ac:dyDescent="0.25">
      <c r="B42">
        <v>33</v>
      </c>
      <c r="C42">
        <v>34.9</v>
      </c>
      <c r="D42">
        <v>490</v>
      </c>
      <c r="E42" s="1">
        <f t="shared" si="8"/>
        <v>1.1527093056034448</v>
      </c>
    </row>
    <row r="43" spans="1:5" x14ac:dyDescent="0.25">
      <c r="B43">
        <v>34</v>
      </c>
      <c r="C43">
        <v>35</v>
      </c>
      <c r="D43">
        <v>560</v>
      </c>
      <c r="E43" s="1">
        <f t="shared" si="8"/>
        <v>1.306122448979592</v>
      </c>
    </row>
    <row r="44" spans="1:5" x14ac:dyDescent="0.25">
      <c r="B44">
        <v>35</v>
      </c>
      <c r="C44">
        <v>31</v>
      </c>
      <c r="D44">
        <v>330</v>
      </c>
      <c r="E44" s="1">
        <f t="shared" si="8"/>
        <v>1.107717095767178</v>
      </c>
    </row>
    <row r="45" spans="1:5" x14ac:dyDescent="0.25">
      <c r="B45">
        <v>36</v>
      </c>
      <c r="C45">
        <v>33</v>
      </c>
      <c r="D45">
        <v>430</v>
      </c>
      <c r="E45" s="1">
        <f t="shared" si="8"/>
        <v>1.1965383866210313</v>
      </c>
    </row>
    <row r="46" spans="1:5" x14ac:dyDescent="0.25">
      <c r="B46">
        <v>37</v>
      </c>
      <c r="C46">
        <v>28</v>
      </c>
      <c r="D46">
        <v>250</v>
      </c>
      <c r="E46" s="1">
        <f t="shared" si="8"/>
        <v>1.1388483965014577</v>
      </c>
    </row>
    <row r="47" spans="1:5" x14ac:dyDescent="0.25">
      <c r="B47">
        <v>38</v>
      </c>
      <c r="C47">
        <v>35.5</v>
      </c>
      <c r="D47">
        <v>610</v>
      </c>
      <c r="E47" s="1">
        <f t="shared" si="8"/>
        <v>1.3634674541995078</v>
      </c>
    </row>
    <row r="48" spans="1:5" x14ac:dyDescent="0.25">
      <c r="B48">
        <v>39</v>
      </c>
      <c r="C48">
        <v>30.5</v>
      </c>
      <c r="D48">
        <v>310</v>
      </c>
      <c r="E48" s="1">
        <f t="shared" si="8"/>
        <v>1.0926024645234624</v>
      </c>
    </row>
    <row r="49" spans="1:5" x14ac:dyDescent="0.25">
      <c r="B49">
        <v>40</v>
      </c>
      <c r="C49">
        <v>31.7</v>
      </c>
      <c r="D49">
        <v>420</v>
      </c>
      <c r="E49" s="1">
        <f t="shared" si="8"/>
        <v>1.3184737987706991</v>
      </c>
    </row>
    <row r="50" spans="1:5" x14ac:dyDescent="0.25">
      <c r="B50">
        <v>41</v>
      </c>
      <c r="C50">
        <v>29.5</v>
      </c>
      <c r="D50">
        <v>290</v>
      </c>
      <c r="E50" s="1">
        <f t="shared" si="8"/>
        <v>1.1296188996927632</v>
      </c>
    </row>
    <row r="51" spans="1:5" x14ac:dyDescent="0.25">
      <c r="B51">
        <v>42</v>
      </c>
      <c r="C51">
        <v>33.5</v>
      </c>
      <c r="D51">
        <v>490</v>
      </c>
      <c r="E51" s="1">
        <f t="shared" si="8"/>
        <v>1.3033518085668783</v>
      </c>
    </row>
    <row r="52" spans="1:5" x14ac:dyDescent="0.25">
      <c r="B52">
        <v>43</v>
      </c>
      <c r="C52">
        <v>30.8</v>
      </c>
      <c r="D52">
        <v>330</v>
      </c>
      <c r="E52" s="1">
        <f t="shared" si="8"/>
        <v>1.1294364262824372</v>
      </c>
    </row>
    <row r="53" spans="1:5" x14ac:dyDescent="0.25">
      <c r="B53">
        <v>44</v>
      </c>
      <c r="C53">
        <v>34</v>
      </c>
      <c r="D53">
        <v>510</v>
      </c>
      <c r="E53" s="1">
        <f t="shared" si="8"/>
        <v>1.2975778546712802</v>
      </c>
    </row>
    <row r="54" spans="1:5" x14ac:dyDescent="0.25">
      <c r="B54">
        <v>45</v>
      </c>
      <c r="C54">
        <v>32.5</v>
      </c>
      <c r="D54">
        <v>410</v>
      </c>
      <c r="E54" s="1">
        <f t="shared" si="8"/>
        <v>1.1943559399180701</v>
      </c>
    </row>
    <row r="55" spans="1:5" x14ac:dyDescent="0.25">
      <c r="B55" t="s">
        <v>11</v>
      </c>
      <c r="C55" s="3">
        <f>AVERAGE(C40:C54)</f>
        <v>32.206666666666671</v>
      </c>
      <c r="D55" s="3">
        <f t="shared" ref="D55" si="9">AVERAGE(D40:D54)</f>
        <v>413.33333333333331</v>
      </c>
      <c r="E55" s="3">
        <f t="shared" ref="E55" si="10">AVERAGE(E40:E54)</f>
        <v>1.2084946155809131</v>
      </c>
    </row>
    <row r="56" spans="1:5" x14ac:dyDescent="0.25">
      <c r="B56" t="s">
        <v>12</v>
      </c>
      <c r="C56" s="3">
        <f>_xlfn.STDEV.P(C40:C54)</f>
        <v>2.2013531192327043</v>
      </c>
      <c r="D56" s="3">
        <f t="shared" ref="D56:E56" si="11">_xlfn.STDEV.P(D40:D54)</f>
        <v>104.60507742085096</v>
      </c>
      <c r="E56" s="3">
        <f t="shared" si="11"/>
        <v>8.5212066706938289E-2</v>
      </c>
    </row>
    <row r="57" spans="1:5" x14ac:dyDescent="0.25">
      <c r="C57" s="3"/>
      <c r="D57" s="3"/>
      <c r="E57" s="3"/>
    </row>
    <row r="58" spans="1:5" x14ac:dyDescent="0.25">
      <c r="A58" t="s">
        <v>6</v>
      </c>
      <c r="B58" t="s">
        <v>0</v>
      </c>
      <c r="C58" t="s">
        <v>8</v>
      </c>
      <c r="D58" t="s">
        <v>9</v>
      </c>
      <c r="E58" t="s">
        <v>10</v>
      </c>
    </row>
    <row r="59" spans="1:5" x14ac:dyDescent="0.25">
      <c r="B59">
        <v>46</v>
      </c>
      <c r="C59">
        <v>34</v>
      </c>
      <c r="D59">
        <v>500</v>
      </c>
      <c r="E59" s="1">
        <f t="shared" ref="E59:E73" si="12">D59/(C59^3)*100</f>
        <v>1.27213515163851</v>
      </c>
    </row>
    <row r="60" spans="1:5" x14ac:dyDescent="0.25">
      <c r="B60">
        <v>47</v>
      </c>
      <c r="C60">
        <v>34.799999999999997</v>
      </c>
      <c r="D60">
        <v>500</v>
      </c>
      <c r="E60" s="1">
        <f t="shared" si="12"/>
        <v>1.1864030991506496</v>
      </c>
    </row>
    <row r="61" spans="1:5" x14ac:dyDescent="0.25">
      <c r="B61">
        <v>48</v>
      </c>
      <c r="C61">
        <v>33</v>
      </c>
      <c r="D61">
        <v>410</v>
      </c>
      <c r="E61" s="1">
        <f t="shared" si="12"/>
        <v>1.1408854384060996</v>
      </c>
    </row>
    <row r="62" spans="1:5" x14ac:dyDescent="0.25">
      <c r="B62">
        <v>49</v>
      </c>
      <c r="C62">
        <v>35.5</v>
      </c>
      <c r="D62">
        <v>590</v>
      </c>
      <c r="E62" s="1">
        <f t="shared" si="12"/>
        <v>1.3187636032421468</v>
      </c>
    </row>
    <row r="63" spans="1:5" x14ac:dyDescent="0.25">
      <c r="B63">
        <v>50</v>
      </c>
      <c r="C63">
        <v>34</v>
      </c>
      <c r="D63">
        <v>560</v>
      </c>
      <c r="E63" s="1">
        <f t="shared" si="12"/>
        <v>1.4247913698351313</v>
      </c>
    </row>
    <row r="64" spans="1:5" x14ac:dyDescent="0.25">
      <c r="B64">
        <v>51</v>
      </c>
      <c r="C64">
        <v>33.799999999999997</v>
      </c>
      <c r="D64">
        <v>430</v>
      </c>
      <c r="E64" s="1">
        <f t="shared" si="12"/>
        <v>1.1135721343023934</v>
      </c>
    </row>
    <row r="65" spans="1:5" x14ac:dyDescent="0.25">
      <c r="B65">
        <v>52</v>
      </c>
      <c r="C65">
        <v>36.799999999999997</v>
      </c>
      <c r="D65">
        <v>630</v>
      </c>
      <c r="E65" s="1">
        <f t="shared" si="12"/>
        <v>1.2641455884770285</v>
      </c>
    </row>
    <row r="66" spans="1:5" x14ac:dyDescent="0.25">
      <c r="B66">
        <v>53</v>
      </c>
      <c r="C66">
        <v>33.700000000000003</v>
      </c>
      <c r="D66">
        <v>530</v>
      </c>
      <c r="E66" s="1">
        <f t="shared" si="12"/>
        <v>1.3847971688893135</v>
      </c>
    </row>
    <row r="67" spans="1:5" x14ac:dyDescent="0.25">
      <c r="B67">
        <v>54</v>
      </c>
      <c r="C67">
        <v>34</v>
      </c>
      <c r="D67">
        <v>460</v>
      </c>
      <c r="E67" s="1">
        <f t="shared" si="12"/>
        <v>1.1703643395074292</v>
      </c>
    </row>
    <row r="68" spans="1:5" x14ac:dyDescent="0.25">
      <c r="B68">
        <v>55</v>
      </c>
      <c r="C68">
        <v>29.5</v>
      </c>
      <c r="D68">
        <v>330</v>
      </c>
      <c r="E68" s="1">
        <f t="shared" si="12"/>
        <v>1.2854284030986616</v>
      </c>
    </row>
    <row r="69" spans="1:5" x14ac:dyDescent="0.25">
      <c r="B69">
        <v>56</v>
      </c>
      <c r="C69">
        <v>38.700000000000003</v>
      </c>
      <c r="D69">
        <v>670</v>
      </c>
      <c r="E69" s="1">
        <f t="shared" si="12"/>
        <v>1.1559576079634641</v>
      </c>
    </row>
    <row r="70" spans="1:5" x14ac:dyDescent="0.25">
      <c r="B70">
        <v>57</v>
      </c>
      <c r="C70">
        <v>32.5</v>
      </c>
      <c r="D70">
        <v>380</v>
      </c>
      <c r="E70" s="1">
        <f t="shared" si="12"/>
        <v>1.1069640418752846</v>
      </c>
    </row>
    <row r="71" spans="1:5" x14ac:dyDescent="0.25">
      <c r="B71">
        <v>58</v>
      </c>
      <c r="C71">
        <v>34</v>
      </c>
      <c r="D71">
        <v>600</v>
      </c>
      <c r="E71" s="1">
        <f t="shared" si="12"/>
        <v>1.5265621819662121</v>
      </c>
    </row>
    <row r="72" spans="1:5" x14ac:dyDescent="0.25">
      <c r="B72">
        <v>59</v>
      </c>
      <c r="C72">
        <v>31.9</v>
      </c>
      <c r="D72">
        <v>380</v>
      </c>
      <c r="E72" s="1">
        <f t="shared" si="12"/>
        <v>1.1706081608208603</v>
      </c>
    </row>
    <row r="73" spans="1:5" x14ac:dyDescent="0.25">
      <c r="B73">
        <v>60</v>
      </c>
      <c r="C73">
        <v>35</v>
      </c>
      <c r="D73">
        <v>530</v>
      </c>
      <c r="E73" s="1">
        <f t="shared" si="12"/>
        <v>1.2361516034985423</v>
      </c>
    </row>
    <row r="74" spans="1:5" x14ac:dyDescent="0.25">
      <c r="B74" t="s">
        <v>11</v>
      </c>
      <c r="C74" s="3">
        <f>AVERAGE(C59:C73)</f>
        <v>34.08</v>
      </c>
      <c r="D74" s="3">
        <f t="shared" ref="D74" si="13">AVERAGE(D59:D73)</f>
        <v>500</v>
      </c>
      <c r="E74" s="3">
        <f t="shared" ref="E74" si="14">AVERAGE(E59:E73)</f>
        <v>1.2505019928447818</v>
      </c>
    </row>
    <row r="75" spans="1:5" x14ac:dyDescent="0.25">
      <c r="B75" t="s">
        <v>12</v>
      </c>
      <c r="C75" s="3">
        <f>_xlfn.STDEV.P(C59:C73)</f>
        <v>2.0291870293297265</v>
      </c>
      <c r="D75" s="3">
        <f t="shared" ref="D75:E75" si="15">_xlfn.STDEV.P(D59:D73)</f>
        <v>97.159662411928949</v>
      </c>
      <c r="E75" s="3">
        <f t="shared" si="15"/>
        <v>0.11792140916173813</v>
      </c>
    </row>
    <row r="76" spans="1:5" x14ac:dyDescent="0.25">
      <c r="C76" s="3"/>
      <c r="D76" s="3"/>
      <c r="E76" s="3"/>
    </row>
    <row r="77" spans="1:5" x14ac:dyDescent="0.25">
      <c r="A77" t="s">
        <v>5</v>
      </c>
      <c r="B77" t="s">
        <v>0</v>
      </c>
      <c r="C77" t="s">
        <v>8</v>
      </c>
      <c r="D77" t="s">
        <v>9</v>
      </c>
      <c r="E77" t="s">
        <v>10</v>
      </c>
    </row>
    <row r="78" spans="1:5" x14ac:dyDescent="0.25">
      <c r="B78" s="2">
        <v>61</v>
      </c>
      <c r="C78" s="2">
        <v>37.299999999999997</v>
      </c>
      <c r="D78" s="2">
        <v>610</v>
      </c>
      <c r="E78" s="1">
        <f t="shared" ref="E78:E92" si="16">D78/(C78^3)*100</f>
        <v>1.1754477786416786</v>
      </c>
    </row>
    <row r="79" spans="1:5" x14ac:dyDescent="0.25">
      <c r="B79" s="2">
        <v>62</v>
      </c>
      <c r="C79" s="2">
        <v>35</v>
      </c>
      <c r="D79" s="2">
        <v>520</v>
      </c>
      <c r="E79" s="1">
        <f t="shared" si="16"/>
        <v>1.2128279883381923</v>
      </c>
    </row>
    <row r="80" spans="1:5" x14ac:dyDescent="0.25">
      <c r="B80" s="2">
        <v>63</v>
      </c>
      <c r="C80" s="2">
        <v>28.8</v>
      </c>
      <c r="D80" s="2">
        <v>250</v>
      </c>
      <c r="E80" s="1">
        <f t="shared" si="16"/>
        <v>1.0465561771262002</v>
      </c>
    </row>
    <row r="81" spans="1:5" x14ac:dyDescent="0.25">
      <c r="B81" s="2">
        <v>64</v>
      </c>
      <c r="C81" s="2">
        <v>30.5</v>
      </c>
      <c r="D81" s="2">
        <v>300</v>
      </c>
      <c r="E81" s="1">
        <f t="shared" si="16"/>
        <v>1.0573572237323829</v>
      </c>
    </row>
    <row r="82" spans="1:5" x14ac:dyDescent="0.25">
      <c r="B82" s="2">
        <v>65</v>
      </c>
      <c r="C82" s="2">
        <v>38</v>
      </c>
      <c r="D82" s="2">
        <v>770</v>
      </c>
      <c r="E82" s="1">
        <f t="shared" si="16"/>
        <v>1.4032657821839918</v>
      </c>
    </row>
    <row r="83" spans="1:5" x14ac:dyDescent="0.25">
      <c r="B83" s="2">
        <v>66</v>
      </c>
      <c r="C83" s="2">
        <v>35.5</v>
      </c>
      <c r="D83" s="2">
        <v>510</v>
      </c>
      <c r="E83" s="1">
        <f t="shared" si="16"/>
        <v>1.1399481994127032</v>
      </c>
    </row>
    <row r="84" spans="1:5" x14ac:dyDescent="0.25">
      <c r="B84" s="2">
        <v>67</v>
      </c>
      <c r="C84" s="2">
        <v>34.5</v>
      </c>
      <c r="D84" s="2">
        <v>560</v>
      </c>
      <c r="E84" s="1">
        <f t="shared" si="16"/>
        <v>1.3637373709700495</v>
      </c>
    </row>
    <row r="85" spans="1:5" x14ac:dyDescent="0.25">
      <c r="B85" s="2">
        <v>68</v>
      </c>
      <c r="C85" s="2">
        <v>34.5</v>
      </c>
      <c r="D85" s="2">
        <v>470</v>
      </c>
      <c r="E85" s="1">
        <f t="shared" si="16"/>
        <v>1.1445652934927202</v>
      </c>
    </row>
    <row r="86" spans="1:5" x14ac:dyDescent="0.25">
      <c r="B86" s="2">
        <v>69</v>
      </c>
      <c r="C86" s="2">
        <v>32.299999999999997</v>
      </c>
      <c r="D86" s="2">
        <v>380</v>
      </c>
      <c r="E86" s="1">
        <f t="shared" si="16"/>
        <v>1.1276544280452172</v>
      </c>
    </row>
    <row r="87" spans="1:5" x14ac:dyDescent="0.25">
      <c r="B87" s="2">
        <v>70</v>
      </c>
      <c r="C87" s="2">
        <v>34.799999999999997</v>
      </c>
      <c r="D87" s="2">
        <v>570</v>
      </c>
      <c r="E87" s="1">
        <f t="shared" si="16"/>
        <v>1.3524995330317404</v>
      </c>
    </row>
    <row r="88" spans="1:5" x14ac:dyDescent="0.25">
      <c r="B88" s="2">
        <v>71</v>
      </c>
      <c r="C88" s="2">
        <v>35.200000000000003</v>
      </c>
      <c r="D88" s="2">
        <v>500</v>
      </c>
      <c r="E88" s="1">
        <f t="shared" si="16"/>
        <v>1.1464154066491357</v>
      </c>
    </row>
    <row r="89" spans="1:5" x14ac:dyDescent="0.25">
      <c r="B89" s="2">
        <v>72</v>
      </c>
      <c r="C89" s="2">
        <v>32.200000000000003</v>
      </c>
      <c r="D89" s="2">
        <v>350</v>
      </c>
      <c r="E89" s="1">
        <f t="shared" si="16"/>
        <v>1.0483358297703891</v>
      </c>
    </row>
    <row r="90" spans="1:5" x14ac:dyDescent="0.25">
      <c r="B90" s="2">
        <v>73</v>
      </c>
      <c r="C90" s="2">
        <v>30.1</v>
      </c>
      <c r="D90" s="2">
        <v>340</v>
      </c>
      <c r="E90" s="1">
        <f t="shared" si="16"/>
        <v>1.2467501532127594</v>
      </c>
    </row>
    <row r="91" spans="1:5" x14ac:dyDescent="0.25">
      <c r="B91" s="2">
        <v>74</v>
      </c>
      <c r="C91" s="2">
        <v>32.299999999999997</v>
      </c>
      <c r="D91" s="2">
        <v>380</v>
      </c>
      <c r="E91" s="1">
        <f t="shared" si="16"/>
        <v>1.1276544280452172</v>
      </c>
    </row>
    <row r="92" spans="1:5" x14ac:dyDescent="0.25">
      <c r="B92" s="2">
        <v>75</v>
      </c>
      <c r="C92" s="2">
        <v>29.8</v>
      </c>
      <c r="D92" s="2">
        <v>280</v>
      </c>
      <c r="E92" s="1">
        <f t="shared" si="16"/>
        <v>1.0580574247063661</v>
      </c>
    </row>
    <row r="93" spans="1:5" x14ac:dyDescent="0.25">
      <c r="B93" t="s">
        <v>11</v>
      </c>
      <c r="C93" s="3">
        <f>AVERAGE(C78:C92)</f>
        <v>33.38666666666667</v>
      </c>
      <c r="D93" s="3">
        <f t="shared" ref="D93:E93" si="17">AVERAGE(D78:D92)</f>
        <v>452.66666666666669</v>
      </c>
      <c r="E93" s="3">
        <f t="shared" si="17"/>
        <v>1.1767382011572496</v>
      </c>
    </row>
    <row r="94" spans="1:5" x14ac:dyDescent="0.25">
      <c r="B94" t="s">
        <v>12</v>
      </c>
      <c r="C94" s="3">
        <f>_xlfn.STDEV.P(C78:C92)</f>
        <v>2.6862282520705905</v>
      </c>
      <c r="D94" s="3">
        <f t="shared" ref="D94:E94" si="18">_xlfn.STDEV.P(D78:D92)</f>
        <v>138.82683058000313</v>
      </c>
      <c r="E94" s="3">
        <f t="shared" si="18"/>
        <v>0.11351336781645567</v>
      </c>
    </row>
    <row r="95" spans="1:5" x14ac:dyDescent="0.25">
      <c r="C95" s="3"/>
      <c r="D95" s="3"/>
      <c r="E95" s="3"/>
    </row>
    <row r="96" spans="1:5" x14ac:dyDescent="0.25">
      <c r="A96" t="s">
        <v>4</v>
      </c>
      <c r="B96" t="s">
        <v>0</v>
      </c>
      <c r="C96" t="s">
        <v>8</v>
      </c>
      <c r="D96" t="s">
        <v>9</v>
      </c>
      <c r="E96" t="s">
        <v>10</v>
      </c>
    </row>
    <row r="97" spans="2:5" x14ac:dyDescent="0.25">
      <c r="B97">
        <v>76</v>
      </c>
      <c r="C97">
        <v>34.799999999999997</v>
      </c>
      <c r="D97">
        <v>460</v>
      </c>
      <c r="E97" s="1">
        <f t="shared" ref="E97:E111" si="19">D97/(C97^3)*100</f>
        <v>1.0914908512185977</v>
      </c>
    </row>
    <row r="98" spans="2:5" x14ac:dyDescent="0.25">
      <c r="B98">
        <v>77</v>
      </c>
      <c r="C98">
        <v>34.5</v>
      </c>
      <c r="D98">
        <v>500</v>
      </c>
      <c r="E98" s="1">
        <f t="shared" si="19"/>
        <v>1.2176226526518299</v>
      </c>
    </row>
    <row r="99" spans="2:5" x14ac:dyDescent="0.25">
      <c r="B99">
        <v>78</v>
      </c>
      <c r="C99">
        <v>37.799999999999997</v>
      </c>
      <c r="D99">
        <v>690</v>
      </c>
      <c r="E99" s="1">
        <f t="shared" si="19"/>
        <v>1.2775376007088448</v>
      </c>
    </row>
    <row r="100" spans="2:5" x14ac:dyDescent="0.25">
      <c r="B100">
        <v>79</v>
      </c>
      <c r="C100">
        <v>33</v>
      </c>
      <c r="D100">
        <v>400</v>
      </c>
      <c r="E100" s="1">
        <f t="shared" si="19"/>
        <v>1.1130589642986337</v>
      </c>
    </row>
    <row r="101" spans="2:5" x14ac:dyDescent="0.25">
      <c r="B101">
        <v>80</v>
      </c>
      <c r="C101">
        <v>35.5</v>
      </c>
      <c r="D101">
        <v>580</v>
      </c>
      <c r="E101" s="1">
        <f t="shared" si="19"/>
        <v>1.2964116777634662</v>
      </c>
    </row>
    <row r="102" spans="2:5" x14ac:dyDescent="0.25">
      <c r="B102">
        <v>81</v>
      </c>
      <c r="C102">
        <v>34.6</v>
      </c>
      <c r="D102">
        <v>460</v>
      </c>
      <c r="E102" s="1">
        <f t="shared" si="19"/>
        <v>1.1105280570568068</v>
      </c>
    </row>
    <row r="103" spans="2:5" x14ac:dyDescent="0.25">
      <c r="B103">
        <v>82</v>
      </c>
      <c r="C103">
        <v>34.1</v>
      </c>
      <c r="D103">
        <v>430</v>
      </c>
      <c r="E103" s="1">
        <f t="shared" si="19"/>
        <v>1.084439476310558</v>
      </c>
    </row>
    <row r="104" spans="2:5" x14ac:dyDescent="0.25">
      <c r="B104">
        <v>83</v>
      </c>
      <c r="C104">
        <v>39</v>
      </c>
      <c r="D104">
        <v>720</v>
      </c>
      <c r="E104" s="1">
        <f t="shared" si="19"/>
        <v>1.2137763617053559</v>
      </c>
    </row>
    <row r="105" spans="2:5" x14ac:dyDescent="0.25">
      <c r="B105">
        <v>84</v>
      </c>
      <c r="C105">
        <v>39</v>
      </c>
      <c r="D105">
        <v>700</v>
      </c>
      <c r="E105" s="1">
        <f t="shared" si="19"/>
        <v>1.1800603516579848</v>
      </c>
    </row>
    <row r="106" spans="2:5" x14ac:dyDescent="0.25">
      <c r="B106">
        <v>85</v>
      </c>
      <c r="C106">
        <v>32.799999999999997</v>
      </c>
      <c r="D106">
        <v>380</v>
      </c>
      <c r="E106" s="1">
        <f t="shared" si="19"/>
        <v>1.0768669926437517</v>
      </c>
    </row>
    <row r="107" spans="2:5" x14ac:dyDescent="0.25">
      <c r="B107">
        <v>86</v>
      </c>
      <c r="C107">
        <v>38.5</v>
      </c>
      <c r="D107">
        <v>650</v>
      </c>
      <c r="E107" s="1">
        <f t="shared" si="19"/>
        <v>1.1390195232327127</v>
      </c>
    </row>
    <row r="108" spans="2:5" x14ac:dyDescent="0.25">
      <c r="B108">
        <v>87</v>
      </c>
      <c r="C108">
        <v>31.8</v>
      </c>
      <c r="D108">
        <v>340</v>
      </c>
      <c r="E108" s="1">
        <f t="shared" si="19"/>
        <v>1.0572983564110467</v>
      </c>
    </row>
    <row r="109" spans="2:5" x14ac:dyDescent="0.25">
      <c r="B109">
        <v>88</v>
      </c>
      <c r="C109">
        <v>37.200000000000003</v>
      </c>
      <c r="D109">
        <v>570</v>
      </c>
      <c r="E109" s="1">
        <f t="shared" si="19"/>
        <v>1.1072508848682858</v>
      </c>
    </row>
    <row r="110" spans="2:5" x14ac:dyDescent="0.25">
      <c r="B110">
        <v>89</v>
      </c>
      <c r="C110">
        <v>33.6</v>
      </c>
      <c r="D110">
        <v>430</v>
      </c>
      <c r="E110" s="1">
        <f t="shared" si="19"/>
        <v>1.1335759502213583</v>
      </c>
    </row>
    <row r="111" spans="2:5" x14ac:dyDescent="0.25">
      <c r="B111">
        <v>90</v>
      </c>
      <c r="C111">
        <v>37</v>
      </c>
      <c r="D111">
        <v>520</v>
      </c>
      <c r="E111" s="1">
        <f t="shared" si="19"/>
        <v>1.0265926993465342</v>
      </c>
    </row>
    <row r="112" spans="2:5" x14ac:dyDescent="0.25">
      <c r="B112" t="s">
        <v>11</v>
      </c>
      <c r="C112" s="3">
        <f>AVERAGE(C97:C111)</f>
        <v>35.546666666666667</v>
      </c>
      <c r="D112" s="3">
        <f t="shared" ref="D112" si="20">AVERAGE(D97:D111)</f>
        <v>522</v>
      </c>
      <c r="E112" s="3">
        <f t="shared" ref="E112" si="21">AVERAGE(E97:E111)</f>
        <v>1.1417020266730513</v>
      </c>
    </row>
    <row r="113" spans="2:5" x14ac:dyDescent="0.25">
      <c r="B113" t="s">
        <v>12</v>
      </c>
      <c r="C113" s="3">
        <f>_xlfn.STDEV.P(C97:C111)</f>
        <v>2.2948831972213508</v>
      </c>
      <c r="D113" s="3">
        <f t="shared" ref="D113:E113" si="22">_xlfn.STDEV.P(D97:D111)</f>
        <v>119.56588142108099</v>
      </c>
      <c r="E113" s="3">
        <f t="shared" si="22"/>
        <v>7.6701422581858775E-2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S. Mortensen</dc:creator>
  <cp:lastModifiedBy>Heidi S. Mortensen</cp:lastModifiedBy>
  <dcterms:created xsi:type="dcterms:W3CDTF">2019-06-06T08:26:39Z</dcterms:created>
  <dcterms:modified xsi:type="dcterms:W3CDTF">2022-02-24T12:35:00Z</dcterms:modified>
</cp:coreProperties>
</file>