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plos-my.sharepoint.com/personal/lcadwallader_plos_org/Documents/PLOS Data/code related/Metrics for code sharing/"/>
    </mc:Choice>
  </mc:AlternateContent>
  <xr:revisionPtr revIDLastSave="273" documentId="8_{472645B3-427C-4A9D-84E0-C693BF77EB01}" xr6:coauthVersionLast="47" xr6:coauthVersionMax="47" xr10:uidLastSave="{531693FB-3264-4FF6-8449-F60BC1EF0041}"/>
  <bookViews>
    <workbookView xWindow="29610" yWindow="105" windowWidth="28110" windowHeight="16440" xr2:uid="{C64D1EC5-0A4B-7147-A6ED-A066651BA14B}"/>
  </bookViews>
  <sheets>
    <sheet name="README" sheetId="11" r:id="rId1"/>
    <sheet name="Data" sheetId="1" r:id="rId2"/>
    <sheet name="Rates" sheetId="2" r:id="rId3"/>
    <sheet name="Figure 1" sheetId="4" r:id="rId4"/>
  </sheets>
  <definedNames>
    <definedName name="_xlnm._FilterDatabase" localSheetId="1" hidden="1">Data!$A$1:$R$2334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 i="4" l="1"/>
  <c r="M5" i="4"/>
  <c r="L5" i="4"/>
  <c r="K5" i="4"/>
  <c r="J5" i="4"/>
  <c r="I5" i="4"/>
  <c r="H5" i="4"/>
  <c r="G5" i="4"/>
  <c r="F5" i="4"/>
  <c r="E5" i="4"/>
  <c r="D5" i="4"/>
  <c r="C5" i="4"/>
  <c r="B5" i="4"/>
  <c r="N4" i="4"/>
  <c r="M4" i="4"/>
  <c r="L4" i="4"/>
  <c r="K4" i="4"/>
  <c r="K6" i="4" s="1"/>
  <c r="J4" i="4"/>
  <c r="I4" i="4"/>
  <c r="H4" i="4"/>
  <c r="G4" i="4"/>
  <c r="G6" i="4" s="1"/>
  <c r="F4" i="4"/>
  <c r="E4" i="4"/>
  <c r="D4" i="4"/>
  <c r="C4" i="4"/>
  <c r="C6" i="4" s="1"/>
  <c r="B4" i="4"/>
  <c r="P11" i="2"/>
  <c r="L9" i="2"/>
  <c r="L11" i="2"/>
  <c r="L5" i="2"/>
  <c r="L3" i="2"/>
  <c r="K12" i="2"/>
  <c r="K11" i="2"/>
  <c r="K10" i="2"/>
  <c r="K9" i="2"/>
  <c r="O12" i="2"/>
  <c r="N12" i="2"/>
  <c r="O11" i="2"/>
  <c r="N11" i="2"/>
  <c r="O10" i="2"/>
  <c r="N10" i="2"/>
  <c r="O9" i="2"/>
  <c r="N9" i="2"/>
  <c r="P9" i="2" s="1"/>
  <c r="B15" i="2"/>
  <c r="C15" i="2"/>
  <c r="D15" i="2"/>
  <c r="E15" i="2"/>
  <c r="B12" i="2"/>
  <c r="E5" i="2"/>
  <c r="E4" i="2"/>
  <c r="D5" i="2"/>
  <c r="D4" i="2"/>
  <c r="C5" i="2"/>
  <c r="C4" i="2"/>
  <c r="B5" i="2"/>
  <c r="B4" i="2"/>
  <c r="E11" i="2"/>
  <c r="E10" i="2"/>
  <c r="D11" i="2"/>
  <c r="D10" i="2"/>
  <c r="C11" i="2"/>
  <c r="C10" i="2"/>
  <c r="B11" i="2"/>
  <c r="B10" i="2"/>
  <c r="D7" i="4" l="1"/>
  <c r="L7" i="4"/>
  <c r="M7" i="4"/>
  <c r="N7" i="4"/>
  <c r="D6" i="4"/>
  <c r="H6" i="4"/>
  <c r="H7" i="4" s="1"/>
  <c r="L6" i="4"/>
  <c r="C7" i="4"/>
  <c r="G7" i="4"/>
  <c r="K7" i="4"/>
  <c r="E6" i="4"/>
  <c r="E7" i="4" s="1"/>
  <c r="I6" i="4"/>
  <c r="I7" i="4" s="1"/>
  <c r="M6" i="4"/>
  <c r="B6" i="4"/>
  <c r="B7" i="4" s="1"/>
  <c r="F6" i="4"/>
  <c r="F7" i="4" s="1"/>
  <c r="J6" i="4"/>
  <c r="J7" i="4" s="1"/>
  <c r="N6" i="4"/>
  <c r="C6" i="2" l="1"/>
  <c r="E6" i="2"/>
  <c r="C12" i="2"/>
  <c r="D6" i="2"/>
  <c r="E12" i="2"/>
  <c r="B6" i="2"/>
  <c r="D12" i="2"/>
</calcChain>
</file>

<file path=xl/sharedStrings.xml><?xml version="1.0" encoding="utf-8"?>
<sst xmlns="http://schemas.openxmlformats.org/spreadsheetml/2006/main" count="32778" uniqueCount="10381">
  <si>
    <t>Journal</t>
  </si>
  <si>
    <t>Submission date</t>
  </si>
  <si>
    <t>Publication data</t>
  </si>
  <si>
    <t>Publication year</t>
  </si>
  <si>
    <t>DOI</t>
  </si>
  <si>
    <t>Type of Article</t>
  </si>
  <si>
    <t>Article Title</t>
  </si>
  <si>
    <t>Discipline</t>
  </si>
  <si>
    <t>Country</t>
  </si>
  <si>
    <t>Section Text:Generated</t>
  </si>
  <si>
    <t>Generated</t>
  </si>
  <si>
    <t>Section Text:Shared</t>
  </si>
  <si>
    <t>Shared</t>
  </si>
  <si>
    <t>Code location</t>
  </si>
  <si>
    <t>DA</t>
  </si>
  <si>
    <t>PLOS Computational Biology</t>
  </si>
  <si>
    <t>27/9/2019</t>
  </si>
  <si>
    <t>26/1/2020</t>
  </si>
  <si>
    <t>10.1371/journal.pcbi.1007683</t>
  </si>
  <si>
    <t>Research Article</t>
  </si>
  <si>
    <t>Early prediction of antigenic transitions for influenza A/H3N2</t>
  </si>
  <si>
    <t>Viral pathogens,Mathematics,Infectious diseases,Microbial mutation,Research and analysis methods,Medical microbiology,Virology,Microbial evolution,Statistical methods,Vaccines,Medicine and health sciences,Infectious disease control,Microbial pathogens,Statistics,Evolutionary biology,Forecasting,Disease surveillance,Biology and life sciences,Epidemiology,Infectious disease surveillance,Organisms,Viruses,Mathematical and statistical techniques,Influenza viruses,Viral evolution,Viral diseases,Physical sciences,Influenza,Organismal evolution,Pathology and laboratory medicine,Simulation and modeling,RNA viruses,Orthomyxoviruses,Pathogens,Microbiology</t>
  </si>
  <si>
    <t>United States of America</t>
  </si>
  <si>
    <t>Method|Supplementary</t>
  </si>
  <si>
    <t>Yes</t>
  </si>
  <si>
    <t>Supplementary</t>
  </si>
  <si>
    <t>Supplementary Information</t>
  </si>
  <si>
    <t>All relevant data are within the manuscript and its Supporting Information files.</t>
  </si>
  <si>
    <t>5/9/2018</t>
  </si>
  <si>
    <t>26/7/2019</t>
  </si>
  <si>
    <t>10.1371/journal.pcbi.1007293</t>
  </si>
  <si>
    <t>TeXP: Deconvolving the effects of pervasive and autonomous transcription of transposable elements</t>
  </si>
  <si>
    <t>Genetic elements,Genetic fingerprinting,Research and analysis methods,Sequencing techniques,Biological cultures,Signal transduction,Transposable elements,Genetics,Cell biology,Cell signaling,Biology and life sciences,Artificial gene amplification and extension,Genomic signal processing,DNA transcription,Cell lines,Gene expression,RNA sequencing,Human genomics,Genetic fingerprinting and footprinting,Genomics,Cultured fibroblasts,Molecular biology techniques,Molecular biology,Mobile genetic elements,Polymerase chain reaction</t>
  </si>
  <si>
    <t>N/A</t>
  </si>
  <si>
    <t>No</t>
  </si>
  <si>
    <t>Raw RNA sequencing datasets from healthy tissues were obtained from Database of Genotypes and Phenotypes (DB-Gap - https://dbgap.ncbi.nlm.nih.gov) accession number phs000424.v6.p1. Raw RNA sequencing data from cell lines were obtained from the ENCODE data portal (https://www.encodeproject.org/search). We selected RNA-seq experiments from immortalized cell lines with multiple cellular fractions and transcripts selection experiments. Accessions and cell lines are available in S1 Table.</t>
  </si>
  <si>
    <t>17/1/2019</t>
  </si>
  <si>
    <t>12/6/2019</t>
  </si>
  <si>
    <t>10.1371/journal.pcbi.1006798</t>
  </si>
  <si>
    <t>Multi-cell ECM compaction is predictable via superposition of nonlinear cell dynamics linearized in augmented state space</t>
  </si>
  <si>
    <t>Adhesion molecules,Systems science,Computer and information sciences,Cell membranes,Mathematics,Research and analysis methods,Covariance,Probability theory,Cell biology,Nonlinear dynamics,Random variables,Molecular development,Biology and life sciences,Developmental biology,Cell polarity,Focal adhesions,Extracellular matrix,Physical sciences,Cell physiology,Cellular structures and organelles,Simulation and modeling,Nonlinear systems</t>
  </si>
  <si>
    <t>16/1/2020</t>
  </si>
  <si>
    <t>30/8/2020</t>
  </si>
  <si>
    <t>10.1371/journal.pcbi.1008366</t>
  </si>
  <si>
    <t>A Bayesian non-parametric mixed-effects model of microbial growth curves</t>
  </si>
  <si>
    <t>Citric acid,Pseudomonas aeruginosa,Mathematics,Chemical compounds,Research and analysis methods,Medical microbiology,Organic acids,Salts,Microbial pathogens,Medicine and health sciences,Benzoates,Cell biology,Population biology,Bacterial pathogens,Biology and life sciences,Research design,Organisms,Operator theory,Population growth,Experimental design,Population metrics,Chemistry,Kernel functions,Acids,Physical sciences,Oxidative stress,Bacteria,Pathology and laboratory medicine,Pseudomonas,Pathogens,Microbiology</t>
  </si>
  <si>
    <t>USA</t>
  </si>
  <si>
    <t>DA|Method|Supplementary</t>
  </si>
  <si>
    <t>ONLINE</t>
  </si>
  <si>
    <t>All relevant data and computer code are available for downloaded via the following GitHub repositories: https://github.com/ptonner/phenom https://github.com/ptonner/hsalinarum_tf_phenotype https://github.com/amyschmid/pseudomonas-organic-acids.</t>
  </si>
  <si>
    <t>13/3/2021</t>
  </si>
  <si>
    <t>12/5/2021</t>
  </si>
  <si>
    <t>10.1371/journal.pcbi.1009068</t>
  </si>
  <si>
    <t>Free energy landscape of RNA binding dynamics in start codon recognition by eukaryotic ribosomal pre-initiation complex</t>
  </si>
  <si>
    <t>Thermodynamics,Nucleotides,Physics,Non-coding RNA,Molecular dynamics,Translation initiation,Free energy,Protein translation,Genetics,Anticodons,Biology and life sciences,RNA,Organisms,Nucleic acids,Eukaryota,Gene expression,Chemistry,Computational chemistry,Physical sciences,Transfer RNA,Biochemistry</t>
  </si>
  <si>
    <t>Japan,United States of America</t>
  </si>
  <si>
    <t>The datasets generated for this study are available from the Zenodo repository doi: 10.5281/zenodo.4577431.</t>
  </si>
  <si>
    <t>9/5/2019</t>
  </si>
  <si>
    <t>24/2/2020</t>
  </si>
  <si>
    <t>10.1371/journal.pcbi.1007099</t>
  </si>
  <si>
    <t>Transcriptome-guided parsimonious flux analysis improves predictions with metabolic networks in complex environments</t>
  </si>
  <si>
    <t>Computer and information sciences,Transcriptome analysis,Enzymology,Enzyme chemistry,Metabolism,Metabolic pathways,Genome analysis,Genetics,Cell biology,Biology and life sciences,Cell metabolism,DNA transcription,Metabolic networks,Exchange reactions,Computational biology,Chemistry,Gene expression,Network analysis,Genomics,Enzyme metabolism,Physical sciences,Cell physiology,Biochemistry,Chemical reactions,Metabolites</t>
  </si>
  <si>
    <t>All transcriptomic FASTQ files are available from the NCBI Sequence Read Archive (SRA: PRJNA313438, SRA: PRJNA212627, &amp; SRA: PRJNA415307). GENRE for E. coli K-12 MG1655 (iJO1366) was accessed from the BiGG Model database on 09-26-2018. Escherichia coli K-12 MG1655 coding gene sequences are available from the EMBL-EBI database (accessed Jan 28, 2019).</t>
  </si>
  <si>
    <t>25/9/2019</t>
  </si>
  <si>
    <t>11/2/2020</t>
  </si>
  <si>
    <t>10.1371/journal.pcbi.1007720</t>
  </si>
  <si>
    <t>Generalizing to generalize: Humans flexibly switch between compositional and conjunctive structures during reinforcement learning</t>
  </si>
  <si>
    <t>Systems science,Computer and information sciences,Cognitive science,Reaction time,Mathematics,Research and analysis methods,Cognitive psychology,Learning and memory,Statistical methods,Statistics,Social sciences,Forecasting,Biology and life sciences,Learning,Research design,Experimental design,Mathematical and statistical techniques,Cognitive neuroscience,Behavior,Physical sciences,Neuroscience,Psychology,Agent-based modeling,Simulation and modeling,Human learning</t>
  </si>
  <si>
    <t>DA|Method</t>
  </si>
  <si>
    <t>All de-identified data, analyses and computational model are available in our GitHub repository, https://github.com/nicktfranklin/GeneralizingToGeneralize.</t>
  </si>
  <si>
    <t>2/5/2018</t>
  </si>
  <si>
    <t>16/9/2019</t>
  </si>
  <si>
    <t>10.1371/journal.pcbi.1007404</t>
  </si>
  <si>
    <t>Dimensional reduction in networks of non-Markovian spiking neurons: Equivalence of synaptic filtering and heterogeneous propagation delays</t>
  </si>
  <si>
    <t>Neurons,Computer and information sciences,Membrane potential,Physiology,Action potentials,Animal cells,Neurotransmission,Medicine and health sciences,Cell biology,Neural networks,Biology and life sciences,Population biology,Single neuron function,Population metrics,Computational neuroscience,Synapses,Computational biology,Nervous system,Neuroscience,Electrophysiology,Anatomy,Cellular neuroscience,Neurophysiology,Cellular types,Population density</t>
  </si>
  <si>
    <t>Italy</t>
  </si>
  <si>
    <t>Method</t>
  </si>
  <si>
    <t>All relevant data are within the paper and its Supporting Information files.</t>
  </si>
  <si>
    <t>23/3/2020</t>
  </si>
  <si>
    <t>15/2/2021</t>
  </si>
  <si>
    <t>10.1371/journal.pcbi.1008795</t>
  </si>
  <si>
    <t>Extracting representations of cognition across neuroimaging studies improves brain decoding</t>
  </si>
  <si>
    <t>Computer and information sciences,Cognitive science,Neuroimaging,Mathematics,Cognition,Research and analysis methods,Cognitive psychology,Learning and memory,Magnetic resonance imaging,Statistical data,Functional magnetic resonance imaging,Medicine and health sciences,Statistics,Social sciences,Imaging techniques,Neural networks,Biology and life sciences,Learning,Radiology and imaging,Diagnostic radiology,Brain mapping,Neuroscience,Diagnostic medicine,Physical sciences,Psychology</t>
  </si>
  <si>
    <t>France</t>
  </si>
  <si>
    <t>All data files and resulting atlases are available on the website cogspaces.github.io.</t>
  </si>
  <si>
    <t>17/10/2018</t>
  </si>
  <si>
    <t>29/11/2019</t>
  </si>
  <si>
    <t>10.1371/journal.pcbi.1007571</t>
  </si>
  <si>
    <t>ORSO (Online Resource for Social Omics): A data-driven social network connecting scientists to genomics datasets</t>
  </si>
  <si>
    <t>Population groupings,Epigenetics,Ontologies,Computer and information sciences,Professions,Metadata,Careers in research,Research and analysis methods,Data management,Chromatin,People and places,Chromosome biology,Genetics,Cell biology,Histone modification,Biology and life sciences,Scientists,Science and technology workforce,Chromatin modification,Data visualization,Gene expression,Developmental biology,Morphogenesis,Muscle differentiation,Genomics,Science policy,Information retrieval,Database and informatics methods</t>
  </si>
  <si>
    <t>All hosted ENCODE data are available at https://www.encodeproject.org/. Vignette data are taken from public NCBI GEO repository GSE85331.</t>
  </si>
  <si>
    <t>13/2/2021</t>
  </si>
  <si>
    <t>27/9/2021</t>
  </si>
  <si>
    <t>10.1371/journal.pcbi.1009482</t>
  </si>
  <si>
    <t>CAMAP: Artificial neural networks unveil the role of codon arrangement in modulating MHC-I peptides presentation</t>
  </si>
  <si>
    <t>Immune cells,Immunology,Transcriptome analysis,Research and analysis methods,Messenger RNA,Biosynthesis,Animal cells,Sequencing techniques,Nucleotide mapping,T cells,Medicine and health sciences,Genome analysis,Genetics,Cell biology,Molecular biology techniques,Gene mapping,Biology and life sciences,Protein sequencing,RNA,Nucleotide sequencing,Nucleic acids,Gene expression,Computational biology,White blood cells,Genomics,Blood cells,Biochemistry,Cellular types,Molecular biology</t>
  </si>
  <si>
    <t>Canada</t>
  </si>
  <si>
    <t>DA|Supplementary</t>
  </si>
  <si>
    <t>The data underlying the results presented in the study are available from: - Human B-LCL: RNA-Seq data can be accessed on the NCBI Bioproject database (http://www.ncbi.nlm.nih.gov/bioproject/; accession PRJNA286122). - Human PBMC: RNA-sequencing data for human PBMC were extracted from healthy donors in Zucca et al (2019) and can be accessed under the GEO accession number GSE106443 and GSE115259, while MAPs were extracted from Murphy et al (2017). - Human B721.221: The B721.221 dataset was retrieved from Abelin et al (2017); RNA sequencing data can be accessed under the GEO accession number GSE93315. - Murine CT26: RNA-Seq data can be accessed under the GEO accession number GSE111092. Mass spectrometry data can be found on the ProteomeXchange Consortium via the PRIDE partner repository (human B-LCL: PXD004023 and murine CT26: PXD009065 and 10.6019/PXD009065). - Murine EL4: MAP dataset was extracted from Murphy et al (2017) and EL4 RNA sequencing dataset was extracted from Sidoli et al (2019) and can be accessed under the GEO accession number GSE125384. All figures were generated using R’s package “ggplot2”. Source code for pyGeno (https://github.com/tariqdaouda/pyGeno, doi: 10.12688/f1000research.8251.2) and Mariana (https://github.com/tariqdaouda/Mariana) are freely available online. Furthermore, a pyTorch implementation of CAMAP source code, as well as training and evaluation datasets are available on github (https://github.com/tariqdaouda/CAMAP).</t>
  </si>
  <si>
    <t>29/9/2018</t>
  </si>
  <si>
    <t>6/3/2019</t>
  </si>
  <si>
    <t>10.1371/journal.pcbi.1006924</t>
  </si>
  <si>
    <t>Modeling neuronal avalanches and long-range temporal correlations at the emergence of collective oscillations: Continuously varying exponents mimic M/EEG results</t>
  </si>
  <si>
    <t>Neurons,Computer and information sciences,Neuroimaging,Membrane potential,Physiology,Physics,Action potentials,Research and analysis methods,Animal cells,Percolation,Medicine and health sciences,Magnetoencephalography,Social sciences,Fluid dynamics,Cell biology,Imaging techniques,Neural networks,Biology and life sciences,Continuum mechanics,Data visualization,Behavior,Fluid mechanics,Network analysis,Brain mapping,Neuroscience,Physical sciences,Electrophysiology,Cellular neuroscience,Neurophysiology,Color codes,Classical mechanics,Cellular types,Psychology</t>
  </si>
  <si>
    <t>Brazil</t>
  </si>
  <si>
    <t>30/6/2019</t>
  </si>
  <si>
    <t>1/10/2019</t>
  </si>
  <si>
    <t>10.1371/journal.pcbi.1007453</t>
  </si>
  <si>
    <t>TAPES: A tool for assessment and prioritisation in exome studies</t>
  </si>
  <si>
    <t>Autosomal dominant traits,Dominant traits,Computer and information sciences,DNA sequencing,Transcriptome analysis,Research and analysis methods,Sequencing techniques,Control sequences,Medicine and health sciences,Genome analysis,Genetics,Engineering and technology,Biology and life sciences,Software engineering,Next-generation sequencing,Research design,Genomic medicine,Genetic dominance,Computational biology,Software tools,Genomics,Cohort studies,Pathology and laboratory medicine,Genetics of disease,Pathogenesis,Computing methods,Molecular biology techniques,Molecular biology</t>
  </si>
  <si>
    <t>Australia</t>
  </si>
  <si>
    <t>All source code can be found at: https://github.com/a-xavier/tapes. Documentation is also available through this repository and at: https://github.com/a-xavier/tapes/wiki.</t>
  </si>
  <si>
    <t>18/2/2021</t>
  </si>
  <si>
    <t>3/11/2021</t>
  </si>
  <si>
    <t>10.1371/journal.pcbi.1009610</t>
  </si>
  <si>
    <t>Robust dynamic experiments for the precise estimation of respiration and fermentation parameters of fruit and vegetables</t>
  </si>
  <si>
    <t>Markov models,Systems science,Computer and information sciences,Mathematics,Chemical compounds,Research and analysis methods,Geometry,Probability theory,Metabolism,Fruits,Plants,Biology and life sciences,Differential equations,Carbon dioxide,Research design,Ellipsoids,Organisms,Metabolic processes,Experimental design,Eukaryota,Chemistry,Fermentation,Physical sciences,Dynamical systems,Pears,Biochemistry</t>
  </si>
  <si>
    <t>Belgium</t>
  </si>
  <si>
    <t>All relevant data are within the manuscript and its Supporting information files.</t>
  </si>
  <si>
    <t>19/8/2020</t>
  </si>
  <si>
    <t>3/11/2020</t>
  </si>
  <si>
    <t>10.1371/journal.pcbi.1008489</t>
  </si>
  <si>
    <t xml:space="preserve">A novel virtual screening procedure identifies Pralatrexate as inhibitor of SARS-CoV-2 RdRp and it reduces viral replication </t>
  </si>
  <si>
    <t>Thermodynamics,Viral pathogens,Physics,Infectious diseases,Molecular dynamics,Research and analysis methods,Medical microbiology,Pharmacology,Free energy,Biological cultures,Coronaviruses,Microbial pathogens,Medicine and health sciences,Biology and life sciences,Organisms,COVID 19,SARS CoV 2,Cell lines,Drug interactions,Viruses,Drug screening,Computational biology,Chemistry,Vero cells,Computational chemistry,Viral diseases,Physical sciences,Biochemical simulations,Pathology and laboratory medicine,RNA viruses,Biochemistry,Medical conditions,SARS coronavirus,Pathogens,Microbiology</t>
  </si>
  <si>
    <t>China</t>
  </si>
  <si>
    <t>11/8/2020</t>
  </si>
  <si>
    <t>11/1/2021</t>
  </si>
  <si>
    <t>10.1371/journal.pcbi.1008257</t>
  </si>
  <si>
    <t>Role of neutrophil extracellular traps in regulation of lung cancer invasion and metastasis: Structural insights from a computational model</t>
  </si>
  <si>
    <t>Immune cells,Immunology,Invasive tumors,Research and analysis methods,Enzymology,Animal cells,Basic cancer research,Medicine and health sciences,Cancer treatment,Cell biology,Biology and life sciences,Neutrophils,Oncology,Mathematical models,Mathematical and statistical techniques,Nucleases,Lung and intrathoracic tumors,Deoxyribonucleases,Metastasis,White blood cells,Hydrolases,Proteins,Blood cells,Biochemistry,Cellular types,DNA-binding proteins,Cancers and neoplasms,Enzymes</t>
  </si>
  <si>
    <t>United States of America,Republic of Korea</t>
  </si>
  <si>
    <t>9/4/2021</t>
  </si>
  <si>
    <t>8/9/2021</t>
  </si>
  <si>
    <t>10.1371/journal.pcbi.1008993</t>
  </si>
  <si>
    <t>Narrative event segmentation in the cortical reservoir</t>
  </si>
  <si>
    <t>Markov models,Neurons,Computer and information sciences,Neuroimaging,Mathematics,Food,Electronics engineering,Research and analysis methods,Diet,Magnetic resonance imaging,Animal cells,Probability theory,Near-infrared spectroscopy,Functional magnetic resonance imaging,Medicine and health sciences,Social sciences,Semantics,Imaging techniques,Cell biology,Engineering and technology,Biology and life sciences,Infrared spectroscopy,Agriculture,Natural language processing,Electronics,Word embedding,Nutrition,Spectrum analysis techniques,Radiology and imaging,Linguistics,Animal products,Diagnostic radiology,Honey,Physical sciences,Neuroscience,Brain mapping,Diagnostic medicine,Information technology,Cellular neuroscience,Hidden Markov models,Cellular types,Integrators</t>
  </si>
  <si>
    <t>Dijon</t>
  </si>
  <si>
    <t>https://github.com/pfdominey/Narrative-Integration-Reservoir/.</t>
  </si>
  <si>
    <t>8/1/2020</t>
  </si>
  <si>
    <t>20/7/2020</t>
  </si>
  <si>
    <t>10.1371/journal.pcbi.1007646</t>
  </si>
  <si>
    <t xml:space="preserve">Providing new insights on the biphasic lifestyle of the predatory bacterium </t>
  </si>
  <si>
    <t>Computer and information sciences,Ecology and environmental sciences,Microbial genomics,Research and analysis methods,Trophic interactions,Biosynthesis,Molecular biology assays and analysis techniques,Bdellovibrio,Ecology,Bacterial genetics,Microbial genetics,Genetics,Cell biology,Biology and life sciences,Cell metabolism,Organisms,Metabolic networks,Bacteriology,Network analysis,Community ecology,Predation,Genomics,Bacterial genomics,Cell physiology,Bacteria,Biochemistry,Amino acid analysis,Molecular biology techniques,Molecular biology,Microbiology</t>
  </si>
  <si>
    <t>Spain</t>
  </si>
  <si>
    <t>25/6/2019</t>
  </si>
  <si>
    <t>13/11/2019</t>
  </si>
  <si>
    <t>10.1371/journal.pcbi.1007219</t>
  </si>
  <si>
    <t>Revisiting the “satisfaction of spatial restraints” approach of MODELLER for protein homology modeling</t>
  </si>
  <si>
    <t>Bioinformatics,Computer and information sciences,Protein structure comparison,Mathematics,Protein structure,Labor economics,Research and analysis methods,Optimization,Artificial intelligence,Economics,Social sciences,Machine learning algorithms,Employment,Biology and life sciences,Protein structure prediction,Sequence analysis,Sequence alignment,Proteins,Physical sciences,Algorithms,Machine learning,Simulation and modeling,Biochemistry,Macromolecular structure analysis,Molecular biology,Database and informatics methods,Applied mathematics</t>
  </si>
  <si>
    <t>All relevant data are within the manuscript and its Supporting Information files. The data underlying the results presented in the study are also available from https://github.com/pymodproject/altmod/tree/master/data.</t>
  </si>
  <si>
    <t>15/1/2021</t>
  </si>
  <si>
    <t>30/5/2021</t>
  </si>
  <si>
    <t>10.1371/journal.pcbi.1009131</t>
  </si>
  <si>
    <t>MiDAS—Meaningful Immunogenetic Data at Scale</t>
  </si>
  <si>
    <t>Genetic loci,Immunology,Mathematics,Physiology,Research and analysis methods,Evolutionary immunology,Statistical data,Molecular biology assays and analysis techniques,Evolutionary processes,Statistics,Antigenic variation,Medicine and health sciences,Major histocompatibility complex,Genetics,Evolutionary biology,Biology and life sciences,Immune physiology,Immune system proteins,Alleles,Clinical medicine,Clinical immunology,Divergent evolution,Physical sciences,Proteins,Biochemistry,Amino acid analysis,Molecular biology techniques,Molecular biology,Antigens</t>
  </si>
  <si>
    <t>All data are available on https://github.com/Genentech/MiDAS.</t>
  </si>
  <si>
    <t>30/6/2020</t>
  </si>
  <si>
    <t>10/1/2021</t>
  </si>
  <si>
    <t>10.1371/journal.pcbi.1008686</t>
  </si>
  <si>
    <t>SAveRUNNER: A network-based algorithm for drug repurposing and its application to COVID-19</t>
  </si>
  <si>
    <t>SARS,Computer and information sciences,Viral pathogens,Infectious diseases,Medical microbiology,Pharmacology,Drug therapy,Coronaviruses,Medicine and health sciences,Microbial pathogens,Genetics,Biology and life sciences,Drug discovery,Organisms,COVID 19,SARS CoV 2,Interaction networks,Viruses,Pathogens,Network analysis,Viral diseases,Gene identification and analysis,Pathology and laboratory medicine,Genetic networks,RNA viruses,Drug research and development,Medical conditions,SARS coronavirus,Molecular biology,Pharmaceutics,Microbiology</t>
  </si>
  <si>
    <t>18/5/2018</t>
  </si>
  <si>
    <t>29/1/2019</t>
  </si>
  <si>
    <t>10.1371/journal.pcbi.1006842</t>
  </si>
  <si>
    <t>Analyzing the symmetrical arrangement of structural repeats in proteins with CE-Symm</t>
  </si>
  <si>
    <t>Bioinformatics,Protein structure comparison,Mathematics,Protein structure,Research and analysis methods,Molecular evolution,Geometry,Protein domains,Evolutionary biology,Biology and life sciences,Sequence analysis,Computational techniques,Sequence alignment,Sequence motif analysis,Symmetry,Physical sciences,Proteins,Multiple alignment calculation,Biochemistry,Macromolecular structure analysis,Split-decomposition method,Molecular biology,Database and informatics methods</t>
  </si>
  <si>
    <t>United States of America,Switzerland,United Kingdom</t>
  </si>
  <si>
    <t>CE-SYMM is an open source tool integrated into the BioJava library (www.biojava.org) and freely available at https://github.com/rcsb/symmetry. Benchmark data are available from https://github.com/rcsb/symmetry-benchmark, as well as copied as supporting information. Structural examples are taken from the Protein Data Bank.</t>
  </si>
  <si>
    <t>27/5/2020</t>
  </si>
  <si>
    <t>6/11/2020</t>
  </si>
  <si>
    <t>10.1371/journal.pcbi.1008499</t>
  </si>
  <si>
    <t>Contrasting mechanisms for hidden hearing loss: Synaptopathy vs myelin defects</t>
  </si>
  <si>
    <t>Neurons,Membrane potential,Nerves,Physiology,Calcium channels,Physics,Action potentials,Animal cells,Otorhinolaryngology,Medicine and health sciences,Cell biology,Otology,Auditory nerves,Biology and life sciences,Hearing disorders,Synapses,Vesicles,Nervous system,Physical sciences,Electrophysiology,Neuroscience,Nerve fibers,Proteins,Ion channels,Anatomy,Cellular neuroscience,Biochemistry,Neurophysiology,Deafness,Cellular types,Biophysics,Cellular structures and organelles</t>
  </si>
  <si>
    <t>The model codes are posted on the ModelDB public database. Accession Number: 266871 Link: https://senselab.med.yale.edu/ModelDB/showmodel?model=266871#tabs-1.</t>
  </si>
  <si>
    <t>5/5/2021</t>
  </si>
  <si>
    <t>13/10/2021</t>
  </si>
  <si>
    <t>10.1371/journal.pcbi.1009063</t>
  </si>
  <si>
    <t>Origami: Single-cell 3D shape dynamics oriented along the apico-basal axis of folding epithelia from fluorescence microscopy data</t>
  </si>
  <si>
    <t>Animals,Osteichthyes,Computer and information sciences,Mathematics,Research and analysis methods,Animal models,Fish,Probability theory,Medicine and health sciences,Epithelium,Skewness,Cell biology,Imaging techniques,Biological tissue,Engineering and technology,Biology and life sciences,Software engineering,Model organisms,Animal studies,Organisms,Zebrafish,Computer software,Fluorescence imaging,Eukaryota,Zoology,Cell polarity,Vesicles,Experimental organism systems,Physical sciences,Probability distribution,Image analysis,Cell physiology,Anatomy,Vertebrates,Cellular structures and organelles</t>
  </si>
  <si>
    <t>Belgium,United Kingdom</t>
  </si>
  <si>
    <t>Code can be found on GitHub: https://github.com/cistib/origami Data can be found on FigShare: https://doi.org/10.6084/m9.figshare.14531421.v1.</t>
  </si>
  <si>
    <t>14/9/2018</t>
  </si>
  <si>
    <t>19/4/2019</t>
  </si>
  <si>
    <t>10.1371/journal.pcbi.1007052</t>
  </si>
  <si>
    <t>Pathway-specific protein domains are predictive for human diseases</t>
  </si>
  <si>
    <t>Animals,Osteichthyes,Computer and information sciences,Embryos,Mutation detection,Research and analysis methods,Animal models,Fish,Protein domains,Medicine and health sciences,Genome analysis,Genetics,Human genetics,Biology and life sciences,Cardiology,Model organisms,Animal studies,Organisms,Protein interaction networks,Zebrafish,Genome-wide association studies,Eukaryota,Computational biology,Developmental biology,Experimental organism systems,Network analysis,Genomics,Proteins,Gene identification and analysis,Embryology,Vascular medicine,Protein interactions,Biochemistry,Vertebrates,Proteomics,Coronary heart disease</t>
  </si>
  <si>
    <t>Korea</t>
  </si>
  <si>
    <t>Source code for calculating domain-pathway specificity is available from www.netbiolab.org/w/PS. All relevant data are within the manuscript and its Supporting Information files.</t>
  </si>
  <si>
    <t>20/5/2021</t>
  </si>
  <si>
    <t>24/11/2021</t>
  </si>
  <si>
    <t>10.1371/journal.pcbi.1009680</t>
  </si>
  <si>
    <t>Estimating the contribution of HIV-infected adults to household pneumococcal transmission in South Africa, 2016–2018: A hidden Markov modelling study</t>
  </si>
  <si>
    <t>Population groupings,Immunology,Markov models,Viral pathogens,Families,Mathematics,Antiretroviral therapy,Infectious diseases,Medical microbiology,Virology,People and places,Probability theory,Vaccines,Microbial pathogens,Medicine and health sciences,Infectious disease control,Retroviruses,Antiviral therapy,Preventive medicine,Biology and life sciences,Adults,Epidemiology,Public and occupational health,Organisms,Viruses,HIV vaccines,Viral vaccines,Medical risk factors,Age groups,Vaccination and immunization,Children,Physical sciences,Viral diseases,HIV infections,Pathology and laboratory medicine,RNA viruses,Medical conditions,HIV,Hidden Markov models,Immunodeficiency viruses,Lentivirus,Pathogens,Microbiology</t>
  </si>
  <si>
    <t>United Kingdom,Malawi</t>
  </si>
  <si>
    <t>Data cannot be shared publicly because of confidentiality. Data are available from the South Africa National Institute of Communicable Disease (NICD) if authorised by the Ethics Committee for researchers who meet the criteria for access to confidential data. Please contact The Chair person Human Research Ethics Committee University of Witwatersrand Phillip V Tobia Building CNR York Road &amp; 29 Princess of Wales Terrace Johannesburg South Africa Email: Rhulani.Mkansi@wits.ac.za Email: zanele.ndlovu@wits.ac.za URL: https://www.wits.ac.za/research/researcher-support/research-ethics/ethics-committees/ The code underlying the results presented in the study are available from GitHub through the following link (https://github.com/deusthindwa/hmm.pneumococcus.hiv.south-africa).</t>
  </si>
  <si>
    <t>23/7/2018</t>
  </si>
  <si>
    <t>26/4/2019</t>
  </si>
  <si>
    <t>10.1371/journal.pcbi.1007054</t>
  </si>
  <si>
    <t>Mathematical modelling reveals unexpected inheritance and variability patterns of cell cycle parameters in mammalian cells</t>
  </si>
  <si>
    <t>Population genetics,Physiology,Population size,Research and analysis methods,Physiological processes,Cell cycle and cell division,Medicine and health sciences,Cell biology,Evolutionary biology,Genetics,Homeostasis,Population biology,Biology and life sciences,Effective population size,G1 phase,Population metrics,Computational biology,Cell processes,Biochemical simulations,Biochemistry,Bioassays and physiological analysis,Cell division analysis,Cell analysis,Simulation and modeling</t>
  </si>
  <si>
    <t>United States of America,Poland</t>
  </si>
  <si>
    <t>The data is attached to the manuscript as S1 Data.</t>
  </si>
  <si>
    <t>22/1/2020</t>
  </si>
  <si>
    <t>11/4/2020</t>
  </si>
  <si>
    <t>10.1371/journal.pcbi.1007869</t>
  </si>
  <si>
    <t>PenDA, a rank-based method for personalized differential analysis: Application to lung cancer</t>
  </si>
  <si>
    <t>Biomarkers,Gene regulation,Gene expression,Adenocarcinomas,Carcinomas,Diagnostic medicine,Medicine and health sciences,Oncology,Non-small cell lung cancer,Lung and intrathoracic tumors,Anatomy,Genetics,Biochemistry,Prognosis,Histology,Biology and life sciences,Cancers and neoplasms</t>
  </si>
  <si>
    <t>LUAD and LUSC expression data were downloaded from The Cancer Genome Atlas program (https://portal.gdc.cancer.gov/). Grenoble hospital expression data are accessible in the study GSE30219. Rmarkdown vignettes (S1 &amp; S2 Texts) for reproducing all figures and tables in this paper can be found in a R package named penda (https://github.com/bcm-uga/penda). Preprocessed data used to generate the figures can be found at http://membres-timc.imag.fr/Magali.Richard/publication.html: tcga_data_ctrl.rds, tcga_data_case.rds, tcga_exp_grp.rds, grenoble_data_ctrl.rds, grenoble_data_case.rds, grenoble_exp_grp.rds.</t>
  </si>
  <si>
    <t>15/6/2021</t>
  </si>
  <si>
    <t>15/12/2021</t>
  </si>
  <si>
    <t>10.1371/journal.pcbi.1009760</t>
  </si>
  <si>
    <t>Individual risk perception and empirical social structures shape the dynamics of infectious disease outbreaks</t>
  </si>
  <si>
    <t>Social distancing,Health care,Ecology and environmental sciences,Community structure,Infectious diseases,Survey research,Research and analysis methods,Health care facilities,Medicine and health sciences,Ecology,Infectious disease control,Surveys,Infectious disease modeling,Hospitalizations,Population biology,Biology and life sciences,Population modeling,Epidemiology,Research design,COVID 19,Computational biology,Medical risk factors,Community ecology,Viral diseases,Hospitals,Infectious disease epidemiology,Medical conditions</t>
  </si>
  <si>
    <t>MIT survey data are available at https://covidsurvey.mit.edu, COVID-19 data are available at https://covidtracking.com and real network data are available at links reported within the paper. Synthetic networks realizations and codes are available from https://doi.org/10.5281/zenodo.4957665.</t>
  </si>
  <si>
    <t>22/1/2021</t>
  </si>
  <si>
    <t>10/10/2021</t>
  </si>
  <si>
    <t>10.1371/journal.pcbi.1009549</t>
  </si>
  <si>
    <t>Neurocomputational mechanism of controllability inference under a multi-agent setting</t>
  </si>
  <si>
    <t>Cognitive science,Neuroimaging,Cognition,Research and analysis methods,Cognitive psychology,Learning and memory,Magnetic resonance imaging,Functional magnetic resonance imaging,Motivation,Medicine and health sciences,Social sciences,Imaging techniques,Biology and life sciences,Learning,Decision making,Brain,Emotions,Radiology and imaging,Behavior,Diagnostic radiology,Brain mapping,Neuroscience,Diagnostic medicine,Neostriatum,Anatomy,Psychology,Human learning</t>
  </si>
  <si>
    <t>Republic of Korea</t>
  </si>
  <si>
    <t>All data including task behavior, codes used to generate figures, computational models and fMRI data will be available at https://github.com/kjj11033/relative_controllability.</t>
  </si>
  <si>
    <t>8/7/2020</t>
  </si>
  <si>
    <t>27/5/2021</t>
  </si>
  <si>
    <t>10.1371/journal.pcbi.1009119</t>
  </si>
  <si>
    <t>De novo mutational signature discovery in tumor genomes using SparseSignatures</t>
  </si>
  <si>
    <t>Similarity measures,Point mutation,Mathematics,Genetic causes of cancer,Cancer risk factors,Research and analysis methods,Cosine similarity,Pancreatic cancer,Basic cancer research,Mutation databases,Medicine and health sciences,Statistics,Genetics,Biology and life sciences,Epidemiology,Genomic medicine,Oncology,Cancer genomics,Breast tumors,Mutation,Medical risk factors,Breast cancer,Genomics,Physical sciences,Gastrointestinal tumors,Biological databases,Cancers and neoplasms,Database and informatics methods,Simulation and modeling</t>
  </si>
  <si>
    <t>The results published here are based in part upon data generated by the Pan-Cancer Analysis of Whole Genomes (PCAWG) Research Network (https://dcc.icgc.org/pcawg).</t>
  </si>
  <si>
    <t>8/8/2019</t>
  </si>
  <si>
    <t>27/4/2020</t>
  </si>
  <si>
    <t>10.1371/journal.pcbi.1007912</t>
  </si>
  <si>
    <t>bigPint: A Bioconductor visualization package that makes big data pint-sized</t>
  </si>
  <si>
    <t>Population groupings,Computer and information sciences,Professions,Careers in research,Research and analysis methods,People and places,Molecular biology assays and analysis techniques,Genome analysis,Genetics,Engineering and technology,Biology and life sciences,Software engineering,Scientists,Cluster analysis,Hierarchical clustering,Science and technology workforce,Reproducibility,Data visualization,Mathematical and statistical techniques,Gene expression,Computational biology,Software tools,Genomics,Research assessment,RNA analysis,Science policy,Nucleic acid analysis,Molecular biology techniques,Molecular biology</t>
  </si>
  <si>
    <t>The four public datasets used in our recent methods paper are available online: Three are deposited on the NCBI Sequence Read Archive with accession numbers SRA000299, PRJNA318409, and SRA048710. One is deposited on the NCBI Gene Expression Omnibus with accession number GSE61857. The original dataset we used in our recent methods paper is also available on the NCBI Gene Expression Omnibus with accession number GSE121885. The bigPint package itself comes with two of the aforementioned RNA-sequencing datasets as examples. The package can be downloaded from the Bioconductor website (https://bioconductor.org/packages/devel/bioc/html/bigPint.html). As linked in the Bioconductor website, the bigPint package also has a vignette website (https://lindsayrutter.github.io/bigPint), where users can follow reproducible code to install the software and use the example datasets to create bigPint graphics and follow an example analysis pipeline.</t>
  </si>
  <si>
    <t>20/11/2019</t>
  </si>
  <si>
    <t>10.1371/journal.pcbi.1008272</t>
  </si>
  <si>
    <t>Visually guided homing of bumblebees in ambiguous situations: A behavioural and modelling study</t>
  </si>
  <si>
    <t>Bumblebees,Animals,Insect flight,Animal behavior,Perception,Cognitive science,Sensory perception,Physiology,Animal flight,Cognitive psychology,Arthropoda,Social sciences,Animal migration,Homing behavior,Biology and life sciences,Bees,Foraging,Organisms,Invertebrates,Eukaryota,Insects,Behavior,Zoology,Vision,Neuroscience,Hymenoptera,Biological locomotion,Psychology,Entomology</t>
  </si>
  <si>
    <t>Germany</t>
  </si>
  <si>
    <t>The data and codes are available in the following repository: DOI 10.4119/unibi/2946065 (https://pub.uni-bielefeld.de/record/2946065).</t>
  </si>
  <si>
    <t>17/12/2020</t>
  </si>
  <si>
    <t>9/3/2021</t>
  </si>
  <si>
    <t>10.1371/journal.pcbi.1008860</t>
  </si>
  <si>
    <t>Genome Scale-Differential Flux Analysis reveals deregulation of lung cell metabolism on SARS-CoV-2 infection</t>
  </si>
  <si>
    <t>Viral pathogens,Medical microbiology,Enzymology,Enzyme chemistry,Metabolism,Metabolic pathways,Coronaviruses,Microbial pathogens,Medicine and health sciences,Cell biology,Genetics,Fatty acids,Biology and life sciences,Cell metabolism,Organisms,SARS CoV 2,Viruses,Gene expression,Protein metabolism,Enzyme metabolism,Proteins,Cell physiology,Pathology and laboratory medicine,RNA viruses,Biochemistry,SARS coronavirus,Lipids,Pathogens,Microbiology,Enzymes</t>
  </si>
  <si>
    <t>India</t>
  </si>
  <si>
    <t>3/7/2020</t>
  </si>
  <si>
    <t>10.1371/journal.pcbi.1007566</t>
  </si>
  <si>
    <t>Modeling time-varying brain networks with a self-tuning optimized Kalman filter</t>
  </si>
  <si>
    <t>Systems science,Computer and information sciences,Electroencephalography,Neuroimaging,Cognitive science,Mathematics,Cognition,Physiology,Research and analysis methods,Learning and memory,Covariance,Probability theory,Medicine and health sciences,Statistics,Brain electrophysiology,Imaging techniques,Random variables,Memory,Statistical noise,Neural networks,Biology and life sciences,Applied mathematics,Clinical neurophysiology,Kalman filter,Clinical medicine,Network analysis,Physical sciences,Electrophysiology,Neuroscience,Electrophysiological techniques,Brain mapping,Algorithms,Dynamical systems,Neurophysiology,Bioassays and physiological analysis,Simulation and modeling</t>
  </si>
  <si>
    <t>Switzerland</t>
  </si>
  <si>
    <t>Matlab and Python code for STOK, KF and the simulation framework are available on GitHub (https://github.com/PscDavid/dynet_toolbox; https://github.com/joanrue/pydynet).</t>
  </si>
  <si>
    <t>5/9/2019</t>
  </si>
  <si>
    <t>6/7/2020</t>
  </si>
  <si>
    <t>10.1371/journal.pcbi.1008124</t>
  </si>
  <si>
    <t>Fast estimation of time-varying infectious disease transmission rates</t>
  </si>
  <si>
    <t>Epidemiology,Death rates,Physical sciences,Infectious diseases,Algorithms,Medicine and health sciences,Population metrics,Infectious disease control,Infectious disease epidemiology,Mathematics,Medical conditions,Population biology,Biology and life sciences,Applied mathematics,Research and analysis methods,Simulation and modeling,Birth rates</t>
  </si>
  <si>
    <t>All relevant data are found within the manuscript and Supporting Information files. Specifically, all of the data are simulated and can be generated reproducibly by running the R scripts contained in the Supporting Information files.</t>
  </si>
  <si>
    <t>12/5/2020</t>
  </si>
  <si>
    <t>12/1/2021</t>
  </si>
  <si>
    <t>10.1371/journal.pcbi.1008696</t>
  </si>
  <si>
    <t>Predicting therapeutic drugs for hepatocellular carcinoma based on tissue-specific pathways</t>
  </si>
  <si>
    <t>Gastroenterology and hepatology,Suppressor genes,Pharmacology,Drug therapy,Medicine and health sciences,Hepatocellular carcinoma,Cancer treatment,Genetics,Biology and life sciences,Carcinoma,Cancers and neoplasms,Tumor suppressor genes,Pharmaceutics,Oncology,Gene expression,Liver diseases,Drug research and development,Gastrointestinal tumors,Gene types,Receptor antagonist therapy</t>
  </si>
  <si>
    <t>All relevant data are within the manuscript, its Supporting Information files, and the Git repository (https://github.com/FlyInsect/HCC-drug-prediction).</t>
  </si>
  <si>
    <t>7/7/2020</t>
  </si>
  <si>
    <t>28/6/2021</t>
  </si>
  <si>
    <t>10.1371/journal.pcbi.1008143</t>
  </si>
  <si>
    <t>An electrodiffusive neuron-extracellular-glia model for exploring the genesis of slow potentials in the brain</t>
  </si>
  <si>
    <t>Neurons,Cellular types,Cell membranes,Membrane potential,Physiology,Physics,Action potentials,Animal cells,Extracellular space,Cell biology,Biology and life sciences,Neuronal dendrites,Physical sciences,Neuroscience,Electrophysiology,Proteins,Depolarization,Cellular neuroscience,Biochemistry,Neurophysiology,Ion channels,Biophysics,Cellular structures and organelles,Intracellular membranes</t>
  </si>
  <si>
    <t>Norway</t>
  </si>
  <si>
    <t>All relevant data are within the manuscript. As stated in the manuscript, the model code can be downloaded from: https://github.com/CINPLA/edNEGmodel and https://github.com/CINPLA/edNEGmodel_analysis.</t>
  </si>
  <si>
    <t>7/1/2020</t>
  </si>
  <si>
    <t>6/5/2020</t>
  </si>
  <si>
    <t>10.1371/journal.pcbi.1007927</t>
  </si>
  <si>
    <t>Measurable health effects associated with the daylight saving time shift</t>
  </si>
  <si>
    <t>Cardiovascular diseases,Health care,Ecology and environmental sciences,Cardiovascular medicine,Myocardial infarction,Chronobiology,Research and analysis methods,Daylight,People and places,Earth sciences,Spring,Patients,Medicine and health sciences,Bayesian method,Biology and life sciences,Seasons,Cardiology,Mathematical and statistical techniques,North America,Europe,European Union,United States,Inpatients,Sweden,Geographical locations</t>
  </si>
  <si>
    <t>All data and code underlying our study and necessary to reproduce our results are available on Github: https://github.com/hanxinzhang/dst/tree/master/data.</t>
  </si>
  <si>
    <t>9/2/2021</t>
  </si>
  <si>
    <t>23/8/2021</t>
  </si>
  <si>
    <t>10.1371/journal.pcbi.1009374</t>
  </si>
  <si>
    <t>Using test positivity and reported case rates to estimate state-level COVID-19 prevalence and seroprevalence in the United States</t>
  </si>
  <si>
    <t>Immunology,Cognitive science,Cognition,Infectious diseases,Cognitive psychology,Virus testing,People and places,Medicine and health sciences,Social sciences,Preventive medicine,Biology and life sciences,Decision making,Epidemiology,Public and occupational health,COVID 19,Pandemics,North America,Viral diseases,Vaccination and immunization,Neuroscience,Diagnostic medicine,Medical conditions,United States,Psychology,Geographical locations</t>
  </si>
  <si>
    <t>All data and code are publicly available on a github repository: https://github.com/wachiuphd/COVID-19-US-Semi-Empirical-published. Additionally, an Rshiny app for visualizing the data and results is available here: https://wchiu.shinyapps.io/COVID-19-Prevalence-and-Seroprevalence/.</t>
  </si>
  <si>
    <t>5/2/2021</t>
  </si>
  <si>
    <t>25/10/2021</t>
  </si>
  <si>
    <t>10.1371/journal.pcbi.1009589</t>
  </si>
  <si>
    <t>ΔFBA—Predicting metabolic flux alterations using genome-scale metabolic models and differential transcriptomic data</t>
  </si>
  <si>
    <t>Transcriptome analysis,Enzymology,Earth sciences,Enzyme chemistry,Metabolism,Genome analysis,Genetics,Cell biology,Biology and life sciences,Cell metabolism,Soil science,Gene expression,Computational biology,Genomics,Enzyme metabolism,Proteins,Soil perturbation,Cell physiology,Biochemistry,Enzymes,Metabolites</t>
  </si>
  <si>
    <t>All relevant data and codes are available at https://github.com/CABSEL/DeltaFBA.</t>
  </si>
  <si>
    <t>18/4/2020</t>
  </si>
  <si>
    <t>6/4/2021</t>
  </si>
  <si>
    <t>10.1371/journal.pcbi.1007907</t>
  </si>
  <si>
    <t>Dynamic decorrelation as a unifying principle for explaining a broad range of brightness phenomena</t>
  </si>
  <si>
    <t>Visual system,Visual cortex,Neurons,Signal filtering,Cellular types,Perception,Cognitive science,Sensory perception,Physiology,Physics,Cognitive psychology,Visible light,Animal cells,Retinal ganglion cells,Afferent neurons,Medicine and health sciences,Social sciences,Cell biology,Engineering and technology,Biology and life sciences,Sensory physiology,Bandpass filters,Light,Brain,Vision,Electromagnetic radiation,Physical sciences,Neuroscience,Sensory systems,Anatomy,Cellular neuroscience,Ganglion cells,Signal processing,Psychology,Luminance,Psychophysics</t>
  </si>
  <si>
    <t>21/4/2021</t>
  </si>
  <si>
    <t>25/8/2021</t>
  </si>
  <si>
    <t>10.1371/journal.pcbi.1009380</t>
  </si>
  <si>
    <t>Structural and energetic profiling of SARS-CoV-2 receptor binding domain antibody recognition and the impact of circulating variants</t>
  </si>
  <si>
    <t>Antibodies,Immunology,Physical chemistry,Chemical characterization,Viral pathogens,Physiology,Research and analysis methods,Medical microbiology,Binding analysis,Molecular biology assays and analysis techniques,Coronaviruses,Medicine and health sciences,Microbial pathogens,Genetics,Alanine scanning,Biology and life sciences,Immune physiology,Cluster analysis,Organisms,Chemical bonding,Hierarchical clustering,Hydrogen bonding,SARS CoV 2,Mutagenesis,Immune system proteins,Viruses,Mathematical and statistical techniques,Chemistry,Proteins,Physical sciences,Pathology and laboratory medicine,RNA viruses,Biochemistry,Amino acid analysis,SARS coronavirus,Molecular biology techniques,Molecular biology,Pathogens,Microbiology</t>
  </si>
  <si>
    <t>Data are available from the CoV3D database, at these pages: https://cov3d.ibbr.umd.edu/antibody_classification https://cov3d.ibbr.umd.edu/download All other relevant data are within the manuscript and its Supporting Information files.</t>
  </si>
  <si>
    <t>17/7/2018</t>
  </si>
  <si>
    <t>18/2/2019</t>
  </si>
  <si>
    <t>10.1371/journal.pcbi.1006877</t>
  </si>
  <si>
    <t>Dynamic balance between vesicle transport and microtubule growth enables neurite outgrowth</t>
  </si>
  <si>
    <t>Neurons,Cell membranes,Molecular motors,Kinesins,Microtubules,Animal cells,Cell biology,Biology and life sciences,Cytoskeleton,Membrane proteins,Cytoskeletal proteins,Tubulins,Cytoplasm,Neuronal dendrites,Neurites,Vesicles,Proteins,Neuroscience,Cellular neuroscience,Biochemistry,Cellular types,Cellular structures and organelles,Microtubule motors</t>
  </si>
  <si>
    <t>19/9/2018</t>
  </si>
  <si>
    <t>29/4/2019</t>
  </si>
  <si>
    <t>10.1371/journal.pcbi.1006530</t>
  </si>
  <si>
    <t>Host contact dynamics shapes richness and dominance of pathogen strains</t>
  </si>
  <si>
    <t>Computer and information sciences,Ecology and environmental sciences,Relative abundance distribution,Community structure,Medical microbiology,Ecological metrics,Staphylococcus,Microbial pathogens,Medicine and health sciences,Ecology,Bacterial pathogens,Biology and life sciences,Population biology,Organisms,Host-pathogen interactions,Network analysis,Community ecology,Staphylococcus aureus,Bacteria,Pathology and laboratory medicine,Pathogenesis,Pathogens,Population ecology,Microbiology</t>
  </si>
  <si>
    <t>The contact network and carriage data are available from the http://dx.doi.org/10.6084/m9.figshare.1290932 database.</t>
  </si>
  <si>
    <t>17/9/2018</t>
  </si>
  <si>
    <t>10/5/2019</t>
  </si>
  <si>
    <t>10.1371/journal.pcbi.1007087</t>
  </si>
  <si>
    <t>Identifying determinants of persistent MRSA bacteremia using mathematical modeling</t>
  </si>
  <si>
    <t>Immunology,Immune system,Methicillin-resistant Staphylococcus aureus,Physiology,Infectious diseases,Drugs,Research and analysis methods,Medical microbiology,Staphylococcus,Antibiotics,Pharmacology,Medicine and health sciences,Microbial pathogens,Blood,Cell biology,Bacterial pathogens,Biology and life sciences,Antimicrobials,Vancomycin,Organisms,Bacterial diseases,Microbial control,Body fluids,Mathematical models,Mathematical and statistical techniques,Bacteremia,Cell processes,Cell death,Staphylococcus aureus,Bacteria,Pathology and laboratory medicine,Anatomy,Pathogens,Microbiology</t>
  </si>
  <si>
    <t>8/3/2021</t>
  </si>
  <si>
    <t>12/7/2021</t>
  </si>
  <si>
    <t>10.1371/journal.pcbi.1009266</t>
  </si>
  <si>
    <t>Model checking via testing for direct effects in Mendelian Randomization and transcriptome-wide association studies</t>
  </si>
  <si>
    <t>Genetic loci,Research errors,Genomics,Gene expression,Heredity,Complex traits,Research assessment,Single nucleotide polymorphisms,Genome-wide association studies,Genome analysis,Computational biology,Genetics,Human genetics,Biochemistry,Lipids,Biology and life sciences,Research and analysis methods</t>
  </si>
  <si>
    <t>The authors confirm that all data underlying the findings are fully available without restriction. The ADNI data were obtained from the Alzheimer’s Disease Neuroimaging Initiative (ADNI) database (adni.loni.usc.edu). For up-to-date information, see www.adni-info.org. The SCZ data (Schizophrenia Working Group of the Psychiatric Genomics Consortium 2014) is obtained from https://www.med.unc.edu/pgc/results-and-downloads. The IGAP data (Lambert et al. 2013) can be accessed at https://www.ebi.ac.uk/gwas/studies/GCST002245. The 2010 (Teslovich et al. 2010) and 2013 lipid data (Willer et al. 2013) are also publicly available at http://csg.sph.umich.edu/abecasis/public/lipids2010 and http://csg.sph.umich.edu/abecasis/public/lipids2013/, respectively. The GWAS results using imputed UK Biobank data (Sudlow et al. 2015; Neale Lab 2017) are provided at http://biobank.ctsu.ox.ac.uk/crystal/. The FUSION weight data (Gusev et al. 2016) is available at http://gusevlab.org/projects/fusion/#reference-functional-data. An R package implementing our new methods is publicly available at https://github.com/yangq001/TEDE.</t>
  </si>
  <si>
    <t>19/9/2019</t>
  </si>
  <si>
    <t>7/2/2020</t>
  </si>
  <si>
    <t>10.1371/journal.pcbi.1007718</t>
  </si>
  <si>
    <t xml:space="preserve">Mechanisms underlying attraction to odors in walking </t>
  </si>
  <si>
    <t>Animal navigation,Neurons,Animal behavior,Animals,Animal anatomy,Random walk,Animal antennae,Drosophila melanogaster,Physiology,Physics,Research and analysis methods,Animal models,Animal cells,Afferent neurons,Olfactory receptor neurons,Medicine and health sciences,Social sciences,Arthropoda,Drosophila,Cell biology,Animal migration,Biology and life sciences,Model organisms,Animal studies,Organisms,Kinematics,Light,Invertebrates,Mathematical models,Mathematical and statistical techniques,Eukaryota,Insects,Behavior,Zoology,Experimental organism systems,Electromagnetic radiation,Physical sciences,Neuroscience,Anatomy,Cellular neuroscience,Biological locomotion,Classical mechanics,Cellular types,Psychology</t>
  </si>
  <si>
    <t>The data are held in a public repository (FigShare) https://doi.org/10.6084/m9.figshare.11356952.v1.</t>
  </si>
  <si>
    <t>15/6/2020</t>
  </si>
  <si>
    <t>10.1371/journal.pcbi.1007686</t>
  </si>
  <si>
    <t>Cortical ignition dynamics is tightly linked to the core organisation of the human connectome</t>
  </si>
  <si>
    <t>Perception,Computer and information sciences,Cognitive science,Sensory perception,Mathematics,Cognition,Cognitive psychology,Statistical distributions,Probability theory,Medicine and health sciences,Social sciences,Evolutionary biology,Evolutionary developmental biology,Neural networks,Biology and life sciences,Decision making,Connectomics,Developmental biology,Network analysis,Nervous system,Brain mapping,Neuroscience,Physical sciences,Information technology,Anatomy,Neuroanatomy,Psychology,Information processing</t>
  </si>
  <si>
    <t>France,Chile</t>
  </si>
  <si>
    <t>8/11/2018</t>
  </si>
  <si>
    <t>11/6/2019</t>
  </si>
  <si>
    <t>10.1371/journal.pcbi.1006624</t>
  </si>
  <si>
    <t>Reservoir computing model of prefrontal cortex creates novel combinations of previous navigation sequences from hippocampal place-cell replay with spatial reward propagation</t>
  </si>
  <si>
    <t>Neurons,Animals,Cellular types,Cognitive science,Mathematics,Research and analysis methods,Cognitive psychology,Learning and memory,Animal models,Animal cells,Problem solving,Medicine and health sciences,Rodents,Social sciences,Cell biology,Biology and life sciences,Learning,Model organisms,Animal studies,Organisms,Brain,Eukaryota,Prefrontal cortex,Experimental organism systems,Amniotes,Physical sciences,Neuroscience,Algorithms,Neostriatum,Simulation and modeling,Anatomy,Cellular neuroscience,Vertebrates,Hippocampus,Rats,Mammals,Psychology,Applied mathematics</t>
  </si>
  <si>
    <t>3/3/2021</t>
  </si>
  <si>
    <t>4/8/2021</t>
  </si>
  <si>
    <t>10.1371/journal.pcbi.1009322</t>
  </si>
  <si>
    <t>Neurally-constrained modeling of human gaze strategies in a change blindness task</t>
  </si>
  <si>
    <t>Visual system,Perception,Attention,Cognitive science,Sensory perception,Computer and information sciences,Physiology,Research and analysis methods,Cognitive psychology,Social sciences,Eye movements,Imaging techniques,Neural networks,Biology and life sciences,Sensory physiology,Behavior,Vision,Neuroscience,Sensory systems,Human performance,Psychology,Simulation and modeling</t>
  </si>
  <si>
    <t>Data availability. Data associated with all figures and tables presented in the manuscript is available online at: https://doi.org/10.6084/m9.figshare.8247860. Code availability. Code for reproducing the all figures and tables presented in the manuscript is available online at: https://doi.org/10.6084/m9.figshare.8247860.</t>
  </si>
  <si>
    <t>20/7/2018</t>
  </si>
  <si>
    <t>5/2/2019</t>
  </si>
  <si>
    <t>10.1371/journal.pcbi.1006840</t>
  </si>
  <si>
    <t>Modeling differentiation-state transitions linked to therapeutic escape in triple-negative breast cancer</t>
  </si>
  <si>
    <t>Phenotypes,Cell processes,Breast cancer,Differentiated tumors,Cell death,Drug therapy,Pharmaceutics,Medicine and health sciences,Oncology,Cell cycle and cell division,Cancer treatment,Cell biology,Genetics,Breast tumors,Cell differentiation,Biology and life sciences,Developmental biology,Cancers and neoplasms</t>
  </si>
  <si>
    <t>All data used in this study is provided in the Supporting Information files. The phenotype and death time series data for model training is provided in the spreadsheet Timeseries_Raw_15wells.xlsx in Supporting Information S1 Code/Training Data/Test Data. The phenotype and death time series for model testing is provided in the spreadsheet Timeseries_Raw_4wells.xlsx in Supporting Information S1 Code/Training Data/Test Data. The data for S1 Figure is provided in Supporting Information S1 Figure Data. The data for S2 Figure is provided in Supporting Information S2 Figure Data.</t>
  </si>
  <si>
    <t>21/8/2019</t>
  </si>
  <si>
    <t>19/3/2020</t>
  </si>
  <si>
    <t>10.1371/journal.pcbi.1007803</t>
  </si>
  <si>
    <t>Methodological challenges in translational drug response modeling in cancer: A systematic analysis with FORESEE</t>
  </si>
  <si>
    <t>Computer and information sciences,Mathematics,Research and analysis methods,Pharmacology,Drug therapy,Medicine and health sciences,Preprocessing,Cancer treatment,Genetics,Engineering and technology,Computational pipelines,Biology and life sciences,Software engineering,Applied mathematics,Oncology,Computational techniques,Gene expression,Drug administration,Physical sciences,Algorithms,Drug research and development,Pharmaceutics,Simulation and modeling</t>
  </si>
  <si>
    <t>All results in this study were gained from publicly available data. The GDSC cell line data was downloaded from https://www.cancerrxgene.org/downloads. The Gene Expression Omnibus patient data was downloaded from https://www.ncbi.nlm.nih.gov/geo/. Specifically, the data sets GSE6434, GSE18864, GSE51373, GSE33072 and GSE9782 were investigated. All files are additionally summarized within the R-package FORESEE on https://osf.io/h43uy/. The data files listing the results (model performance of all model pipelines for all data sets) are enclosed in S1 File.</t>
  </si>
  <si>
    <t>13/2/2020</t>
  </si>
  <si>
    <t>13/6/2020</t>
  </si>
  <si>
    <t>10.1371/journal.pcbi.1008051</t>
  </si>
  <si>
    <t>Quorum sensing via dynamic cytokine signaling comprehensively explains divergent patterns of effector choice among helper T cells</t>
  </si>
  <si>
    <t>Immunology,Immune cells,Gene regulation,Systems science,Computer and information sciences,Cognitive science,Immune system,Mathematics,Cognition,Physiology,Regulatory proteins,Cognitive psychology,Animal cells,Medicine and health sciences,DNA-binding proteins,Transcription factors,Social sciences,Microbial physiology,Cell biology,Genetics,Cell differentiation,Molecular development,Biology and life sciences,Decision making,Immune physiology,Innate immune system,Gene expression,Developmental biology,Antigen-presenting cells,Proteins,Neuroscience,Dynamical systems,Physical sciences,Quorum sensing,Biochemistry,Psychology,Cellular types,Cytokines,Microbiology</t>
  </si>
  <si>
    <t>All relevant data are within the paper and its Supporting Information files. All results can be reproduced from the equations provided in the text and supporting information. Code the authors used for obtaining all results and figures are publicly available at https://github.com/eschrom/T-Cell-Quorum-Sensing.</t>
  </si>
  <si>
    <t>26/11/2019</t>
  </si>
  <si>
    <t>21/5/2020</t>
  </si>
  <si>
    <t>10.1371/journal.pcbi.1007977</t>
  </si>
  <si>
    <t>Somatic hypermutation analysis for improved identification of B cell clonal families from next-generation sequencing data</t>
  </si>
  <si>
    <t>Immune cells,Immunology,Bioinformatics,Cloning,Cellular types,Research and analysis methods,Spectral clustering,Animal cells,Molecular biology assays and analysis techniques,Sequencing techniques,Medicine and health sciences,Library screening,Cell biology,Biology and life sciences,Biological databases,Cluster analysis,Nucleotide sequencing,Recombination-based assay,Sequence analysis,Sequence databases,Mathematical and statistical techniques,B cells,Sequence motif analysis,White blood cells,Blood cells,Antibody-producing cells,Molecular biology techniques,Molecular biology,Database and informatics methods</t>
  </si>
  <si>
    <t>The simulation data is available from zenodo at: https://doi.org/10.5281/zenodo.3775457.</t>
  </si>
  <si>
    <t>2/12/2020</t>
  </si>
  <si>
    <t>24/5/2021</t>
  </si>
  <si>
    <t>10.1371/journal.pcbi.1009110</t>
  </si>
  <si>
    <t>Integration of a physiologically-based pharmacokinetic model with a whole-body, organ-resolved genome-scale model for characterization of ethanol and acetaldehyde metabolism</t>
  </si>
  <si>
    <t>Ethanol,Acetaldehyde,Chemical compounds,Diet,Enzymology,Enzyme chemistry,Metabolism,Pharmacology,Medicine and health sciences,Alcohols,Biology and life sciences,Organic chemistry,Nutrition,Chemistry,Drug metabolism,Alcohol consumption,Physical sciences,Enzyme metabolism,Proteins,Organic compounds,Biochemistry,Pharmacokinetics,Enzymes,Metabolites</t>
  </si>
  <si>
    <t>Ireland,Canada</t>
  </si>
  <si>
    <t>Code is available on Github https://github.com/LMSE/HH-PBPK-Ethanol.</t>
  </si>
  <si>
    <t>20/5/2020</t>
  </si>
  <si>
    <t>5/11/2020</t>
  </si>
  <si>
    <t>10.1371/journal.pcbi.1008493</t>
  </si>
  <si>
    <t>OpenSim Moco: Musculoskeletal optimal control</t>
  </si>
  <si>
    <t>Muscle analysis,Body limbs,Physiology,Physics,Research and analysis methods,Musculoskeletal system,Muscle electrophysiology,Medicine and health sciences,Pelvis,Knees,Walking,Biology and life sciences,Biomechanics,Muscle physiology,Kinematics,Electromyography,Skeleton,Hip,Skeletal joints,Legs,Physical sciences,Electrophysiological techniques,Anatomy,Biological locomotion,Classical mechanics,Bioassays and physiological analysis,Musculoskeletal mechanics,Simulation and modeling</t>
  </si>
  <si>
    <t>All data is available in the manuscript. All files required to reproduce the results are available at https://github.com/stanfordnmbl/mocopaper. The OpenSim Moco software is freely available from https://opensim.stanford.edu/moco. The source code for Moco is available from https://github.com/opensim-org/opensim-moco.</t>
  </si>
  <si>
    <t>1/6/2021</t>
  </si>
  <si>
    <t>15/11/2021</t>
  </si>
  <si>
    <t>10.1371/journal.pcbi.1009643</t>
  </si>
  <si>
    <t>Thermodynamic constraints on the assembly and diversity of microbial ecosystems are different near to and far from equilibrium</t>
  </si>
  <si>
    <t>Thermodynamics,Physical chemistry,Ecology and environmental sciences,Species diversity,Physics,Ecological metrics,Metabolism,Ecology,Entropy,Cell biology,Ribosomes,Biology and life sciences,Cell metabolism,Chemistry,Protein metabolism,Physical sciences,Cell physiology,Chemical equilibrium,Biochemistry,Cellular structures and organelles,Metabolites</t>
  </si>
  <si>
    <t>United Kingdom</t>
  </si>
  <si>
    <t>The code used to generate the results shown in this paper can be accessed from the following GitHub repository https://github.com/jacobcook1995/EcosystemAssembly/tree/master/Assembly.</t>
  </si>
  <si>
    <t>25/1/2021</t>
  </si>
  <si>
    <t>7/6/2021</t>
  </si>
  <si>
    <t>10.1371/journal.pcbi.1009157</t>
  </si>
  <si>
    <t>Data integration uncovers the metabolic bases of phenotypic variation in yeast</t>
  </si>
  <si>
    <t>Proteomic databases,Chemical compounds,Research and analysis methods,Enzymology,Enzyme chemistry,Metabolism,Biology and life sciences,Saccharomyces,Carbon dioxide,Model organisms,Animal studies,Organisms,Yeast and fungal models,Metabolic processes,Fungi,Eukaryota,Chemistry,Experimental organism systems,Fermentation,Protein metabolism,Enzyme metabolism,Proteins,Physical sciences,Saccharomyces cerevisiae,Biochemistry,Proteomics,Biological databases,Yeast,Database and informatics methods,Enzymes</t>
  </si>
  <si>
    <t>The datasets and computer codes produced in this study are available at \textit{figshare}, DOI:10.6084/m9.figshare.10266332.</t>
  </si>
  <si>
    <t>26/3/2021</t>
  </si>
  <si>
    <t>14/11/2021</t>
  </si>
  <si>
    <t>10.1371/journal.pcbi.1008933</t>
  </si>
  <si>
    <t xml:space="preserve">Extracting temporal relationships between weakly coupled peptidergic and motoneuronal signaling: Application to </t>
  </si>
  <si>
    <t>Neurons,Animal behavior,Neuroimaging,Life cycles,Physiology,Pupae,Research and analysis methods,Neurochemistry,Physiological processes,Animal cells,Social sciences,Cell biology,Imaging techniques,Biology and life sciences,Neurochemicals,Molting,Behavior,Zoology,Developmental biology,Neuroscience,Calcium imaging,Motor neurons,Neuropeptides,Peptide hormones,Cellular neuroscience,Biochemistry,Hormones,Psychology,Cellular types</t>
  </si>
  <si>
    <t>Chile</t>
  </si>
  <si>
    <t>csv files containing data series analyzed in this work are available at https://github.com/vandal-uv/drosophila_ecdysis.</t>
  </si>
  <si>
    <t>8/11/2020</t>
  </si>
  <si>
    <t>31/10/2021</t>
  </si>
  <si>
    <t>10.1371/journal.pcbi.1009604</t>
  </si>
  <si>
    <t>Revealing mechanisms of infectious disease spread through empirical contact networks</t>
  </si>
  <si>
    <t>Animals,Computer and information sciences,Salmonellosis,Infectious diseases,Medicine and health sciences,Arthropoda,Biology and life sciences,Bees,Epidemiology,Organisms,Bacterial diseases,Invertebrates,Eukaryota,Insects,Zoology,Network analysis,Amniotes,Squamates,Lizards,Pathology and laboratory medicine,Hymenoptera,Infectious disease epidemiology,Medical conditions,Vertebrates,Reptiles,Pathogens,Entomology</t>
  </si>
  <si>
    <t>All empirical datasets are available at: https://doi.org/10.7910/DVN/YAHRDJ The code for the INoDs software is available at: https://github.com/bansallab/INoDS-model.</t>
  </si>
  <si>
    <t>12/7/2018</t>
  </si>
  <si>
    <t>14/10/2019</t>
  </si>
  <si>
    <t>10.1371/journal.pcbi.1007491</t>
  </si>
  <si>
    <t>Dynamic distribution decomposition for single-cell snapshot time series identifies subpopulations and trajectories during iPSC reprogramming</t>
  </si>
  <si>
    <t>Connective tissue,Systems science,Cytometry,Computer and information sciences,Fibroblasts,Mathematics,Connective tissue cells,Probability density,Animal cells,Probability theory,Medicine and health sciences,Cell biology,Algebra,Biological tissue,Cell differentiation,Biology and life sciences,Linear algebra,Data visualization,Graphs,Developmental biology,Infographics,Physical sciences,Dynamical systems,Anatomy,Eigenvalues,Cellular types</t>
  </si>
  <si>
    <t>United Kingdom,Switzerland</t>
  </si>
  <si>
    <t>Reusing data from previous study (Zunder et. al.). This data is available publicly here: https://community.cytobank.org/cytobank/projects/688.</t>
  </si>
  <si>
    <t>24/6/2020</t>
  </si>
  <si>
    <t>30/3/2021</t>
  </si>
  <si>
    <t>10.1371/journal.pcbi.1008094</t>
  </si>
  <si>
    <t>Pseudocell Tracer—A method for inferring dynamic trajectories using scRNAseq and its application to B cells undergoing immunoglobulin class switch recombination</t>
  </si>
  <si>
    <t>Antibodies,Immune cells,Immunology,Gene regulation,Physiology,Antigen isotypes,Regulatory proteins,Animal cells,Medicine and health sciences,Transcription factors,Cell biology,Genetics,Biology and life sciences,Antibody isotypes,Immune physiology,Immune system proteins,B cells,Gene expression,White blood cells,Transcriptional control,Proteins,Blood cells,Antibody-producing cells,Biochemistry,Cellular types,DNA-binding proteins,Antigens</t>
  </si>
  <si>
    <t>All raw single cell RNA-seq data from this work is submitted to the GEO repository: GSE171867. Software code used in generating the results is described above in detail and on GitHub: https://github.com/akds/pseudocell.</t>
  </si>
  <si>
    <t>26/4/2021</t>
  </si>
  <si>
    <t>4/10/2021</t>
  </si>
  <si>
    <t>10.1371/journal.pcbi.1008952</t>
  </si>
  <si>
    <t>Universally valid reduction of multiscale stochastic biochemical systems using simple non-elementary propensities</t>
  </si>
  <si>
    <t>Cyclins,Gene regulation,Mathematics,Regulatory proteins,Research and analysis methods,Chronobiology,Cell cycle and cell division,Transcription factors,Genetics,Cell biology,Biology and life sciences,DNA transcription,Cell binding,Gene expression,Computational biology,Cell processes,Transcriptional control,Proteins,Physical sciences,Algorithms,Biochemical simulations,Cell physiology,Simulation and modeling,Biochemistry,Circadian oscillators,DNA-binding proteins,Applied mathematics</t>
  </si>
  <si>
    <t xml:space="preserve"> All relevant data are within the manuscript and its Supporting information files.</t>
  </si>
  <si>
    <t>4/6/2020</t>
  </si>
  <si>
    <t>10.1371/journal.pcbi.1008017</t>
  </si>
  <si>
    <t>Capsule networks as recurrent models of grouping and segmentation</t>
  </si>
  <si>
    <t>Visual system,Neurons,Perception,Computer and information sciences,Cognitive science,Sensory perception,Boats,Physiology,Cognitive psychology,Animal cells,Artificial intelligence,Social sciences,Cell biology,Engineering and technology,Neural networks,Biology and life sciences,Sensory physiology,Deep learning,Transportation,Vision,Feedforward neural networks,Neuroscience,Sensory systems,Machine learning,Cellular neuroscience,Psychology,Cellular types,Recurrent neural networks,Psychophysics</t>
  </si>
  <si>
    <t>The human data for experiment 2 and the full code to reproduce all our results are available here: https://github.com/adriendoerig/Capsule-networks-as-recurrent-models-of-grouping-and-segmentation.</t>
  </si>
  <si>
    <t>28/4/2021</t>
  </si>
  <si>
    <t>10.1371/journal.pcbi.1007986</t>
  </si>
  <si>
    <t>Signaling through polymerization and degradation: Analysis and simulations of T cell activation mediated by Bcl10</t>
  </si>
  <si>
    <t>Immune cells,Immunology,Cell signaling structures,Mathematics,T cell receptors,Physics,Nucleation,Research and analysis methods,Animal cells,Statistical methods,T cells,Medicine and health sciences,Statistics,Cell biology,Cell signaling,Autophagic cell death,TCR signaling cascade,Biology and life sciences,Signaling cascades,Immune receptors,Immune system proteins,Mathematical and statistical techniques,Polymer chemistry,Condensed matter physics,Chemistry,White blood cells,Cell processes,Physical sciences,Proteins,Cell death,Monomers,Blood cells,Monte Carlo method,Biochemistry,Cellular types,Signal transduction,Cellular structures and organelles</t>
  </si>
  <si>
    <t>The authors confirm that the raw data, processed data, analyzed data, and data used to make the figures are fully available without restriction at the Digital Repository at the University of Maryland (DRUM): https://doi.org/10.13016/mylt-cgnj.</t>
  </si>
  <si>
    <t>20/12/2017</t>
  </si>
  <si>
    <t>28/5/2019</t>
  </si>
  <si>
    <t>10.1371/journal.pcbi.1007133</t>
  </si>
  <si>
    <t>Per-sample immunoglobulin germline inference from B cell receptor deep sequencing data</t>
  </si>
  <si>
    <t>Antibodies,Immunology,Genetic loci,Bioinformatics,Computer and information sciences,Point mutation,Phylogenetics,Physiology,Research and analysis methods,Data management,Medicine and health sciences,Evolutionary biology,Genetics,Biology and life sciences,Immune physiology,Phylogenetic analysis,Sequence analysis,Sequence databases,Immune system proteins,Sequence alignment,Sequence motif analysis,Mutation,Proteins,Evolutionary systematics,Biochemistry,Biological databases,Database and informatics methods,Taxonomy</t>
  </si>
  <si>
    <t>All simulation samples and all results are available at: https://doi.org/10.5281/zenodo.1037463. All real data samples used are publicly-available samples from previous publications (see text for citations).</t>
  </si>
  <si>
    <t>21/4/2020</t>
  </si>
  <si>
    <t>10.1371/journal.pcbi.1007890</t>
  </si>
  <si>
    <t>Non-uniform distribution of myosin-mediated forces governs red blood cell membrane curvature through tension modulation</t>
  </si>
  <si>
    <t>Membrane characteristics,Cell membranes,Specimen preparation and treatment,Molecular motors,Physics,Research and analysis methods,Built structures,Membrane structures,Cell biology,Staining,Damage mechanics,Engineering and technology,Biology and life sciences,Membrane staining,Structural engineering,Deformation,Membrane proteins,Actin motors,Cytoskeletal proteins,Contractile proteins,Bending,Proteins,Physical sciences,Myosins,Biochemistry,Motor proteins,Classical mechanics,Cellular structures and organelles,Membrane technology</t>
  </si>
  <si>
    <t>24/7/2020</t>
  </si>
  <si>
    <t>10.1371/journal.pcbi.1009432</t>
  </si>
  <si>
    <t>Tracking calcium dynamics from individual neurons in behaving animals</t>
  </si>
  <si>
    <t>Neurons,Animals,Animal behavior,Neuroimaging,Mathematics,Physics,Research and analysis methods,Animal models,Animal cells,Social sciences,Cell biology,Imaging techniques,Biology and life sciences,Single neuron function,Cnidaria,Deformation,Animal studies,Organisms,Invertebrates,Fluorescence imaging,Eukaryota,Hydra,Computational neuroscience,Behavior,Zoology,Computational biology,Experimental organism systems,Physical sciences,Neuroscience,Calcium imaging,Algorithms,Simulation and modeling,Cellular neuroscience,Classical mechanics,Cellular types,Psychology,Damage mechanics,Applied mathematics</t>
  </si>
  <si>
    <t>Code is freely available from the open-source platform Icy (icy.bioimageanalysis.org): http://icy.bioimageanalysis.org/plugin/elastic-motion-correction-concatenation-emc2-of-tracks/ Movies used in this study (avi and tiff files) can be downloaded from the BioStudies platform (https://www.ebi.ac.uk/biostudies/studies/S-BSST428).</t>
  </si>
  <si>
    <t>1/11/2019</t>
  </si>
  <si>
    <t>10.1371/journal.pcbi.1007820</t>
  </si>
  <si>
    <t>Agent-based and continuous models of hopper bands for the Australian plague locust: How resource consumption mediates pulse formation and geometry</t>
  </si>
  <si>
    <t>Animal behavior,Animals,Systems science,Computer and information sciences,Mathematics,Physics,Infectious diseases,Research and analysis methods,Traveling waves,Probability theory,Plagues,Insect pests,Arthropoda,Medicine and health sciences,Locusts,Social sciences,Skewness,Biology and life sciences,Differential equations,Foraging,Agriculture,Organisms,Bacterial diseases,Invertebrates,Partial differential equations,Eukaryota,Waves,Insects,Behavior,Zoology,Physical sciences,Probability distribution,Pests,Psychology,Agent-based modeling,Simulation and modeling</t>
  </si>
  <si>
    <t>All code and numerically generated data files are available from a GitHub repository at https://github.com/mountaindust/Locusts_2020 which has been given the DOI 10.5281/zenodo.3738721.</t>
  </si>
  <si>
    <t>30/1/2020</t>
  </si>
  <si>
    <t>19/6/2020</t>
  </si>
  <si>
    <t>10.1371/journal.pcbi.1008079</t>
  </si>
  <si>
    <t>ADP is the dominant controller of AMP-activated protein kinase activity dynamics in skeletal muscle during exercise</t>
  </si>
  <si>
    <t>Sports and exercise medicine,Nucleotides,Bioenergetics,Physical activity,Allosteric regulation,Phosphatases,Enzyme regulation,Enzymology,Enzyme chemistry,Musculoskeletal system,Medicine and health sciences,Phosphorylation,Adenine,Biology and life sciences,Public and occupational health,Post-translational modification,Physical fitness,Muscles,Skeletal muscles,Proteins,Exercise,Sports science,Anatomy,Biochemistry,Enzymes</t>
  </si>
  <si>
    <t>10.1371/journal.pcbi.1009121</t>
  </si>
  <si>
    <t>Contrasting factors associated with COVID-19-related ICU admission and death outcomes in hospitalised patients by means of Shapley values</t>
  </si>
  <si>
    <t>Immunology,Health care,Immune suppression,Physiology,Infectious diseases,Asthma,Diabetes mellitus,Health care facilities,Intensive care units,Medicine and health sciences,Respiratory disorders,Body weight,Endocrine disorders,Biology and life sciences,Ethnic epidemiology,Epidemiology,COVID 19,Pulmonology,Endocrinology,Clinical medicine,Signs and symptoms,Medical risk factors,Viral diseases,Obesity,Hospitals,Metabolic disorders,Physiological parameters,Medical conditions</t>
  </si>
  <si>
    <t>United Kingdom,Ireland</t>
  </si>
  <si>
    <t>Data on cases were obtained from the COVID-19 Hospitalisation in England Surveillance System (CHESS) data set that collects detailed data on patients infected with COVID-19. These data contain confidential information, with public data deposition non-permissible for socioeconomic reasons. The CHESS data resides with the National Health Service (www.nhs.gov.uk). Interested readers wanting similar data may wish to contact coronavirus-tracker@phe.gov.uk. All codes for data management and analysis are archived online at https://github.com/mcavallaro/CovidC.</t>
  </si>
  <si>
    <t>9/4/2020</t>
  </si>
  <si>
    <t>10.1371/journal.pcbi.1007864</t>
  </si>
  <si>
    <t>Sequence-based prediction of protein binding mode landscapes</t>
  </si>
  <si>
    <t>Bioinformatics,Protein structure,Physics,Research and analysis methods,Sequencing techniques,Cell biology,Biology and life sciences,Biological databases,Protein sequencing,Protein structure prediction,Protein structure databases,Crystal structure,Post-translational modification,Crystallography,Sequence analysis,Cell binding,Sequence motif analysis,Condensed matter physics,Solid state physics,Proteins,Physical sciences,Cell physiology,Protein interactions,Biochemistry,Macromolecular structure analysis,Molecular biology techniques,Molecular biology,Database and informatics methods</t>
  </si>
  <si>
    <t>Hungary,United Kingdom</t>
  </si>
  <si>
    <t>2/8/2021</t>
  </si>
  <si>
    <t>10.1371/journal.pcbi.1009319</t>
  </si>
  <si>
    <t>The interplay between vaccination and social distancing strategies affects COVID19 population-level outcomes</t>
  </si>
  <si>
    <t>Population groupings,Immunology,Israel,Social distancing,Health care,Infectious diseases,People and places,Vaccines,Medicine and health sciences,Infectious disease control,Preventive medicine,Biology and life sciences,Geriatric care,Public and occupational health,Asia,Vaccine development,Age groups,Vaccination and immunization,Medical conditions,Geographical locations</t>
  </si>
  <si>
    <t>Israel</t>
  </si>
  <si>
    <t>The code and data are fully available in https://github.com/Ecological-Complexity-Lab/COVID19_vaccine_model.</t>
  </si>
  <si>
    <t>29/4/2021</t>
  </si>
  <si>
    <t>15/10/2021</t>
  </si>
  <si>
    <t>10.1371/journal.pcbi.1009563</t>
  </si>
  <si>
    <t>Inferred expression regulator activities suggest genes mediating cardiometabolic genetic signals</t>
  </si>
  <si>
    <t>Genetic loci,Phenotypes,Gene regulation,Genomics,Gene expression,Regulator genes,Genomic signal processing,Genome-wide association studies,Signal transduction,Genome analysis,Computational biology,Genetics,Human genetics,Gene types,Cell biology,Cell signaling,Quantitative trait loci,Biology and life sciences</t>
  </si>
  <si>
    <t>All analysis results are available in the Supporting Information files. No new programs or packages were created for this study, but all scripts used to run the analyses are available on GitHub (https://github.com/hoskinsjw/aQTL2021). All data used in the analyses are available from the following sources: • TwinsUK adipose RNA-seq data: The European Genome-phenome Archive EGAS00001000805 (https://www.ebi.ac.uk/ega/studies/EGAS00001000805) • TwinsUK genotype data: Available upon application to the TwinsUK cohort (https://twinsuk.ac.uk/resources-for-researchers/access-our-data/). • TwinsUK phenotype data: Available upon application to the TwinsUK cohort (https://twinsuk.ac.uk/resources-for-researchers/access-our-data/). • METSIM adipose array data: Gene Expression Omnibus GSE70353 (https://www.ncbi.nlm.nih.gov/geo/query/acc.cgi?acc=GSE70353) • GWAS summary statistics are available from GIANT (https://portals.broadinstitute.org/collaboration/giant/index.php/GIANT_consortium_data_files), DIAGRAM (https://diagram-consortium.org/downloads.html), and Global Lipids Genetics (http://csg.sph.umich.edu/willer/public/lipids2013/) consortia.</t>
  </si>
  <si>
    <t>23/4/2020</t>
  </si>
  <si>
    <t>16/6/2021</t>
  </si>
  <si>
    <t>10.1371/journal.pcbi.1007915</t>
  </si>
  <si>
    <t>Modeling the role of gap junctions between excitatory neurons in the developing visual cortex</t>
  </si>
  <si>
    <t>Visual cortex,Neurons,Junctional complexes,Neuronal plasticity,Membrane potential,Gap junctions,Physiology,Action potentials,Developmental neuroscience,Synaptic plasticity,Animal cells,Neuronal tuning,Medicine and health sciences,Cell biology,Biology and life sciences,Brain,Synapses,Nervous system,Electrophysiology,Neuroscience,Cell physiology,Anatomy,Cellular neuroscience,Neurophysiology,Cellular types</t>
  </si>
  <si>
    <t>The code that produces the results presented in the study are available from: https://github.com/jcrodelle/developingV1.</t>
  </si>
  <si>
    <t>19/12/2019</t>
  </si>
  <si>
    <t>8/5/2020</t>
  </si>
  <si>
    <t>10.1371/journal.pcbi.1007622</t>
  </si>
  <si>
    <t>Contrasting model mechanisms of alanine aminotransferase (ALT) release from damaged and necrotic hepatocytes as an example of general biomarker mechanisms</t>
  </si>
  <si>
    <t>Animals,Bioenergetics,Physiology,Necrotic cell death,Animal cells,Biomimetics,Medicine and health sciences,Rodents,Blood,Necrosis,Cell biology,Mice,Engineering and technology,Biology and life sciences,Mitochondria,Organisms,Body fluids,Eukaryota,Bioengineering,Signs and symptoms,Biomarkers,Cell processes,Energy-producing organelles,Amniotes,Cell death,Hepatocytes,Diagnostic medicine,Blood plasma,Pathology and laboratory medicine,Anatomy,Liver,Biochemistry,Vertebrates,Mammals,Cellular types,Cellular structures and organelles</t>
  </si>
  <si>
    <t>All data and the code are available here: https://simtk.org/projects/aili and https://simtk.org/home/isl/.</t>
  </si>
  <si>
    <t>30/7/2021</t>
  </si>
  <si>
    <t>7/12/2021</t>
  </si>
  <si>
    <t>10.1371/journal.pcbi.1009727</t>
  </si>
  <si>
    <t>Modelling interference between vectors of non-persistently transmitted plant viruses to identify effective control strategies</t>
  </si>
  <si>
    <t>Species interactions,Animals,Aphids,Pest control,Infectious diseases,Entomology,Virology,Arthropoda,Medicine and health sciences,Infectious disease control,Plant pathology,Biology and life sciences,Viral transmission and infection,Epidemiology,Agriculture,Disease eradication,Organisms,Disease vectors,Invertebrates,Eukaryota,Insects,Pesticides,Zoology,Viral vectors,Plant science,Fertilizers,Infectious disease epidemiology,Vector biology,Medical conditions,Agrochemicals,Microbiology</t>
  </si>
  <si>
    <t>10/6/2019</t>
  </si>
  <si>
    <t>6/1/2020</t>
  </si>
  <si>
    <t>10.1371/journal.pcbi.1007633</t>
  </si>
  <si>
    <t>The impact of news exposure on collective attention in the United States during the 2016 Zika epidemic</t>
  </si>
  <si>
    <t>Flaviviruses,Communications,Viral pathogens,Infectious diseases,Disease dynamics,Research and analysis methods,Medical microbiology,People and places,Zika virus,Geographical locations,Microbial pathogens,Medicine and health sciences,Social sciences,Online encyclopedias,Research facilities,Biology and life sciences,Epidemiology,Organisms,Archives,Viruses,Encyclopedias,Collective human behavior,North America,Mass media,Pathology and laboratory medicine,Infectious disease epidemiology,RNA viruses,United States,Information centers,Psychology,Sociology,Pathogens,Microbiology</t>
  </si>
  <si>
    <t>Data are available from the Zenodo repository (https://doi.org/10.5281/zenodo.3603916).</t>
  </si>
  <si>
    <t>25/5/2018</t>
  </si>
  <si>
    <t>19/11/2018</t>
  </si>
  <si>
    <t>10.1371/journal.pcbi.1006684</t>
  </si>
  <si>
    <t>Dynamic filopodial forces induce accumulation, damage, and plastic remodeling of 3D extracellular matrices</t>
  </si>
  <si>
    <t>Missing</t>
  </si>
  <si>
    <t>United States of America,Spain</t>
  </si>
  <si>
    <t>8/6/2020</t>
  </si>
  <si>
    <t>13/10/2020</t>
  </si>
  <si>
    <t>10.1371/journal.pcbi.1008439</t>
  </si>
  <si>
    <t>SkewIT: The Skew Index Test for large-scale GC Skew analysis of bacterial genomes</t>
  </si>
  <si>
    <t>Burkholderia,Mycobacterium avium complex,Microbial genomics,Research and analysis methods,Medical microbiology,Gut bacteria,Microbial pathogens,Bacterial genetics,Genome analysis,Medicine and health sciences,Microbial genetics,Genetics,Bacterial pathogens,Biology and life sciences,Prokaryotic models,Actinobacteria,Model organisms,Animal studies,Organisms,Nucleic acids,Bacteriology,Fish genomics,Computational biology,Escherichia coli,Experimental organism systems,Genomics,Animal genomics,Enterobacteriaceae,Bacterial genomics,Bacteria,Pathology and laboratory medicine,DNA replication,Escherichia,Biochemistry,DNA,Pathogens,Microbiology</t>
  </si>
  <si>
    <t>United States</t>
  </si>
  <si>
    <t>6/5/2019</t>
  </si>
  <si>
    <t>20/8/2019</t>
  </si>
  <si>
    <t>10.1371/journal.pcbi.1007338</t>
  </si>
  <si>
    <t>MHC binding affects the dynamics of different T-cell receptors in different ways</t>
  </si>
  <si>
    <t>Immunology,Immune cells,Discrete mathematics,Permutation,Mathematics,T cell receptors,Protein structure,Research and analysis methods,Animal cells,T cells,Medicine and health sciences,Major histocompatibility complex,Cell biology,Cell signaling,TCR signaling cascade,Biology and life sciences,Signaling cascades,Immune receptors,Immune system proteins,Clinical medicine,Computational biology,Clinical immunology,White blood cells,Proteins,Physical sciences,Combinatorics,Molecular biology,Biochemical simulations,Blood cells,Biochemistry,Macromolecular structure analysis,Cellular types,Signal transduction,Simulation and modeling</t>
  </si>
  <si>
    <t>United Kingdom,Spain</t>
  </si>
  <si>
    <t>All data are available from: https://figshare.com/articles/A6_tar_gz/8067827, https://figshare.com/articles/1G4_tar_gz/8067743, https://figshare.com/articles/LC13_tar_gz/8067746, and https://figshare.com/articles/JM22_tar_gz/8067803.</t>
  </si>
  <si>
    <t>15/11/2019</t>
  </si>
  <si>
    <t>16/8/2020</t>
  </si>
  <si>
    <t>10.1371/journal.pcbi.1008264</t>
  </si>
  <si>
    <t>Likelihood-free nested sampling for parameter inference of biochemical reaction networks</t>
  </si>
  <si>
    <t>Systems science,Computer and information sciences,Mathematics,Systems biology,Research and analysis methods,Geometry,Covariance,Probability theory,Statistical methods,Statistics,Random variables,Biology and life sciences,Applied mathematics,Ellipsoids,Approximation methods,Mathematical and statistical techniques,Physical sciences,Algorithms,Monte Carlo method,Simulation and modeling</t>
  </si>
  <si>
    <t>The software along with all examples and numerical results can be found at https://github.com/Mijan/LFNS_paper.</t>
  </si>
  <si>
    <t>14/8/2020</t>
  </si>
  <si>
    <t>10.1371/journal.pcbi.1008695</t>
  </si>
  <si>
    <t>Fixation probabilities in graph-structured populations under weak selection</t>
  </si>
  <si>
    <t>Islands,Computer and information sciences,Random walk,Population genetics,Mathematics,Research and analysis methods,Data management,Suppressor genes,Earth sciences,Evolutionary processes,Evolutionary biology,Genetics,Genetic algorithms,Algebra,Population biology,Biology and life sciences,Geomorphology,Applied mathematics,Polynomials,Mathematical models,Data visualization,Mathematical and statistical techniques,Graphs,Infographics,Physical sciences,Algorithms,Natural selection,Gene types,Topography,Simulation and modeling,Landforms</t>
  </si>
  <si>
    <t>Code to reproduce our numerical results is held in the repository Zenodo, available at https://doi.org/10.5281/zenodo.4338335. All other relevant data are within the manuscript and its Supporting information file.</t>
  </si>
  <si>
    <t>23/8/2019</t>
  </si>
  <si>
    <t>4/1/2021</t>
  </si>
  <si>
    <t>10.1371/journal.pcbi.1008669</t>
  </si>
  <si>
    <t>Modelling of malaria risk, rates, and trends: A spatiotemporal approach for identifying and targeting sub-national areas of high and low burden</t>
  </si>
  <si>
    <t>Population groupings,Parasitic diseases,Health care,Africa,People and places,Health care facilities,Drug therapy,Medicine and health sciences,Population biology,Biology and life sciences,Zambia,Epidemiology,Death rates,Malaria,Pharmaceutics,Population metrics,Medical risk factors,Age groups,Tropical diseases,Medical conditions,Geographical locations</t>
  </si>
  <si>
    <t>The data used in this study is considered a property of the Republic of Zambia, and therefore subject to ethical and legal restrictions. This means that although it can freely be requested through the Ministry of Health, it cannot be shared without prior approval of the Ministry. Permission to use or access the district level malaria datasets for mortality and morbidity used in the manuscript can be obtained from the National Malaria Elimination Centre (NMEC) through: The Ministry of Health, Ndeke House, Haile Selassie Avenue, PO Box, 30205, Lusaka (Zambia) Email: ps@moh.gov.zm Authorisation of the study to use Zambian data was obtained from the Zambia National Health Research Authority, and study protocols/data requested was Reviewed and approved by the Zambian ERES Converge IRB (Ref: 2017-Sept-011). Further verification or inquiry on availability of the dataset used here or other related datasets can also be made from: The National Malaria Elimination Centre Chainama Hills Hospital Grounds Lusaka Zambia Tel/Fax: +26 0211 282427.</t>
  </si>
  <si>
    <t>13/1/2019</t>
  </si>
  <si>
    <t>10.1371/journal.pcbi.1006792</t>
  </si>
  <si>
    <t>IRIS-EDA: An integrated RNA-Seq interpretation system for gene expression data analysis</t>
  </si>
  <si>
    <t>Mathematics,Embryos,Research and analysis methods,Molecular biology assays and analysis techniques,Sequencing techniques,Statistical methods,Statistics,Genetics,Engineering and technology,Biology and life sciences,Research design,Multivariate analysis,Experimental design,Blastocysts,Mathematical and statistical techniques,Gene expression,Developmental biology,RNA sequencing,Physical sciences,Industrial engineering,Embryology,RNA analysis,Principal component analysis,Quality control,Nucleic acid analysis,Molecular biology techniques,Molecular biology</t>
  </si>
  <si>
    <t>17/7/2020</t>
  </si>
  <si>
    <t>17/2/2021</t>
  </si>
  <si>
    <t>10.1371/journal.pcbi.1008177</t>
  </si>
  <si>
    <t>Reciprocal interaction between I</t>
  </si>
  <si>
    <t>Medical devices and equipment,Cell membranes,Membrane potential,Physiology,Physics,Potassium channels,Action potentials,Pacemakers,Medicine and health sciences,Biotechnology,Cell biology,Engineering and technology,Biology and life sciences,Bioengineering,Physical sciences,Electrophysiology,Neuroscience,Proteins,Inward-rectifier potassium channels,Depolarization,Biochemistry,Neurophysiology,Ion channels,Biophysics,Cellular structures and organelles,Intracellular membranes</t>
  </si>
  <si>
    <t>United Kingdom,China</t>
  </si>
  <si>
    <t>28/8/2020</t>
  </si>
  <si>
    <t>20/4/2021</t>
  </si>
  <si>
    <t>10.1371/journal.pcbi.1008987</t>
  </si>
  <si>
    <t xml:space="preserve">Targeted modification of the </t>
  </si>
  <si>
    <t>Light pulses,Animal behavior,Animals,Physiology,Physics,Chronobiology,Enzymology,Rodents,Circadian rhythms,Social sciences,Mice,Biology and life sciences,Organisms,Light,Eukaryota,Behavior,Zoology,Amniotes,Electromagnetic radiation,Physical sciences,Proteins,Biochemistry,Vertebrates,Luciferase,Mammals,Psychology,Biological locomotion,Oxidoreductases,Circadian oscillators,Enzymes</t>
  </si>
  <si>
    <t>Czech Republic</t>
  </si>
  <si>
    <t>20/9/2018</t>
  </si>
  <si>
    <t>11/3/2019</t>
  </si>
  <si>
    <t>10.1371/journal.pcbi.1006945</t>
  </si>
  <si>
    <t>Chemical features mining provides new descriptive structure-odor relationships</t>
  </si>
  <si>
    <t>Population groupings,Chemical properties,Perception,Physical chemistry,Cognitive science,Sensory perception,Computer and information sciences,Professions,Mathematics,Careers in research,Physics,Chemical compounds,Cognitive psychology,Research and analysis methods,Physical properties,People and places,Statistical methods,Statistics,Social sciences,Smell,Data mining,Forecasting,Materials science,Biology and life sciences,Phenols,Scientists,Science and technology workforce,Odorants,Mathematical and statistical techniques,Chemistry,Materials,Physical sciences,Neuroscience,Physicochemical properties,Science policy,Information technology,Psychology</t>
  </si>
  <si>
    <t>The data underlying the results presented in the study are available from https://projet.liris.cnrs.fr/olfamine/.</t>
  </si>
  <si>
    <t>24/1/2019</t>
  </si>
  <si>
    <t>16/7/2019</t>
  </si>
  <si>
    <t>10.1371/journal.pcbi.1007276</t>
  </si>
  <si>
    <t>Benchmarking network propagation methods for disease gene identification</t>
  </si>
  <si>
    <t>Computer and information sciences,Mathematics,Research and analysis methods,Pharmacology,Artificial intelligence,Medicine and health sciences,Genome analysis,Machine learning algorithms,Genetics,Biology and life sciences,Drug discovery,Gene prediction,Computational biology,Network analysis,Genomics,Physical sciences,Gene identification and analysis,Algorithms,Machine learning,Simulation and modeling,Genetic networks,Genetics of disease,Drug research and development,Support vector machines,Applied mathematics</t>
  </si>
  <si>
    <t>The code and datasets supporting the conclusions of this article are available in https://github.com/b2slab/genedise.</t>
  </si>
  <si>
    <t>10.1371/journal.pcbi.1008078</t>
  </si>
  <si>
    <t>Signaling models for dopamine-dependent temporal contiguity in striatal synaptic plasticity</t>
  </si>
  <si>
    <t>Neurons,PKA signaling cascade,Membrane potential,Protein kinase signaling cascade,Physiology,Action potentials,Developmental neuroscience,Synaptic plasticity,Animal cells,Medicine and health sciences,Cell biology,Cell signaling,Engineering and technology,Biology and life sciences,Signaling cascades,G-protein signaling,Brain,Neuronal dendrites,Signal amplification,Neuroscience,Electrophysiology,Neostriatum,Anatomy,Cellular neuroscience,Signal processing,Neurophysiology,Cellular types,Signal transduction</t>
  </si>
  <si>
    <t>Japan</t>
  </si>
  <si>
    <t>Developed MATLAB code and their SBML-style files are available at the public repository GitHub (https://github.com/urakubo/ModelRP.git).</t>
  </si>
  <si>
    <t>14/2/2020</t>
  </si>
  <si>
    <t>10.1371/journal.pcbi.1008024</t>
  </si>
  <si>
    <t>Extracellular loops of BtuB facilitate transport of vitamin B</t>
  </si>
  <si>
    <t>B vitamins,Physical chemistry,Periplasm,Physics,Molecular dynamics,Chemical compounds,Drugs,Antibiotics,Pharmacology,Cobalamins,Medicine and health sciences,Biology and life sciences,Antimicrobials,Crystal structure,Chemical bonding,Microbial control,Vitamins,Hydrogen bonding,Crystallography,Organic chemistry,Computational biology,Condensed matter physics,Chemistry,Computational chemistry,Solid state physics,Physical sciences,Biochemical simulations,Organic compounds,Biochemistry,Lipids,Microbiology</t>
  </si>
  <si>
    <t>Poland</t>
  </si>
  <si>
    <t>All relevant data are within the manuscript, its Supporting Information files, and available from the GitHub repository (https://github.com/TPienko/B12_transport).</t>
  </si>
  <si>
    <t>8/4/2020</t>
  </si>
  <si>
    <t>10.1371/journal.pcbi.1008814</t>
  </si>
  <si>
    <t>Predicting recognition between T cell receptors and epitopes with TCRGP</t>
  </si>
  <si>
    <t>Immunology,Immune cells,Bioinformatics,Cognitive science,Viral pathogens,T cell receptors,HIV-1,Gastroenterology and hepatology,Research and analysis methods,Medical microbiology,Cognitive psychology,Learning and memory,Animal cells,Sequencing techniques,T cells,Medicine and health sciences,Microbial pathogens,Social sciences,Hepatocellular carcinoma,Cell biology,Retroviruses,Influenza A virus,Molecular biology techniques,Biology and life sciences,Learning,Protein sequencing,Carcinoma,Immune receptors,Organisms,Immunodeficiency viruses,Cancers and neoplasms,Sequence analysis,Oncology,Immune system proteins,Viruses,Influenza viruses,Sequence alignment,White blood cells,Liver diseases,Learning curves,Proteins,Neuroscience,Molecular biology,Pathology and laboratory medicine,Blood cells,RNA viruses,Biochemistry,Gastrointestinal tumors,HIV,Orthomyxoviruses,Psychology,Cellular types,Signal transduction,Lentivirus,Pathogens,Database and informatics methods,Microbiology</t>
  </si>
  <si>
    <t>Finland</t>
  </si>
  <si>
    <t>We have only utilized previously published data. For convenience, all files are available at our Github-pages together with the software implementations (https://github.com/emmijokinen/TCRGP, https://github.com/janihuuh/tcrgp_manu_hcc). We have obtained the Dash data and the control TCR sequences from https://doi.org/10.1038/nature22383, and the raw data is available at Sequence Read Archive (https://www.ncbi.nlm.nih.gov/sra/) under accession number SRP101659. The VDJdb data has been obtained from VDJdb: a curated database of T-cell receptor sequences with known antigen specificity (https://vdjdb.cdr3.net/). The HBV and SARS-CoV-2 specific TCR sequences are available in the immunoSEQ Analyzer database (https://clients.adaptivebiotech.com) at https://clients.adaptivebiotech.com/pub/cheng-2018-sciimmunol and https://clients.adaptivebiotech.com/pub/covid-2020, respectively. Finally, the single-cell data for T cells from liver cancer patients is available at Gene Expression Omnibus (https://www.ncbi.nlm.nih.gov/geo) under accession number GSE98638.</t>
  </si>
  <si>
    <t>9/8/2019</t>
  </si>
  <si>
    <t>8/3/2020</t>
  </si>
  <si>
    <t>10.1371/journal.pcbi.1007780</t>
  </si>
  <si>
    <t>Unveiling dynamic metabolic signatures in human induced pluripotent and neural stem cells</t>
  </si>
  <si>
    <t>Chemical compounds,Enzymology,Enzyme chemistry,Metabolism,Metabolic pathways,Acidic amino acids,Cell biology,Biology and life sciences,Cell metabolism,Organic chemistry,Glutamine,Chemistry,Amino acid metabolism,Protein metabolism,Physical sciences,Proteins,Enzyme metabolism,Metabolomics,Cell physiology,Organic compounds,Biochemistry,Amino acids,Metabolites</t>
  </si>
  <si>
    <t>Portugal</t>
  </si>
  <si>
    <t>Data are available in the BioStudies database (http://www.ebi.ac.uk/biostudies) under accession number S-BSST375.</t>
  </si>
  <si>
    <t>20/10/2019</t>
  </si>
  <si>
    <t>28/3/2020</t>
  </si>
  <si>
    <t>10.1371/journal.pcbi.1007830</t>
  </si>
  <si>
    <t>When two are better than one: Modeling the mechanisms of antibody mixtures</t>
  </si>
  <si>
    <t>Antibodies,Immunology,Immune response,Viral pathogens,Epidermal growth factor,Physiology,Infectious diseases,Research and analysis methods,Medical microbiology,Monoclonal antibodies,Antibody response,Medicine and health sciences,Microbial pathogens,Influenza A virus,Engineering and technology,Gene mapping,Biology and life sciences,Macromolecular engineering,Immune physiology,Organisms,Endocrine physiology,Growth factors,Immune system proteins,Viruses,Endocrinology,Influenza viruses,Epitope mapping,Bioengineering,Protein engineering,Viral diseases,Proteins,Influenza,Pathology and laboratory medicine,RNA viruses,Biochemistry,Synthetic bioengineering,Orthomyxoviruses,Molecular biology techniques,Molecular biology,Pathogens,Microbiology,Synthetic biology</t>
  </si>
  <si>
    <t>15/1/2020</t>
  </si>
  <si>
    <t>7/4/2020</t>
  </si>
  <si>
    <t>10.1371/journal.pcbi.1007661</t>
  </si>
  <si>
    <t>An electrodiffusive, ion conserving Pinsky-Rinzel model with homeostatic mechanisms</t>
  </si>
  <si>
    <t>Neurons,Cell membranes,Membrane potential,Physiology,Action potentials,Research and analysis methods,Physiological processes,Animal cells,Medicine and health sciences,Extracellular space,Cell biology,Homeostasis,Biology and life sciences,Neuronal dendrites,Homeostatic mechanisms,Neuroscience,Electrophysiology,Cellular neuroscience,Neurophysiology,Cellular types,Intracellular membranes,Cellular structures and organelles,Simulation and modeling</t>
  </si>
  <si>
    <t>All relevant data are within the manuscript, and the computer code is available in online repositories: https://github.com/CINPLA/EDPRmodel and https://github.com/CINPLA/EDPRmodel_analysis.</t>
  </si>
  <si>
    <t>4/1/2019</t>
  </si>
  <si>
    <t>3/5/2019</t>
  </si>
  <si>
    <t>10.1371/journal.pcbi.1007068</t>
  </si>
  <si>
    <t>Leveraging genetic interactions for adverse drug-drug interaction prediction</t>
  </si>
  <si>
    <t>Adverse reactions,Gene identification and analysis,Pharmacology,Drug-drug interactions,Computer and information sciences,Artificial intelligence,Medicine and health sciences,Drug information,Drug interactions,Machine learning,Genetics,Drug screening,Drug research and development,Biology and life sciences,Genetic interactions</t>
  </si>
  <si>
    <t>18/2/2020</t>
  </si>
  <si>
    <t>2/6/2020</t>
  </si>
  <si>
    <t>10.1371/journal.pcbi.1008010</t>
  </si>
  <si>
    <t>Population structure across scales facilitates coexistence and spatial heterogeneity of antibiotic-resistant infections</t>
  </si>
  <si>
    <t>Antibiotic resistance,Computer and information sciences,Mathematics,Drugs,Medical microbiology,People and places,Antibiotics,Pharmacology,Drug therapy,Antimicrobial resistance,Geographical locations,Medicine and health sciences,Microbial pathogens,Graph theory,Bacterial pathogens,Biology and life sciences,Antimicrobials,Organisms,Microbial control,Clustering coefficients,Pneumococcus,Data visualization,Graphs,Streptococcus,Pathogens,Infographics,Physical sciences,Bacteria,Pathology and laboratory medicine,Europe,Pharmaceutics,Microbiology</t>
  </si>
  <si>
    <t>The data presented in Fig 1, S1 and S2 Figs were collected from publicly available sources that are cited in the figure captions. All equations and algorithms needed to generate the results of this paper are described in the Methods and S1 Text, and example code to simulate the model equations is available at https://github.com/alsnhll/SpatialAbResistance.</t>
  </si>
  <si>
    <t>19/5/2020</t>
  </si>
  <si>
    <t>12/11/2020</t>
  </si>
  <si>
    <t>10.1371/journal.pcbi.1008526</t>
  </si>
  <si>
    <t>Measuring spectrally-resolved information transfer</t>
  </si>
  <si>
    <t>Discrete mathematics,Permutation,Signal filtering,Animals,Thermodynamics,Computer and information sciences,Information theory,Mathematical functions,Mathematics,Physics,Information entropy,Research and analysis methods,Medicine and health sciences,Entropy,Engineering and technology,Biology and life sciences,Applied mathematics,Organisms,Brain,Mathematical and statistical techniques,Eukaryota,Zoology,Prefrontal cortex,Amniotes,Wavelet transforms,Physical sciences,Combinatorics,Algorithms,Signal processing,Ferrets,Anatomy,Vertebrates,Mammals,Simulation and modeling</t>
  </si>
  <si>
    <t>All the code and a demo script are available at https://github.com/pwollstadt/IDTxl/tree/feature_spectral_te.</t>
  </si>
  <si>
    <t>7/5/2020</t>
  </si>
  <si>
    <t>10.1371/journal.pcbi.1007933</t>
  </si>
  <si>
    <t>A crowdsourced set of curated structural variants for the human genome</t>
  </si>
  <si>
    <t>Genetic loci,Bioinformatics,Research and analysis methods,Repeated sequences,Sequencing techniques,Genome complexity,Genome analysis,Genetics,Tandem repeats,Biology and life sciences,Variant genotypes,Heredity,Sequence analysis,Alleles,Sequence alignment,Genetic mapping,Computational biology,Genomics,Genome sequencing,Haplotypes,Molecular biology techniques,Molecular biology,Database and informatics methods</t>
  </si>
  <si>
    <t>All sequencing data files are available from the SRA database (accession number PRJNA200694)</t>
  </si>
  <si>
    <t>27/4/2018</t>
  </si>
  <si>
    <t>25/12/2018</t>
  </si>
  <si>
    <t>10.1371/journal.pcbi.1006767</t>
  </si>
  <si>
    <t>The intrinsic dimension of protein sequence evolution</t>
  </si>
  <si>
    <t>Bioinformatics,Computer and information sciences,Phylogenetics,Protein structure,Molecular evolution,Data management,Research and analysis methods,Sequencing techniques,Protein domains,Evolutionary biology,Biology and life sciences,Protein sequencing,Sequence analysis,Computational techniques,Sequence alignment,Proteins,Evolutionary systematics,Multiple alignment calculation,Biochemistry,Macromolecular structure analysis,Split-decomposition method,Molecular biology techniques,Molecular biology,Database and informatics methods,Taxonomy</t>
  </si>
  <si>
    <t>29/8/2018</t>
  </si>
  <si>
    <t>10.1371/journal.pcbi.1007082</t>
  </si>
  <si>
    <t>DART-ID increases single-cell proteome coverage</t>
  </si>
  <si>
    <t>Immune cells,Immunology,Bioinformatics,Database searching,Monocytes,Mathematics,Research and analysis methods,Proteomes,Animal cells,Probability theory,T cells,Medicine and health sciences,Cell biology,Biology and life sciences,Research design,Sequence analysis,Experimental design,Sequence alignment,White blood cells,Physical sciences,Proteins,Probability distribution,Blood cells,Information retrieval,Biochemistry,Cellular types,Database and informatics methods</t>
  </si>
  <si>
    <t>Data is available at ftp://massive.ucsd.edu/MSV000082841, https://github.com/SlavovLab/DART-ID, and https://alum.mit.edu/www/nslavov/2018_DART-ID/.</t>
  </si>
  <si>
    <t>11/12/2018</t>
  </si>
  <si>
    <t>2/8/2019</t>
  </si>
  <si>
    <t>10.1371/journal.pcbi.1007319</t>
  </si>
  <si>
    <t xml:space="preserve">From </t>
  </si>
  <si>
    <t>Computer and information sciences,Chemical compounds,Research and analysis methods,Metabolic labeling,Enzymology,Enzyme chemistry,Carbohydrate metabolism,Glucose metabolism,Metabolism,Metabolic pathways,Monosaccharides,Genetics,Biology and life sciences,Cell labeling,Organic chemistry,Metabolic networks,Chemistry,Glucose,Carbohydrates,Mutation,Network analysis,Mutant strains,Enzyme metabolism,Physical sciences,Biochemistry,Organic compounds,Molecular biology techniques,Molecular biology,Metabolites</t>
  </si>
  <si>
    <t>14/9/2021</t>
  </si>
  <si>
    <t>10.1371/journal.pcbi.1009450</t>
  </si>
  <si>
    <t>Transcriptomic profiling in canines and humans reveals cancer specific gene modules and biological mechanisms common to both species</t>
  </si>
  <si>
    <t>Dermatology,Biomarkers,Hematology,Lymphoma,Melanoma,Gene expression,Hematologic cancers and related disorders,Medicine and health sciences,Oncology,Skin tumors,Genetics,Biology and life sciences,Biochemistry,Lung and intrathoracic tumors,Cancers and neoplasms,Skin neoplasms,Malignant tumors</t>
  </si>
  <si>
    <t>All RNA-SEQ binary alignment and index files are available via the NCI’s Integrated Canine Data Commons (ICDC) at https://caninecommons.cancer.gov, accession number = ICDC000002.</t>
  </si>
  <si>
    <t>15/10/2019</t>
  </si>
  <si>
    <t>28/12/2020</t>
  </si>
  <si>
    <t>10.1371/journal.pcbi.1008659</t>
  </si>
  <si>
    <t>Rational inattention and tonic dopamine</t>
  </si>
  <si>
    <t>Control theory,Systems science,Animal behavior,Personality traits,Computer and information sciences,Cognitive science,Attention,Mathematics,Cognition,Cognitive psychology,Research and analysis methods,Learning and memory,Social sciences,Personality,Engineering and technology,Biology and life sciences,Learning,Decision making,Control engineering,Behavior,Zoology,Impulsivity,Industrial engineering,Neuroscience,Physical sciences,Psychology,Simulation and modeling</t>
  </si>
  <si>
    <t>Source code for all simulations can be found at www.github.com/jgmikhael/rationalinattention.</t>
  </si>
  <si>
    <t>18/11/2020</t>
  </si>
  <si>
    <t>10/5/2021</t>
  </si>
  <si>
    <t>10.1371/journal.pcbi.1009058</t>
  </si>
  <si>
    <t>A network modelling approach to assess non-pharmaceutical disease controls in a worker population: An application to SARS-CoV-2</t>
  </si>
  <si>
    <t>Computer and information sciences,Viral pathogens,Infectious diseases,Medical microbiology,Virus testing,Coronaviruses,Medicine and health sciences,Infectious disease control,Microbial pathogens,Biology and life sciences,Epidemiology,Public and occupational health,Organisms,SARS CoV 2,Viruses,Medical risk factors,Network analysis,Diagnostic medicine,Pathology and laboratory medicine,Infectious disease epidemiology,RNA viruses,Medical conditions,SARS coronavirus,Pathogens,Microbiology</t>
  </si>
  <si>
    <t>United Kingdom,https://maths.org/juniper/</t>
  </si>
  <si>
    <t>The Social Contact Survey data are available from https://wrap.warwick.ac.uk/54273/. All other data utilised in this study are publicly available, with relevant references and data repositories stated within the main manuscript and Supporting information. The code repository for the study is available at: https://github.com/EdMHill/covid19_worker_network_model.</t>
  </si>
  <si>
    <t>22/4/2020</t>
  </si>
  <si>
    <t>1/10/2020</t>
  </si>
  <si>
    <t>10.1371/journal.pcbi.1008412</t>
  </si>
  <si>
    <t>Quantification of nematic cell polarity in three-dimensional tissues</t>
  </si>
  <si>
    <t>Cell membranes,Mathematical functions,Physiology,Physics,Research and analysis methods,Animal cells,Medicine and health sciences,Cell biology,Liquid crystals,Materials science,Biology and life sciences,Material properties,Body fluids,Kidneys,Anisotropy,Mathematical and statistical techniques,Condensed matter physics,Renal system,Cell polarity,Materials,Physical sciences,Hepatocytes,Bile,Crystals,Cell physiology,Sine waves,Anatomy,Liver,Cellular types,Cellular structures and organelles</t>
  </si>
  <si>
    <t>12/12/2018</t>
  </si>
  <si>
    <t>12/5/2019</t>
  </si>
  <si>
    <t>10.1371/journal.pcbi.1007095</t>
  </si>
  <si>
    <t>Aberrant DNA methylation defines isoform usage in cancer, with functional implications</t>
  </si>
  <si>
    <t>Epigenetics,Head and neck cancers,Genetic causes of cancer,Cancer risk factors,DNA methylation,Chromatin,Squamous cell lung carcinoma,Carcinomas,Protein domains,Chromosome biology,Medicine and health sciences,Cell biology,Genetics,Biology and life sciences,Epidemiology,Gynecological tumors,Nucleic acids,DNA transcription,Oncology,Chromatin modification,Squamous cell carcinomas,Endometrial carcinoma,Head and neck tumors,Gene expression,Lung and intrathoracic tumors,Medical risk factors,Adenocarcinomas,Proteins,Head and neck squamous cell carcinoma,Biochemistry,DNA,Cancers and neoplasms,DNA modification</t>
  </si>
  <si>
    <t>TCGA level 3 DNA methylation array-based data (Illumina Infinium HumanMethylation450 BeadChip array) were downloaded from the UCSC Cancer Genomics Browser (https://genome-cancer.ucsc.edu). TCGA level-3 gene expression data measured by TPM-normalized RNA-seq (Illumina HiSeq) counts were downloaded from Google cloud pilot RNA-Sequencing for the Cancer Cell Line Encyclopedia and TCGA (https://osf.io/gqrz9/). TCGA tumor subtype classification was obtained from TCGA clinical data, which was downloaded from the UCSC Cancer Genomics Browser (https://genome-cancer.ucsc.edu) and TCGA publication website (https://cancergenome.nih.gov/publications).</t>
  </si>
  <si>
    <t>13/4/2021</t>
  </si>
  <si>
    <t>28/9/2021</t>
  </si>
  <si>
    <t>10.1371/journal.pcbi.1009484</t>
  </si>
  <si>
    <t>Experiment level curation of transcriptional regulatory interactions in neurodevelopment</t>
  </si>
  <si>
    <t>Gene regulation,Chemical characterization,Research and analysis methods,Binding analysis,Molecular biology assays and analysis techniques,Medicine and health sciences,Genetics,Central nervous system,Gene mapping,Biology and life sciences,Electrophoretic mobility shift assay,Restriction fragment mapping,Gene expression,Cell binding assay,Nervous system,Transcriptional control,Anatomy,Molecular biology techniques,Molecular biology,High throughput screening</t>
  </si>
  <si>
    <t>All relevant data are within the manuscript and its Supporting Information files. The code for all data analyses and figures generation are available on GitHub (https://github.com/PavlidisLab/dtri-curation). An additional copy of the data has been deposited in Scholars Portal Dataverse (https://doi.org/10.5683/SP2/XLLWRL).</t>
  </si>
  <si>
    <t>8/3/2019</t>
  </si>
  <si>
    <t>6/6/2019</t>
  </si>
  <si>
    <t>10.1371/journal.pcbi.1007166</t>
  </si>
  <si>
    <t>A neural network model predicts community-level signaling states in a diverse microbial community</t>
  </si>
  <si>
    <t>Bacillus subtilis,Computer and information sciences,Research and analysis methods,Medical microbiology,Microbial pathogens,Medicine and health sciences,Microbial physiology,Genetics,Cell biology,Cell signaling,Engineering and technology,Bacterial pathogens,Neural networks,Biology and life sciences,Prokaryotic models,Signaling networks,Cellular crosstalk,Organisms,Animal studies,Bacillus,Gene expression,Network analysis,Experimental organism systems,Neuroscience,Bacteria,Quorum sensing,Pathology and laboratory medicine,Signal processing,Signal inhibition,Signal transduction,Pathogens,Microbiology</t>
  </si>
  <si>
    <t>10.1371/journal.pcbi.1008487</t>
  </si>
  <si>
    <t>MetGEMs Toolbox: Metagenome-scale models as integrative toolbox for uncovering metabolic functions and routes of human gut microbiome</t>
  </si>
  <si>
    <t>DNA cloning,Immunology,Cloning,Computer and information sciences,Microbial genomics,Non-coding RNA,Research and analysis methods,Data management,Medical microbiology,Enzymology,Enzyme chemistry,Microbiome,Sequencing techniques,Allergies,Medicine and health sciences,Genetics,Cell biology,Ribosomes,Microbiology,Atopic dermatitis,Biology and life sciences,Shotgun sequencing,Eczema,RNA,Dermatology,Nucleic acids,Metagenomics,Ribosomal RNA,Clinical medicine,Clinical immunology,Genomics,Enzyme metabolism,Proteins,Skin diseases,Allergic diseases,Biochemistry,Medical conditions,Molecular biology techniques,Molecular biology,Cellular structures and organelles,Taxonomy,Enzymes</t>
  </si>
  <si>
    <t>Thailand</t>
  </si>
  <si>
    <t>All relevant data are within the paper, its Supporting Information files and from https://github.com/yumyai/MetGEMs.</t>
  </si>
  <si>
    <t>17/7/2019</t>
  </si>
  <si>
    <t>21/2/2020</t>
  </si>
  <si>
    <t>10.1371/journal.pcbi.1007271</t>
  </si>
  <si>
    <t>Quantifying the roles of vomiting, diarrhea, and residents vs. staff in norovirus transmission in U.S. nursing home outbreaks</t>
  </si>
  <si>
    <t>Regression analysis,Caliciviruses,Health care,Viral pathogens,Mathematics,Gastroenterology and hepatology,Physiology,Nursing homes,Infectious diseases,Research and analysis methods,Medical microbiology,Physiological processes,Health care facilities,Statistical methods,Microbial pathogens,Medicine and health sciences,Statistics,Biology and life sciences,Diarrhea,Epidemiology,Organisms,Viruses,Calicivirus infection,Mathematical and statistical techniques,Vomiting,Signs and symptoms,Norovirus,Viral diseases,Physical sciences,Diagnostic medicine,Pathology and laboratory medicine,Infectious disease epidemiology,RNA viruses,Pathogens,Microbiology</t>
  </si>
  <si>
    <t>17/6/2021</t>
  </si>
  <si>
    <t>23/2/2022</t>
  </si>
  <si>
    <t>10.1371/journal.pcbi.1009956</t>
  </si>
  <si>
    <t>PLUS: Predicting cancer metastasis potential based on positive and unlabeled learning</t>
  </si>
  <si>
    <t>Breast cancer,Metastatic tumors,Diagnostic medicine,Basic cancer research,Head and neck cancers,Medicine and health sciences,Oncology,Cancer detection and diagnosis,Cancer treatment,Breast tumors,Lung and intrathoracic tumors,Metastasis,Cancers and neoplasms</t>
  </si>
  <si>
    <t>The datasets analysed in this study are available from TCGA GDC repository, and the Gene Expression Omnibus (GEO) repository under the following accession numbers: GSE103322, GSE75688. PLUS is an R program available at https://github.com/xiaoyulu95/PLUS.</t>
  </si>
  <si>
    <t>11/3/2021</t>
  </si>
  <si>
    <t>1/9/2021</t>
  </si>
  <si>
    <t>10.1371/journal.pcbi.1009415</t>
  </si>
  <si>
    <t>Rats spontaneously perceive global motion direction of drifting plaids</t>
  </si>
  <si>
    <t>Visual cortex,Neurons,Animals,Perception,Cognitive science,Sensory perception,Animal performance,Cognitive psychology,Research and analysis methods,Animal models,Animal cells,Neuronal tuning,Rodents,Medicine and health sciences,Social sciences,Cell biology,Biology and life sciences,Agriculture,Model organisms,Organisms,Animal studies,Brain,Priming (psychology),Eukaryota,Zoology,Vision,Experimental organism systems,Amniotes,Neuroscience,Animal management,Anatomy,Cellular neuroscience,Vertebrates,Rats,Mammals,Psychology,Cellular types</t>
  </si>
  <si>
    <t>The authors confirm that all data and code underlying the findings of this study are fully available without restriction. The experimental raw data analyzed and the code underlying the simulations are available on Zenodo under accession code https://doi.org/10.5281/zenodo.5156156. The source data to produce all the plots presented in the main and supporting figures can be found in the Supporting Information.</t>
  </si>
  <si>
    <t>1/3/2019</t>
  </si>
  <si>
    <t>16/10/2019</t>
  </si>
  <si>
    <t>10.1371/journal.pcbi.1006919</t>
  </si>
  <si>
    <t>Notch signaling and taxis mechanisms regulate early stage angiogenesis: A mathematical and computational model</t>
  </si>
  <si>
    <t>Medical hypoxia,Physiology,Blood vessels,Research and analysis methods,Cardiovascular anatomy,Medicine and health sciences,Cell biology,Cell signaling,Materials science,Chemotaxis,Biology and life sciences,Material properties,Cardiovascular physiology,Stiffness,Mathematical models,Pulmonology,Mathematical and statistical techniques,Mechanical properties,Developmental biology,Extracellular matrix,Cell motility,Physical sciences,Notch signaling,Anatomy,Angiogenesis,Signal transduction,Cellular structures and organelles</t>
  </si>
  <si>
    <t>17/4/2019</t>
  </si>
  <si>
    <t>29/10/2019</t>
  </si>
  <si>
    <t>10.1371/journal.pcbi.1007516</t>
  </si>
  <si>
    <t>Bioinformatics analysis of whole slide images reveals significant neighborhood preferences of tumor cells in Hodgkin lymphoma</t>
  </si>
  <si>
    <t>Population groupings,Immune cells,Immunology,Health care providers,Specimen preparation and treatment,Professions,Health care,Hematoxylin staining,Research and analysis methods,Group-specific staining,Medical personnel,Hematology,People and places,Animal cells,Hematologic cancers and related disorders,Medicine and health sciences,Cell biology,Staining,Engineering and technology,Histology,Lymph nodes,Biology and life sciences,Medical doctors,Oncology,Lymphomas,Cell staining,White blood cells,Lymphatic system,Image processing,Blood cells,Anatomy,Signal processing,Hodgkin lymphoma,Pathologists,Cellular types,Cancers and neoplasms,Lymphocytes</t>
  </si>
  <si>
    <t>We uploaded additional data for each slide at BioStudies database at EBI under the accession number S-BSST228 https://www.ebi.ac.uk/biostudies/studies/S-BSST228.</t>
  </si>
  <si>
    <t>10.1371/journal.pcbi.1007179</t>
  </si>
  <si>
    <t>Phylogenetic correlations can suffice to infer protein partners from sequences</t>
  </si>
  <si>
    <t>Computer and information sciences,Phylogenetics,Mathematics,Research and analysis methods,Molecular evolution,Data management,Evolutionary processes,Speciation,Evolutionary biology,Biology and life sciences,Applied mathematics,Phylogenetic analysis,Data processing,Proteins,Protein-protein interactions,Physical sciences,Algorithms,Evolutionary systematics,Information technology,Protein interactions,Biochemistry,Taxonomy,Simulation and modeling</t>
  </si>
  <si>
    <t>Matlab implementations of the MI-IPA, the DCA-IPA and the Mirrortree-IPA on our standard HK-RR dataset are freely available at https://doi.org/10.5281/zenodo.1421781, https://doi.org/10.5281/zenodo.1421861 and https://doi.org/10.5281/zenodo.3377592 respectively.</t>
  </si>
  <si>
    <t>16/12/2019</t>
  </si>
  <si>
    <t>17/6/2020</t>
  </si>
  <si>
    <t>10.1371/journal.pcbi.1008069</t>
  </si>
  <si>
    <t>Spatial and temporal patterns of nitric oxide diffusion and degradation drive emergent cerebrovascular dynamics</t>
  </si>
  <si>
    <t>Arterioles,Hemodynamics,Physiology,Blood vessels,Neurochemistry,Cardiovascular anatomy,Hematology,Musculoskeletal system,Medicine and health sciences,Blood,Biology and life sciences,Neurochemicals,Vasodilation,Body fluids,Oxygen,Hemoglobin,Smooth muscles,Muscles,Chemistry,Physical sciences,Neuroscience,Proteins,Vascular medicine,Anatomy,Chemical elements,Biochemistry,Nitric oxide</t>
  </si>
  <si>
    <t>Code used to generate the figures in this paper is available at: https://psu.box.com/v/Haselden-NO-Code.</t>
  </si>
  <si>
    <t>4/12/2019</t>
  </si>
  <si>
    <t>10.1371/journal.pcbi.1007818</t>
  </si>
  <si>
    <t>Insights into adenosine A</t>
  </si>
  <si>
    <t>Glycobiology,Physics,Glycosylamines,Cell biology,Cell signaling,Biology and life sciences,Intracellular receptors,Crystal structure,Crystallography,Membrane receptor signaling,Computational biology,Condensed matter physics,Solid state physics,Adenosine,Physical sciences,Proteins,Biochemical simulations,G protein coupled receptors,Protein interactions,Biochemistry,Transmembrane receptors,Signal transduction,Lipids,Nucleosides</t>
  </si>
  <si>
    <t>All relevant data are within the manuscript and its Supporting Information files. The manuscript contains Molecular Dynamics (MD) simulations. Details of the simulations (input, scripts and topology files) are provided in S1 File in the Supporting Information. The trajectories have been deposited in a public repository with URL address https://osf.io/mfk52/?view_only=04520633598249f8a4a6dab5dab53ab6.</t>
  </si>
  <si>
    <t>2/3/2020</t>
  </si>
  <si>
    <t>28/11/2020</t>
  </si>
  <si>
    <t>10.1371/journal.pcbi.1008569</t>
  </si>
  <si>
    <t>Optimal tuning of weighted kNN- and diffusion-based methods for denoising single cell genomics data</t>
  </si>
  <si>
    <t>Computer and information sciences,Deletion mutation,Mathematics,Research and analysis methods,Statistical data,Statistics,Preprocessing,Genome analysis,Genetics,Engineering and technology,Computational pipelines,Biology and life sciences,Software engineering,Applied mathematics,Computational techniques,Gene expression,Computational biology,Mutation,Genomics,Physical sciences,Algorithms,Simulation and modeling</t>
  </si>
  <si>
    <t>All data used in the publication is sourced from publicly available previously published data. Runtime configurations and data for reproducing results are available in the manuscript or supplemental material and archived in the OSF database: https://osf.io/cu2br/?view_only=61f47f25d8a54828a65409b7f629fca4.</t>
  </si>
  <si>
    <t>15/10/2018</t>
  </si>
  <si>
    <t>20/3/2019</t>
  </si>
  <si>
    <t>10.1371/journal.pcbi.1006969</t>
  </si>
  <si>
    <t>A global map of the protein shape universe</t>
  </si>
  <si>
    <t>28/3/2021</t>
  </si>
  <si>
    <t>10.1371/journal.pcbi.1009436</t>
  </si>
  <si>
    <t>Levels of SARS-CoV-2 population exposure are considerably higher than suggested by seroprevalence surveys</t>
  </si>
  <si>
    <t>Antibodies,Immunology,England,Viral pathogens,Physiology,Infectious diseases,Medical microbiology,Virus testing,People and places,United Kingdom,Coronaviruses,Medicine and health sciences,Serology,Microbial pathogens,Population biology,Biology and life sciences,Immune physiology,Epidemiology,Death rates,Organisms,COVID 19,SARS CoV 2,Population metrics,Immune system proteins,Viruses,Pandemics,Pathogens,Viral diseases,Proteins,Diagnostic medicine,European Union,Pathology and laboratory medicine,RNA viruses,Biochemistry,Medical conditions,SARS coronavirus,Europe,Geographical locations,Microbiology</t>
  </si>
  <si>
    <t>All data, code, and materials used in the analyses can be accessed at: https://github.com/SiyuChenOxf/COVID19SeroModel/tree/master. All parameter estimates and figures presented can be reproduced using the codes provided.</t>
  </si>
  <si>
    <t>6/2/2021</t>
  </si>
  <si>
    <t>10.1371/journal.pcbi.1008828</t>
  </si>
  <si>
    <t>Circadian rhythm shows potential for mRNA efficiency and self-organized division of labor in multinucleate cells</t>
  </si>
  <si>
    <t>Chronobiology,Messenger RNA,Cell cycle and cell division,Circadian rhythms,Neurospora,Cell biology,Biology and life sciences,RNA,Organisms,Nucleic acids,Fungi,Cytoplasm,Eukaryota,Computational biology,Cell processes,Biochemical simulations,Biochemistry,Cellular structures and organelles,Circadian oscillators</t>
  </si>
  <si>
    <t>All relevant data are within the manuscript and its Supporting information files. Matlab scripts and figures are publicly available at: github.com/lzinnbrooks/circRhythmSyncytia_ZinnRoper21.</t>
  </si>
  <si>
    <t>19/4/2021</t>
  </si>
  <si>
    <t>10/9/2021</t>
  </si>
  <si>
    <t>10.1371/journal.pcbi.1009012</t>
  </si>
  <si>
    <t>A model of naturalistic decision making in preference tests</t>
  </si>
  <si>
    <t>Neurons,Computer and information sciences,Cognitive science,Depression,Membrane potential,Cognition,Physiology,Action potentials,Cognitive psychology,Animal cells,Medicine and health sciences,Social sciences,Cell biology,Mood disorders,Neural networks,Biology and life sciences,Decision making,Behavior,Vesicles,Neuroscience,Electrophysiology,Mental health and psychiatry,Cellular neuroscience,Neurophysiology,Psychology,Cellular types,Cellular structures and organelles</t>
  </si>
  <si>
    <t>Data are available at https://github.com/johnksander/naturalistic-decision-making.</t>
  </si>
  <si>
    <t>10.1371/journal.pcbi.1007860</t>
  </si>
  <si>
    <t>The Affective Ising Model: A computational account of human affect dynamics</t>
  </si>
  <si>
    <t>Neurons,Thermodynamics,Mathematics,Physics,Probability density,Geometry,Statistical distributions,Animal cells,Probability theory,Free energy,Social sciences,Skewness,Parabolas,Cell biology,Biology and life sciences,Emotions,Physical sciences,Neuroscience,Probability distribution,Cellular neuroscience,Psychology,Cellular types</t>
  </si>
  <si>
    <t>All data files used in the paper (’Clinical ESM.csv’,’Longitudinal.csv’) are available from the OSF database (accession number: osf.io/k8q5n/).</t>
  </si>
  <si>
    <t>16/10/2020</t>
  </si>
  <si>
    <t>10.1371/journal.pcbi.1007988</t>
  </si>
  <si>
    <t>Classification and phylogeny for the annotation of novel eukaryotic GNAT acetyltransferases</t>
  </si>
  <si>
    <t>Bioinformatics,Computer and information sciences,Phylogenetics,Aromatic amino acids,Chemical compounds,Research and analysis methods,Data management,Tyrosine,Evolutionary biology,Acetylation,Biology and life sciences,Phylogenetic analysis,Organisms,Post-translational modification,Sequence analysis,Organic chemistry,Computational techniques,Eukaryota,Sequence motif analysis,Sequence alignment,Chemistry,Network analysis,Physical sciences,Proteins,Evolutionary systematics,Hydroxyl amino acids,Multiple alignment calculation,Biochemistry,Chemical reactions,Organic compounds,Split-decomposition method,Amino acids,Database and informatics methods,Taxonomy</t>
  </si>
  <si>
    <t>24/7/2019</t>
  </si>
  <si>
    <t>10.1371/journal.pcbi.1007283</t>
  </si>
  <si>
    <t>Integrating thermodynamic and sequence contexts improves protein-RNA binding prediction</t>
  </si>
  <si>
    <t>Bioinformatics,Thermodynamics,Computer and information sciences,RNA structure,Protein structure,Physics,Research and analysis methods,RNA-binding proteins,Neural networks,Biology and life sciences,RNA,Protein structure prediction,Sequence analysis,Nucleic acids,Sequence motif analysis,Proteins,Neuroscience,Physical sciences,Biochemistry,Macromolecular structure analysis,Protein structure networks,Molecular biology,RNA sequences,Database and informatics methods</t>
  </si>
  <si>
    <t>The in vitro protein-RNA binding data is downloaded from http://tools.genes.toronto.edu/deepbind/nbtcode/. The in vivo protein-RNA binding data is downloaded from https://github.com/mstrazar/iONMF.</t>
  </si>
  <si>
    <t>21/1/2021</t>
  </si>
  <si>
    <t>28/5/2021</t>
  </si>
  <si>
    <t>10.1371/journal.pcbi.1008762</t>
  </si>
  <si>
    <t>How public reaction to disease information across scales and the impacts of vector control methods influence disease prevalence and control efficacy</t>
  </si>
  <si>
    <t>Species interactions,Population groupings,Animals,Pest control,Life cycles,Infectious diseases,Insect vectors,People and places,Medicine and health sciences,Infectious disease control,Arthropoda,Mosquitoes,Biology and life sciences,Adults,Agriculture,Epidemiology,Organisms,Disease vectors,Invertebrates,Eukaryota,Insects,Pesticides,Zoology,Vector-borne diseases,Developmental biology,Age groups,Medical conditions,Agrochemicals,Larvae,Entomology</t>
  </si>
  <si>
    <t>All results of this study come from software simulation. The R and Matlab code supporting the results is available from Zenodo: https://doi.org/10.5281/zenodo.4728971.</t>
  </si>
  <si>
    <t>19/3/2019</t>
  </si>
  <si>
    <t>10.1371/journal.pcbi.1007228</t>
  </si>
  <si>
    <t>Key residues in TLR4-MD2 tetramer formation identified by free energy simulations</t>
  </si>
  <si>
    <t>Immunology,Thermodynamics,Physics,Solvation,Electrostatics,Electricity,Free energy,Medicine and health sciences,Entropy,Cell biology,Biology and life sciences,Bacterial toxins,Immune receptors,Toxicology,Toll-like receptors,Immune system proteins,Toxic agents,Polymer chemistry,Chemistry,Molecular mechanics,Computational chemistry,Physical sciences,Proteins,Monomers,Pathology and laboratory medicine,Endotoxins,Toxins,Biochemistry,Chemical reactions,Signal transduction</t>
  </si>
  <si>
    <t>11/10/2020</t>
  </si>
  <si>
    <t>10.1371/journal.pcbi.1008408</t>
  </si>
  <si>
    <t xml:space="preserve">Bivalent chromatin as a therapeutic target in cancer: An </t>
  </si>
  <si>
    <t>Gene regulation,Gene expression,Epigenetic therapy,Epigenetics,Chromosome biology,Medicine and health sciences,Oncology,Cancer treatment,Genetics,Cell biology,Biology and life sciences,Cancers and neoplasms,Malignant tumors,Chromatin</t>
  </si>
  <si>
    <t>19/7/2021</t>
  </si>
  <si>
    <t>11/2/2022</t>
  </si>
  <si>
    <t>10.1371/journal.pcbi.1009919</t>
  </si>
  <si>
    <t>The impact of the spatial heterogeneity of resistant cells and fibroblasts on treatment response</t>
  </si>
  <si>
    <t>Connective tissue,Genitourinary tract tumors,Fibroblasts,Connective tissue cells,Malignant tumors,Animal cells,Basic cancer research,Medicine and health sciences,Cancer treatment,Cell biology,Biological tissue,Biology and life sciences,Urology,Cell migration,Prostate diseases,Oncology,Prostate cancer,Clinical medicine,Developmental biology,Metastasis,Signs and symptoms,Cell motility,Anatomy,Cellular types,Cancers and neoplasms,Lesions</t>
  </si>
  <si>
    <t>All relevant data are within the paper, its Supporting information files. Codes are found in our GitHub link https://github.com/masudku03/The-impact-of-the-spatial-heterogeneity-of-resistant-cells-and-fibroblasts-on-treatment-response-Pl.</t>
  </si>
  <si>
    <t>29/6/2020</t>
  </si>
  <si>
    <t>10.1371/journal.pcbi.1008104</t>
  </si>
  <si>
    <t>Regional sequence expansion or collapse in heterozygous genome assemblies</t>
  </si>
  <si>
    <t>Bioinformatics,Computer and information sciences,Phylogenetics,Gene ontologies,Research and analysis methods,Data management,Heterozygosity,Genome analysis,Genetics,Evolutionary biology,Genome annotation,Biology and life sciences,Phylogenetic analysis,Heredity,Sequence analysis,Gene prediction,Data visualization,Sequence alignment,Computational biology,Graphs,Genomics,Infographics,Evolutionary systematics,Database and informatics methods,Taxonomy</t>
  </si>
  <si>
    <t>All python scripts are available from the GitHub database (https://github.com/brachtlab/Regional_heterozygosity). The raw Illumina DNA and PacBio DNA data are available on the Sequence 687 Reads Archive (SRA) at accession PRJNA528747. The assemblies are available on Zenodo at https://zenodo.org/record/3738267#.Xp4Ok9NKgq9.</t>
  </si>
  <si>
    <t>14/9/2020</t>
  </si>
  <si>
    <t>12/8/2021</t>
  </si>
  <si>
    <t>10.1371/journal.pcbi.1009345</t>
  </si>
  <si>
    <t>Learning, visualizing and exploring 16S rRNA structure using an attention-based deep neural network</t>
  </si>
  <si>
    <t>Bioinformatics,Nucleotides,Computer and information sciences,Microbial genomics,Physiology,Non-coding RNA,Research and analysis methods,Data management,Medical microbiology,Prevotella,Microbiome,Sequencing techniques,Body weight,Cell biology,Genetics,Ribosomes,Microbiology,Biology and life sciences,RNA,Nucleotide sequencing,Organisms,Sequence analysis,Nucleic acids,Ribosomal RNA,Sequence alignment,Genomics,Bacteria,Physiological parameters,Biochemistry,Molecular biology techniques,Molecular biology,Cellular structures and organelles,Database and informatics methods,Taxonomy</t>
  </si>
  <si>
    <t>18/11/2021</t>
  </si>
  <si>
    <t>10.1371/journal.pcbi.1009659</t>
  </si>
  <si>
    <t>Efficient ReML inference in variance component mixed models using a Min-Max algorithm</t>
  </si>
  <si>
    <t>Phenotypes,Computer and information sciences,Mathematics,Research and analysis methods,Optimization,Artificial intelligence,Genome analysis,Genetics,Human genetics,Biology and life sciences,Applied mathematics,Research design,Genome-wide association studies,Experimental design,Computational biology,Genomics,Physical sciences,Algorithms,Plant science,Plant genetics,Simulation and modeling</t>
  </si>
  <si>
    <t>Datasets are available as downloadable figures, tables, and supplementary files in the following articles: (NAM: https://doi.org/10.1534/genetics.117.300305) (Factorial: https://doi.org/10.1534/genetics.114.165860) (Flint: https://doi.org/10.1007/s00122-014-2379-7)." Data and Code are available as zip file in S1, S2 and S3 Codes.</t>
  </si>
  <si>
    <t>14/5/2020</t>
  </si>
  <si>
    <t>10.1371/journal.pcbi.1008247</t>
  </si>
  <si>
    <t>BinaryCIF and CIFTools—Lightweight, efficient and extensible macromolecular data management</t>
  </si>
  <si>
    <t>Computer and information sciences,Macromolecular crystallography,Chemical physics,Physics,Data compression,Research and analysis methods,Data management,Virology,Crystallographic techniques,Research facilities,Viral structure,Engineering and technology,Macromolecules,Biology and life sciences,Archives,Molecular structure,Polymer chemistry,Chemistry,Physical sciences,Quantization,Signal processing,Information centers,Biological databases,Database and informatics methods,Microbiology</t>
  </si>
  <si>
    <t>The CIFTools software implementations are available as follows. The TypeScript implementation was developed on GitHub as part of Mol* (github.com/molstar/molstar), is made available as a package on NPM (npmjs.com/package/molstar) and archived as 10.5281/zenodo.3947316. The Java implementation is also developed on GitHub(github.com/rcsb/ciftools-java), available as a package on Maven (search.maven.org/artifact/org.rcsb/ciftools-java/) and archived as 10.5281/zenodo.3948501. The full BinaryCIF specification is freely available on GitHub(github.com/molstar/BinaryCIF) and archived as 10.5281/zenodo.3947470.</t>
  </si>
  <si>
    <t>7/5/2018</t>
  </si>
  <si>
    <t>13/5/2019</t>
  </si>
  <si>
    <t>10.1371/journal.pcbi.1007100</t>
  </si>
  <si>
    <t>Predicting gastrointestinal drug effects using contextualized metabolic models</t>
  </si>
  <si>
    <t>Computer and information sciences,Digestive system,Gastrointestinal tract,Transcriptome analysis,Drug marketing,Research and analysis methods,Metabolic labeling,Pharmacology,Artificial intelligence,Medicine and health sciences,Genome analysis,Genetics,Biology and life sciences,Cell labeling,Gene expression,Drug metabolism,Computational biology,Genomics,Adverse reactions,Machine learning,Pharmacokinetics,Anatomy,Drug research and development,Molecular biology techniques,Molecular biology,Support vector machines</t>
  </si>
  <si>
    <t>Luxembourg,Ireland</t>
  </si>
  <si>
    <t>30/6/2021</t>
  </si>
  <si>
    <t>10.1371/journal.pcbi.1009103</t>
  </si>
  <si>
    <t>Insights into substrate recognition and specificity for IgG by Endoglycosidase S2</t>
  </si>
  <si>
    <t>Antibodies,Immunology,Mathematics,Physiology,Physics,Research and analysis methods,Enzymology,Probability theory,Glycoside hydrolases,Protein domains,Medicine and health sciences,Biology and life sciences,Immune physiology,Crystal structure,Crystallography,Immune system proteins,Computational biology,Condensed matter physics,Hydrolases,Solid state physics,Proteins,Physical sciences,Probability distribution,Biochemical simulations,Protein interactions,Biochemistry,Simulation and modeling,Enzymes</t>
  </si>
  <si>
    <t>All programs used in support of this publication are publically available from http://openmm.org/, https://academiccharmm.org/ and https://silcsbio.com. Simulation input, topology, parameter and coordinate files are available from https://mackerell.umaryland.edu/software.shtml#endo_s2_data.</t>
  </si>
  <si>
    <t>2/9/2019</t>
  </si>
  <si>
    <t>10.1371/journal.pcbi.1007799</t>
  </si>
  <si>
    <t>ScalaFlux: A scalable approach to quantify fluxes in metabolic subnetworks</t>
  </si>
  <si>
    <t>Computer and information sciences,Physical chemistry,Research and analysis methods,Metabolic labeling,Biosynthesis,Metabolism,Metabolic pathways,Biology and life sciences,Metabolic analysis,Reaction dynamics,Cell labeling,Metabolic networks,Chemistry,Network analysis,Physical sciences,Biochemistry,Bioassays and physiological analysis,Molecular biology techniques,Molecular biology,Simulation and modeling,Metabolites</t>
  </si>
  <si>
    <t>7/2/2021</t>
  </si>
  <si>
    <t>10.1371/journal.pcbi.1009137</t>
  </si>
  <si>
    <t>A computational model of pig ventricular cardiomyocyte electrophysiology and calcium handling: Translation from pig to human electrophysiology</t>
  </si>
  <si>
    <t>Cardiac pacing,Cardiac electrophysiology,Animals,Muscle cells,Physiology,Electronics engineering,Research and analysis methods,Animal models,Animal cells,Medicine and health sciences,Cell biology,Biological tissue,Engineering and technology,Biology and life sciences,Cardiology,Animal studies,Organisms,Muscle tissue,Electronics,Eukaryota,Zoology,Swine,Experimental organism systems,Amniotes,Electrophysiology,Electrophysiological techniques,Pig models,Anatomy,Vertebrates,Mammals,Bioassays and physiological analysis,Cellular types,Rectifiers,Cardiomyocytes</t>
  </si>
  <si>
    <t>27/11/2019</t>
  </si>
  <si>
    <t>2/4/2020</t>
  </si>
  <si>
    <t>10.1371/journal.pcbi.1007573</t>
  </si>
  <si>
    <t>Robustness and parameter geography in post-translational modification systems</t>
  </si>
  <si>
    <t>Computer and information sciences,Cognitive science,Mathematics,Cognition,Research and analysis methods,Learning and memory,Enzymology,Earth sciences,Social sciences,Algebra,Engineering and technology,Memory,Biology and life sciences,Software engineering,Geography,Polynomials,Grammar,Mathematical models,Mathematical and statistical techniques,Linguistics,Software tools,Physical sciences,Proteins,Neuroscience,Biochemistry,Algebraic geometry,Enzymes</t>
  </si>
  <si>
    <t>All datasets referenced in the paper (outside of the files in S1 Dataset) are available on Mendeley Data. Their DOIs are listed in S1 File.</t>
  </si>
  <si>
    <t>19/10/2020</t>
  </si>
  <si>
    <t>10.1371/journal.pcbi.1009127</t>
  </si>
  <si>
    <t>Trip duration drives shift in travel network structure with implications for the predictability of spatial disease spread</t>
  </si>
  <si>
    <t>Mathematics,Infectious diseases,Population size,Disease dynamics,Africa,Statistical distributions,People and places,Earth sciences,Probability theory,Medicine and health sciences,Social sciences,Namibia,Population biology,Biology and life sciences,Human geography,Geography,Epidemiology,Population metrics,Human mobility,Pathogens,Physical sciences,Pathology and laboratory medicine,Infectious disease epidemiology,Medical conditions,Population density,Geographical locations</t>
  </si>
  <si>
    <t>Due to the data-sharing agreement with the mobile phone provider, the authors may not distribute the data used here. These data can be requested directly from MTC mobile (https://www.mtc.com.na/contact/contactdetails). All other relevant data are within the manuscript and its Supporting Information files.</t>
  </si>
  <si>
    <t>13/5/2020</t>
  </si>
  <si>
    <t>10.1371/journal.pcbi.1007957</t>
  </si>
  <si>
    <t>Learning receptive field properties of complex cells in V1</t>
  </si>
  <si>
    <t>Visual cortex,Neurons,Perception,Neuronal plasticity,Computer and information sciences,Cognitive science,Sensory perception,Cognitive psychology,Developmental neuroscience,Synaptic plasticity,Animal cells,Neuronal tuning,Medicine and health sciences,Social sciences,Cell biology,Neural networks,Biology and life sciences,Brain,Computational neuroscience,Computational biology,Vision,Neuroscience,Anatomy,Cellular neuroscience,Psychology,Cellular types,Coding mechanisms</t>
  </si>
  <si>
    <t>The code is available at https://github.com/lianyunke/Learning-Receptive-Field-Properties-of-Complex-Cells-in-V1.</t>
  </si>
  <si>
    <t>8/10/2021</t>
  </si>
  <si>
    <t>1/3/2022</t>
  </si>
  <si>
    <t>10.1371/journal.pcbi.1009981</t>
  </si>
  <si>
    <t>Pulsatile contractions and pattern formation in excitable actomyosin cortex</t>
  </si>
  <si>
    <t>Advection,Computer and information sciences,Actins,Molecular motors,Physics,Stress signaling cascade,Mechanical stress,Fluid dynamics,Cell biology,Cell signaling,Engineering and technology,Biology and life sciences,Wave propagation,Signaling networks,Signaling cascades,Actin motors,Cytoskeletal proteins,Continuum mechanics,Contractile proteins,Waves,Fluid mechanics,Network analysis,Physical sciences,Proteins,Myosins,Signal processing,Biochemistry,Motor proteins,Classical mechanics,Signal transduction</t>
  </si>
  <si>
    <t>Data and codes from this study are available at: https://github.com/BanerjeeLab/CortexPattern.</t>
  </si>
  <si>
    <t>2/1/2020</t>
  </si>
  <si>
    <t>10.1371/journal.pcbi.1007983</t>
  </si>
  <si>
    <t>Task-evoked activity quenches neural correlations and variability across cortical areas</t>
  </si>
  <si>
    <t>Neurons,Systems science,Perception,Computer and information sciences,Neuroimaging,Cognitive science,Membrane potential,Sensory perception,Mathematics,Physiology,Action potentials,Research and analysis methods,Cognitive psychology,Covariance,Magnetic resonance imaging,Animal cells,Probability theory,Functional magnetic resonance imaging,Medicine and health sciences,Social sciences,Imaging techniques,Cell biology,Random variables,Neural networks,Biology and life sciences,Radiology and imaging,Vision,Network analysis,Diagnostic radiology,Brain mapping,Neuroscience,Diagnostic medicine,Electrophysiology,Dynamical systems,Physical sciences,Cellular neuroscience,Neurophysiology,Psychology,Cellular types</t>
  </si>
  <si>
    <t>All fMRI human data is publicly available through the Human Connectome Project (http://www.humanconnectomeproject.org). All code related to this study can be found at: https://github.com/ito-takuya/corrQuench.</t>
  </si>
  <si>
    <t>12/6/2020</t>
  </si>
  <si>
    <t>10.1371/journal.pcbi.1008048</t>
  </si>
  <si>
    <t>Heart failure-induced atrial remodelling promotes electrical and conduction alternans</t>
  </si>
  <si>
    <t>Animals,Membrane potential,Atrial fibrillation,Physiology,Physics,Action potentials,Research and analysis methods,Medicine and health sciences,Phosphorylation,Fibrosis,Biology and life sciences,Cardiology,Organisms,Post-translational modification,Eukaryota,Arrhythmia,Zoology,Developmental biology,Amniotes,Physical sciences,Electrophysiology,Neuroscience,Proteins,Biochemistry,Heart failure,Neurophysiology,Vertebrates,Mammals,Ion channels,Dogs,Biophysics,Simulation and modeling</t>
  </si>
  <si>
    <t>11/9/2020</t>
  </si>
  <si>
    <t>10.1371/journal.pcbi.1008394</t>
  </si>
  <si>
    <t>Population variability in the generation and selection of T-cell repertoires</t>
  </si>
  <si>
    <t>Immunology,Immune cells,Immune system,Mathematics,T cell receptors,Research and analysis methods,Animal cells,Probability theory,Sequencing techniques,T cells,Evolutionary processes,Medicine and health sciences,Cell biology,Genetics,Molecular biology techniques,Evolutionary biology,Biology and life sciences,Protein sequencing,Immune receptors,Nucleotide sequencing,Nucleic acids,Immune system proteins,White blood cells,Proteins,Physical sciences,Probability distribution,Molecular biology,DNA recombination,Blood cells,Natural selection,Biochemistry,DNA,Cellular types,Signal transduction,Acquired immune system</t>
  </si>
  <si>
    <t>The data underlying the results presented in the study are available from Emerson et al. published in https://www.nature.com/articles/ng.3822.</t>
  </si>
  <si>
    <t>6/8/2020</t>
  </si>
  <si>
    <t>21/5/2021</t>
  </si>
  <si>
    <t>10.1371/journal.pcbi.1009109</t>
  </si>
  <si>
    <t>Sperm migration in the genital tract—</t>
  </si>
  <si>
    <t>Immunology,Fertilization,Systems science,Computer and information sciences,Immune system,Sperm,Mathematics,Physics,Reproductive success,Vagina,Research and analysis methods,Agent-based modeling,Animal cells,Evolutionary processes,Medicine and health sciences,Fluid dynamics,Cell biology,Evolutionary biology,Biology and life sciences,Continuum mechanics,Genital anatomy,Cervix,Germ cells,Developmental biology,Fluid mechanics,Physical sciences,Natural selection,Anatomy,Classical mechanics,Cellular types,Reproductive system,Fluid flow,Simulation and modeling</t>
  </si>
  <si>
    <t>9/1/2021</t>
  </si>
  <si>
    <t>10.1371/journal.pcbi.1008688</t>
  </si>
  <si>
    <t>Assessing the feasibility and effectiveness of household-pooled universal testing to control COVID-19 epidemics</t>
  </si>
  <si>
    <t>Population groupings,Education,Health care providers,Health care,Professions,Viral pathogens,Infectious diseases,Nurses,Medical microbiology,Virus testing,Medical personnel,People and places,Schools,Coronaviruses,Medicine and health sciences,Microbial pathogens,Geographical locations,Social sciences,Biology and life sciences,Epidemiology,Organisms,COVID 19,SARS CoV 2,Viruses,Belgium,Viral diseases,Diagnostic medicine,European Union,Pathology and laboratory medicine,Infectious disease epidemiology,RNA viruses,Medical conditions,SARS coronavirus,Sociology,Europe,Pathogens,Microbiology</t>
  </si>
  <si>
    <t>Our study consists of a computational model, that was used to generate all results. For archival purposes, we added a snapshot of the code to Zenodo, that can be used to reproduce the results established in this study: https://zenodo.org/record/4386507#.X-OO1ulKhZ1. The full source code of this model, that is under active development, is freely available (GPLv3) on GitHub: https://github.com/lwillem/stride.</t>
  </si>
  <si>
    <t>12/3/2020</t>
  </si>
  <si>
    <t>10.1371/journal.pcbi.1008110</t>
  </si>
  <si>
    <t>An extended and generalized framework for the calculation of metabolic intervention strategies based on minimal cut sets</t>
  </si>
  <si>
    <t>Computer and information sciences,Population genetics,Data compression,Chemical compounds,Data management,Enzymology,Gene pool,Monosaccharides,Genetics,Evolutionary biology,Population biology,Biology and life sciences,Organic chemistry,Metabolic networks,Oxygen,Chemistry,Glucose,Carbohydrates,Network analysis,Genomics,Proteins,Physical sciences,Gene identification and analysis,Genetic networks,Biochemistry,Chemical elements,Organic compounds,Enzymes</t>
  </si>
  <si>
    <t>Data are contained within the manuscript, the Supporting Information files and on the GitHub repository https://github.com/ARB-Lab/MCS_extended.</t>
  </si>
  <si>
    <t>10.1371/journal.pcbi.1007642</t>
  </si>
  <si>
    <t>The relation between crosstalk and gene regulation form revisited</t>
  </si>
  <si>
    <t>Gene regulation,Similarity measures,Regulator genes,Computer and information sciences,Mathematics,Regulatory proteins,Research and analysis methods,Gene regulatory networks,Statistics,Transcription factors,Genetics,Biology and life sciences,Saccharomyces,Model organisms,Animal studies,Organisms,Yeast and fungal models,Fungi,Eukaryota,Gene expression,Computational biology,Experimental organism systems,Network analysis,Proteins,Physical sciences,Saccharomyces cerevisiae,Biochemistry,Gene types,DNA-binding proteins,Yeast</t>
  </si>
  <si>
    <t>19/6/2019</t>
  </si>
  <si>
    <t>14/1/2020</t>
  </si>
  <si>
    <t>10.1371/journal.pcbi.1007656</t>
  </si>
  <si>
    <t>The role of spatial structure in the evolution of viral innate immunity evasion: A diffusion-reaction cellular automaton model</t>
  </si>
  <si>
    <t>Immunology,Immune system,Physiology,Virology,Evolutionary immunology,Physiological processes,Microbial evolution,Secretion,Medicine and health sciences,Viral structure,Evolutionary biology,Cell biology,Biology and life sciences,Apoptosis,Innate immune system,Viral evolution,Cell processes,Proteins,Virions,Cell death,Organismal evolution,Interferons,Biochemistry,Microbiology</t>
  </si>
  <si>
    <t>18/10/2018</t>
  </si>
  <si>
    <t>10.1371/journal.pcbi.1006592</t>
  </si>
  <si>
    <t>A multiscale model of epigenetic heterogeneity-driven cell fate decision-making</t>
  </si>
  <si>
    <t>Gene regulation,Epigenetics,Aging and cancer,Cancer risk factors,Research and analysis methods,Animal cells,Medicine and health sciences,Genetics,Cell biology,Acetylation,Cell differentiation,Biology and life sciences,Epidemiology,Promoter regions,Pluripotency,Post-translational modification,Nucleic acids,Oncology,Gene expression,Developmental biology,Chemistry,Medical risk factors,Stem cells,Physical sciences,Proteins,Biochemistry,Chemical reactions,Cell potency,DNA,Cellular types,Simulation and modeling</t>
  </si>
  <si>
    <t>9/12/2020</t>
  </si>
  <si>
    <t>23/6/2021</t>
  </si>
  <si>
    <t>10.1371/journal.pcbi.1009210</t>
  </si>
  <si>
    <t>Bayesian back-calculation and nowcasting for line list data during the COVID-19 pandemic</t>
  </si>
  <si>
    <t>Computer and information sciences,Mathematics,Physics,Infectious diseases,Data management,Statistical distributions,Virus testing,Probability theory,Medicine and health sciences,Fluid dynamics,Epidemiology,Continuum mechanics,COVID 19,Pandemics,Data visualization,Graphs,Fluid mechanics,Viral diseases,Infographics,Physical sciences,Flow rate,Diagnostic medicine,Infectious disease epidemiology,Medical conditions,Distribution curves,Classical mechanics</t>
  </si>
  <si>
    <t>Data cannot be shared publicly because we have signed the restricted access dataset data use agreement which forbids us to disseminate the data. Data are available from the CDC (Surveillance Review and Response Group) for researchers who agree to sign the restricted access dataset data use agreement. Contact email: eocevent394@cdc.gov The public version of this dataset is available from https://data.cdc.gov/Case-Surveillance/COVID-19-Case-Surveillance-Public-Use-Data/vbim-akqf.</t>
  </si>
  <si>
    <t>27/8/2021</t>
  </si>
  <si>
    <t>18/2/2022</t>
  </si>
  <si>
    <t>10.1371/journal.pcbi.1009395</t>
  </si>
  <si>
    <t>A network-based approach to integrate nutrient microenvironment in the prediction of synthetic lethality in cancer metabolism</t>
  </si>
  <si>
    <t>Gene regulation,Computer and information sciences,Non-coding RNA,Nutrients,Chemical compounds,Medicine and health sciences,Genetics,Cell biology,Biology and life sciences,Cell metabolism,RNA,Thymidines,Cancers and neoplasms,Nucleic acids,Metabolic networks,Oncology,Nutrition,Chemistry,Gene expression,Network analysis,Physical sciences,Small interfering RNA,Cell physiology,Cholesterol,Biochemistry,Lipids</t>
  </si>
  <si>
    <t>All data are in the manuscript and in supporting information files.</t>
  </si>
  <si>
    <t>29/3/2021</t>
  </si>
  <si>
    <t>18/10/2021</t>
  </si>
  <si>
    <t>10.1371/journal.pcbi.1009570</t>
  </si>
  <si>
    <t>A nowcasting framework for correcting for reporting delays in malaria surveillance</t>
  </si>
  <si>
    <t>Meteorology,Computer and information sciences,Parasitic diseases,Health care,Infectious diseases,People and places,Earth sciences,Health care facilities,Medicine and health sciences,Infectious disease control,Guyana,Disease surveillance,Atmospheric science,Epidemiology,Infectious disease surveillance,Malaria,South America,Rain,Network analysis,Tropical diseases,Medical conditions,Geographical locations</t>
  </si>
  <si>
    <t>All input data and code is available at https://github.com/goshgondar2018/guyana_nowcasting.</t>
  </si>
  <si>
    <t>26/11/2021</t>
  </si>
  <si>
    <t>10.1371/journal.pcbi.1009683</t>
  </si>
  <si>
    <t>Roles of mTOR in thoracic aortopathy understood by complex intracellular signaling interactions</t>
  </si>
  <si>
    <t>Computer and information sciences,Muscle cells,Research and analysis methods,Animal models,Animal cells,Medicine and health sciences,Cell biology,Cell signaling,Biological tissue,Biology and life sciences,Signaling networks,Smooth muscle cells,Model organisms,Animal studies,Muscle tissue,Mouse models,Contractile proteins,Extracellular matrix,Network analysis,Experimental organism systems,Proteins,Signal inhibition,Anatomy,Biochemistry,Cellular types,Signal transduction,Cellular structures and organelles</t>
  </si>
  <si>
    <t>The code for this work can be found at: https://github.com/acestrada/mTORSMCNetwork.</t>
  </si>
  <si>
    <t>9/11/2018</t>
  </si>
  <si>
    <t>15/1/2019</t>
  </si>
  <si>
    <t>10.1371/journal.pcbi.1006793</t>
  </si>
  <si>
    <t>Available energy fluxes drive a transition in the diversity, stability, and functional structure of microbial communities</t>
  </si>
  <si>
    <t>Microbial ecology,Bioenergetics,Ecology,Community assembly,Biodiversity,Ecology and environmental sciences,Biochemistry,Ecological metrics,Species diversity,Community structure,Biology and life sciences,Ecosystems,Microbiology,Community ecology</t>
  </si>
  <si>
    <t>Simulation data files may be found at https://github.com/Emergent-Behaviors-in-Biology/crossfeeding-transition. Simulation code can be downloaded from https://github.com/Emergent-Behaviors-in-Biology/community-simulator.</t>
  </si>
  <si>
    <t>23/5/2019</t>
  </si>
  <si>
    <t>10.1371/journal.pcbi.1007132</t>
  </si>
  <si>
    <t>Information-theoretic analysis of multivariate single-cell signaling responses</t>
  </si>
  <si>
    <t>Population groupings,Computer and information sciences,Cognitive science,Professions,Information theory,Mathematics,Careers in research,Research and analysis methods,Cognitive psychology,People and places,Optimization,Biologists,Probability theory,Social sciences,Cell biology,Cell signaling,Biology and life sciences,Applied mathematics,Scientists,Language,Science and technology workforce,Cell processes,Physical sciences,Neuroscience,Probability distribution,Algorithms,Science policy,Psychology,Signal transduction,Simulation and modeling</t>
  </si>
  <si>
    <t>The following items are available for download: (i) R package SLEMI (including NF-κB data set) https://github.com/sysbiosig/SLEMI; (ii) User Manual—containing the documentation of the package: https://github.com/sysbiosig/SLEMI/blob/master/paper/Manual.pdf; (iii) Testing procedures containing step-by-step instructions to assist with the package’s installation and running essential functions: https://github.com/sysbiosig/SLEMI/blob/master/paper/TestingProcedures.pdf.</t>
  </si>
  <si>
    <t>9/4/2018</t>
  </si>
  <si>
    <t>30/1/2019</t>
  </si>
  <si>
    <t>10.1371/journal.pcbi.1006834</t>
  </si>
  <si>
    <t>Synaptic plasticity onto inhibitory neurons as a mechanism for ocular dominance plasticity</t>
  </si>
  <si>
    <t>Neurons,Neuronal plasticity,Depression,Sensory perception,Computer and information sciences,Physiology,Developmental neuroscience,Head,Synaptic plasticity,Animal cells,Medicine and health sciences,Ocular system,Social sciences,Cell biology,Mood disorders,Neural networks,Biology and life sciences,Eyes,Synapses,Vision,Nervous system,Neuroscience,Electrophysiology,Mental health and psychiatry,Anatomy,Cellular neuroscience,Neurophysiology,Psychology,Cellular types</t>
  </si>
  <si>
    <t>All code is available on modelDB (https://senselab.med.yale.edu/modeldb/). The accession number for the data on modeldb is 249706.</t>
  </si>
  <si>
    <t>20/4/2020</t>
  </si>
  <si>
    <t>27/8/2020</t>
  </si>
  <si>
    <t>10.1371/journal.pcbi.1008294</t>
  </si>
  <si>
    <t>Biophysically detailed mathematical models of multiscale cardiac active mechanics</t>
  </si>
  <si>
    <t>Sarcomeres,Muscle cells,Molecular motors,Myofilaments,Mathematics,Physics,Research and analysis methods,Animal cells,Probability theory,Medicine and health sciences,Biophysical simulations,Cell biology,Biological tissue,Stochastic processes,Biology and life sciences,Actin motors,Muscle tissue,Cytoskeletal proteins,Contractile proteins,Mathematical models,Mathematical and statistical techniques,Computational biology,Physical sciences,Proteins,Myosins,Anatomy,Biochemistry,Myofibrils,Motor proteins,Cellular types,Biophysics,Cardiomyocytes</t>
  </si>
  <si>
    <t>The codes implementing the proposed models are available in an open-source repository at https://github.com/FrancescoRegazzoni/cardiac-activation. The datasets accompanying the article are available at https://doi.org/10.5281/zenodo.3992553.</t>
  </si>
  <si>
    <t>12/4/2020</t>
  </si>
  <si>
    <t>6/6/2020</t>
  </si>
  <si>
    <t>10.1371/journal.pcbi.1008023</t>
  </si>
  <si>
    <t>OSS-DBS: Open-source simulation platform for deep brain stimulation with a comprehensive automated modeling</t>
  </si>
  <si>
    <t>Neurons,Deep-brain stimulation,Electric field,Computer and information sciences,Physiology,Physics,Research and analysis methods,Animal cells,Electricity,Medicine and health sciences,Cell biology,Open science,Brain electrophysiology,Engineering and technology,Materials science,Biology and life sciences,Software engineering,Open source software,Body fluids,Computer software,Axons,Cerebrospinal fluid,Materials,Conductors,Nervous system,Functional electrical stimulation,Neuroscience,Physical sciences,Nerve fibers,Electrophysiological techniques,Electrophysiology,Brain mapping,Science policy,Anatomy,Cellular neuroscience,Neurophysiology,Bioassays and physiological analysis,Cellular types,Surgical and invasive medical procedures</t>
  </si>
  <si>
    <t>All files related to the submitted manuscript are available at https://github.com/SFB-ELAINE/OSS-DBS.</t>
  </si>
  <si>
    <t>28/7/2018</t>
  </si>
  <si>
    <t>6/1/2019</t>
  </si>
  <si>
    <t>10.1371/journal.pcbi.1006760</t>
  </si>
  <si>
    <t>Investigating the deregulation of metabolic tasks via Minimum Network Enrichment Analysis (MiNEA) as applied to nonalcoholic fatty liver disease using mouse and human omics data</t>
  </si>
  <si>
    <t>Computer and information sciences,Gastroenterology and hepatology,Infectious diseases,Diet,Research and analysis methods,Anatomical pathology,Animal models,Metabolism,Medicine and health sciences,Cytopathology,Genetics,Hemorrhagic fever with renal syndrome,Biology and life sciences,Fatty liver,Model organisms,Animal studies,Mouse models,Metabolic networks,Nutrition,Gene expression,Experimental organism systems,Liver diseases,Network analysis,Viral diseases,Pathology and laboratory medicine,Biochemistry,Steatosis,Metabolites</t>
  </si>
  <si>
    <t>6/2/2020</t>
  </si>
  <si>
    <t>16/11/2020</t>
  </si>
  <si>
    <t>10.1371/journal.pcbi.1008547</t>
  </si>
  <si>
    <t>Selection for rapid uptake of scarce or fluctuating resource explains vulnerability of glycolysis to imbalance</t>
  </si>
  <si>
    <t>Phosphates,Glycolysis,Chemical compounds,Carbohydrate metabolism,Glucose metabolism,Metabolism,Monosaccharides,Cell biology,Biology and life sciences,Cell metabolism,Organisms,Vacuoles,Organic chemistry,Metabolic processes,Fungi,Cytosol,Eukaryota,Chemistry,Glucose,Carbohydrates,Physical sciences,Cell physiology,Organic compounds,Biochemistry,Yeast,Cellular structures and organelles</t>
  </si>
  <si>
    <t>the Netherlands</t>
  </si>
  <si>
    <t>11/1/2019</t>
  </si>
  <si>
    <t>24/6/2019</t>
  </si>
  <si>
    <t>10.1371/journal.pcbi.1007208</t>
  </si>
  <si>
    <t>Where did you come from, where did you go: Refining metagenomic analysis tools for horizontal gene transfer characterisation</t>
  </si>
  <si>
    <t>Helicobacter pylori,Bioinformatics,Helicobacter,Methicillin-resistant Staphylococcus aureus,Research and analysis methods,Medical microbiology,Horizontal gene transfer,Staphylococcus,Pharmacology,Evolutionary processes,Antimicrobial resistance,Microbial pathogens,Medicine and health sciences,Genome analysis,Genetics,Evolutionary biology,Bacterial pathogens,Biology and life sciences,Organisms,Evolutionary genetics,Microbial control,Sequence analysis,Sequence databases,Metagenomics,Computational biology,Gene transfer,Genomics,Staphylococcus aureus,Bacteria,Pathology and laboratory medicine,Biological databases,Pathogens,Database and informatics methods,Microbiology</t>
  </si>
  <si>
    <t>26/10/2018</t>
  </si>
  <si>
    <t>18/7/2019</t>
  </si>
  <si>
    <t>10.1371/journal.pcbi.1006604</t>
  </si>
  <si>
    <t>Learning to synchronize: How biological agents can couple neural task modules for dealing with the stability-plasticity dilemma</t>
  </si>
  <si>
    <t>Neurons,Animals,Computer and information sciences,Cognitive science,Cognition,Research and analysis methods,Cognitive psychology,Learning and memory,Animal cells,Social sciences,Cell biology,Engineering and technology,Neural networks,Biology and life sciences,Learning,Primates,Organisms,Eukaryota,Network analysis,Amniotes,Neuroscience,Signal processing,Cellular neuroscience,Vertebrates,Mammals,Psychology,Cellular types,Simulation and modeling</t>
  </si>
  <si>
    <t>Matlab codes that were used for both the model simulations and data analyses are available on GitHub (https://github.com/CogComNeuroSci/PieterV_public).</t>
  </si>
  <si>
    <t>7/9/2020</t>
  </si>
  <si>
    <t>10.1371/journal.pcbi.1009287</t>
  </si>
  <si>
    <t xml:space="preserve">Elucidating relationships between </t>
  </si>
  <si>
    <t>Parasitic diseases,Population genetics,Infectious diseases,Epidemiological statistics,Medicine and health sciences,Evolutionary biology,Genetics,Population biology,Biology and life sciences,Genetic epidemiology,Epidemiology,Organisms,Protozoans,Malaria,Eukaryota,Vector-borne diseases,Epidemiological methods and statistics,Malarial parasites,Genomics,Tropical diseases,Medical conditions,Parasitic protozoans</t>
  </si>
  <si>
    <t>All relevant data are within the manuscript and its Supporting information files. All of the code developed as part of this manuscript, including forward-dream, is available on GitHub (https://github.com/JasonAHendry/fwd-dream).</t>
  </si>
  <si>
    <t>14/2/2019</t>
  </si>
  <si>
    <t>10/10/2019</t>
  </si>
  <si>
    <t>10.1371/journal.pcbi.1007482</t>
  </si>
  <si>
    <t>Interference with HIV infection of the first cell is essential for viral clearance at sub-optimal levels of drug inhibition</t>
  </si>
  <si>
    <t>Immunology,Cell cultures,Viral pathogens,Antiretroviral therapy,Infectious diseases,Drugs,Research and analysis methods,Medical microbiology,Virology,Viral replication,Biological cultures,Pharmacology,Microbial pathogens,Medicine and health sciences,Viral structure,Retroviruses,Antiviral therapy,Preventive medicine,Biology and life sciences,Antimicrobials,Public and occupational health,Organisms,Microbial control,Viruses,Antiretrovirals,HIV infections,Viral diseases,Vaccination and immunization,Virions,Antivirals,Pathology and laboratory medicine,Viral persistence and latency,RNA viruses,HIV,Immunodeficiency viruses,Lentivirus,Pathogens,Microbiology</t>
  </si>
  <si>
    <t>South Africa,Germany</t>
  </si>
  <si>
    <t>21/10/2020</t>
  </si>
  <si>
    <t>10.1371/journal.pcbi.1009074</t>
  </si>
  <si>
    <t>A deep learning algorithm for 3D cell detection in whole mouse brain image datasets</t>
  </si>
  <si>
    <t>Neurons,Computer and information sciences,Neuroimaging,Mathematics,Research and analysis methods,Animal cells,Artificial intelligence,Cell biology,Imaging techniques,Open science,Engineering and technology,Neural networks,Biology and life sciences,Software engineering,Applied mathematics,Open source software,Deep learning,Computer software,Physical sciences,Neuroscience,Image analysis,Algorithms,Machine learning,Science policy,Cellular neuroscience,Cellular types,Simulation and modeling</t>
  </si>
  <si>
    <t>Software is available at https://github.com/brainglobe/cellfinder, and data at https://gin.g-node.org/cellfinder.</t>
  </si>
  <si>
    <t>29/7/2020</t>
  </si>
  <si>
    <t>10.1371/journal.pcbi.1008205</t>
  </si>
  <si>
    <t>Tempora: Cell trajectory inference using time-series single-cell RNA sequencing data</t>
  </si>
  <si>
    <t>Neurons,Cerebral cortex,Research and analysis methods,Animal cells,Marker genes,Medicine and health sciences,Cell biology,Genetics,Molecular biology techniques,Cell differentiation,Biology and life sciences,Brain,Gene expression,Myoblasts,Developmental biology,Morphogenesis,Muscle differentiation,Stem cells,Neuroscience,Cerebellum,Anatomy,Cellular neuroscience,Cellular types,Molecular biology</t>
  </si>
  <si>
    <t>All source codes and validation data used in this manuscript are available at https://github.com/BaderLab/Tempora.</t>
  </si>
  <si>
    <t>2/11/2021</t>
  </si>
  <si>
    <t>10.1371/journal.pcbi.1009608</t>
  </si>
  <si>
    <t>Elastic energy savings and active energy cost in a simple model of running</t>
  </si>
  <si>
    <t>Connective tissue,Body limbs,Bioenergetics,Physiology,Physics,Mechanical energy,Medicine and health sciences,Biological tissue,Engineering and technology,Actuators,Materials science,Biology and life sciences,Material properties,Stiffness,Running,Tendons,Elasticity,Mechanical properties,Legs,Physical sciences,Anatomy,Mechanical engineering,Biochemistry,Biological locomotion,Classical mechanics</t>
  </si>
  <si>
    <t>The source code and data used to produce the results and analyses presented in this manuscript are available from the Bitbucket Git repository: https://bitbucket.org/hbcl/runoptsol/src/main/.</t>
  </si>
  <si>
    <t>17/4/2021</t>
  </si>
  <si>
    <t>24/8/2021</t>
  </si>
  <si>
    <t>10.1371/journal.pcbi.1009006</t>
  </si>
  <si>
    <t>No increased circular inference in adults with high levels of autistic traits or autism</t>
  </si>
  <si>
    <t>Animals,Perception,Cognitive science,Sensory perception,Cognition,Physics,Freshwater fish,Developmental neuroscience,Cognitive psychology,Fish,Autism spectrum disorder,Medicine and health sciences,Social sciences,Cognitive impairment,Biology and life sciences,Neurodevelopmental disorders,Decision making,Neurology,Pervasive developmental disorders,Schizophrenia,Organisms,Acoustics,Reverberation,Eukaryota,Autism,Cognitive neuroscience,Zoology,Developmental psychology,Physical sciences,Neuroscience,Cognitive neurology,Mental health and psychiatry,Medical conditions,Vertebrates,Psychology</t>
  </si>
  <si>
    <t>Experiment code, models, and anonymized data can be found at https://osf.io/yqug2/.</t>
  </si>
  <si>
    <t>13/9/2018</t>
  </si>
  <si>
    <t>1/1/2019</t>
  </si>
  <si>
    <t>10.1371/journal.pcbi.1006768</t>
  </si>
  <si>
    <t>Structure, stability and specificity of the binding of ssDNA and ssRNA with proteins</t>
  </si>
  <si>
    <t>17/5/2019</t>
  </si>
  <si>
    <t>1/8/2019</t>
  </si>
  <si>
    <t>10.1371/journal.pcbi.1007318</t>
  </si>
  <si>
    <t>A lipophilicity-based energy function for membrane-protein modelling and design</t>
  </si>
  <si>
    <t>Bioinformatics,Cell membranes,Membrane potential,Point mutation,Protein structure,Physiology,Solvation,Research and analysis methods,Medicine and health sciences,Cell biology,Genetics,Biology and life sciences,Protein structure prediction,Membrane proteins,Sequence analysis,Sequence motif analysis,Chemistry,Mutation,Proteins,Physical sciences,Electrophysiology,Biochemistry,Macromolecular structure analysis,Chemical reactions,Molecular biology,Cellular structures and organelles,Database and informatics methods</t>
  </si>
  <si>
    <t>All lipophilicity calibration code is provided at github.com/Fleishman-Lab/membrane_protein_energy_function.</t>
  </si>
  <si>
    <t>16/10/2018</t>
  </si>
  <si>
    <t>10.1371/journal.pcbi.1007083</t>
  </si>
  <si>
    <t>Bridging the gap between HIV epidemiology and antiretroviral resistance evolution: Modelling the spread of resistance in South Africa</t>
  </si>
  <si>
    <t>Immunology,Health care,Viral pathogens,Antiretroviral therapy,Africa,Medical microbiology,People and places,Pharmacology,Antimicrobial resistance,Medicine and health sciences,Microbial pathogens,South Africa,Retroviruses,Antiviral therapy,Preventive medicine,Population biology,Biology and life sciences,Epidemiology,Death rates,Public and occupational health,Organisms,Microbial control,Population metrics,Viruses,Drug screening,HIV epidemiology,Pathogens,Vaccination and immunization,Health care policy,Pathology and laboratory medicine,RNA viruses,Drug policy,HIV,Immunodeficiency viruses,Lentivirus,Geographical locations,Microbiology</t>
  </si>
  <si>
    <t>Various sources of data were used in this study to calibrate the model. The manuscript and the supplementary material present all the data sources. The only data that are not posted are the observational data from the International epidemiology Database to Evaluate AIDS Southern Africa collaboration (IeDEA-SA, https://www.iedea-sa.org/). These data cannot be shown because of legal and ethical restrictions. The Principles of Collaboration under which the IeDEA multiregional collaboration was founded and the regulatory requirements of the different countries' IRBs require the submission and approval of a project concept sheet by the IeDEA Executive Committee and the principal investigators from participating regions. All datasets provided by IeDEA are deidentified according to HIPAA Safe Harbor guidelines, with the exception of dates in some of the regions. Disclosure of a person's HIV status can be highly stigmatizing, and since reidentification of deidentified datasets may be possible when they are combined with publicly available datasets (see work of Dr. Latanya Sweeney), IeDEA promotes the signing of a Data Use Agreement before HIV clinical data can be released. To request data, readers may contact IeDEA for consideration and instructions by filling out the online form available at www.iedea.org/home/who-we-are and completing the application at www.iedea.org/wp-content/uploads/2017/05/IeDEA_Multiregional_Concept_Application_Form_August_2016.docx.</t>
  </si>
  <si>
    <t>16/6/2020</t>
  </si>
  <si>
    <t>25/8/2020</t>
  </si>
  <si>
    <t>10.1371/journal.pcbi.1008289</t>
  </si>
  <si>
    <t>Reconciling emergences: An information-theoretic approach to identify causal emergence in multivariate data</t>
  </si>
  <si>
    <t>Animal behavior,Animals,Systems science,Body limbs,Computer and information sciences,Information theory,Mathematics,Research and analysis methods,Arms,Autocorrelation,Birds,Statistical methods,Macaque,Evolutionary processes,Statistics,Medicine and health sciences,Social sciences,Evolutionary biology,Engineering and technology,Biology and life sciences,Primates,Organisms,Evolutionary emergence,Mathematical and statistical techniques,Eukaryota,Behavior,Zoology,Amniotes,Physical sciences,Dynamical systems,Signal processing,Anatomy,Vertebrates,Wrist,Mammals,Monkeys,Psychology,Old World monkeys</t>
  </si>
  <si>
    <t>UK</t>
  </si>
  <si>
    <t>22/7/2021</t>
  </si>
  <si>
    <t>10.1371/journal.pcbi.1009297</t>
  </si>
  <si>
    <t>Probing T-cell response by sequence-based probabilistic modeling</t>
  </si>
  <si>
    <t>Immune cells,Immunology,Bioinformatics,Cloning,T cell receptors,Physiology,Research and analysis methods,Animal cells,Sequencing techniques,T cells,Medicine and health sciences,Signal transduction,Cell biology,Molecular biology techniques,Biology and life sciences,Immune physiology,Protein sequencing,Immune receptors,Sequence analysis,Computational techniques,Immune system proteins,Sequence motif analysis,Sequence alignment,White blood cells,Proteins,Blood cells,Multiple alignment calculation,Biochemistry,Split-decomposition method,Cellular types,Molecular biology,Database and informatics methods,Antigens</t>
  </si>
  <si>
    <t xml:space="preserve"> All relevant data are within the manuscript, its Supporting information files, and the Git repository (https://github.com/bravib/rbm_tcell).</t>
  </si>
  <si>
    <t>2/7/2020</t>
  </si>
  <si>
    <t>24/10/2020</t>
  </si>
  <si>
    <t>10.1371/journal.pcbi.1008468</t>
  </si>
  <si>
    <t>NGS-PrimerPlex: High-throughput primer design for multiplex polymerase chain reactions</t>
  </si>
  <si>
    <t>DNA sequencing,Transcriptome analysis,Population genetics,Microbial genomics,Research and analysis methods,Medical microbiology,Gene pool,Sequencing techniques,Microbial pathogens,Bacterial genetics,Genome analysis,Medicine and health sciences,Microbial genetics,Genetics,Evolutionary biology,Bacterial pathogens,Biology and life sciences,Population biology,Next-generation sequencing,Bacteriology,Single nucleotide polymorphisms,Computational biology,Human genomics,Genomics,Molecular biology,Bacterial genomics,Pathology and laboratory medicine,Molecular biology techniques,Artificial gene amplification and extension,Pathogens,Microbiology,Polymerase chain reaction</t>
  </si>
  <si>
    <t>Russia</t>
  </si>
  <si>
    <t>Data have been uploaded to the NCBI Sequence Read Archive database. The data is available in the BioProject on https://www.ncbi.nlm.nih.gov/bioproject/PRJNA664536.</t>
  </si>
  <si>
    <t>11/9/2019</t>
  </si>
  <si>
    <t>10.1371/journal.pcbi.1007764</t>
  </si>
  <si>
    <t>StanDep: Capturing transcriptomic variability improves context-specific metabolic models</t>
  </si>
  <si>
    <t>Animals,Computer and information sciences,Transcriptome analysis,Nematoda,Research and analysis methods,Enzymology,Animal models,Enzyme chemistry,Genome analysis,Genetics,Cell biology,Caenorhabditis,Biology and life sciences,Cell metabolism,Data processing,Model organisms,Animal studies,Organisms,Caenorhabditis elegans,Invertebrates,Gene prediction,Eukaryota,Gene expression,Computational biology,Experimental organism systems,Genomics,Proteins,Enzyme metabolism,Cell physiology,Information technology,Biochemistry,Enzymes</t>
  </si>
  <si>
    <t>All relevant data are within the manuscript and its Supporting Information files. All StanDep (MATLAB files) files are available from the Github (https://github.com/LewisLabUCSD/StanDep).</t>
  </si>
  <si>
    <t>25/1/2019</t>
  </si>
  <si>
    <t>10.1371/journal.pcbi.1006826</t>
  </si>
  <si>
    <t>Machine learning analysis of gene expression data reveals novel diagnostic and prognostic biomarkers and identifies therapeutic targets for soft tissue sarcomas</t>
  </si>
  <si>
    <t>Sarcomas,Computer and information sciences,Soft tissues,Mathematics,Research and analysis methods,Artificial intelligence,Medicine and health sciences,Cancer detection and diagnosis,Machine learning algorithms,Genetics,Biological tissue,Neural networks,Biology and life sciences,Oncology,Gene expression,Leiomyosarcoma,Physical sciences,Neuroscience,Diagnostic medicine,Algorithms,Machine learning,Simulation and modeling,Anatomy,Cancers and neoplasms,Applied mathematics</t>
  </si>
  <si>
    <t>The Netherlands,Norway</t>
  </si>
  <si>
    <t>14/7/2020</t>
  </si>
  <si>
    <t>5/12/2021</t>
  </si>
  <si>
    <t>10.1371/journal.pcbi.1009722</t>
  </si>
  <si>
    <t>The activity of human enhancers is modulated by the splicing of their associated lncRNAs</t>
  </si>
  <si>
    <t>Bioinformatics,Epigenetics,Nucleotides,Non-coding RNA,Research and analysis methods,Chromatin,Long non-coding RNA,Chromosome biology,Genome complexity,Genetics,Cell biology,Biology and life sciences,RNA,Sequence analysis,DNA transcription,Nucleic acids,Sequence motif analysis,Gene expression,Single nucleotide polymorphisms,Computational biology,Introns,Genomics,Biochemistry,Database and informatics methods</t>
  </si>
  <si>
    <t>6/3/2020</t>
  </si>
  <si>
    <t>10.1371/journal.pcbi.1007647</t>
  </si>
  <si>
    <t>A unifying model for the propagation of prion proteins in yeast brings insight into the [</t>
  </si>
  <si>
    <t>Mathematics,Research and analysis methods,Evolutionary processes,Cell cycle and cell division,Cell biology,Evolutionary biology,Mathematical modeling,Biology and life sciences,Saccharomyces,Differential equations,Model organisms,Animal studies,Yeast and fungal models,Organisms,Fungi,Eukaryota,Polymer chemistry,Chemistry,Experimental organism systems,Cell processes,Physical sciences,Monomers,Saccharomyces cerevisiae,Bioassays and physiological analysis,Cell division analysis,Convergent evolution,Yeast,Cell analysis,Simulation and modeling</t>
  </si>
  <si>
    <t>21/8/2020</t>
  </si>
  <si>
    <t>10/6/2021</t>
  </si>
  <si>
    <t>10.1371/journal.pcbi.1009173</t>
  </si>
  <si>
    <t xml:space="preserve">Mechanical feedback and robustness of apical constrictions in </t>
  </si>
  <si>
    <t>Ellipses,Control theory,Animals,Systems science,Computer and information sciences,Specimen preparation and treatment,Drosophila melanogaster,Mathematics,Physics,Research and analysis methods,Geometry,Neurophysiological analysis,Animal models,Cell disruption,Drosophila,Mechanical stress,Arthropoda,Mesoderm,Embryonic pattern formation,Optogenetics,Engineering and technology,Biology and life sciences,Pattern formation,Control engineering,Mechanical treatment of specimens,Model organisms,Animal studies,Organisms,Invertebrates,Specimen disruption,Eukaryota,Insects,Zoology,Developmental biology,Morphogenesis,Experimental organism systems,Physical sciences,Industrial engineering,Neuroscience,Brain mapping,Embryology,Classical mechanics,Bioassays and physiological analysis,Entomology</t>
  </si>
  <si>
    <t>All relevant experimental data are available from Dryad at https://doi.org/10.5061/dryad.m7q37nv. The numerical code is available from GitHub at https://github.com/Guo-Jie-Jason-Gao/Drosophila-Active-Granular-Fluid-Model.</t>
  </si>
  <si>
    <t>30/4/2019</t>
  </si>
  <si>
    <t>25/10/2019</t>
  </si>
  <si>
    <t>10.1371/journal.pcbi.1007511</t>
  </si>
  <si>
    <t xml:space="preserve">VAMPr: </t>
  </si>
  <si>
    <t>Antibiotic resistance,Bioinformatics,Mathematics,Drugs,Research and analysis methods,Medical microbiology,Antibiotics,Pharmacology,Statistical methods,Antimicrobial resistance,Medicine and health sciences,Statistics,Microbial pathogens,Forecasting,Bacterial pathogens,Biology and life sciences,Antimicrobials,Klebsiella,Organisms,Klebsiella pneumoniae,Microbial control,Sequence analysis,Sequence databases,Computational techniques,Mathematical and statistical techniques,Sequence alignment,Physical sciences,Bacteria,Pathology and laboratory medicine,Multiple alignment calculation,Split-decomposition method,Biological databases,Pathogens,Database and informatics methods,Microbiology</t>
  </si>
  <si>
    <t>All data were available from NCBI SRA (www.ncbi.nlm.nih.gov/sra) and NCBI Antibiograms (www.ncbi.nlm.nih.gov/biosample/docs/antibiogram/). The accession numbers for the bacterial isolated used in this manuscript are available in the S2 Table.</t>
  </si>
  <si>
    <t>24/11/2020</t>
  </si>
  <si>
    <t>16/7/2021</t>
  </si>
  <si>
    <t>10.1371/journal.pcbi.1009283</t>
  </si>
  <si>
    <t>Diffusion enables integration of heterogeneous data and user-driven learning in a desktop knowledge-base</t>
  </si>
  <si>
    <t>Bioinformatics,Database searching,Ontologies,Computer and information sciences,Computer architecture,Mathematics,Gene ontologies,Electronics engineering,Research and analysis methods,Data management,Graphical user interfaces,Genome analysis,Genetics,Engineering and technology,Computer engineering,Biology and life sciences,Software engineering,Applied mathematics,Computer software,Man-computer interface,Computational biology,Genomics,Physical sciences,User interfaces,Algorithms,Database and informatics methods,Simulation and modeling</t>
  </si>
  <si>
    <t>Software source code is available in the GitHub repository (https://www.github.com/tkonopka/crossmap) and the documentation is hosted online (https://diffusion-map.readthedocs.io/en/latest). Source code for analyses is available in a separate repository (https://www.github.com/tkonopka/crossmap-manuscript). Data files used for the analyses are available in Zenodo (10.5281/zenodo.4287332).</t>
  </si>
  <si>
    <t>26/5/2021</t>
  </si>
  <si>
    <t>10.1371/journal.pcbi.1008788</t>
  </si>
  <si>
    <t xml:space="preserve">The super repertoire of type IV effectors in the pangenome of </t>
  </si>
  <si>
    <t>Computer and information sciences,Phylogenetics,Microbial genomics,Anaplasma,Ehrlichia,Medical microbiology,Data management,Virology,Protein domains,Microbial pathogens,Medicine and health sciences,Bacterial genetics,Microbial genetics,Genetics,Evolutionary biology,Bacterial pathogens,Biology and life sciences,Viral transmission and infection,Phylogenetic analysis,Organisms,Evolutionary genetics,Bacteriology,Host cells,Genomics,Proteins,Bacterial genomics,Bacteria,Pathology and laboratory medicine,Evolutionary systematics,Biochemistry,Rickettsiales,Taxonomy,Pathogens,Microbiology</t>
  </si>
  <si>
    <t>27/7/2019</t>
  </si>
  <si>
    <t>25/2/2020</t>
  </si>
  <si>
    <t>10.1371/journal.pcbi.1007748</t>
  </si>
  <si>
    <t>Uncoupling the roles of firing rates and spike bursts in shaping the STN-GPe beta band oscillations</t>
  </si>
  <si>
    <t>Neurons,Thermodynamics,Computer and information sciences,Membrane potential,Physiology,Physics,Action potentials,Animal cells,Medicine and health sciences,Entropy,Cell biology,Genetics,Neural networks,Biology and life sciences,Neurology,Parkinson disease,Movement disorders,Network analysis,Physical sciences,Neuroscience,Electrophysiology,Neurodegenerative diseases,Cellular neuroscience,Neurophysiology,Cellular types,Genetic oscillators</t>
  </si>
  <si>
    <t>Sweden,France</t>
  </si>
  <si>
    <t>This project is shared on open science framework (OSF - https://osf.io/quycb/). The project consists of the figures not included in the manuscript namely: a) An example of spectral entropy mentioned in section Spectral Entropy) b) Individual trials of the spectrograms of the average spectrogram (more details in section Control of the amplitude and duration of β band oscillation bursts by spike bursting). The project also consists of a git link (https://github.com/jyotikab/stn_gpe_ssbn) to the code required to simulate and analyze the model.</t>
  </si>
  <si>
    <t>1/6/2018</t>
  </si>
  <si>
    <t>18/1/2019</t>
  </si>
  <si>
    <t>10.1371/journal.pcbi.1006260</t>
  </si>
  <si>
    <t>How adaptive plasticity evolves when selected against</t>
  </si>
  <si>
    <t>Phenotypes,Evolutionary genetics,Organismal evolution,Evolutionary processes,Natural selection,Population genetics,Evolutionary biology,Genetics,Evolutionary rate,Population biology,Biology and life sciences,Genetic polymorphism,Evolutionary adaptation</t>
  </si>
  <si>
    <t>7/11/2019</t>
  </si>
  <si>
    <t>23/1/2020</t>
  </si>
  <si>
    <t>10.1371/journal.pcbi.1007680</t>
  </si>
  <si>
    <t>Performance of virtual screening against GPCR homology models: Impact of template selection and treatment of binding site plasticity</t>
  </si>
  <si>
    <t>Molecular docking,Protein structure,Physics,Amines,Chemical compounds,Research and analysis methods,Neurochemistry,Biogenic amines,Cell biology,Biology and life sciences,Neurotransmitters,Protein structure prediction,Crystal structure,Crystallography,Organic chemistry,Dopamine,Serotonin,Condensed matter physics,Chemistry,Catecholamines,Computational chemistry,Solid state physics,Physical sciences,Proteins,Neuroscience,Molecular biology,G protein coupled receptors,Biochemistry,Transmembrane receptors,Macromolecular structure analysis,Organic compounds,Hormones,Signal transduction,Simulation and modeling</t>
  </si>
  <si>
    <t>Sweden</t>
  </si>
  <si>
    <t>Except for a supplementary data set, all relevant data are within the manuscript and its Supporting Information files. The supplementary data set, which contains MD simulation input files and trajectories, is freely available for download from the Dryad Digital Repository at https://doi.org/10.5061/dryad.xwdbrv19m.</t>
  </si>
  <si>
    <t>17/3/2020</t>
  </si>
  <si>
    <t>10.1371/journal.pcbi.1007791</t>
  </si>
  <si>
    <t>Localized semi-nonnegative matrix factorization (LocaNMF) of widefield calcium imaging data</t>
  </si>
  <si>
    <t>Animal behavior,Animals,Cellular types,Neurons,Hemodynamics,Mathematics,Calcium signaling,Flowering plants,Hematology,Animal cells,Rodents,Medicine and health sciences,Social sciences,Cell biology,Mice,Cell signaling,Algebra,Plants,Biology and life sciences,Somatosensory cortex,Linear algebra,Organisms,Brain,Eukaryota,Behavior,Zoology,Amniotes,Physical sciences,Singular value decomposition,Neuroscience,Anatomy,Cellular neuroscience,Vertebrates,Mammals,Psychology,Vanilla,Signal transduction</t>
  </si>
  <si>
    <t>The majority of the data from this manuscript is publicly available at the following location: http://repository.cshl.edu/id/eprint/38599/.</t>
  </si>
  <si>
    <t>27/11/2021</t>
  </si>
  <si>
    <t>10.1371/journal.pcbi.1009684</t>
  </si>
  <si>
    <t>Systematic evaluation of NIPT aneuploidy detection software tools with clinically validated NIPT samples</t>
  </si>
  <si>
    <t>Patau syndrome,Computer and information sciences,DNA sequencing,Research and analysis methods,Departures from diploidy,Aneuploidy,Sequencing techniques,Clinical genetics,Medicine and health sciences,Genetics,Engineering and technology,Biology and life sciences,Software engineering,Chromosomal disorders,Computer software,Software tools,Genomics,Molecular biology techniques,Molecular biology,Down syndrome,Edwards syndrome</t>
  </si>
  <si>
    <t>Estonia,Finland</t>
  </si>
  <si>
    <t>Sequencing data (aligned to GRCh38) are available in the European Genome-phenome Archive (EGA), under accession code EGAS00001005323.</t>
  </si>
  <si>
    <t>23/11/2019</t>
  </si>
  <si>
    <t>10.1371/journal.pcbi.1007562</t>
  </si>
  <si>
    <t xml:space="preserve">Systems-level analysis of NalD mutation, a recurrent driver of rapid drug resistance in acute </t>
  </si>
  <si>
    <t>Antibiotic resistance,Gene regulation,Transcriptome analysis,Point mutation,Pseudomonas aeruginosa,Sepsis,Drugs,Medical microbiology,Antibiotics,Pharmacology,Antimicrobial resistance,Medicine and health sciences,Microbial pathogens,Genome analysis,Genetics,Bacterial pathogens,Biology and life sciences,Antimicrobials,Organisms,Microbial control,Gene expression,Computational biology,Signs and symptoms,Mutation,Transcriptional control,Genomics,Diagnostic medicine,Bacteria,Pathology and laboratory medicine,Pseudomonas,Pathogens,Microbiology</t>
  </si>
  <si>
    <t>The WGS data of sepsis isolates have been deposited to the PATRIC (Pathosystems Resource Integration Center) database and available to public. Our RNAseq data have been submitted to NCBI with SRA accession# PRJNA501877. The Python code for our metabolic analysis is accessible from https://github.com/liaochen1988/Metabolic_analysis_clinical_isolates_aztreonam_resistance.</t>
  </si>
  <si>
    <t>5/10/2020</t>
  </si>
  <si>
    <t>10.1371/journal.pcbi.1008941</t>
  </si>
  <si>
    <t>Effects of incomplete inter-hospital network data on the assessment of transmission dynamics of hospital-acquired infections</t>
  </si>
  <si>
    <t>Similarity measures,Computer and information sciences,Health care,Mathematics,Infectious diseases,Cosine similarity,Health care facilities,Medicine and health sciences,Economics,Social sciences,Statistics,Infectious disease modeling,Population biology,Biology and life sciences,Population modeling,Epidemiology,Nosocomial infections,Computational biology,Health economics,Medical risk factors,Network analysis,Physical sciences,Hospitals,Health insurance,Pathology and laboratory medicine,Medical conditions,Pathogens</t>
  </si>
  <si>
    <t>The anonymized insurance data are owned by a third party (AOK Lower Saxony) and authors do not have permission to share them. These data may be requested from: AOK Bavaria, Carl-Wery- Straße 28, 81739 München; https://www.aok.de/pk/bayern/ AOK Lower Saxony: AOK Niedersachsen: Hildesheimer Straße 273, 30519 Hannover; https://niedersachsen.aok.de/ AOK PLUS, Sternplatz 7, 01067 Dresden; https://www.aok.de/pk/plus/.</t>
  </si>
  <si>
    <t>3/7/2019</t>
  </si>
  <si>
    <t>10.1371/journal.pcbi.1007510</t>
  </si>
  <si>
    <t>CDSeq: A novel complete deconvolution method for dissecting heterogeneous samples using gene expression data</t>
  </si>
  <si>
    <t>Immune cells,Immunology,Spectrophotometry,Mathematics,Research and analysis methods,RNA extraction,Statistical data,Animal cells,Probability theory,T cells,Medicine and health sciences,Statistics,Flow cytometry,Genetics,Cell biology,Random variables,Biology and life sciences,Spectrum analysis techniques,B cells,Gene expression,White blood cells,Physical sciences,Extraction techniques,Cytophotometry,Blood cells,Antibody-producing cells,Cellular types</t>
  </si>
  <si>
    <t>The GEO accession number for the experimental data is GSE123604.</t>
  </si>
  <si>
    <t>2/1/2019</t>
  </si>
  <si>
    <t>5/8/2019</t>
  </si>
  <si>
    <t>10.1371/journal.pcbi.1007305</t>
  </si>
  <si>
    <t>Long-term dynamics of measles in London: Titrating the impact of wars, the 1918 pandemic, and vaccination</t>
  </si>
  <si>
    <t>Immunology,Systems science,Computer and information sciences,Population dynamics,Ecology and environmental sciences,Mathematics,Infectious diseases,Virology,Vaccines,Medicine and health sciences,Infectious disease control,Nonlinear dynamics,Preventive medicine,Population biology,Biology and life sciences,Birth rates,Public and occupational health,MMR vaccine,Population metrics,Soil science,Viral vaccines,Viral diseases,Vaccination and immunization,Measles,Physical sciences,Soil perturbation,Influenza,Microbiology</t>
  </si>
  <si>
    <t>The data analyzed in this manuscript are attached as supporting information.</t>
  </si>
  <si>
    <t>30/7/2019</t>
  </si>
  <si>
    <t>13/3/2020</t>
  </si>
  <si>
    <t>10.1371/journal.pcbi.1007789</t>
  </si>
  <si>
    <t>A kinetic mechanism for enhanced selectivity of membrane transport</t>
  </si>
  <si>
    <t>Database searching,Membrane potential,Physiology,Chemical compounds,Research and analysis methods,Monosaccharides,Medicine and health sciences,Extracellular space,Cell biology,Biology and life sciences,Detoxification,Galactose,Toxicology,Organic chemistry,Toxic agents,Cytoplasm,Chemistry,Carbohydrates,Physical sciences,Electrophysiology,Proteins,Pathology and laboratory medicine,Toxins,Organic compounds,Biochemistry,Synport proteins,Cellular structures and organelles,Database and informatics methods</t>
  </si>
  <si>
    <t>20/6/2020</t>
  </si>
  <si>
    <t>27/9/2020</t>
  </si>
  <si>
    <t>10.1371/journal.pcbi.1008388</t>
  </si>
  <si>
    <t>A model-based evaluation of the efficacy of COVID-19 social distancing, testing and hospital triage policies</t>
  </si>
  <si>
    <t>Social distancing,Viral pathogens,Infectious diseases,Medical microbiology,Virus testing,Coronaviruses,Medicine and health sciences,Infectious disease control,Social sciences,Microbial pathogens,Biology and life sciences,Epidemiology,Organisms,COVID 19,Critical care and emergency medicine,Triage,SARS CoV 2,Viruses,Medical risk factors,Social policy,Viral diseases,Diagnostic medicine,Pathology and laboratory medicine,Infectious disease epidemiology,RNA viruses,Medical conditions,SARS coronavirus,Sociology,Pathogens,Microbiology</t>
  </si>
  <si>
    <t>The complete Python implementation of the model is available at Github at https://github.com/ckadelka/COVID19-network-model.</t>
  </si>
  <si>
    <t>2/6/2021</t>
  </si>
  <si>
    <t>19/10/2021</t>
  </si>
  <si>
    <t>10.1371/journal.pcbi.1009160</t>
  </si>
  <si>
    <t>MGEnrichment: A web application for microglia gene list enrichment analysis</t>
  </si>
  <si>
    <t>Population groupings,Gene regulation,Computer and information sciences,Computer architecture,Microglial cells,Professions,Careers in research,Research and analysis methods,People and places,Computer applications,Animal cells,Autism spectrum disorder,Social sciences,Genome analysis,Genetics,Cell biology,Biology and life sciences,Biological databases,Scientists,Pervasive developmental disorders,Science and technology workforce,Glial cells,Web-based applications,Gene expression,Developmental psychology,Computational biology,Genomics,User interfaces,Science policy,Genomic databases,Psychology,Cellular types,Database and informatics methods</t>
  </si>
  <si>
    <t>All relevant data are within the manuscript and its Supporting Information files. Relevant code can be found here: https://github.com/ciernialab/MGEnrichmentApp.</t>
  </si>
  <si>
    <t>6/7/2021</t>
  </si>
  <si>
    <t>10.1371/journal.pcbi.1009253</t>
  </si>
  <si>
    <t>The kinetic landscape of nucleosome assembly: A coarse-grained molecular dynamics study</t>
  </si>
  <si>
    <t>Markov models,Epigenetics,Nucleosomes,Mathematics,Molecular dynamics,Research and analysis methods,Chromatin,Probability theory,Basic cancer research,Chromosome biology,Medicine and health sciences,Cell biology,Genetics,Gene mapping,Biology and life sciences,Nucleosome mapping,Oncology,Gene expression,Computational biology,Metastasis,Chemistry,Histones,Computational chemistry,Genomics,Proteins,Physical sciences,Biochemical simulations,Biochemistry,Molecular biology techniques,Molecular biology,DNA-binding proteins</t>
  </si>
  <si>
    <t>All trajectories, molecular dynamics input files, article figures and movies, and PDB files of representative nucleosome conformations are available at the Biological Structure Model Archive accession number BSM00028 (url: https://bsma.pdbjbk1.pdbj.org/entry/28).</t>
  </si>
  <si>
    <t>9/7/2020</t>
  </si>
  <si>
    <t>21/9/2020</t>
  </si>
  <si>
    <t>10.1371/journal.pcbi.1008355</t>
  </si>
  <si>
    <t>Membrane thinning and lateral gating are consistent features of BamA across multiple species</t>
  </si>
  <si>
    <t>Outer membrane proteins,Systems science,System stability,Physical chemistry,Computer and information sciences,Cell membranes,Mathematics,Infectious diseases,Molecular dynamics,Medical microbiology,Microbial pathogens,Medicine and health sciences,Cell biology,Bacterial pathogens,Biology and life sciences,Neisseria gonorrhoeae,Membrane proteins,Chemical bonding,Organisms,Hydrogen bonding,Bacterial diseases,Chemistry,Computational biology,Salmonella enterica,Pathogens,Computational chemistry,Physical sciences,Enterobacteriaceae,Biochemical simulations,Bacteria,Pathology and laboratory medicine,Neisseria,Salmonella,Biochemistry,Medical conditions,Lipids,Cellular structures and organelles,Microbiology</t>
  </si>
  <si>
    <t>5/1/2021</t>
  </si>
  <si>
    <t>1/7/2021</t>
  </si>
  <si>
    <t>10.1371/journal.pcbi.1009234</t>
  </si>
  <si>
    <t>Integrating systemic and molecular levels to infer key drivers sustaining metabolic adaptations</t>
  </si>
  <si>
    <t>Computer and information sciences,Stoichiometry,Enzymology,Enzyme chemistry,Metabolism,Pharmacology,Medicine and health sciences,Genetics,Biology and life sciences,Metabolic networks,Oncology,Chemistry,Drug metabolism,Gene expression,Network analysis,Enzyme metabolism,Physical sciences,Proteins,Biochemistry,Pharmacokinetics,Cancers and neoplasms,Enzymes,Metabolites</t>
  </si>
  <si>
    <t>All relevant data are within the manuscript and its Supporting Information files. Two Mathematica notebooks, two pdf with instructions for use and excel files for the generation of results in Figs 2, 4 and 5 are freely available on Zenodo at link: http://dx.doi.org/10.5281/zenodo.5081161.</t>
  </si>
  <si>
    <t>27/3/2020</t>
  </si>
  <si>
    <t>30/7/2020</t>
  </si>
  <si>
    <t>10.1371/journal.pcbi.1007836</t>
  </si>
  <si>
    <t>Prospects for detecting early warning signals in discrete event sequence data: Application to epidemiological incidence data</t>
  </si>
  <si>
    <t>Immunology,Social distancing,Mathematics,Infectious diseases,Research and analysis methods,Autocorrelation,Statistical data,Statistical methods,Medicine and health sciences,Infectious disease control,Statistics,Preventive medicine,Engineering and technology,Biology and life sciences,Epidemiology,Public and occupational health,Mathematical and statistical techniques,Vaccination and immunization,Physical sciences,Infectious disease epidemiology,Signal processing,Medical conditions,Simulation and modeling</t>
  </si>
  <si>
    <t>All data are available from GitHub: https://github.com/ersouthall/Rate-Of-Incidence-EWS.</t>
  </si>
  <si>
    <t>16/2/2022</t>
  </si>
  <si>
    <t>10.1371/journal.pcbi.1009407</t>
  </si>
  <si>
    <t>Thalamic bursts modulate cortical synchrony locally to switch between states of global functional connectivity in a cognitive task</t>
  </si>
  <si>
    <t>Islands,Neurons,Cognitive science,Thalamus,Mathematics,Cognition,Cognitive psychology,Learning and memory,Earth sciences,Optimization,Animal cells,Basic cancer research,Medicine and health sciences,Social sciences,Cell biology,Memory,Biology and life sciences,Geomorphology,Decision making,Brain,Oncology,Metastasis,Physical sciences,Neuroscience,Anatomy,Cellular neuroscience,Topography,Psychology,Cellular types,Landforms</t>
  </si>
  <si>
    <t>The Netherlands</t>
  </si>
  <si>
    <t>All code written in support of this publication, processed data, simulation input files and simulation out put files are publicly available at https://gin.g-node.org/oportoles/SwitchingFCalongAtask. Raw data is available at https://www.jelmerborst.nl/models/.</t>
  </si>
  <si>
    <t>8/4/2021</t>
  </si>
  <si>
    <t>6/9/2021</t>
  </si>
  <si>
    <t>10.1371/journal.pcbi.1009427</t>
  </si>
  <si>
    <t>High-integrity human intervention in ecosystems: Tracking self-organization modes</t>
  </si>
  <si>
    <t>Meteorology,Biomass,Animal behavior,Systems science,Computer and information sciences,Ecology and environmental sciences,Grazing,Mathematics,Ecological metrics,Earth sciences,Ecology,Social sciences,Biology and life sciences,Atmospheric science,Ecosystems,System instability,Coastal ecosystems,Behavior,Zoology,Rain,Physical sciences,Drought,Ecosystem functioning,Psychology</t>
  </si>
  <si>
    <t>All data needed to evaluate the conclusions in the paper are present in the paper and in the Supplementary Materials. Additional data related to this paper is available at the open-access repository: https://doi.org/10.5281/zenodo.3902397. Script files for simulations and analysis of results shown in the manuscript are available at the open-access repository: https://doi.org/10.5281/zenodo.5499990.</t>
  </si>
  <si>
    <t>3/2/2020</t>
  </si>
  <si>
    <t>10.1371/journal.pcbi.1007709</t>
  </si>
  <si>
    <t>A three-dimensional phase-field model for multiscale modeling of thrombus biomechanics in blood vessels</t>
  </si>
  <si>
    <t>Physiology,Physics,Platelet aggregation,Blood flow,Research and analysis methods,Hematology,Animal cells,Medicine and health sciences,Blood,Cell biology,Platelets,Materials science,Biology and life sciences,Material properties,Deformation,Blood coagulation,Body fluids,Aneurysms,Physical sciences,Proteins,Vascular diseases,Permeability,Blood cells,Vascular medicine,Anatomy,Biochemistry,Classical mechanics,Cellular types,Damage mechanics,Simulation and modeling,Fibrin</t>
  </si>
  <si>
    <t xml:space="preserve"> All relevant data are within the manuscript and its Supporting Information files.</t>
  </si>
  <si>
    <t>16/11/2021</t>
  </si>
  <si>
    <t>10.1371/journal.pcbi.1009653</t>
  </si>
  <si>
    <t>Quantitative modeling identifies critical cell mechanics driving bile duct lumen formation</t>
  </si>
  <si>
    <t>Veins,Junctional complexes,Physics,Blood vessels,Research and analysis methods,Cardiovascular anatomy,Tight junctions,Biliary system,Cell cycle and cell division,Medicine and health sciences,Cell biology,Cell differentiation,Biology and life sciences,Pressure,Bile ducts,Developmental biology,Cell polarity,Cell processes,Physical sciences,Portal veins,Cell physiology,Anatomy,Liver,Classical mechanics,Osmotic pressure,Simulation and modeling</t>
  </si>
  <si>
    <t>Belgium,France,Germany</t>
  </si>
  <si>
    <t>Immunostainings: this data is entirely contained within the manuscript. The RNA-seq data have been deposited in the Gene Expression Omnibus (GEO) database and assigned the identifier GSE163062. In Fig 3C, all relevant data are in the graph. All the simulation data created in Figs 7, 8, 9 and 10 are simulation data can be plotted using the accompaying python script (delivered as supplementary information). This paper entered editorial review prior to the code availability policy of 30/03/2021.</t>
  </si>
  <si>
    <t>23/6/2020</t>
  </si>
  <si>
    <t>6/10/2020</t>
  </si>
  <si>
    <t>10.1371/journal.pcbi.1008421</t>
  </si>
  <si>
    <t>Mathematical modeling of hepatitis C RNA replication, exosome secretion and virus release</t>
  </si>
  <si>
    <t>Flaviviruses,Viral pathogens,Physiology,Medical microbiology,Virology,Viral replication,Physiological processes,Secretion,Protein translation,Microbial pathogens,Medicine and health sciences,Viral structure,Genetics,Cell biology,Hepacivirus,Biology and life sciences,Virus assembly,Organisms,Viruses,Gene expression,Hepatitis viruses,Vesicles,Exosomes,Virions,Hepatitis C virus,Cellular structures and organelles,Pathology and laboratory medicine,RNA viruses,Intracellular pathogens,Pathogens,Microbiology</t>
  </si>
  <si>
    <t>5/11/2018</t>
  </si>
  <si>
    <t>12/11/2019</t>
  </si>
  <si>
    <t>10.1371/journal.pcbi.1007540</t>
  </si>
  <si>
    <t>Associating lncRNAs with small molecules via bilevel optimization reveals cancer-related lncRNAs</t>
  </si>
  <si>
    <t>Long non-coding RNAs,Mathematics,Genetic causes of cancer,Cancer risk factors,Non-coding RNA,Chemical compounds,Small molecules,Optimization,Drug therapy,Medicine and health sciences,Biotechnology,Cancer treatment,Genetics,Engineering and technology,Biology and life sciences,RNA,Epidemiology,Cancers and neoplasms,Organic chemistry,Nucleic acids,Oncology,Breast tumors,Gene expression,Bioengineering,Chemistry,Medical risk factors,Breast cancer,Physical sciences,Biochemistry,Organic compounds,Pharmaceutics</t>
  </si>
  <si>
    <t>All relevant data is within the Supporting Information files.</t>
  </si>
  <si>
    <t>10.1371/journal.pcbi.1007051</t>
  </si>
  <si>
    <t>Optimization of surgical intervention outside the epileptogenic zone in the Virtual Epileptic Patient (VEP)</t>
  </si>
  <si>
    <t>Functional electrical stimulation,Neuroscience,Epilepsy,Computer and information sciences,Cognitive science,Medicine and health sciences,Surgical resection,Cognition,Memory,Neural networks,Biology and life sciences,Surgical and invasive medical procedures,Signaling networks,Learning and memory,Neurology,Network analysis</t>
  </si>
  <si>
    <t>Patient data cannot be made available publicly, because of data protection concerns. Data are available from the AMU Institutional Data Access / Ethics Committee (contact via Aurélie Ponz, aurelie.ponz@univ-amu.fr) for researchers who meet the criteria for access to confidential data.</t>
  </si>
  <si>
    <t>22/11/2019</t>
  </si>
  <si>
    <t>10/6/2020</t>
  </si>
  <si>
    <t>10.1371/journal.pcbi.1008040</t>
  </si>
  <si>
    <t>iDrug: Integration of drug repositioning and drug-target prediction via cross-network embedding</t>
  </si>
  <si>
    <t>Computer and information sciences,Drug information,Mathematics,Research and analysis methods,Optimization,Pharmacology,Drug therapy,Artificial intelligence,Medicine and health sciences,Machine learning algorithms,Applied mathematics,Drug discovery,Drug-drug interactions,Drug interactions,Polytherapy drug treatment,Physical sciences,Algorithms,Machine learning,Drug research and development,Pharmaceutics,Simulation and modeling</t>
  </si>
  <si>
    <t>Our code and dataset are available at: https://github.com/Case-esaC/iDrug.</t>
  </si>
  <si>
    <t>11/10/2019</t>
  </si>
  <si>
    <t>10.1371/journal.pcbi.1008280</t>
  </si>
  <si>
    <t>Differences between joint-space and musculoskeletal estimations of metabolic rate time profiles</t>
  </si>
  <si>
    <t>19/11/2021</t>
  </si>
  <si>
    <t>10.1371/journal.pcbi.1008946</t>
  </si>
  <si>
    <t>Integrating deep learning with microfluidics for biophysical classification of sickle red blood cells adhered to laminin</t>
  </si>
  <si>
    <t>Computer and information sciences,Physiology,Physics,Research and analysis methods,Artificial intelligence,Medicine and health sciences,Blood,Fluidics,Microfluidics,Imaging techniques,Engineering and technology,Neural networks,Biomechanics,Biology and life sciences,Deep learning,Body fluids,Physical sciences,Neuroscience,Image analysis,Machine learning,Anatomy,Biophysics</t>
  </si>
  <si>
    <t>Data and code associated with the manuscript can be found at: https://github.com/hincz-lab/DeepLearning-SCDBiochip.</t>
  </si>
  <si>
    <t>31/5/2021</t>
  </si>
  <si>
    <t>10.1371/journal.pcbi.1009136</t>
  </si>
  <si>
    <t>Multidimensional analysis and detection of informative features in human brain white matter</t>
  </si>
  <si>
    <t>Diffusion tensor imaging,Computer and information sciences,Neuroimaging,Research and analysis methods,Magnetic resonance imaging,Medicine and health sciences,Preprocessing,Imaging techniques,Amyotrophic lateral sclerosis,Engineering and technology,Central nervous system,Biology and life sciences,Software engineering,Neurology,Brain morphometry,Radiology and imaging,Motor neuron diseases,Diagnostic radiology,Nervous system,Brain mapping,Neuroscience,Diagnostic medicine,Diffusion magnetic resonance imaging,Neurodegenerative diseases,Anatomy,Medical conditions</t>
  </si>
  <si>
    <t>The main software described in this study is available through GitHub at https://github.com/richford/AFQ-Insight. The version of software used in this study is also available at https://doi.org/10.5281/zenodo.4316000. To facilitate reproducibility and ease use of the software, the results presented in this paper are also provided in https://github.com/richford/afq-insight-paper as a series of Jupyter notebooks. We refer to four datasets in this work: ALS, WH, HBN, and Cam-CAN. The ALS dataset is openly available at https://doi.org/10.5281/zenodo.1161864. The WH dataset is openly available at https://doi.org/10.5281/zenodo.1161846. To facilitate acquisition of these data, we provide a ‘make data’ command in the paper repository at https://github.com/richford/afq-insight-paper. Data from the HBN study is available to access through: http://fcon_1000.projects.nitrc.org/indi/cmi_healthy_brain_network/. MRI data from this study is openly available. Phenotypic data can be freely accessed, upon establishing a data usage agreement with the Child Mind Institute, which is the data provider for this study. Data from the Cam-CAN study is available to access through: https://www.cam-can.org/index.php?content=dataset, and can be freely accessed upon agreeing to terms and conditions set forth by the Cambridge Centre for Ageing and Neuroscience, which is the data provider for this study.</t>
  </si>
  <si>
    <t>21/11/2018</t>
  </si>
  <si>
    <t>14/8/2019</t>
  </si>
  <si>
    <t>10.1371/journal.pcbi.1007333</t>
  </si>
  <si>
    <t>Toxin production spontaneously becomes regulated by local cell density in evolving bacterial populations</t>
  </si>
  <si>
    <t>Phenotypes,Immune cells,Immunology,Gene regulation,Sensory perception,Population dynamics,Animal cells,Bacterial evolution,Microbial evolution,Sensory cues,Medicine and health sciences,Social sciences,Evolutionary biology,Genetics,Cell biology,Population biology,Biology and life sciences,Toxicology,Bacteriology,Toxic agents,K cells,Gene expression,White blood cells,Neuroscience,Organismal evolution,Pathology and laboratory medicine,Blood cells,Toxins,Psychology,Cellular types,Microbiology</t>
  </si>
  <si>
    <t>20/7/2021</t>
  </si>
  <si>
    <t>10.1371/journal.pcbi.1009603</t>
  </si>
  <si>
    <t>Binding free energy decomposition and multiple unbinding paths of buried ligands in a PreQ</t>
  </si>
  <si>
    <t>Nucleotides,Physical chemistry,Thermodynamics,Physics,Molecular dynamics,Enzymology,Free energy,Biology and life sciences,RNA,Crystal structure,Chemical bonding,Hydrogen bonding,Nucleobases,Crystallography,Nucleic acids,Computational biology,Condensed matter physics,Chemistry,Ribozymes,Computational chemistry,Solid state physics,Physical sciences,Proteins,Biochemical simulations,Biochemistry,Riboswitches,Enzymes</t>
  </si>
  <si>
    <t>DATA AVAILABILITY Structures from molecular dynamics simulations and data files presented as plots in figures are available on GitHub at: https://github.com/hzhou43/PreQ1_Riboswitch.</t>
  </si>
  <si>
    <t>23/11/2018</t>
  </si>
  <si>
    <t>10.1371/journal.pcbi.1007324</t>
  </si>
  <si>
    <t>Predicting gene regulatory interactions based on spatial gene expression data and deep learning</t>
  </si>
  <si>
    <t>Gene regulation,Animals,Drosophila melanogaster,Embryos,Organism development,Research and analysis methods,Gene regulatory networks,Animal models,Arthropoda,Drosophila,Genetics,Imaging techniques,Biology and life sciences,Model organisms,Animal studies,Organisms,Invertebrates,Eukaryota,Insects,Eye development,Gene expression,Developmental biology,Computational biology,Experimental organism systems,Transcriptional control,Sense organ development,Organogenesis,Embryology</t>
  </si>
  <si>
    <t>The data underlying the results presented in the study are available from https://github.com/2010511951/GripDL.</t>
  </si>
  <si>
    <t>8/6/2018</t>
  </si>
  <si>
    <t>8/1/2019</t>
  </si>
  <si>
    <t>10.1371/journal.pcbi.1006770</t>
  </si>
  <si>
    <t>A numerical approach for a discrete Markov model for progressing drug resistance of cancer</t>
  </si>
  <si>
    <t>Markov models,Computer and information sciences,Point mutation,Mathematics,Probability theory,Drug therapy,Cell cycle and cell division,Medicine and health sciences,Cancer treatment,Cell biology,Genetics,Biology and life sciences,Approximation methods,Oncology,Mutation,Computer modeling,Cell processes,Physical sciences,Probability distribution,Pharmaceutics</t>
  </si>
  <si>
    <t>18/9/2020</t>
  </si>
  <si>
    <t>18/7/2021</t>
  </si>
  <si>
    <t>10.1371/journal.pcbi.1009285</t>
  </si>
  <si>
    <t>ASCENT (Automated Simulations to Characterize Electrical Nerve Thresholds): A pipeline for sample-specific computational modeling of electrical stimulation of peripheral nerves</t>
  </si>
  <si>
    <t>Neurons,Mathematics,Nerves,Research and analysis methods,Animal cells,Drug therapy,Medicine and health sciences,Cell biology,Finite element analysis,Local and regional anesthesia,Biology and life sciences,Research design,Pharmaceutics,Experimental design,Nervous system,Functional electrical stimulation,Neuroscience,Physical sciences,Nerve fibers,Simulation and modeling,Anesthesia,Anatomy,Cellular neuroscience,Anesthesiology,Cellular types,Nerve block,Surgical and invasive medical procedures,Applied mathematics</t>
  </si>
  <si>
    <t>The release associated with this paper (v1.0.0), as well as other archived releases, are available through Zenodo (v1.0.0: https://doi.org/10.5281/zenodo.5136631; current release: https://zenodo.org/badge/latestdoi/379064819); the most recent commit—where there may be multiple commits per release—is available through GitHub (https://github.com/wmglab-duke/ascent). The code is documented in a git wiki associated with the code repository (https://github.com/wmglab-duke/ascent/wiki).</t>
  </si>
  <si>
    <t>4/7/2018</t>
  </si>
  <si>
    <t>10.1371/journal.pcbi.1006943</t>
  </si>
  <si>
    <t>Isolating and quantifying the role of developmental noise in generating phenotypic variation</t>
  </si>
  <si>
    <t>Phenotypes,Animals,Population genetics,Research and analysis methods,Leopards,Genetics,Imaging techniques,Evolutionary biology,Population biology,Molecular development,Biology and life sciences,Genetic polymorphism,Cats,Pattern formation,Organisms,Eukaryota,Morphometry,Developmental biology,Morphogenesis,Amniotes,Morphogens,Vertebrates,Mammals,Simulation and modeling</t>
  </si>
  <si>
    <t>Original and processed gecko images, and matlab scripts generating figures, will be available for download at github.com/geckodevnoise/pcompbio2019, a persistent GitHub repository.</t>
  </si>
  <si>
    <t>10/8/2021</t>
  </si>
  <si>
    <t>10.1371/journal.pcbi.1009335</t>
  </si>
  <si>
    <t>Ankyrin repeats in context with human population variation</t>
  </si>
  <si>
    <t>Bioinformatics,Physical chemistry,Protein structure,Research and analysis methods,Protein domains,Biology and life sciences,Ankyrin repeat domains,Chemical bonding,Hydrogen bonding,Sequence analysis,Computational techniques,Sequence alignment,Sequence motif analysis,Chemistry,Proteins,Physical sciences,Protein-protein interactions,Protein interactions,Multiple alignment calculation,Biochemistry,Macromolecular structure analysis,Split-decomposition method,Molecular biology,Database and informatics methods</t>
  </si>
  <si>
    <t>All data and code relevant to this paper can be accessed on GitHub from: https://github.com/bartongroup/JSU_ANK_analysis and Zenodo: DOI: 10.5281/zenodo.5139587.</t>
  </si>
  <si>
    <t>30/10/2019</t>
  </si>
  <si>
    <t>18/5/2020</t>
  </si>
  <si>
    <t>10.1371/journal.pcbi.1007962</t>
  </si>
  <si>
    <t>Reliable estimation of membrane curvature for cryo-electron tomography</t>
  </si>
  <si>
    <t>Membrane characteristics,Cell membranes,Mathematics,Geodesics,Research and analysis methods,Geometry,Cell biology,Biology and life sciences,Applied mathematics,Organisms,Radii,Fungi,Eukaryota,Vesicles,Physical sciences,Algorithms,Curvature,Yeast,Cellular structures and organelles,Simulation and modeling</t>
  </si>
  <si>
    <t>The algorithms and experimental data are publicly available in a software package called PyCurv at https://github.com/kalemaria/pycurv. Tomograms and segmentations in Figs 2, 11 and 12 have been deposited EM Data Bank (EMD-10767, EMD-10765, and EMD-10766).</t>
  </si>
  <si>
    <t>25/2/2021</t>
  </si>
  <si>
    <t>5/6/2021</t>
  </si>
  <si>
    <t>10.1371/journal.pcbi.1009162</t>
  </si>
  <si>
    <t>Detecting behavioural changes in human movement to inform the spatial scale of interventions against COVID-19</t>
  </si>
  <si>
    <t>Communications,Computer and information sciences,Ecology and environmental sciences,Community structure,Infectious diseases,Survey research,Research and analysis methods,Social media,Virus testing,Earth sciences,Medicine and health sciences,Ecology,Social sciences,Biology and life sciences,Human geography,Geography,Research design,Epidemiology,COVID 19,Social networks,Social communication,Pandemics,Census,Human mobility,Network analysis,Community ecology,Viral diseases,Diagnostic medicine,Facebook,Medical conditions,Sociology</t>
  </si>
  <si>
    <t>Mobility Data used in this study are proprietary data owned by Facebook. The data used in this study is are not publicly available but are available to researchers by application to the Facebook Data for Good Partner Program (https://dataforgood.fb.com/, diseaseprevmaps@fb.com). Census data from national statistics agencies is publicly available. Dataset information is available in the references. Code used to conduct this analysis is available from https://github.com/cmmid/uk_movement_communities_covid.</t>
  </si>
  <si>
    <t>10.1371/journal.pcbi.1007523</t>
  </si>
  <si>
    <t>Mathematical modeling of plant cell fate transitions controlled by hormonal signals</t>
  </si>
  <si>
    <t>Gene regulation,Mathematics,Physiology,Regulatory proteins,Research and analysis methods,Geometry,Animal cells,Transcription factors,Cell biology,Genetics,Cell differentiation,Biology and life sciences,Radii,Plant anatomy,Cell proliferation,Gene expression,Developmental biology,Shoot apical meristem,Stem anatomy,Cell processes,Stem cells,Physical sciences,Proteins,Plant science,Simulation and modeling,Biochemistry,Cellular types,DNA-binding proteins,Meristems,Plant physiology</t>
  </si>
  <si>
    <t>All experimental data used to validate the model has been previously published and corresponding references are given in the text.</t>
  </si>
  <si>
    <t>16/4/2020</t>
  </si>
  <si>
    <t>10.1371/journal.pcbi.1007883</t>
  </si>
  <si>
    <t>Differentiation of Cytopathic Effects (CPE) induced by influenza virus infection using deep Convolutional Neural Networks (CNN)</t>
  </si>
  <si>
    <t>Computer and information sciences,Viral pathogens,Infectious diseases,Infection imaging,Research and analysis methods,Medical microbiology,Adenoviruses,Microbial pathogens,Medicine and health sciences,Adeno-associated viruses,Imaging techniques,Neural networks,Biology and life sciences,Cell differentiation,Parvoviruses,Organisms,Pulmonology,Viruses,DNA viruses,Influenza viruses,Radiology and imaging,Developmental biology,Diagnostic radiology,Viral diseases,Neuroscience,Influenza,Diagnostic medicine,Pathology and laboratory medicine,RNA viruses,Respiratory infections,Orthomyxoviruses,Pathogens,Microbiology</t>
  </si>
  <si>
    <t>Taiwan,National Chengchi University</t>
  </si>
  <si>
    <t>24/4/2019</t>
  </si>
  <si>
    <t>9/1/2020</t>
  </si>
  <si>
    <t>10.1371/journal.pcbi.1007644</t>
  </si>
  <si>
    <t>Inferring TF activation order in time series scRNA-Seq studies</t>
  </si>
  <si>
    <t>Gene regulation,Markov models,Neurons,Computer and information sciences,Mathematics,Organism development,Regulatory proteins,Animal cells,Probability theory,Transcription factors,Genetics,Cell biology,Cell differentiation,Biology and life sciences,Data processing,Gene expression,Developmental biology,Physical sciences,Neuroscience,Proteins,Organogenesis,Information technology,Cellular neuroscience,Biochemistry,Hidden Markov models,Cellular types,DNA-binding proteins,Lung development</t>
  </si>
  <si>
    <t>All data files are obtained from previously published papers (cited in methods), and are available from public database. Details of where to get the data can be found in the cited papers. Program is available from https://github.com/jessica1338/CSHMM-TF-for-time-series-scRNA-Seq.</t>
  </si>
  <si>
    <t>31/12/2020</t>
  </si>
  <si>
    <t>10.1371/journal.pcbi.1009609</t>
  </si>
  <si>
    <t>Transcranial direct current stimulation of cerebellum alters spiking precision in cerebellar cortex: A modeling study of cellular responses</t>
  </si>
  <si>
    <t>Neurons,Purkinje cells,Membrane potential,Transcranial direct-current stimulation,Physiology,Action potentials,Cerebral cortex,Research and analysis methods,Cerebellar cortex,Animal cells,Medicine and health sciences,Transcranial stimulation,Cell biology,Brain electrophysiology,Biology and life sciences,Brain,Neuronal dendrites,Synapses,Nervous system,Brain mapping,Neuroscience,Electrophysiology,Electrophysiological techniques,Cerebellum,Anatomy,Cellular neuroscience,Neurophysiology,Bioassays and physiological analysis,Cellular types</t>
  </si>
  <si>
    <t>Code and numerical simulation scripts are available on ModelDB at the URL: http://modeldb.yale.edu/267189.</t>
  </si>
  <si>
    <t>25/5/2021</t>
  </si>
  <si>
    <t>3/7/2021</t>
  </si>
  <si>
    <t>10.1371/journal.pcbi.1009245</t>
  </si>
  <si>
    <t xml:space="preserve">Improving the understanding of cytoneme-mediated morphogen gradients by </t>
  </si>
  <si>
    <t>Animals,Computer and information sciences,Drosophila melanogaster,Fluorescence recovery after photobleaching,Research and analysis methods,Imaginal discs,Animal models,Light microscopy,Drosophila,Arthropoda,Cell biology,Cell signaling,Engineering and technology,Molecular development,Biology and life sciences,Software engineering,Model organisms,Animal studies,Organisms,Hedgehog signaling,Invertebrates,Computer software,Eukaryota,Insects,Zoology,Developmental biology,Morphogenesis,Experimental organism systems,Microscopy,Morphogens,Simulation and modeling,Signal transduction,Entomology</t>
  </si>
  <si>
    <t>The software code and a manual for users are available in the software repository: https://github.com/AdrianA-T/cytomorph.</t>
  </si>
  <si>
    <t>22/11/2018</t>
  </si>
  <si>
    <t>12/4/2019</t>
  </si>
  <si>
    <t>10.1371/journal.pcbi.1007033</t>
  </si>
  <si>
    <t>Reduced level of docosahexaenoic acid shifts GPCR neuroreceptors to less ordered membrane regions</t>
  </si>
  <si>
    <t>Thermodynamics,Cell membranes,Physics,Research and analysis methods,Free energy,Cell biology,Biology and life sciences,Membrane proteins,Computational biology,Proteins,Physical sciences,Biochemical simulations,G protein coupled receptors,Protein interactions,Cholesterol,Biochemistry,Transmembrane receptors,Lipids,Signal transduction,Cellular structures and organelles,Simulation and modeling</t>
  </si>
  <si>
    <t>Czech Republic,MEMPHYS – Center for Biomembrane Physics,Finland</t>
  </si>
  <si>
    <t>All files required to repeat the coarse-grained simulations are available at DOI:10.5281/zenodo.2646049. Moreover, all simulation outputs from the atomistic simulations, as well as the files required to repeat them, are available at DOI:10.5281/zenodo.2645909 and DOI:10.5281/zenodo.2640439.</t>
  </si>
  <si>
    <t>31/1/2019</t>
  </si>
  <si>
    <t>10.1371/journal.pcbi.1007295</t>
  </si>
  <si>
    <t>A simulation of the random and directed motion of dendritic cells in chemokine fields</t>
  </si>
  <si>
    <t>Immune cells,Immunology,Sensory perception,Normal distribution,Mathematics,Sensory receptors,Physics,Chemokines,Animal cells,Probability theory,Medicine and health sciences,Signal transduction,Social sciences,Cell biology,Chemotaxis,Biology and life sciences,Dendritic cells,Antigen-presenting cells,Cell motility,Physical sciences,Neuroscience,Probability distribution,Classical mechanics,Cellular types,Psychology</t>
  </si>
  <si>
    <t>The data underlying the results presented in the study have been added as a supplemental .txt file.</t>
  </si>
  <si>
    <t>5/3/2021</t>
  </si>
  <si>
    <t>29/7/2021</t>
  </si>
  <si>
    <t>10.1371/journal.pcbi.1009316</t>
  </si>
  <si>
    <t>A probabilistic model for the ultradian timing of REM sleep in mice</t>
  </si>
  <si>
    <t>Neurons,Regression analysis,Electroencephalography,Neuroimaging,Mathematics,Physiology,Research and analysis methods,Probability density,Physiological processes,Animal cells,Probability theory,Statistical methods,Muscle electrophysiology,Medicine and health sciences,Statistics,Brain electrophysiology,Imaging techniques,Cell biology,Biology and life sciences,Neurology,Clinical neurophysiology,Mathematical and statistical techniques,Clinical medicine,Electromyography,Sleep deprivation,Sleep,Linear regression analysis,Brain mapping,Electrophysiology,Neuroscience,Electrophysiological techniques,Physical sciences,Probability distribution,Cellular neuroscience,Neurophysiology,Bioassays and physiological analysis,Cellular types</t>
  </si>
  <si>
    <t>All data files are available for download at this URL: https://upenn.box.com/s/3zcesr4a7l7hgb9andmq4di4t6zvaoql.</t>
  </si>
  <si>
    <t>16/1/2022</t>
  </si>
  <si>
    <t>10.1371/journal.pcbi.1009842</t>
  </si>
  <si>
    <t>Evaluating spatially adaptive guidelines for the treatment of gonorrhea to reduce the incidence of gonococcal infection and increase the effective lifespan of antibiotics</t>
  </si>
  <si>
    <t>Population groupings,Antibiotic resistance,Gonorrhea,Health care,Infectious diseases,Drugs,People and places,Earth sciences,Sexually transmitted diseases,Antibiotics,Pharmacology,Drug therapy,Antimicrobial resistance,Medicine and health sciences,Social sciences,Biology and life sciences,Human geography,Geography,Antimicrobials,Genitourinary infections,Urology,Geographic areas,Microbial control,Urban geography,Urban areas,Treatment guidelines,Sexuality groupings,Health care policy,Men who have sex with men,Medical conditions,Pharmaceutics,Microbiology</t>
  </si>
  <si>
    <t>The data underlying the results presented in the study are available from the Gonococcal Isolate Surveillance Project (https://www.cdc.gov/std/gisp/default.htm) and Sexually Transmitted Disease Surveillance 2019 (https://www.cdc.gov/std/statistics/2019/default.htm). The code of our simulation model and analyses are publicly available without restriction through GitHub: https://github.com/yaesoubilab/APACEc.</t>
  </si>
  <si>
    <t>11/12/2020</t>
  </si>
  <si>
    <t>10.1371/journal.pcbi.1009433</t>
  </si>
  <si>
    <t>Improved prediction of smoking status via isoform-aware RNA-seq deep learning models</t>
  </si>
  <si>
    <t>Computer and information sciences,Mathematics,Physiology,Research and analysis methods,Sequencing techniques,Statistical methods,Artificial intelligence,Statistics,Medicine and health sciences,Social sciences,Blood,Genetics,Forecasting,Gene mapping,Biology and life sciences,Deep learning,Body fluids,Mathematical and statistical techniques,Habits,Behavior,Gene expression,RNA sequencing,Exon mapping,Physical sciences,Machine learning,Smoking habits,Anatomy,Psychology,Molecular biology techniques,Molecular biology</t>
  </si>
  <si>
    <t>The data underlying the results presented in the study have been deposited in GEO (GSE158699).</t>
  </si>
  <si>
    <t>26/7/2021</t>
  </si>
  <si>
    <t>10.1371/journal.pcbi.1009305</t>
  </si>
  <si>
    <t>Transcriptomic entropy benchmarks stem cell-derived cardiomyocyte maturation against endogenous tissue at single cell level</t>
  </si>
  <si>
    <t>Thermodynamics,Bioenergetics,Transcriptome analysis,Muscle cells,Physics,Animal cells,Medicine and health sciences,Entropy,Genome analysis,Genome complexity,Genetics,Cell biology,Biological tissue,Cell differentiation,Biology and life sciences,Mitochondria,Muscle tissue,Gene expression,Developmental biology,Computational biology,Energy-producing organelles,Genomics,Physical sciences,Hepatocytes,Anatomy,Biochemistry,Gene types,Liver,Pseudogenes,Cellular types,Cellular structures and organelles,Cardiomyocytes</t>
  </si>
  <si>
    <t>All methods, including wet lab and computational methods, can be found in the Supplementary Information. Raw data for the maturation reference can be found on GEO at GSE147807. Code to generate figures in this manuscript as well as the counts tables for the datasets analyzed in this manuscript can be found on Github at https://github.com/skannan4/cm-entropy-score.</t>
  </si>
  <si>
    <t>30/1/2018</t>
  </si>
  <si>
    <t>16/11/2018</t>
  </si>
  <si>
    <t>10.1371/journal.pcbi.1006646</t>
  </si>
  <si>
    <t>Epithelial stratification shapes infection dynamics</t>
  </si>
  <si>
    <t>Chlamydia infection,Opportunistic infections,Infectious diseases,Animal cells,Sexually transmitted diseases,Epithelial cells,Medicine and health sciences,Cell cycle and cell division,Epithelium,Cell biology,Biological tissue,Cell differentiation,Keratinocytes,Biology and life sciences,Genitourinary infections,Urology,Basal cells,Developmental biology,Cell processes,Viral diseases,Pathology and laboratory medicine,Human papillomavirus infection,Anatomy,Cellular types,Pathogens</t>
  </si>
  <si>
    <t>12/9/2019</t>
  </si>
  <si>
    <t>10.1371/journal.pcbi.1007399</t>
  </si>
  <si>
    <t>Direct prediction of regulatory elements from partial data without imputation</t>
  </si>
  <si>
    <t>Epigenetics,Epigenomics,Chromatin,Mammalian genomics,Chromosome biology,Genome complexity,Genome analysis,Cell biology,Genetics,Cell signaling,Genome annotation,Biology and life sciences,Genomic signal processing,Gene expression,Computational biology,Developmental biology,Morphogenesis,Genomics,Animal genomics,Signal transduction,Morphogenic segmentation</t>
  </si>
  <si>
    <t>IDEAS code is available from: https://github.com/seqcode/IDEAS UCSC genome browser trackhub links (hg19 and hg38) for IDEAS segmentation using 12 marks in 127 ROADMAP cell types are available from: https://github.com/seqcode/IDEAS-trackhubs.</t>
  </si>
  <si>
    <t>2/5/2019</t>
  </si>
  <si>
    <t>10.1371/journal.pcbi.1007066</t>
  </si>
  <si>
    <t>Laboratory evolution reveals a two-dimensional rate-yield tradeoff in microbial metabolism</t>
  </si>
  <si>
    <t>Physiology,Physics,Proteomes,Enzymology,Physiological processes,Carbohydrate metabolism,Glucose metabolism,Enzyme chemistry,Metabolism,Metabolic pathways,Evolutionary processes,Nucleons,Medicine and health sciences,Evolutionary biology,Biology and life sciences,Evolutionary adaptation,Protons,Nuclear physics,Proteins,Enzyme metabolism,Physical sciences,Biochemistry,Excretion,Enzymes</t>
  </si>
  <si>
    <t>18/12/2019</t>
  </si>
  <si>
    <t>10.1371/journal.pcbi.1007620</t>
  </si>
  <si>
    <t xml:space="preserve">An </t>
  </si>
  <si>
    <t>Immune cells,Immunology,Monocytes,Mathematics,Research and analysis methods,Hematopoietic stem cells,Toxicity,Animal cells,Statistical methods,Drug therapy,Medicine and health sciences,Statistics,Cancer treatment,Cell biology,Cell differentiation,Biology and life sciences,Toxicology,Multivariate analysis,Oncology,Mathematical and statistical techniques,Developmental biology,White blood cells,Stem cells,Physical sciences,Pathology and laboratory medicine,Blood cells,Principal component analysis,Granulocytes,Cellular types,Pharmaceutics</t>
  </si>
  <si>
    <t>All relevant data are within the manuscript and its Supporting Information files. We additionally have a GitHub repository that contains the SimBiology model file: https://github.com/jenwilson521/Multilineage_InvitroHem_Model.</t>
  </si>
  <si>
    <t>28/1/2019</t>
  </si>
  <si>
    <t>7/5/2019</t>
  </si>
  <si>
    <t>10.1371/journal.pcbi.1007071</t>
  </si>
  <si>
    <t>Dynamic properties of internal noise probed by modulating binocular rivalry</t>
  </si>
  <si>
    <t>Modulation,Signal filtering,Perception,Cognitive science,Sensory perception,Head,Cognitive psychology,Medicine and health sciences,Ocular system,Social sciences,White noise,Engineering and technology,Biology and life sciences,Bandpass filters,Eyes,Vision,Neuroscience,Anatomy,Signal processing,Psychology,Psychophysics</t>
  </si>
  <si>
    <t>All raw data are available at: 10.6084/m9.figshare.7262201.</t>
  </si>
  <si>
    <t>11/5/2021</t>
  </si>
  <si>
    <t>8/11/2021</t>
  </si>
  <si>
    <t>10.1371/journal.pcbi.1009622</t>
  </si>
  <si>
    <t>Systematic analysis of noise reduction properties of coupled and isolated feed-forward loops</t>
  </si>
  <si>
    <t>Electronics engineering,Noise reduction,Network motifs,Signal filtering,Computer and information sciences,Signal transduction,Signal processing,Cell biology,Cell signaling,Engineering and technology,Biology and life sciences,MAPK signaling cascades,Logic circuits,Signaling networks,Signaling cascades,Network analysis</t>
  </si>
  <si>
    <t>The codes are uploaded in Github https://github.com/SuchanaChakravarty/Noise-Reduction-Properties-of-Coupled-and-isolated-Feed-Forward-Loops The rest of the relevant data is within the manuscript and its Supporting Information files.</t>
  </si>
  <si>
    <t>10.1371/journal.pcbi.1006916</t>
  </si>
  <si>
    <t>Formal Comment</t>
  </si>
  <si>
    <t>Details in the evaluation of circular RNA detection tools: Reply to Chen and Chuang</t>
  </si>
  <si>
    <t>Bioinformatics,Computer and information sciences,RNA structure,Cell cultures,Phylogenetics,HeLa cells,Research and analysis methods,Data management,Enzymology,Sequencing techniques,Biological cultures,Evolutionary biology,Biology and life sciences,Biological databases,RNA,Heuristic alignment procedure,Phylogenetic analysis,Sequence analysis,Sequence databases,Nucleic acids,Cell lines,Nucleases,Sequence alignment,RNA sequencing,Hydrolases,Proteins,Ribonucleases,Cultured tumor cells,Evolutionary systematics,RNA folding,Macromolecular structure analysis,Biochemistry,Molecular biology techniques,Molecular biology,DNA-binding proteins,Database and informatics methods,Taxonomy,Enzymes</t>
  </si>
  <si>
    <t>13/1/2020</t>
  </si>
  <si>
    <t>10.1371/journal.pcbi.1007652</t>
  </si>
  <si>
    <t>Collective intelligence defines biological functions in Wikipedia as communities in the hidden protein connection network</t>
  </si>
  <si>
    <t>Communications,Computer and information sciences,Protein extraction,Mathematics,Protein structure,Research and analysis methods,Social sciences,Online encyclopedias,Genetics,Biology and life sciences,Applied mathematics,Protein interaction networks,Nucleic acids,Encyclopedias,DNA repair,Mass media,Network analysis,Physical sciences,Proteins,Extraction techniques,Algorithms,Protein interactions,Biochemistry,Proteomics,Macromolecular structure analysis,Protein structure networks,DNA,Sociology,Molecular biology,Simulation and modeling</t>
  </si>
  <si>
    <t>4/6/2021</t>
  </si>
  <si>
    <t>24/1/2022</t>
  </si>
  <si>
    <t>10.1371/journal.pcbi.1009859</t>
  </si>
  <si>
    <t>STENCIL: A web templating engine for visualizing and sharing life science datasets</t>
  </si>
  <si>
    <t>Charts,Bioinformatics,Computer and information sciences,Research and analysis methods,Data management,Database and informatics methods,Genome analysis,Genetics,Engineering and technology,Biology and life sciences,Reproducibility,Data visualization,Computational biology,Genomics,Physical sciences,Industrial engineering,Infographics,Research assessment,Quality control,Celestial objects,Galaxies,Astronomical sciences</t>
  </si>
  <si>
    <t>Source code for STENCIL is available at https://github.com/CEGRcode/stencil (STENCIL RRID:SCR_021878) with detailed documentation and examples are available at https://CEGRcode.github.io/stencil/. Sample Galaxy tools to communicate with STENCIL are available at https://github.com/CEGRcode/stencil-galaxy_tools.</t>
  </si>
  <si>
    <t>10.1371/journal.pcbi.1008734</t>
  </si>
  <si>
    <t>Evolution of heterogeneous perceptual limits and indifference in competitive foraging</t>
  </si>
  <si>
    <t>Animal behavior,Systems science,Perception,Computer and information sciences,Cognitive science,Sensory perception,Mathematics,Cognition,Research and analysis methods,Cognitive psychology,Social sciences,Biology and life sciences,Decision making,Foraging,Animal sociality,Mathematical models,Mathematical and statistical techniques,Behavior,Zoology,Collective human behavior,Physical sciences,Neuroscience,Psychology,Agent-based modeling,Simulation and modeling</t>
  </si>
  <si>
    <t>3/5/2020</t>
  </si>
  <si>
    <t>10.1371/journal.pcbi.1008457</t>
  </si>
  <si>
    <t>Searching through functional space reveals distributed visual, auditory, and semantic coding in the human brain</t>
  </si>
  <si>
    <t>Perception,Computer and information sciences,Neuroimaging,Cognitive science,Sensory perception,Mathematics,Research and analysis methods,Cognitive psychology,Magnetic resonance imaging,Functional magnetic resonance imaging,Statistical methods,Medicine and health sciences,Statistics,Social sciences,Preprocessing,Imaging techniques,Engineering and technology,Neural networks,Biology and life sciences,Software engineering,Echo planar imaging,Multivariate analysis,Brain,Mathematical and statistical techniques,Radiology and imaging,Vision,Diagnostic radiology,Nervous system,Brain mapping,Neuroscience,Diagnostic medicine,Physical sciences,Principal component analysis,Anatomy,Neuroanatomy,Psychology</t>
  </si>
  <si>
    <t>The authors confirm that all data underlying the findings are fully available without restriction. The data used in this study are available here: https://dataspace.princeton.edu/jspui/handle/88435/dsp01nz8062179 and https://github.com/psychoinformatics-de/studyforrest-data-phase2. The code for the method developed in this publication can be found here: https://github.com/sreejank/DistributedCodingBrain.</t>
  </si>
  <si>
    <t>8/1/2021</t>
  </si>
  <si>
    <t>10.1371/journal.pcbi.1008683</t>
  </si>
  <si>
    <t>Arrhythmogenic effects of ultra-long and bistable cardiac action potentials</t>
  </si>
  <si>
    <t>Muscle cells,Membrane potential,Physiology,Physics,Action potentials,Cardiovascular anatomy,Animal cells,Medicine and health sciences,Heart,Cell biology,Biological tissue,Biology and life sciences,Cardiology,Muscle tissue,Arrhythmia,Physical sciences,Electrophysiology,Neuroscience,Cell physiology,Anatomy,Neurophysiology,Cellular types,Biophysics,Myocardium</t>
  </si>
  <si>
    <t>The source code is available from the Zenodo digital archive in two parts. Part A (https://doi.org/10.5281/zenodo.4290097) contains the FitzHugh-Nagumo models and is distributed under the BSD 2-clause license. Part B (https://doi.org/10.5281/zenodo.4290124) contains the biophysical cell model and is distributed under the GNU General Public License v2.0 or later.</t>
  </si>
  <si>
    <t>14/7/2018</t>
  </si>
  <si>
    <t>30/9/2019</t>
  </si>
  <si>
    <t>10.1371/journal.pcbi.1006385</t>
  </si>
  <si>
    <t>Incomplete information about the partner affects the development of collaborative strategies in joint action</t>
  </si>
  <si>
    <t>Systems science,Computer and information sciences,Cognitive science,Mathematics,Gaussian noise,Cognitive psychology,Learning and memory,Earth sciences,Spring,Statistics,Social sciences,Statistical noise,Biology and life sciences,Learning,Seasons,Behavior,Game theory,Recreation,Physical sciences,Neuroscience,Dynamical systems,Sensory systems,Games,Psychology,Applied mathematics</t>
  </si>
  <si>
    <t>15/8/2018</t>
  </si>
  <si>
    <t>10.1371/journal.pcbi.1006801</t>
  </si>
  <si>
    <t>Allosteric mechanism of the circadian protein Vivid resolved through Markov state model and machine learning analysis</t>
  </si>
  <si>
    <t>Markov models,Computer and information sciences,Physical chemistry,Allosteric regulation,Mathematics,Physics,Research and analysis methods,Enzyme regulation,Enzymology,Enzyme chemistry,Probability theory,Artificial intelligence,Statistical methods,Statistics,Biology and life sciences,Crystal structure,Chemical bonding,Crystallography,Multivariate analysis,Mathematical and statistical techniques,Chemistry,Condensed matter physics,Computational biology,Covalent bonding,Solid state physics,Physical sciences,Proteins,Biochemical simulations,Machine learning,Principal component analysis,Biochemistry,Simulation and modeling</t>
  </si>
  <si>
    <t>5/7/2019</t>
  </si>
  <si>
    <t>5/12/2019</t>
  </si>
  <si>
    <t>10.1371/journal.pcbi.1007250</t>
  </si>
  <si>
    <t>The role of actin protrusion dynamics in cell migration through a degradable viscoelastic extracellular matrix: Insights from a computational model</t>
  </si>
  <si>
    <t>Collagens,Actins,Molecular motors,Physics,Cell biology,Materials science,Biology and life sciences,Material properties,Cell migration,Stiffness,Cytoskeletal proteins,Actin motors,Contractile proteins,Anisotropy,Mechanical properties,Cancer cell migration,Condensed matter physics,Developmental biology,Cell motility,Cell processes,Proteins,Physical sciences,Myosins,Actin polymerization,Biochemistry,Motor proteins</t>
  </si>
  <si>
    <t>All data files are available from the Figshare database (https://doi.org/10.6084/m9.figshare.8787119.v1).</t>
  </si>
  <si>
    <t>29/3/2019</t>
  </si>
  <si>
    <t>28/7/2019</t>
  </si>
  <si>
    <t>10.1371/journal.pcbi.1007289</t>
  </si>
  <si>
    <t>Role of dynamic nuclear deformation on genomic architecture reorganization</t>
  </si>
  <si>
    <t>Neurons,Epigenetics,Actins,Physics,Heterochromatin,Chromatin,Animal cells,Mammalian genomics,Chromosome biology,Cell biology,Genetics,Cell differentiation,Biology and life sciences,Deformation,Cytoskeletal proteins,Contractile proteins,Neuronal differentiation,Gene expression,Developmental biology,Genomics,Physical sciences,Animal genomics,Neuroscience,Proteins,Cellular neuroscience,Biochemistry,Classical mechanics,Cellular types,Damage mechanics</t>
  </si>
  <si>
    <t>3/12/2020</t>
  </si>
  <si>
    <t>14/5/2021</t>
  </si>
  <si>
    <t>10.1371/journal.pcbi.1009080</t>
  </si>
  <si>
    <t>Modeling the impact of single-cell stochasticity and size control on the population growth rate in asymmetrically dividing cells</t>
  </si>
  <si>
    <t>Evolutionary rate,Research and analysis methods,Evolutionary processes,Cell cycle and cell division,Cell biology,Evolutionary biology,Population biology,Biology and life sciences,Saccharomyces,Cell cycle inhibitors,Model organisms,Animal studies,Organisms,Yeast and fungal models,Population growth,Population metrics,Fungi,Eukaryota,Experimental organism systems,Cell processes,Saccharomyces cerevisiae,Bioassays and physiological analysis,Cell growth,Cell division analysis,Yeast,Cell analysis,Simulation and modeling</t>
  </si>
  <si>
    <t>All relevant code required to perform the associated simulations is available at https://github.com/felixbarber/division_asymmetry_growth_rate_simulations.git.</t>
  </si>
  <si>
    <t>21/2/2021</t>
  </si>
  <si>
    <t>10.1371/journal.pcbi.1008825</t>
  </si>
  <si>
    <t>A computational study of co-inhibitory immune complex assembly at the interface between T cells and antigen presenting cells</t>
  </si>
  <si>
    <t>Immune cells,Immunology,Computer and information sciences,T cell receptors,Animal cells,T cells,Medicine and health sciences,Cell biology,Materials science,Biology and life sciences,Immune receptors,Protein interaction networks,Immune system proteins,Polymer chemistry,Computational biology,Materials,Chemistry,Antigen-presenting cells,White blood cells,Network analysis,Proteins,Physical sciences,Monomers,Oligomers,Biochemical simulations,Blood cells,Biochemistry,Proteomics,Cellular types,Signal transduction,Dimers</t>
  </si>
  <si>
    <t>6/12/2018</t>
  </si>
  <si>
    <t>3/4/2019</t>
  </si>
  <si>
    <t>10.1371/journal.pcbi.1007002</t>
  </si>
  <si>
    <t>Neural crest streaming as an emergent property of tissue interactions during morphogenesis</t>
  </si>
  <si>
    <t>Animals,Mathematics,Embryos,Developmental neuroscience,Research and analysis methods,Animal models,Animal cells,Frogs,Statistical methods,Xenopus,Statistics,Cell biology,Chemotaxis,Biology and life sciences,Model organisms,Organisms,Animal studies,Neural stem cells,Mathematical and statistical techniques,Eukaryota,Developmental biology,Morphogenesis,Cell motility,Experimental organism systems,Stem cells,Physical sciences,Neuroscience,Neural crest,Embryology,Cellular neuroscience,Amphibians,Vertebrates,Monte Carlo method,Cellular types,Simulation and modeling</t>
  </si>
  <si>
    <t>10.1371/journal.pcbi.1009190</t>
  </si>
  <si>
    <t>An uncertainty-based model of the effects of fixation on choice</t>
  </si>
  <si>
    <t>Systems science,Perception,Computer and information sciences,Cognitive science,Sensory perception,Reaction time,Normal distribution,Mathematics,Cognition,Research and analysis methods,Cognitive psychology,Probability theory,Statistical methods,Statistics,Social sciences,Biology and life sciences,Decision making,Mathematical models,Mathematical and statistical techniques,Cognitive neuroscience,Maximum likelihood estimation,Physical sciences,Neuroscience,Probability distribution,Psychology,Agent-based modeling,Simulation and modeling</t>
  </si>
  <si>
    <t>The data and code code used for generating synthesized data, model fitting, and plotting is available on osf (DOI 10.17605/OSF.IO/8YAC9).</t>
  </si>
  <si>
    <t>17/8/2018</t>
  </si>
  <si>
    <t>17/9/2019</t>
  </si>
  <si>
    <t>10.1371/journal.pcbi.1006453</t>
  </si>
  <si>
    <t>Telescope: Characterization of the retrotranscriptome by accurate estimation of transposable element expression</t>
  </si>
  <si>
    <t>Genetic loci,Bioinformatics,Genetic elements,Computer and information sciences,Transcriptome analysis,Research and analysis methods,Sequencing techniques,Genome analysis,Transposable elements,Genetics,Equipment,Engineering and technology,Biology and life sciences,Software engineering,Astronomical instruments,Sequence analysis,Optical equipment,Sequence alignment,Computational biology,RNA sequencing,Telescopes,Software tools,Astronomy,Genomics,Physical sciences,Molecular biology techniques,Molecular biology,Mobile genetic elements,Database and informatics methods,Astronomical sciences</t>
  </si>
  <si>
    <t>All ENCODE data is obtained from the Sequence Read Archive, accessions SRP007461 and SRP014320. Accessions for specific samples and runs are found in Supporting Information S1 Table. The Telescope software is available at https://github.com/mlbendall/telescope A demo of the Telescope software demonstrating single-locus quantification is available from https://github.com/mlbendall/telescope_demo A pipeline for analyzing the ENCODE datasets is available at https://github.com/mlbendall/TelescopeEncode Scripts and data for the simulations are available from https://github.com/LIniguez/Telescope_simulations</t>
  </si>
  <si>
    <t>3/2/2019</t>
  </si>
  <si>
    <t>10.1371/journal.pcbi.1007371</t>
  </si>
  <si>
    <t>Delayed feedback embedded in perception-action coordination cycles results in anticipation behavior during synchronized rhythmic action: A dynamical systems approach</t>
  </si>
  <si>
    <t>Bioacoustics,Systems science,Regression analysis,Computer and information sciences,Cognitive science,Sensory perception,Mathematical functions,Mathematics,Physics,Research and analysis methods,Cognitive psychology,Statistical methods,Statistics,Social sciences,Biology and life sciences,Acoustics,Mathematical and statistical techniques,Behavior,Music perception,Linear regression analysis,Physical sciences,Neuroscience,Dynamical systems,Sine waves,Psychology,Music cognition,Simulation and modeling</t>
  </si>
  <si>
    <t>All matlab files with the code that runs our simulations and generates all the figures are available at the github repository with URL https://github.com/iranroman/SAPPA. All relevant data are within the manuscript and its Supporting Information files.</t>
  </si>
  <si>
    <t>1/4/2020</t>
  </si>
  <si>
    <t>7/1/2021</t>
  </si>
  <si>
    <t>10.1371/journal.pcbi.1007856</t>
  </si>
  <si>
    <t>State-dependent protein-lipid interactions of a pentameric ligand-gated ion channel in a neuronal membrane</t>
  </si>
  <si>
    <t>Nicotinic acetylcholine receptors,Proteins,Phospholipids,Membrane receptor signaling,Biochemical simulations,Acetylcholine receptors,Signal transduction,Computational biology,Protein interactions,Cholesterol,Biochemistry,Transmembrane receptors,Cell biology,Cell signaling,Protein-lipid interactions,Biology and life sciences,Lipid structure,Lipids</t>
  </si>
  <si>
    <t>13/12/2019</t>
  </si>
  <si>
    <t>10.1371/journal.pcbi.1007598</t>
  </si>
  <si>
    <t>DetEdit: A graphical user interface for annotating and editing events detected in long-term acoustic monitoring data</t>
  </si>
  <si>
    <t>Animal communication,Bioacoustics,Animal behavior,Animals,Echolocation,Computer and information sciences,Computer architecture,Marine and aquatic sciences,Physics,Graphical user interfaces,Earth sciences,Sperm whales,Whales,Social sciences,Engineering and technology,Biology and life sciences,Organisms,Marine biology,Acoustics,Data visualization,Man-computer interface,Eukaryota,Behavior,Zoology,Amniotes,Physical sciences,Acoustic signals,User interfaces,Vertebrates,Human factors engineering,Mammals,Psychology,Marine mammals</t>
  </si>
  <si>
    <t>16/4/2021</t>
  </si>
  <si>
    <t>7/10/2021</t>
  </si>
  <si>
    <t>10.1371/journal.pcbi.1009543</t>
  </si>
  <si>
    <t>From spikes to intercellular waves: Tuning intercellular calcium signaling dynamics modulates organ size control</t>
  </si>
  <si>
    <t>Animals,Systems science,Junctional complexes,Computer and information sciences,Drosophila melanogaster,Gap junctions,Calcium signaling,Mathematics,Physiology,Research and analysis methods,Animal models,Cell communication,Medicine and health sciences,Drosophila,Arthropoda,Cell biology,Insulin signaling,Cell signaling,Insulin,Materials science,Biology and life sciences,Material properties,Model organisms,Animal studies,Organisms,Endocrine physiology,Invertebrates,Endocrinology,Eukaryota,Synapses,Insects,Zoology,Experimental organism systems,Nervous system,Diabetic endocrinology,Physical sciences,Electrophysiology,Neuroscience,Bifurcation theory,Cell physiology,Permeability,Anatomy,Biochemistry,Neurophysiology,Hormones,Signal transduction,Entomology</t>
  </si>
  <si>
    <t>All the data and simulation codes are available on our lab GitHub repository. On the linked webpage below are instructions on how to run a sample demonstration of the code on Google Colaboratory and how to run the code on a personal computer. Simulations corresponding to the main text figure conclusions were repeated five separate times with five different random number generator seeds (S13 Fig). This was done to ensure reproducibility of the drawn conclusions, and the corresponding outputs are documented in the GitHub repository and the linked GitHub webpage: https://multicellularsystemslab.github.io/MSELab_Calcium_Cartography_2021/.</t>
  </si>
  <si>
    <t>13/1/2021</t>
  </si>
  <si>
    <t>18/5/2021</t>
  </si>
  <si>
    <t>10.1371/journal.pcbi.1009094</t>
  </si>
  <si>
    <t>Topological data analysis distinguishes parameter regimes in the Anderson-Chaplain model of angiogenesis</t>
  </si>
  <si>
    <t>Mathematics,Physiology,Physics,Blood vessels,Endothelial cells,Research and analysis methods,Cardiovascular anatomy,Animal cells,Epithelial cells,Medicine and health sciences,Epithelium,Biophysical simulations,Cell biology,Biological tissue,Algebra,Chemotaxis,Biology and life sciences,Linear algebra,Cardiovascular physiology,Vector spaces,Computational biology,Developmental biology,Cell motility,Topology,Physical sciences,Anatomy,Angiogenesis,Cellular types,Biophysics,Simulation and modeling</t>
  </si>
  <si>
    <t>All data is available at https://github.com/johnnardini/Angio_TDA.</t>
  </si>
  <si>
    <t>16/8/2019</t>
  </si>
  <si>
    <t>21/1/2020</t>
  </si>
  <si>
    <t>10.1371/journal.pcbi.1007672</t>
  </si>
  <si>
    <t>From cells to tissue: How cell scale heterogeneity impacts glioblastoma growth and treatment response</t>
  </si>
  <si>
    <t>Blastomas,Research and analysis methods,Magnetic resonance imaging,Drug therapy,Medicine and health sciences,Cell cycle and cell division,Cancer treatment,Imaging techniques,Cell biology,Central nervous system,Biology and life sciences,Neurology,Glioblastoma multiforme,Cell migration,Cancers and neoplasms,Oncology,Mathematical models,Mathematical and statistical techniques,Radiology and imaging,Neurological tumors,Developmental biology,Cell motility,Diagnostic radiology,Cell processes,Nervous system,Diagnostic medicine,Anatomy,Pharmaceutics</t>
  </si>
  <si>
    <t>Experimental data and code are available on Github at https://github.com/MathOnco/multiscaleGBM</t>
  </si>
  <si>
    <t>3/2/2021</t>
  </si>
  <si>
    <t>9/11/2021</t>
  </si>
  <si>
    <t>10.1371/journal.pcbi.1009626</t>
  </si>
  <si>
    <t>Unsupervised discovery of dynamic cell phenotypic states from transmitted light movies</t>
  </si>
  <si>
    <t>Crops,Myeloid leukemia,Stem cell therapy,Research and analysis methods,Bright field microscopy,Hematology,Light microscopy,Clinical genetics,Hematologic cancers and related disorders,Medicine and health sciences,Imaging techniques,Cell differentiation,Biology and life sciences,Acute myeloid leukemia,Agriculture,Leukemia,Oncology,Fluorescence imaging,Developmental biology,Crop science,Microscopy,Cancers and neoplasms</t>
  </si>
  <si>
    <t>The UPSIDE pipeline is available at https://github.com/KuehLabUW/UPSIDE. Imaging data generated for this study is available the BioImage Archive here: https://www.ebi.ac.uk/biostudies/BioImages/studies/S-BIAD187.</t>
  </si>
  <si>
    <t>10.1371/journal.pcbi.1007300</t>
  </si>
  <si>
    <t>A biophysical model of striatal microcircuits suggests gamma and beta oscillations interleaved at delta/theta frequencies mediate periodicity in motor control</t>
  </si>
  <si>
    <t>Neurons,Junctional complexes,Computer and information sciences,Gap junctions,Physiology,Amines,Chemical compounds,Neurochemistry,Animal cells,Biogenic amines,Medicine and health sciences,Cell biology,Biology and life sciences,Neurotransmitters,Neurology,Brain,Organic chemistry,Parkinson disease,Dopamine,Synapses,Chemistry,Network analysis,Catecholamines,Nervous system,Movement disorders,Physical sciences,Electrophysiology,Neuroscience,Cell physiology,Interneurons,Neostriatum,Neurodegenerative diseases,Anatomy,Cellular neuroscience,Organic compounds,Neurophysiology,Biochemistry,Hormones,Cellular types</t>
  </si>
  <si>
    <t>All code used to generate the simulations and figures in this manuscript is available at https://github.com/jchartove/striatum-standalone. A persistent copy of the model is also available at ModelDB as "Striatal FSI and SPN oscillation model (Chartove et al. 2020)" (https://senselab.med.yale.edu/ModelDB/showmodel.cshtml?model=261461). All other relevant data are within the paper and its Supporting Information files.</t>
  </si>
  <si>
    <t>24/12/2019</t>
  </si>
  <si>
    <t>10.1371/journal.pcbi.1007793</t>
  </si>
  <si>
    <t>Dynamical network analysis reveals key microRNAs in progressive stages of lung cancer</t>
  </si>
  <si>
    <t>Gene regulation,Computer and information sciences,Long non-coding RNAs,Gene ontologies,Non-coding RNA,Medicine and health sciences,Genome analysis,Genetics,Biology and life sciences,RNA,Nucleic acids,MicroRNAs,Oncology,Gene expression,Lung and intrathoracic tumors,Computational biology,Network analysis,Genomics,Gene identification and analysis,Genetic networks,Biochemistry,Natural antisense transcripts,Cancers and neoplasms</t>
  </si>
  <si>
    <t>P. R. China</t>
  </si>
  <si>
    <t>All relevant data are within the manuscript and its Supporting Information files and in the Zenodo repository (http://doi.org/10.5281/zenodo.3753914).</t>
  </si>
  <si>
    <t>1/3/2021</t>
  </si>
  <si>
    <t>10.1371/journal.pcbi.1008846</t>
  </si>
  <si>
    <t>Inhibitory neurons exhibit high controlling ability in the cortical microconnectome</t>
  </si>
  <si>
    <t>Neurons,Thermodynamics,Computer and information sciences,Membrane potential,Information theory,Physiology,Physics,Action potentials,Information entropy,Research and analysis methods,Magnetic resonance imaging,Animal cells,Medicine and health sciences,Entropy,Cell biology,Imaging techniques,Neural networks,Biology and life sciences,Centrality,Radiology and imaging,Network analysis,Diagnostic radiology,Physical sciences,Neuroscience,Diagnostic medicine,Electrophysiology,Motor neurons,Cellular neuroscience,Neurophysiology,Cellular types</t>
  </si>
  <si>
    <t>All neuronal spike data is shared at a public web service (https://data.mendeley.com/datasets/p8czktrz7k/1), and programming codes are shared at https://github.com/Motoki878. They are also summarized at http://shimono-u.net/codes/.</t>
  </si>
  <si>
    <t>10.1371/journal.pcbi.1009025</t>
  </si>
  <si>
    <t>Expectancy-based rhythmic entrainment as continuous Bayesian inference</t>
  </si>
  <si>
    <t>Bioacoustics,Animals,Perception,Cognitive science,Sensory perception,Cognition,Physiology,Physics,Cognitive psychology,Neurochemistry,Social sciences,Dopaminergics,Biology and life sciences,Neurochemicals,Primates,Organisms,Acoustics,Eukaryota,Zoology,Vision,Music perception,Amniotes,Physical sciences,Neuroscience,Electrophysiology,Biochemistry,Neurophysiology,Vertebrates,Mammals,Psychology,Music cognition</t>
  </si>
  <si>
    <t>All code used to produce all simulation data and figures is available at https://github.com/joncannon/pippet.</t>
  </si>
  <si>
    <t>22/10/2020</t>
  </si>
  <si>
    <t>10.1371/journal.pcbi.1009091</t>
  </si>
  <si>
    <t>A549 in-silico 1.0: A first computational model to simulate cell cycle dependent ion current modulation in the human lung adenocarcinoma</t>
  </si>
  <si>
    <t>Markov models,Membrane potential,Mathematics,Physiology,Physics,Calcium channels,Research and analysis methods,Probability theory,Cell cycle and cell division,Medicine and health sciences,Cell biology,Biology and life sciences,G1 phase,Oncology,Lung and intrathoracic tumors,Cell processes,Physical sciences,Electrophysiology,Neuroscience,Proteins,Biochemistry,Neurophysiology,Hidden Markov models,Ion channels,Biophysics,Cancers and neoplasms,Simulation and modeling</t>
  </si>
  <si>
    <t>Austria</t>
  </si>
  <si>
    <t>Experimental data and source code of the A549 in-silico model 1.0 is available for download via the link: https://www.tugraz.at/en/institutes/hce/research-working-groups/research-data/a549-in-silico/.</t>
  </si>
  <si>
    <t>20/9/2021</t>
  </si>
  <si>
    <t>28/2/2022</t>
  </si>
  <si>
    <t>10.1371/journal.pcbi.1009978</t>
  </si>
  <si>
    <t>Assessing the best time interval between doses in a two-dose vaccination regimen to reduce the number of deaths in an ongoing epidemic of SARS-CoV-2</t>
  </si>
  <si>
    <t>Immunology,Viral pathogens,Mathematics,Infectious diseases,Research and analysis methods,Medical microbiology,Virology,Vaccines,Medicine and health sciences,Infectious disease control,Coronaviruses,Microbial pathogens,Preventive medicine,Biology and life sciences,Differential equations,Epidemiology,Public and occupational health,Organisms,SARS CoV 2,Vaccine development,Mathematical models,Viruses,Pandemics,Mathematical and statistical techniques,Viral vaccines,Vaccination and immunization,Physical sciences,Pathology and laboratory medicine,RNA viruses,Medical conditions,SARS coronavirus,Pathogens,Microbiology</t>
  </si>
  <si>
    <t>All data and code used are available on a GitHub repository at https://github.com/covid19br/VaxModel-paper.</t>
  </si>
  <si>
    <t>10/2/2021</t>
  </si>
  <si>
    <t>10.1371/journal.pcbi.1009211</t>
  </si>
  <si>
    <t>A mechanistic and data-driven reconstruction of the time-varying reproduction number: Application to the COVID-19 epidemic</t>
  </si>
  <si>
    <t>Immunology,Health care,France,Infectious diseases,Virus testing,People and places,Health care facilities,Medicine and health sciences,Preventive medicine,Biology and life sciences,Epidemiology,Public and occupational health,COVID 19,Pathogens,Viral diseases,Vaccination and immunization,Ireland,Hospitals,Diagnostic medicine,European Union,Pathology and laboratory medicine,Medical conditions,Europe,Geographical locations</t>
  </si>
  <si>
    <t>The code and data used are available at: 10.5281/zenodo.5032469.</t>
  </si>
  <si>
    <t>27/1/2020</t>
  </si>
  <si>
    <t>10.1371/journal.pcbi.1007685</t>
  </si>
  <si>
    <t>Dynamic integration of forward planning and heuristic preferences during multiple goal pursuit</t>
  </si>
  <si>
    <t>Bioinformatics,Systems science,Computer and information sciences,Cognitive science,Mathematics,Cognition,Research and analysis methods,Cognitive psychology,Learning and memory,Social sciences,Biology and life sciences,Learning,Decision making,Research design,Sequence analysis,Experimental design,Behavior,Physical sciences,Neuroscience,Psychology,Agent-based modeling,Database and informatics methods,Simulation and modeling</t>
  </si>
  <si>
    <t>The data and code can be found at: https://github.com/fmott/two_goal_task</t>
  </si>
  <si>
    <t>10.1371/journal.pcbi.1007178</t>
  </si>
  <si>
    <t>Population modeling of tumor growth curves and the reduced Gompertz model improve prediction of the age of experimental tumors</t>
  </si>
  <si>
    <t>Mathematics,Research and analysis methods,Statistical distributions,Animal models,Probability theory,Medicine and health sciences,Cancer detection and diagnosis,Secondary lung tumors,Applied mathematics,Animal studies,Oncology,Breast tumors,Lung and intrathoracic tumors,Experimental organism systems,Breast cancer,Physical sciences,Diagnostic medicine,Algorithms,Cancers and neoplasms,Simulation and modeling</t>
  </si>
  <si>
    <t>The data are publicly accessible at the following repositories: https://zenodo.org/record/3574531, https://zenodo.org/record/3593919 and https://zenodo.org/record/3572401.</t>
  </si>
  <si>
    <t>6/12/2021</t>
  </si>
  <si>
    <t>10.1371/journal.pcbi.1009725</t>
  </si>
  <si>
    <t>A novel theoretical framework for simultaneous measurement of excitatory and inhibitory conductances</t>
  </si>
  <si>
    <t>Laboratory equipment,Electrical circuits,Neurons,Membrane potential,Physiology,Research and analysis methods,Membrane electrophysiology,Animal cells,Medicine and health sciences,Cell biology,Equipment,Engineering and technology,Materials science,Biology and life sciences,Material properties,Electrode recording,Synapses,Nervous system,Measurement,Physical sciences,Electrophysiology,Neuroscience,Pipettes,Electrophysiological techniques,Anatomy,Cellular neuroscience,Neurophysiology,Capacitance,Bioassays and physiological analysis,Cellular types,Electrical engineering</t>
  </si>
  <si>
    <t>All code and most of the simulation results are available at https://github.com/danielmk/ENCoI. The data not included in the repository can be simulated with the provided code.</t>
  </si>
  <si>
    <t>13/9/2021</t>
  </si>
  <si>
    <t>10.1371/journal.pcbi.1009759</t>
  </si>
  <si>
    <t>Epidemiological and ecological consequences of virus manipulation of host and vector in plant virus transmission</t>
  </si>
  <si>
    <t>Species interactions,Infectious diseases,Virology,Medicine and health sciences,Plant pathology,Population biology,Biology and life sciences,Viral transmission and infection,Birth rates,Epidemiology,Death rates,Disease vectors,Population metrics,Vector-borne diseases,Viral vectors,Plant science,Infectious disease epidemiology,Medical conditions,Microbiology</t>
  </si>
  <si>
    <t>The source code for our interactive online interface is available at https://github.com/nt409/vector-interface; this Python code also acts as a reference implementation of our mathematical model.</t>
  </si>
  <si>
    <t>10.1371/journal.pcbi.1009658</t>
  </si>
  <si>
    <t>Multifunctional RNA-binding proteins influence mRNA abundance and translational efficiency of distinct sets of target genes</t>
  </si>
  <si>
    <t>RNA splicing,Gene regulation,Cardiovascular anatomy,RNA-binding proteins,Messenger RNA,Protein translation,Medicine and health sciences,Heart,Genetics,Untranslated regions,Biology and life sciences,RNA,RNA processing,Nucleic acids,Gene expression,5' UTR,Proteins,Anatomy,Biochemistry</t>
  </si>
  <si>
    <t>The Netherlands,Germany</t>
  </si>
  <si>
    <t>This study includes no newly generated data deposited in external repositories. Accession numbers for all data used in this study have been reported within the Materials and Methods section with reference to the studies that generated and published the data. All scripts generated for the analyses are available via the GitHub development platform at: https://github.com/vschnei/Dual-function_RBP_manuscript_analysis.</t>
  </si>
  <si>
    <t>10.1371/journal.pcbi.1007805</t>
  </si>
  <si>
    <t>Learning action-oriented models through active inference</t>
  </si>
  <si>
    <t>Systems science,Thermodynamics,Computer and information sciences,Cognitive science,Mathematics,Physics,Research and analysis methods,Cognitive psychology,Learning and memory,Statistical distributions,Probability theory,Free energy,Artificial intelligence,Social sciences,Machine learning algorithms,Cell biology,Biology and life sciences,Learning,Chemotaxis,Applied mathematics,Cell motility,Physical sciences,Neuroscience,Probability distribution,Algorithms,Machine learning,Psychology,Agent-based modeling,Simulation and modeling</t>
  </si>
  <si>
    <t>The Python code used to simulate the models and the simulation data are available at https://github.com/alec-tschantz/action-oriented.</t>
  </si>
  <si>
    <t>7/9/2021</t>
  </si>
  <si>
    <t>13/2/2022</t>
  </si>
  <si>
    <t>10.1371/journal.pcbi.1009922</t>
  </si>
  <si>
    <t>Missense variants in human ACE2 strongly affect binding to SARS-CoV-2 Spike providing a mechanism for ACE2 mediated genetic risk in Covid-19: A case study in affinity predictions of interface variants</t>
  </si>
  <si>
    <t>Genetic loci,Viral pathogens,Infectious diseases,Medical microbiology,People and places,Coronaviruses,Microbial pathogens,Medicine and health sciences,Geographical locations,Respiratory disorders,Genetics,Biology and life sciences,Epidemiology,Organisms,COVID 19,SARS CoV 2,Mutagenesis,Pulmonology,Viruses,Alleles,Medical risk factors,Viral diseases,Pathology and laboratory medicine,RNA viruses,Respiratory infections,Medical conditions,SARS coronavirus,Europe,Pathogens,Microbiology</t>
  </si>
  <si>
    <t>Data are available in the manuscript. In addition, this study employed several public datasets, which are available from their original sources and all necessary identifiers and accessions are provided in the methods. Data that was compiled and calculated as part of this study will be available from the BioStudies database (https://www.ebi.ac.uk/biostudies) under accession S-BSST649. Software is available from GitHub: https://github.com/bartongroup/covid19-ace2-variants.</t>
  </si>
  <si>
    <t>1/7/2019</t>
  </si>
  <si>
    <t>10.1371/journal.pcbi.1007615</t>
  </si>
  <si>
    <t>The drift diffusion model as the choice rule in inter-temporal and risky choice: A case study in medial orbitofrontal cortex lesion patients and controls</t>
  </si>
  <si>
    <t>Personality traits,Cognitive science,Mathematics,Cognition,Brain damage,Research and analysis methods,Cognitive psychology,Learning and memory,Probability theory,Medicine and health sciences,Social sciences,Personality,Lesions,Biology and life sciences,Learning,Decision making,Neurology,Mathematical models,Mathematical and statistical techniques,Impulsivity,Signs and symptoms,Physical sciences,Neuroscience,Diagnostic medicine,Probability distribution,Pathology and laboratory medicine,Psychology,Simulation and modeling</t>
  </si>
  <si>
    <t>Data cannot be shared publicly because participants did not provide consent for having the data posted in a public repository. Data are available from https://zenodo.org/record/3742412 for researchers who meet the criteria for access to confidential data.</t>
  </si>
  <si>
    <t>6/8/2018</t>
  </si>
  <si>
    <t>9/2/2019</t>
  </si>
  <si>
    <t>10.1371/journal.pcbi.1006864</t>
  </si>
  <si>
    <t>Identification of pathways associated with chemosensitivity through network embedding</t>
  </si>
  <si>
    <t>Computer and information sciences,Oncogenic signaling,Basic cancer research,Drug therapy,Medicine and health sciences,Genetics,Cell biology,Cell signaling,Biology and life sciences,Genomic medicine,Protein interaction networks,Pharmaceutics,Oncology,Cancer genomics,Gene expression,Cell adhesion,Extracellular matrix,Network analysis,Genomics,Proteins,Protein-protein interactions,Gene identification and analysis,Cellular structures and organelles,Genetic networks,Protein interactions,Biochemistry,Proteomics,Signal transduction,Integrins</t>
  </si>
  <si>
    <t>The data can be downloaded from Rees, Matthew G., et al. "Correlating chemical sensitivity and basal gene expression reveals mechanism of action." Nature chemical biology 12.2 (2016): 109. https://portals.broadinstitute.org/ctrp/.</t>
  </si>
  <si>
    <t>10.1371/journal.pcbi.1007930</t>
  </si>
  <si>
    <t>Phenotypic delay in the evolution of bacterial antibiotic resistance: Mechanistic models and their implications</t>
  </si>
  <si>
    <t>Phenotypes,Antibiotic resistance,Drugs,Microbial mutation,Departures from diploidy,Antibiotics,Pharmacology,Antimicrobial resistance,Medicine and health sciences,Polyploidy,Cell cycle and cell division,Genetics,Cell biology,Biology and life sciences,Antimicrobials,Microbial control,Nucleic acids,Mutation,Cell processes,DNA replication,Biochemistry,DNA,Microbiology</t>
  </si>
  <si>
    <t>All numerical values used to generate graphs are included in the Supplementary Information in the form of an Excel spreadsheet. The work uses published data of Ref. [47]: Boe L, Tolker-Nielsen T, Eegholm KM, Spliid H, Vrang A. Fluctuation analysis of mutations to nalidixic acid resistance in Escherichia coli. J Bacteriol. 1994;176(10):2781–2787. doi:10.1128/jb.176.10.2781-2787.1994. The data is also included in the supplementary Excel table (included in this submission), S1 Table, sheet "Fig 5", panel b, column "Experimental data". All algorithms used to process the data are described in the manuscript.</t>
  </si>
  <si>
    <t>26/1/2021</t>
  </si>
  <si>
    <t>7/7/2021</t>
  </si>
  <si>
    <t>10.1371/journal.pcbi.1009259</t>
  </si>
  <si>
    <t>Bistability in fatty-acid oxidation resulting from substrate inhibition</t>
  </si>
  <si>
    <t>Bioenergetics,Mathematics,Physiology,Oxidation,Enzymology,Enzyme chemistry,Metabolism,Metabolic pathways,Body weight,Cell biology,Algebra,Fatty acids,Biology and life sciences,Mitochondria,Linear algebra,Chemistry,Energy-producing organelles,Physical sciences,Proteins,Obesity,Enzyme metabolism,Cellular structures and organelles,Physiological parameters,Biochemistry,Chemical reactions,Eigenvalues,Lipids,Enzymes</t>
  </si>
  <si>
    <t>14/10/2020</t>
  </si>
  <si>
    <t>7/5/2021</t>
  </si>
  <si>
    <t>10.1371/journal.pcbi.1009050</t>
  </si>
  <si>
    <t>Modeling influenza seasonality in the tropics and subtropics</t>
  </si>
  <si>
    <t>Meteorology,Immunology,Geographical regions,Viral pathogens,Summer,Infectious diseases,Medical microbiology,People and places,Earth sciences,Immunity,Medicine and health sciences,Microbial pathogens,Hong Kong,Biology and life sciences,Atmospheric science,Geography,Epidemiology,Seasons,Organisms,Asia,Viruses,Pandemics,Influenza viruses,Humidity,Pathogens,Temperate regions,Viral diseases,Influenza,Pathology and laboratory medicine,RNA viruses,Medical conditions,Orthomyxoviruses,Regional geography,Geographical locations,Microbiology</t>
  </si>
  <si>
    <t>We do not have permission to publish the influenza surveillance data used in this study. However, data from 2014 onwards are publicly available from https://www.chp.gov.hk/en/statistics/data/10/641/642/2274.html. For full access of the data, please contact crystal_hk_lai@dh.gov.hk at Hong Kong Center for Health Protection. Climate data are publicly available from https://www.hko.gov.hk/tc/cis/climat.htm and compiled daily temperature and specific humidity data used in this study are available at https://github.com/wan-yang/flu-subtropic-climate-models.</t>
  </si>
  <si>
    <t>14/6/2019</t>
  </si>
  <si>
    <t>27/2/2020</t>
  </si>
  <si>
    <t>10.1371/journal.pcbi.1007197</t>
  </si>
  <si>
    <t xml:space="preserve">Modeling cross-regulatory influences on monolignol transcripts and proteins under single and combinatorial gene knockdowns in </t>
  </si>
  <si>
    <t>Gene regulation,Computer and information sciences,Chemical compounds,Biosynthesis,Wood,Network motifs,Biotechnology,Genetics,Engineering and technology,Biology and life sciences,Plant anatomy,Protein abundance,Post-transcriptional gene regulation,Gene expression,Chemistry,Bioengineering,Genetic engineering,Network analysis,Transcriptional control,Physical sciences,Lignin,Plant science,Biochemistry,Proteomics</t>
  </si>
  <si>
    <t>The RNA-seq libraries are available under GEO accession number GSE78953 (https://www.ncbi.nlm.nih.gov/geo/query/acc.cgi?acc=GSE78953). The proteomics data set is available on CyVerse (https://datacommons.cyverse.org/browse/iplant/home/shared/LigninSystemsDB). The matlab code for the computational model is stored on github (https://github.com/leighmatth/Monolignol-Cross-Regulation-Model).</t>
  </si>
  <si>
    <t>10.1371/journal.pcbi.1008939</t>
  </si>
  <si>
    <t>How multisite phosphorylation impacts the conformations of intrinsically disordered proteins</t>
  </si>
  <si>
    <t>Physics,Salt bridges,Molecular dynamics,Electrostatics,Electricity,Biophysical simulations,Phosphorylation,Biology and life sciences,Intrinsically disordered proteins,Post-translational modification,Chemistry,Computational biology,Computational chemistry,Proteins,Physical sciences,Biochemical simulations,Electrochemistry,Protein interactions,Biochemistry,Biophysics</t>
  </si>
  <si>
    <t>10.1371/journal.pcbi.1007944</t>
  </si>
  <si>
    <t>Combined model-free and model-sensitive reinforcement learning in non-human primates</t>
  </si>
  <si>
    <t>Animal behavior,Animals,Cognitive science,Reaction time,Cognition,Head,Research and analysis methods,Cognitive psychology,Learning and memory,Medicine and health sciences,Ocular system,Social sciences,Biology and life sciences,Learning,Decision making,Primates,Organisms,Eukaryota,Eyes,Cognitive neuroscience,Behavior,Zoology,Amniotes,Neuroscience,Anatomy,Vertebrates,Mammals,Psychology,Simulation and modeling</t>
  </si>
  <si>
    <t>Portugal,United Kingdom</t>
  </si>
  <si>
    <t>10/1/2020</t>
  </si>
  <si>
    <t>10.1371/journal.pcbi.1007650</t>
  </si>
  <si>
    <t>Deconvolution of calcium imaging data using marked point processes</t>
  </si>
  <si>
    <t>Neurons,Computer and information sciences,Neuroimaging,Membrane potential,Mathematics,Physiology,Action potentials,Research and analysis methods,Animal models,Animal cells,Neuronal tuning,Medicine and health sciences,Preprocessing,Cell biology,Imaging techniques,Engineering and technology,Biology and life sciences,Software engineering,Model organisms,Animal studies,Mouse models,Operator theory,Fluorescence imaging,Kernel functions,Experimental organism systems,Physical sciences,Neuroscience,Calcium imaging,Electrophysiology,Cellular neuroscience,Neurophysiology,Cellular types</t>
  </si>
  <si>
    <t>Data are available at CodeNeuro: http://neurofinder.codeneuro.org/.</t>
  </si>
  <si>
    <t>11/1/2022</t>
  </si>
  <si>
    <t>10.1371/journal.pcbi.1009826</t>
  </si>
  <si>
    <t>AIME: Autoencoder-based integrative multi-omics data embedding that allows for confounder adjustments</t>
  </si>
  <si>
    <t>Gene regulation,Non-coding RNA,Non-small cell lung cancer,Skin neoplasms,Pancreatic cancer,Medicine and health sciences,Genetics,Cell biology,Cell signaling,Biology and life sciences,MAPK signaling cascades,Renal cancer,RNA,Signaling cascades,Dermatology,Nucleic acids,MicroRNAs,Oncology,Skin tumors,Breast tumors,Nephrology,Gene expression,Lung and intrathoracic tumors,Breast cancer,Biochemistry,Gastrointestinal tumors,Natural antisense transcripts,Signal transduction,Cancers and neoplasms</t>
  </si>
  <si>
    <t>The CCLE data is available from the CCLE website at https://sites.broadinstitute.org/ccle/. The TCGA BRCA data is available from the GDC data portal https://portal.gdc.cancer.gov/. The R package is available at https://github.com/tianwei-yu/AIME. The data analysis R codes used in generating the results in this manuscript is available at https://github.com/tianwei-yu/AIME-related.</t>
  </si>
  <si>
    <t>4/9/2019</t>
  </si>
  <si>
    <t>15/4/2020</t>
  </si>
  <si>
    <t>10.1371/journal.pcbi.1007878</t>
  </si>
  <si>
    <t>Estimating a novel stochastic model for within-field disease dynamics of banana bunchy top virus via approximate Bayesian computation</t>
  </si>
  <si>
    <t>Seasons,Earth sciences,Organisms,Infectious diseases,Fruits,Winter,Medicine and health sciences,Simulation and modeling,Plant science,Plant pathology,Infectious disease control,Eukaryota,Summer,Plants,Vector-borne diseases,Biology and life sciences,Research and analysis methods,Bananas</t>
  </si>
  <si>
    <t>All relevant data and code are found within the manuscript and its Supporting Information files. They are also made available at the following Github repository: https://github.com/Sheksta/bbtv-abc</t>
  </si>
  <si>
    <t>27/11/2020</t>
  </si>
  <si>
    <t>10.1371/journal.pcbi.1008565</t>
  </si>
  <si>
    <t>Online analysis of microendoscopic 1-photon calcium imaging data streams</t>
  </si>
  <si>
    <t>Neurons,Computer and information sciences,Cognitive science,Neuroimaging,Computer architecture,Computer hardware,Mathematical functions,Mathematics,Cognition,In vivo imaging,Research and analysis methods,Learning and memory,Animal cells,Medicine and health sciences,Cell biology,Imaging techniques,Memory,Biology and life sciences,Applied mathematics,Convolution,Brain,Mathematical and statistical techniques,Physical sciences,Neuroscience,Calcium imaging,Algorithms,Neostriatum,Anatomy,Cellular neuroscience,Cellular types,Simulation and modeling</t>
  </si>
  <si>
    <t>The experimental data has been published previously and can be downloaded from https://doi.org/10.5061/dryad.kr17k. The simulated data is available at https://caiman.flatironinstitute.org/~neuro/caiman_downloadables/sim.mat.</t>
  </si>
  <si>
    <t>13/11/2020</t>
  </si>
  <si>
    <t>10.1371/journal.pcbi.1008537</t>
  </si>
  <si>
    <t>Factors influencing estimates of HIV-1 infection timing using BEAST</t>
  </si>
  <si>
    <t>Computer and information sciences,Viral pathogens,Phylogenetics,Mathematics,HIV-1,Research and analysis methods,Medical microbiology,Data management,Microbial pathogens,Medicine and health sciences,Genome analysis,NMR spectroscopy,Genetics,Retroviruses,Evolutionary biology,Algebra,Cell biology,Cell signaling,Biology and life sciences,Phylogenetic analysis,NMR relaxation,Linear algebra,Organisms,Genomic signal processing,Viruses,Spectrum analysis techniques,Computational biology,Genomics,Physical sciences,Pathology and laboratory medicine,Evolutionary systematics,RNA viruses,Eigenvalues,HIV,Immunodeficiency viruses,Signal transduction,Taxonomy,Lentivirus,Pathogens,Microbiology</t>
  </si>
  <si>
    <t>Sequences are available on GenBank under accession numbers KY580473—KY580727 and MN791130—MN792579.</t>
  </si>
  <si>
    <t>7/10/2020</t>
  </si>
  <si>
    <t>2/2/2021</t>
  </si>
  <si>
    <t>10.1371/journal.pcbi.1008757</t>
  </si>
  <si>
    <t>Using neural networks to mine text and predict metabolic traits for thousands of microbes</t>
  </si>
  <si>
    <t>Database searching,Computer and information sciences,Phylogenetics,Research and analysis methods,Data management,Metabolic labeling,Metabolism,Evolutionary biology,Genetics,Neural networks,Biology and life sciences,Phylogenetic analysis,Cell labeling,Metabolic processes,Metabolic networks,Network analysis,Fermentation,Genomics,Neuroscience,Evolutionary systematics,Biochemistry,Molecular biology techniques,Molecular biology,Database and informatics methods,Taxonomy,Metabolites</t>
  </si>
  <si>
    <t>Articles from Bergey’s Manual used in this study are accessible only with a license. Users with a license can download articles and prepare text with code at https://github.com/thackmann/MicroMetabolism. Code for neural networks is available at the same site. All other relevant data are within the manuscript and its Supporting Information files.</t>
  </si>
  <si>
    <t>3/12/2019</t>
  </si>
  <si>
    <t>30/4/2020</t>
  </si>
  <si>
    <t>10.1371/journal.pcbi.1007920</t>
  </si>
  <si>
    <t>Order matters: How covert value updating during sequential option sampling shapes economic preference</t>
  </si>
  <si>
    <t>Regression analysis,Cognitive science,Mathematics,Cognition,Food,Research and analysis methods,Diet,Cognitive psychology,Learning and memory,Statistical methods,Statistics,Medicine and health sciences,Social sciences,Memory,Biology and life sciences,Applied mathematics,Decision making,Nutrition,Mathematical models,Mathematical and statistical techniques,Behavior,Decision theory,Linear regression analysis,Physical sciences,Neuroscience,Psychology,Simulation and modeling</t>
  </si>
  <si>
    <t>All data files and scripts for analysis are available on the Github: https://github.com/chenhucogneuro/ploscompbio_sequentialdecisionmaking/tree/master/SDM_DATA_openaccess. The VBA toolbox for the analysis is available from: https://mbb-team.github.io/VBA-toolbox/.</t>
  </si>
  <si>
    <t>8/7/2019</t>
  </si>
  <si>
    <t>10.1371/journal.pcbi.1006795</t>
  </si>
  <si>
    <t>Simulation of calcium signaling in fine astrocytic processes: Effect of spatial properties on spontaneous activity</t>
  </si>
  <si>
    <t>Mass diffusivity,Cell membranes,Calcium signaling,Chemical physics,Calcium channels,Physics,Physiology,Research and analysis methods,Animal cells,Medicine and health sciences,Cell biology,Cell signaling,Biology and life sciences,Endoplasmic reticulum,Secretory pathway,Astrocytes,Cytosol,Macroglial cells,Glial cells,Chemistry,Cell processes,Physical sciences,Electrophysiology,Neuroscience,Proteins,Ion channels,Biochemistry,Neurophysiology,Cellular types,Signal transduction,Biophysics,Cellular structures and organelles,Simulation and modeling</t>
  </si>
  <si>
    <t>The code of our ODE, Gillespie, Particle-based and STEPS models is available on ModelDB at https://senselab.med.yale.edu/modeldb/enterCode.cshtml?model=247694.</t>
  </si>
  <si>
    <t>28/10/2020</t>
  </si>
  <si>
    <t>10.1371/journal.pcbi.1009114</t>
  </si>
  <si>
    <t>From reaction kinetics to dementia: A simple dimer model of Alzheimer’s disease etiology</t>
  </si>
  <si>
    <t>Alzheimer's disease,Clinical genetics,Medicine and health sciences,Traumatic injury,Materials science,Chromosomal disorders,Neurology,Dementia,Epidemiology,Traumatic brain injury,Critical care and emergency medicine,Polymer chemistry,Trauma medicine,Chemistry,Materials,Medical risk factors,Neurotrauma,Physical sciences,Monomers,Oligomers,Mental health and psychiatry,Neurodegenerative diseases,Medical conditions,Down syndrome,Dimers</t>
  </si>
  <si>
    <t>All data are in the manuscript and Supporting information files. Python source code can be found on bitbucket here: https://bitbucket.org/3k1m/dimer_model_ad/src/master/.</t>
  </si>
  <si>
    <t>11/3/2020</t>
  </si>
  <si>
    <t>10.1371/journal.pcbi.1007787</t>
  </si>
  <si>
    <t>Telling ecological networks apart by their structure: An environment-dependent approach</t>
  </si>
  <si>
    <t>Species interactions,Ecology and environmental sciences,Mathematics,Community structure,Physics,Research and analysis methods,Statistical methods,Ecology,Statistics,Colliders,Algebra,Biology and life sciences,Linear algebra,Multivariate analysis,Interaction networks,Mathematical and statistical techniques,Community ecology,Environmental geography,Physical sciences,Particle physics,Principal component analysis,Eigenvalues,Molecular biology</t>
  </si>
  <si>
    <t>The data are available from public repositories http://www.web-of-life.es/ and http://www.worldclim.org/. How to access the data is discussed in detail in the section "Empirical datasets and choice of metrics" in the manuscript.</t>
  </si>
  <si>
    <t>10.1371/journal.pcbi.1008206</t>
  </si>
  <si>
    <t>Domino-like transient dynamics at seizure onset in epilepsy</t>
  </si>
  <si>
    <t>Computer and information sciences,Electroencephalography,Neuroimaging,Physiology,Research and analysis methods,Membrane electrophysiology,Network motifs,Medicine and health sciences,Social sciences,Brain electrophysiology,Imaging techniques,Neural networks,Biology and life sciences,Electrode recording,Neurology,Clinical neurophysiology,Clinical medicine,Behavior,Network analysis,Brain mapping,Electrophysiology,Neuroscience,Electrophysiological techniques,Epilepsy,Neurophysiology,Bioassays and physiological analysis,Psychology,Simulation and modeling</t>
  </si>
  <si>
    <t>We have made publicly available the 15 epochs of human EEG data containing generalized paroxysms classified as focal onset, and all 15 epochs containing seizures from one individual used in the manuscript, 1252 EEG epochs containing seizures classified as generalized onset and the 6 mouse mEC recordings. All data and the code used for the data analysis and model simulations they can be accessed via DOI 10.17605/OSF.IO/G2EXK.</t>
  </si>
  <si>
    <t>13/8/2018</t>
  </si>
  <si>
    <t>10.1371/journal.pcbi.1006446</t>
  </si>
  <si>
    <t>Dimensionality in recurrent spiking networks: Global trends in activity and local origins in connectivity</t>
  </si>
  <si>
    <t>Neurons,Computer and information sciences,Membrane potential,Mathematics,Physiology,Action potentials,Covariance,Animal cells,Network motifs,Probability theory,Medicine and health sciences,Cell biology,Random variables,Scale-free networks,Network reciprocity,Neural networks,Biology and life sciences,Network analysis,Physical sciences,Neuroscience,Electrophysiology,Cellular neuroscience,Neurophysiology,Cellular types</t>
  </si>
  <si>
    <t>3/12/2021</t>
  </si>
  <si>
    <t>10.1371/journal.pcbi.1009295</t>
  </si>
  <si>
    <t>Numerical approaches for the rapid analysis of prophylactic efficacy against HIV with arbitrary drug-dosing schemes</t>
  </si>
  <si>
    <t>Immune cells,Immunology,Cellular types,Viral pathogens,HIV prevention,Research and analysis methods,Medical microbiology,Animal cells,Pharmacology,T cells,Medicine and health sciences,Microbial pathogens,Retroviruses,Prophylaxis,Cell biology,Preventive medicine,Biology and life sciences,Public and occupational health,Organisms,Viruses,Post-exposure prophylaxis,White blood cells,Pharmacokinetics,Pathology and laboratory medicine,Simulation and modeling,Blood cells,RNA viruses,Pre-exposure prophylaxis,HIV,Immunodeficiency viruses,Lentivirus,Pathogens,Microbiology</t>
  </si>
  <si>
    <t>All code written in support of this publication is publicly available at https://github.com/KleistLab/PrEP.git.</t>
  </si>
  <si>
    <t>25/3/2020</t>
  </si>
  <si>
    <t>4/8/2020</t>
  </si>
  <si>
    <t>10.1371/journal.pcbi.1008219</t>
  </si>
  <si>
    <t>A simple, scalable approach to building a cross-platform transcriptome atlas</t>
  </si>
  <si>
    <t>Immune cells,Immunology,Monocytes,Transcriptome analysis,Mathematics,Physiology,Research and analysis methods,Animal cells,Statistical methods,Medicine and health sciences,Statistics,Blood,Genome analysis,Genetics,Cell biology,Biology and life sciences,Multivariate analysis,Body fluids,Mathematical and statistical techniques,Gene expression,Computational biology,White blood cells,Genomics,Physical sciences,Blood cells,Microarrays,Principal component analysis,Anatomy,Bioassays and physiological analysis,Cellular types,Lymphocytes</t>
  </si>
  <si>
    <t>No new data has been generated as part of this study, but primary data has been taken from public repositories, NCBI GEO; EMBL-EBI ArrayExpress; and the Human Cell Atlas portal and accessions are listed in the manuscript, S1 Table. All processed files used to construct the atlas are available from the Stemformatics database, where links to the original publications and data are provided.</t>
  </si>
  <si>
    <t>18/1/2022</t>
  </si>
  <si>
    <t>10.1371/journal.pcbi.1009845</t>
  </si>
  <si>
    <t>Estimating the glutamate transporter surface density in distinct sub-cellular compartments of mouse hippocampal astrocytes</t>
  </si>
  <si>
    <t>Cell membranes,Mathematics,Physiology,Research and analysis methods,Neurochemistry,Geometry,Animal cells,Medicine and health sciences,Cell biology,Imaging techniques,Tomography,Biology and life sciences,Neurotransmitters,Membrane proteins,Radii,Glutamate,Astrocytes,Brain,Macroglial cells,Radiology and imaging,Glial cells,Synapses,Diagnostic radiology,Nervous system,Physical sciences,Neuroscience,Electrophysiology,Diagnostic medicine,Anatomy,Biochemistry,Neurophysiology,Hippocampus,Cellular types,Cellular structures and organelles</t>
  </si>
  <si>
    <t>The data included in this manuscript are available on Open Science Framework (https://osf.io/bv29c/). The code for running the 3D Monte Carlo reaction-diffusion simulations with CellBlender and for generating the 3D geometry of in silico astrocytes can be found at https://github.com/scimemia/Glutamate-transporters-estimates.</t>
  </si>
  <si>
    <t>9/3/2020</t>
  </si>
  <si>
    <t>10.1371/journal.pcbi.1008446</t>
  </si>
  <si>
    <t xml:space="preserve">Identifying the drivers of multidrug-resistant </t>
  </si>
  <si>
    <t>Antibiotic resistance,Health care,Infectious diseases,Drugs,Medical microbiology,People and places,Health care facilities,Antibiotics,Pharmacology,Patients,Antimicrobial resistance,Geographical locations,Medicine and health sciences,Microbial pathogens,Bacterial pathogens,Biology and life sciences,Antimicrobials,Klebsiella,Organisms,Klebsiella pneumoniae,Microbial control,Nosocomial infections,Hospitals,Bacteria,Pathology and laboratory medicine,Medical conditions,Inpatients,Europe,Pathogens,Microbiology</t>
  </si>
  <si>
    <t>All the data was obtained from open sources and literature. The main dataset was taken from the ECDC (URL: https://www.ecdc.europa.eu/en/antimicrobial-consumption/surveillance-and-disease-data/database and https://www.ecdc.europa.eu/en/antimicrobial-resistance/surveillance-and-disease-data/data-ecdc). More details are given in the references. We uploaded all data relevant for our project data to GitHub (URL: https://github.com/Kouyos-Group/ESBL-and-CR-strain-of-Klebsiella-pneumoniae-in-Europe).</t>
  </si>
  <si>
    <t>22/10/2021</t>
  </si>
  <si>
    <t>10.1371/journal.pcbi.1009850</t>
  </si>
  <si>
    <t>A three-dimensional multiscale model for the prediction of thrombus growth under flow with single-platelet resolution</t>
  </si>
  <si>
    <t>Collagens,Platelet activation,Stenosis,Physiology,Platelet aggregation,Blood flow,Hematology,Animal cells,Medicine and health sciences,Blood,Fluidics,Cell biology,Microfluidics,Platelets,Engineering and technology,Biology and life sciences,Blood coagulation,Body fluids,Clinical medicine,Signs and symptoms,Proteins,Blood cells,Thrombin,Anatomy,Biochemistry,Cellular types</t>
  </si>
  <si>
    <t>All relevant data are within the manuscript and its Supporting Information files. The source code to produce the results is available on GitHub at: https://github.com/kaushikns/3d-multiscale-thrombosis-solver.git.</t>
  </si>
  <si>
    <t>19/2/2019</t>
  </si>
  <si>
    <t>10.1371/journal.pcbi.1007370</t>
  </si>
  <si>
    <t>Constrained inference in sparse coding reproduces contextual effects and predicts laminar neural dynamics</t>
  </si>
  <si>
    <t>Visual system,Visual cortex,Neurons,Computer and information sciences,Sensory perception,Physiology,Animal cells,Neuronal tuning,Medicine and health sciences,Social sciences,Cell biology,Neural networks,Biology and life sciences,Sensory physiology,Brain,Axons,Computational neuroscience,Computational biology,Vision,Neuroscience,Sensory systems,Nerve fibers,Anatomy,Cellular neuroscience,Psychology,Cellular types,Coding mechanisms</t>
  </si>
  <si>
    <t>15/10/2020</t>
  </si>
  <si>
    <t>10.1371/journal.pcbi.1008445</t>
  </si>
  <si>
    <t>Optimal adjustment of the human circadian clock in the real world</t>
  </si>
  <si>
    <t>Medical devices and equipment,Computer and information sciences,Mathematics,Physics,Chronobiology,Research and analysis methods,Optimization,Apps,Pacemakers,Medicine and health sciences,Circadian rhythms,Biotechnology,Engineering and technology,Biology and life sciences,Applied mathematics,Software engineering,Light,Computer software,Mathematical models,Mathematical and statistical techniques,Bioengineering,Electromagnetic radiation,Physical sciences,Algorithms,Simulation and modeling</t>
  </si>
  <si>
    <t>The raw data were collected under the terms of Entrain Privacy Policy (http://entrain.math.lsa.umich.edu/privacy.html) which allows summary data to be shared. Request for data can be made directly to the Entrain project (entrainorg@umich.edu).</t>
  </si>
  <si>
    <t>25/1/2022</t>
  </si>
  <si>
    <t>10.1371/journal.pcbi.1009862</t>
  </si>
  <si>
    <t>Patient contrastive learning: A performant, expressive, and practical approach to electrocardiogram modeling</t>
  </si>
  <si>
    <t>Aggregate data are included within the manuscript and submission file, and code and data are also available at https://github.com/broadinstitute/ml4h/tree/master/model_zoo/PCLR. For researchers who meet the criteria for access to confidential data, please contact creeder@broadinstitute.org for access.</t>
  </si>
  <si>
    <t>26/10/2020</t>
  </si>
  <si>
    <t>6/3/2021</t>
  </si>
  <si>
    <t>10.1371/journal.pcbi.1008514</t>
  </si>
  <si>
    <t>Modeling the circadian regulation of the immune system: Sexually dimorphic effects of shift work</t>
  </si>
  <si>
    <t>Immunology,Immune response,Immune system,Physiology,Chronobiology,Medicine and health sciences,Circadian rhythms,Genetics,Molecular development,Biology and life sciences,Inflammation,Immune physiology,Innate immune system,Clinical medicine,Gene expression,Developmental biology,Signs and symptoms,Biochemistry,Cytokines,Circadian oscillators</t>
  </si>
  <si>
    <t>9/8/2018</t>
  </si>
  <si>
    <t>27/6/2019</t>
  </si>
  <si>
    <t>10.1371/journal.pcbi.1007224</t>
  </si>
  <si>
    <t>Depressive symptoms are associated with blunted reward learning in social contexts</t>
  </si>
  <si>
    <t>Anxiety,Depression,Cognitive science,Mathematics,Cognition,Research and analysis methods,Cognitive psychology,Learning and memory,Statistical methods,Medicine and health sciences,Statistics,Social sciences,Mood disorders,Biology and life sciences,Learning,Decision making,Emotions,Mathematical and statistical techniques,Behavior,Physical sciences,Neuroscience,Mental health and psychiatry,Psychology,Metaanalysis,Simulation and modeling,Human learning</t>
  </si>
  <si>
    <t>The data underlying the results presented in the study are available here together with the codes for the model-free behavioral analyses (https://doi.org/10.6084/m9.figshare.8199293). The computational modeling codes are available here (https://doi.org/10.6084/m9.figshare.8198837). The codes for the analyses presented in the supplementary materials are available here (https://doi.org/10.6084/m9.figshare.8199296).</t>
  </si>
  <si>
    <t>16/7/2020</t>
  </si>
  <si>
    <t>10.1371/journal.pcbi.1008463</t>
  </si>
  <si>
    <t>Bursting in cerebellar stellate cells induced by pharmacological agents: Non-sequential spike adding</t>
  </si>
  <si>
    <t>Neurons,Systems science,Computer and information sciences,Bioenergetics,Membrane potential,Mathematics,Physiology,Action potentials,Animal cells,Fruits,Social sciences,Cell biology,Plants,Biology and life sciences,Organisms,Eukaryota,Behavior,Ionic current,Physical sciences,Electrophysiology,Neuroscience,Bifurcation theory,Olives,Interneurons,Cellular neuroscience,Biochemistry,Neurophysiology,Psychology,Cellular types</t>
  </si>
  <si>
    <t>28/6/2019</t>
  </si>
  <si>
    <t>17/2/2020</t>
  </si>
  <si>
    <t>10.1371/journal.pcbi.1007236</t>
  </si>
  <si>
    <t>Formation of phage lysis patterns and implications on co-propagation of phages and motile host bacteria</t>
  </si>
  <si>
    <t>Mass diffusivity,Swimming,Tissue repair,Chemical physics,Physiology,Physics,Pathogen motility,Infectious diseases,Physiological processes,Medicine and health sciences,Cell biology,Biology and life sciences,Chemotaxis,Lysis (medicine),Organisms,Bacterial diseases,Viruses,Virulence factors,Chemistry,Cell motility,Physical sciences,Bacteria,Pathology and laboratory medicine,Biological locomotion,Bacteriophages,Pathogens</t>
  </si>
  <si>
    <t>10.1371/journal.pcbi.1009652</t>
  </si>
  <si>
    <t>When and why direct transmission models can be used for environmentally persistent pathogens</t>
  </si>
  <si>
    <t>Animals,Mathematics,Physiology,Infectious diseases,Research and analysis methods,Shrimp,Physiological processes,Medicine and health sciences,Arthropoda,Respiratory disorders,Crustaceans,Biology and life sciences,Epidemiology,Organisms,Molting,Approximation methods,Invertebrates,Pulmonology,Eukaryota,Zoology,Physical sciences,Pathology and laboratory medicine,Ingestion,Respiratory infections,Medical conditions,Pathogens,Simulation and modeling</t>
  </si>
  <si>
    <t>There are no primary data in the paper; all materials and code are available at https://github.com/cenlb/DT_Models_Paper_Code.</t>
  </si>
  <si>
    <t>15/4/2019</t>
  </si>
  <si>
    <t>11/11/2019</t>
  </si>
  <si>
    <t>10.1371/journal.pcbi.1007537</t>
  </si>
  <si>
    <t>Molecular sampling at logarithmic rates for next-generation sequencing</t>
  </si>
  <si>
    <t>Bioinformatics,Nucleotides,DNA sequencing,Transcriptome analysis,Ecology and environmental sciences,Species diversity,Research and analysis methods,Ecological metrics,Sequencing techniques,Ecology,Genome analysis,Genetics,Oligonucleotides,Biology and life sciences,Next-generation sequencing,Research design,Sequence analysis,High throughput sequencing,Experimental design,Computational biology,RNA sequencing,DNA sequence analysis,Genomics,Biochemistry,Molecular biology techniques,Molecular biology,Database and informatics methods,Simulation and modeling</t>
  </si>
  <si>
    <t>Raw data used in the paper and scripts used to analyze raw data and generate S2 Table are located: https://github.com/salzmanlab/SQUICH_Data_Processing</t>
  </si>
  <si>
    <t>5/7/2020</t>
  </si>
  <si>
    <t>10.1371/journal.pcbi.1009044</t>
  </si>
  <si>
    <t>TSCCA: A tensor sparse CCA method for detecting microRNA-gene patterns from multiple cancers</t>
  </si>
  <si>
    <t>Discrete mathematics,Gene regulation,Permutation,Mathematics,Non-coding RNA,Research and analysis methods,Medicine and health sciences,Cell cycle and cell division,Genetics,Cell biology,Biology and life sciences,RNA,Nucleic acids,Oncology,MicroRNAs,Gene expression,Lung and intrathoracic tumors,Cell processes,Physical sciences,Combinatorics,Biochemistry,Natural antisense transcripts,Small cell lung cancer,Cancers and neoplasms,Simulation and modeling</t>
  </si>
  <si>
    <t>We used the biological data from 33 TCGA cancer types available from the Broad GDAC Firehose website (http://firebrowse.org/, accessed 28 January 2016). The code of TSCCA is available from https://github.com/wenwenmin/TSCCA.</t>
  </si>
  <si>
    <t>14/6/2018</t>
  </si>
  <si>
    <t>26/11/2018</t>
  </si>
  <si>
    <t>10.1371/journal.pcbi.1006685</t>
  </si>
  <si>
    <t>Systems biology reveals how altered TGFβ signalling with age reduces protection against pro-inflammatory stimuli</t>
  </si>
  <si>
    <t>Connective tissue,Immunology,Chondrocytes,Immune response,Connective tissue cells,SMAD signaling,Research and analysis methods,Animal cells,Medicine and health sciences,Cell biology,Cell signaling,Genetics,Biological tissue,Biology and life sciences,Inflammation,Osteoarthritis,Signaling cascades,TGF-beta signaling cascade,Gene expression,Signs and symptoms,Rheumatology,Diagnostic medicine,Arthritis,Pathology and laboratory medicine,Cartilage,Anatomy,Cellular types,Signal transduction,Simulation and modeling</t>
  </si>
  <si>
    <t>All experimental data are contained within the paper and Supporting Information files. The SBML code of the model was deposited in Biomodels and assigned the identifier MODEL1805080001 (https://www.ebi.ac.uk/biomodels/MODEL1805080001).</t>
  </si>
  <si>
    <t>7/10/2019</t>
  </si>
  <si>
    <t>10.1371/journal.pcbi.1007904</t>
  </si>
  <si>
    <t>Restriction of S-adenosylmethionine conformational freedom by knotted protein binding sites</t>
  </si>
  <si>
    <t>Methyltransferases,Nucleotides,Sulfur containing amino acids,Protein structure,Proteomic databases,Chemical compounds,Research and analysis methods,Enzymology,Monosaccharides,Ribose,Adenine,Biology and life sciences,Protein structure databases,Organic chemistry,Chemistry,Computational biology,Carbohydrates,Proteins,Physical sciences,Biochemical simulations,Biochemistry,Organic compounds,Macromolecular structure analysis,Proteomics,Biological databases,Molecular biology,Amino acids,Database and informatics methods,Enzymes,Methionine</t>
  </si>
  <si>
    <t>All input files for the MD simulation and the trajectory are available from the figshare service (https://doi.org/10.6084/m9.figshare.9944423).</t>
  </si>
  <si>
    <t>10.1371/journal.pcbi.1009019</t>
  </si>
  <si>
    <t>Ion dynamics at the energy-deprived tripartite synapse</t>
  </si>
  <si>
    <t>Neurons,Membrane potential,Presynaptic terminals,Physiology,Neurochemistry,Animal cells,Medicine and health sciences,Extracellular space,Cell biology,Materials science,Biology and life sciences,Material properties,Neurotransmitters,Glutamate,Astrocytes,Macroglial cells,Glial cells,Synapses,Nervous system,Physical sciences,Neuroscience,Electrophysiology,Nerve fibers,Permeability,Anatomy,Cellular neuroscience,Biochemistry,Neurophysiology,Cellular types</t>
  </si>
  <si>
    <t>The code for all the simulations performed are available at github.com/mkalia94/TripartiteSynapse.</t>
  </si>
  <si>
    <t>5/5/2020</t>
  </si>
  <si>
    <t>10.1371/journal.pcbi.1007572</t>
  </si>
  <si>
    <t>Two-variable nullcline analysis of ionic general equilibrium predicts calcium homeostasis in ventricular myocytes</t>
  </si>
  <si>
    <t>Animals,Cellular types,Muscle cells,Physiology,Calcium channels,Physics,Research and analysis methods,Sarcoplasmic reticula,Physiological processes,Animal models,Animal cells,Clinical genetics,Metabolism,Leporids,Medicine and health sciences,Bone and mineral metabolism,Cell biology,Homeostasis,Biological tissue,Gene therapy,Biology and life sciences,Endoplasmic reticulum,Organisms,Animal studies,Muscle tissue,Secretory pathway,Rabbits,Cytosol,Eukaryota,Experimental organism systems,Amniotes,Cell processes,Physical sciences,Electrophysiology,Neuroscience,Proteins,Ion channels,Anatomy,Biochemistry,Vertebrates,Neurophysiology,Mammals,Molecular biology techniques,Molecular biology,Biophysics,Cellular structures and organelles,Cardiomyocytes</t>
  </si>
  <si>
    <t>Barcelona. Spain</t>
  </si>
  <si>
    <t>5/7/2021</t>
  </si>
  <si>
    <t>10.1371/journal.pcbi.1009583</t>
  </si>
  <si>
    <t>Non-synaptic interactions between olfactory receptor neurons, a possible key feature of odor processing in flies</t>
  </si>
  <si>
    <t>Neurons,Animals,Perception,Cognitive science,Sensory perception,Membrane potential,Drosophila melanogaster,Physiology,Action potentials,Cognitive psychology,Research and analysis methods,Animal models,Animal cells,Olfactory system,Afferent neurons,Olfactory receptor neurons,Drosophila,Social sciences,Arthropoda,Cell biology,Materials science,Biology and life sciences,Sensory physiology,Model organisms,Animal studies,Organisms,Invertebrates,Odorants,Eukaryota,Insects,Zoology,Materials,Experimental organism systems,Physical sciences,Neuroscience,Electrophysiology,Sensory systems,Cellular neuroscience,Neurophysiology,Psychology,Cellular types,Entomology</t>
  </si>
  <si>
    <t>Data and code are available at: https://github.com/mariopan/flynose/.</t>
  </si>
  <si>
    <t>11/6/2018</t>
  </si>
  <si>
    <t>6/4/2019</t>
  </si>
  <si>
    <t>10.1371/journal.pcbi.1006299</t>
  </si>
  <si>
    <t>Representational structure or task structure? Bias in neural representational similarity analysis and a Bayesian method for reducing bias</t>
  </si>
  <si>
    <t>Neuroimaging,Cognitive science,Mathematics,Research and analysis methods,Cognitive psychology,Learning and memory,Covariance,Magnetic resonance imaging,Probability theory,Functional magnetic resonance imaging,Medicine and health sciences,Social sciences,White noise,Resting state functional magnetic resonance imaging,Random variables,Imaging techniques,Engineering and technology,Biology and life sciences,Learning,Mathematical models,Mathematical and statistical techniques,Radiology and imaging,Signal to noise ratio,Diagnostic radiology,Physical sciences,Neuroscience,Brain mapping,Diagnostic medicine,Signal processing,Psychology,Simulation and modeling</t>
  </si>
  <si>
    <t>The original data and design matrix used to demonstrate the bias in Figure 1 are from the Schuck et al., 2016 Neuron. They are available at http://dx.doi.org/10.6080/K0FN14CH. The original fMRI data used to generate Figures 3-6 are publicly available from Human Connectome Project (https://www.humanconnectome.org/study/hcp-young-adult/document/900-subjects-data-release).</t>
  </si>
  <si>
    <t>25/3/2021</t>
  </si>
  <si>
    <t>5/11/2021</t>
  </si>
  <si>
    <t>10.1371/journal.pcbi.1009617</t>
  </si>
  <si>
    <t>A systems genomics approach uncovers molecular associates of RSV severity</t>
  </si>
  <si>
    <t>Immune cells,Immunology,Gene regulation,Regulator genes,Microbial genomics,Mathematics,Physiology,Research and analysis methods,Medical microbiology,Animal cells,Microbiome,Statistical methods,Epithelial cells,Medicine and health sciences,Statistics,Epithelium,Body weight,Genetics,Cell biology,Biological tissue,Biology and life sciences,Multivariate analysis,Mathematical and statistical techniques,Gene expression,White blood cells,Genomics,Physical sciences,Blood cells,Principal component analysis,Anatomy,Physiological parameters,Gene types,Cellular types,Lymphocytes,Microbiology</t>
  </si>
  <si>
    <t>Complete molecular and microbiota data for these studies is available in dbGaP (phs001201.v2.p1). All code and ancillary data are available on GitHub: https://github.com/mccallm/aspires.</t>
  </si>
  <si>
    <t>2/12/2021</t>
  </si>
  <si>
    <t>10.1371/journal.pcbi.1009714</t>
  </si>
  <si>
    <t>Optimal immune specificity at the intersection of host life history and parasite epidemiology</t>
  </si>
  <si>
    <t>Immunology,Parasitic diseases,Immune response,Ecology and environmental sciences,Medicine and health sciences,Ecology,Ecological risk,Life expectancy,Population biology,Biology and life sciences,Epidemiology,Environmental epidemiology,Public and occupational health,Immunopathology,Population metrics,Clinical medicine,Clinical immunology,Community ecology,Medical risk factors,Medical conditions</t>
  </si>
  <si>
    <t>The R code used in this paper is available as a supplemental file with this manuscript. The COMADRE database of animal life history matrices is available at https://compadre-db.org/Data/Comadre; we used Version 4.21.1.0 of the database.</t>
  </si>
  <si>
    <t>20/8/2020</t>
  </si>
  <si>
    <t>10.1371/journal.pcbi.1008275</t>
  </si>
  <si>
    <t>Machine learning to predict mesenchymal stem cell efficacy for cartilage repair</t>
  </si>
  <si>
    <t>Connective tissue,Medical devices and equipment,Computer and information sciences,Tissue repair,Stem cell therapy,Physiology,Clinical trials,Research and analysis methods,Physiological processes,Animal cells,Clinical genetics,Artificial intelligence,Pharmacology,Medicine and health sciences,Biotechnology,Cell biology,Biological tissue,Engineering and technology,Neural networks,Biology and life sciences,Medical implants,Clinical medicine,Bioengineering,Stem cells,Neuroscience,Machine learning,Cartilage,Anatomy,Drug research and development,Mesenchymal stem cells,Cellular types</t>
  </si>
  <si>
    <t>All data files are available from the Open Access database (https://doi.org/10.17863/CAM.52036).</t>
  </si>
  <si>
    <t>24/2/2019</t>
  </si>
  <si>
    <t>10.1371/journal.pcbi.1006899</t>
  </si>
  <si>
    <t>Gene set meta-analysis with Quantitative Set Analysis for Gene Expression (QuSAGE)</t>
  </si>
  <si>
    <t>Antibodies,Discrete mathematics,Permutation,Immunology,Gene regulation,Immune cells,Cellular types,Mathematics,Physiology,Infectious diseases,Research and analysis methods,Animal cells,Statistical methods,Plasma cells,Statistics,Medicine and health sciences,Genetics,Cell biology,Preventive medicine,Biology and life sciences,Immune physiology,Public and occupational health,Immune system proteins,Mathematical and statistical techniques,Gene expression,White blood cells,Vaccination and immunization,Viral diseases,Physical sciences,Proteins,Combinatorics,Influenza,Blood cells,Biochemistry,Metaanalysis</t>
  </si>
  <si>
    <t>The data and R code can be found at: https://bitbucket.org/kleinstein/qusage.</t>
  </si>
  <si>
    <t>11/6/2020</t>
  </si>
  <si>
    <t>11/11/2020</t>
  </si>
  <si>
    <t>10.1371/journal.pcbi.1008518</t>
  </si>
  <si>
    <t xml:space="preserve">Robust detection of point mutations involved in multidrug-resistant </t>
  </si>
  <si>
    <t>Antibiotic resistance,Computer and information sciences,Point mutation,Phylogenetics,Infectious diseases,Data management,Tuberculosis,Pharmacology,Antimicrobial resistance,Medicine and health sciences,Genome analysis,Genetics,Human genetics,Evolutionary biology,Microbiology,Biology and life sciences,Actinobacteria,Phylogenetic analysis,Organisms,Bacterial diseases,Microbial control,Mycobacterium tuberculosis,Genome-wide association studies,Computational biology,Single nucleotide polymorphisms,Mutation,Genomics,Tropical diseases,Bacteria,Evolutionary systematics,Extensively drug-resistant tuberculosis,Medical conditions,Taxonomy</t>
  </si>
  <si>
    <t>Austria,UK</t>
  </si>
  <si>
    <t>All relevant data are within the manuscript and its Supporting information files. The underlying sequence data are available from the European Nucleotide Archive (https://www.ebi.ac.uk/ena) as outlined in https://doi.org/10.1186/s13073-019-0650-x.</t>
  </si>
  <si>
    <t>21/9/2021</t>
  </si>
  <si>
    <t>10.1371/journal.pcbi.1009929</t>
  </si>
  <si>
    <t>Novel mutation in hexokinase 2 confers resistance to 2-deoxyglucose by altering protein dynamics</t>
  </si>
  <si>
    <t>Chemical compounds,Research and analysis methods,Enzymology,Monosaccharides,Phosphorylation,Biology and life sciences,Saccharomyces,Model organisms,Organisms,Hexokinases,Post-translational modification,Animal studies,Yeast and fungal models,Organic chemistry,Fungi,Eukaryota,Chemistry,Computational biology,Glucose,Carbohydrates,Experimental organism systems,Physical sciences,Proteins,Biochemical simulations,Catalysis,Saccharomyces cerevisiae,Organic compounds,Biochemistry,Yeast,Enzymes</t>
  </si>
  <si>
    <t>The sequencing data described in this paper is available from the National Center for Biotechnology Information (NCBI) Sequence Read Archive (SRA) database, https://www.ncbi.nlm.nih.gov/sra, with accession code PRJNA749856.</t>
  </si>
  <si>
    <t>9/6/2021</t>
  </si>
  <si>
    <t>10.1371/journal.pcbi.1009166</t>
  </si>
  <si>
    <t>Molecular signatures of silencing suppression degeneracy from a complex RNA virus</t>
  </si>
  <si>
    <t>Gene regulation,Epigenetics,Plant viral pathogens,Brassica,Non-coding RNA,Research and analysis methods,Medicine and health sciences,Plant pathology,Genetics,Plants,Biology and life sciences,RNA,Model organisms,Animal studies,Organisms,Plant pathogens,Nucleic acids,Interaction networks,Eukaryota,Host-pathogen interactions,Gene expression,Genetic interference,RNA interference,Experimental organism systems,Proteins,Plant and algal models,Small interfering RNA,Arabidopsis thaliana,Pathology and laboratory medicine,Plant science,Protein interactions,Pathogenesis,Biochemistry,Proteomics,Molecular biology</t>
  </si>
  <si>
    <t>All relevant data are within the manuscript and its Supporting Information files. Open source software deposited in https://github.com/silsgs/protein2gene.</t>
  </si>
  <si>
    <t>12/10/2021</t>
  </si>
  <si>
    <t>10.1371/journal.pcbi.1009559</t>
  </si>
  <si>
    <t>More pests but less pesticide applications: Ambivalent effect of landscape complexity on conservation biological control</t>
  </si>
  <si>
    <t>Agriculture,Predation,Predator-prey dynamics,Trophic interactions,Crops,Ecology,Population metrics,Population dynamics,Pest control,Habitats,Ecology and environmental sciences,Agrochemicals,Pesticides,Population biology,Biology and life sciences,Crop science,Community ecology,Population density</t>
  </si>
  <si>
    <t>10.1371/journal.pcbi.1008486</t>
  </si>
  <si>
    <t>Breast cancer is marked by specific, Public T-cell receptor CDR3 regions shared by mice and humans</t>
  </si>
  <si>
    <t>Immune cells,Immunology,Cloning,Cellular types,Genetically modified organisms,T cell receptors,Research and analysis methods,Animal models,Animal cells,T cells,Medicine and health sciences,Signal transduction,Biotechnology,Cell biology,Engineering and technology,Biology and life sciences,Immune receptors,Model organisms,Animal studies,Mouse models,Oncology,Immune system proteins,Breast tumors,Bioengineering,Lung and intrathoracic tumors,Genetic engineering,Experimental organism systems,White blood cells,Breast cancer,Proteins,Blood cells,Genetically modified animals,Biochemistry,Molecular biology techniques,Molecular biology,Cancers and neoplasms</t>
  </si>
  <si>
    <t>The raw data reported and analyzed in this article have been deposited in the Sequence Read Archive in National Center for Biotechnology Information (NCBI) under the accession number SRP154451 (http://www.ncbi.nlm.nih.gov/sra/SRP154451).</t>
  </si>
  <si>
    <t>8/2/2021</t>
  </si>
  <si>
    <t>10.1371/journal.pcbi.1008781</t>
  </si>
  <si>
    <t>Public Baseline and shared response structures support the theory of antibody repertoire functional commonality</t>
  </si>
  <si>
    <t>Antibodies,Immunology,Immune response,Mathematics,Physiology,Physics,Research and analysis methods,Molecular biology assays and analysis techniques,Antibody response,Statistical methods,Medicine and health sciences,Statistics,Library screening,Cancer treatment,Preventive medicine,Forecasting,Biology and life sciences,Immune physiology,Public and occupational health,Crystal structure,Crystallography,Oncology,Immune system proteins,Mathematical and statistical techniques,Clinical medicine,Condensed matter physics,Clinical immunology,Vaccination and immunization,Solid state physics,Proteins,Physical sciences,Antibody therapy,Biochemistry,Molecular biology techniques,Molecular biology,Antigens</t>
  </si>
  <si>
    <t>The four datasets released with this work are available from Zenodo at 10.5281/zenodo.4038176.</t>
  </si>
  <si>
    <t>24/5/2019</t>
  </si>
  <si>
    <t>10.1371/journal.pcbi.1007524</t>
  </si>
  <si>
    <t>Evidence for a multi-level trophic organization of the human gut microbiome</t>
  </si>
  <si>
    <t>Biomass,Ecology and environmental sciences,Microbial genomics,Medical microbiology,Ecological metrics,Microbiome,Metabolism,Ecology,Microbial physiology,Genetics,Biology and life sciences,Ecosystems,Microbial metabolism,Metabolic processes,Metagenomics,Microbial ecosystems,Genomics,Metabolomics,Biochemistry,Microbiology,Metabolites</t>
  </si>
  <si>
    <t>10/4/2019</t>
  </si>
  <si>
    <t>10.1371/journal.pcbi.1007022</t>
  </si>
  <si>
    <t>DigChem: Identification of disease-gene-chemical relationships from Medline abstracts</t>
  </si>
  <si>
    <t>Genitourinary tract tumors,Bioinformatics,Database searching,Computer and information sciences,Research and analysis methods,Alzheimer's disease,Artificial intelligence,Medicine and health sciences,Neural networks,Biology and life sciences,Dementia,Neurology,Urology,Deep learning,Natural language processing,Prostate diseases,Word embedding,Sequence analysis,Oncology,Prostate cancer,Sequence alignment,Neuroscience,Mental health and psychiatry,Machine learning,Neurodegenerative diseases,Information technology,Information retrieval,Cancers and neoplasms,Database and informatics methods</t>
  </si>
  <si>
    <t>All data of identified relationships are available from http://gcancer.org/digchem.</t>
  </si>
  <si>
    <t>3/4/2020</t>
  </si>
  <si>
    <t>10.1371/journal.pcbi.1007843</t>
  </si>
  <si>
    <t>Ranbow: A fast and accurate method for polyploid haplotype reconstruction</t>
  </si>
  <si>
    <t>Bioinformatics,Population genetics,Research and analysis methods,Sequence assembly tools,Departures from diploidy,Heterozygosity,Polyploidy,Genome analysis,Genetics,Evolutionary biology,Population biology,Biology and life sciences,Heredity,Sequence analysis,Ploidy,Sequence alignment,Genetic mapping,Computational biology,Genomics,Haplotypes,Genomic libraries,Database and informatics methods</t>
  </si>
  <si>
    <t>The authors confirm that all data underlying the findings are fully available without restriction. Ranbow is made freely available under a GNU licence. It can be downloaded from http://www.molgen.mpg.de/ranbow or https://github.com/moeinzadeh/Ranbow.git. The tool we developed for evaluation of competing methods can be downloaded from https://github.com/moeinzadeh/PolyHapSim.git. Full dataset can be downloaded from https://owww.molgen.mpg.de/~ranbow/454_all_scfs.frags.bz2 or https://owww.molgen.mpg.de/~ranbow/all_scfs.frags.bz2. Selected dataset can be downloaded from https://owww.molgen.mpg.de/~ranbow/454_selected_scfs.frags.bz2, https://owww.molgen.mpg.de/~ranbow/selected_scfs.frags.bz2, or https://owww.molgen.mpg.de/~ranbow/selected_scfs.genotypes.bz2.</t>
  </si>
  <si>
    <t>28/3/2019</t>
  </si>
  <si>
    <t>5/3/2020</t>
  </si>
  <si>
    <t>10.1371/journal.pcbi.1007774</t>
  </si>
  <si>
    <t>Estimating effective population size changes from preferentially sampled genetic sequences</t>
  </si>
  <si>
    <t>Bioinformatics,Computer and information sciences,Viral pathogens,Population genetics,Phylogenetics,Population size,Infectious diseases,Research and analysis methods,Data management,Medical microbiology,Medicine and health sciences,Microbial pathogens,Evolutionary biology,Genetics,Microbiology,Population biology,Biology and life sciences,Hemorrhagic fever viruses,Phylogenetic analysis,Effective population size,Organisms,Sequence analysis,Population metrics,Viruses,Sequence alignment,Filoviruses,Viral diseases,Influenza,Pathology and laboratory medicine,Evolutionary systematics,Ebola virus,RNA viruses,Medical conditions,Taxonomy,Pathogens,Database and informatics methods,Simulation and modeling</t>
  </si>
  <si>
    <t>U.S.A.</t>
  </si>
  <si>
    <t>All relevant data are available at the github repository: https://github.com/mdkarcher/BEAST-XML.</t>
  </si>
  <si>
    <t>18/3/2019</t>
  </si>
  <si>
    <t>10.1371/journal.pcbi.1007325</t>
  </si>
  <si>
    <t xml:space="preserve">Network trade-offs and homeostasis in </t>
  </si>
  <si>
    <t>Computer and information sciences,Computer architecture,Mathematics,Physiology,Brassica,Flowering plants,Research and analysis methods,Flowers,Physiological processes,Medicine and health sciences,Economics,Social sciences,Homeostasis,Inflorescences,Plants,Biology and life sciences,Pareto efficiency,Leaves,Model organisms,Animal studies,Organisms,Plant anatomy,Eukaryota,Experimental organism systems,Mathematical economics,Physical sciences,Plant and algal models,Arabidopsis thaliana,Plant science</t>
  </si>
  <si>
    <t>All data can be downloaded at the following URL: http://plant3d.snl.salk.edu.</t>
  </si>
  <si>
    <t>10.1371/journal.pcbi.1009126</t>
  </si>
  <si>
    <t>Optimizing testing for COVID-19 in India</t>
  </si>
  <si>
    <t>Computer and information sciences,Antibiotic susceptibility testing,Infectious diseases,Research and analysis methods,Pharmacologic analysis,Virus testing,People and places,Synergy testing,Reverse transcriptase-polymerase chain reaction,Pharmacology,Medicine and health sciences,Biology and life sciences,Epidemiology,COVID 19,Asia,Pandemics,India,Network analysis,Viral diseases,Molecular biology,Diagnostic medicine,Medical conditions,Molecular biology techniques,Artificial gene amplification and extension,Geographical locations,Polymerase chain reaction</t>
  </si>
  <si>
    <t>All relevant data are within the manuscript and its Supporting information files. The current source code of the model used in the simulations can be found here: https://github.com/dpcherian/optimizing-testing-COVID-19.</t>
  </si>
  <si>
    <t>10.1371/journal.pcbi.1006981</t>
  </si>
  <si>
    <t>Finding driver mutations in cancer: Elucidating the role of background mutational processes</t>
  </si>
  <si>
    <t>Cancer genetics,Substitution mutation,Mutation databases,Oncogenes,Database and informatics methods,Point mutation,Genetics,Silent mutation,Nonsense mutation,Biological databases,Biology and life sciences,Research and analysis methods,Mutation,Somatic mutation</t>
  </si>
  <si>
    <t>28/8/2018</t>
  </si>
  <si>
    <t>10.1371/journal.pcbi.1007381</t>
  </si>
  <si>
    <t>LOTUS: A single- and multitask machine learning algorithm for the prediction of cancer driver genes</t>
  </si>
  <si>
    <t>Computer and information sciences,Mathematics,Research and analysis methods,Artificial intelligence,Mutation databases,Statistical methods,Statistics,Genome analysis,Machine learning algorithms,Genetics,Forecasting,Biology and life sciences,Applied mathematics,Gene prediction,Mathematical and statistical techniques,Computational biology,Mutation,Network analysis,Genomics,Physical sciences,Gene identification and analysis,Algorithms,Machine learning,Genetic networks,Biological databases,Database and informatics methods,Simulation and modeling</t>
  </si>
  <si>
    <t>The code and data to reproduce all experiments are available at https://github.com/LOTUSproject/LOTUS.</t>
  </si>
  <si>
    <t>8/4/2019</t>
  </si>
  <si>
    <t>10.1371/journal.pcbi.1007794</t>
  </si>
  <si>
    <t>Scedar: A scalable Python package for single-cell RNA-seq exploratory data analysis</t>
  </si>
  <si>
    <t>Computer and information sciences,Transcriptome analysis,Mathematics,Research and analysis methods,Statistical data,Artificial intelligence,Statistics,Genome analysis,Machine learning algorithms,Genetics,Biology and life sciences,Applied mathematics,Leaves,DNA transcription,Plant anatomy,Data visualization,Computational biology,Gene expression,Genomics,Physical sciences,Algorithms,Machine learning,Plant science,Computing methods,Simulation and modeling</t>
  </si>
  <si>
    <t>Used for scedar benchmarking, the real scRNA-seq datasets can be obtained from the following websites: https://hemberg-lab.github.io/scRNA.seq.datasets/, https://support.10xgenomics.com/single-cell-gene-expression/datasets, https://figshare.com/articles/MCA_DGE_Data/5435866, and https://oncoscape.v3.sttrcancer.org/atlas.gs.washington.edu.mouse.rna/downloads. The simulated datasets can be generated using scripts at https://github.com/TaylorResearchLab/scedar/tree/master/docs/r_scripts.</t>
  </si>
  <si>
    <t>14/11/2019</t>
  </si>
  <si>
    <t>10.1371/journal.pcbi.1008057</t>
  </si>
  <si>
    <t>Temperature-robust activity patterns arise from coordinated axonal Sodium channel properties</t>
  </si>
  <si>
    <t>Neurons,Cellular types,Membrane potential,Ecology and environmental sciences,Nerves,Physiology,Physics,Potassium channels,Action potentials,Ecological metrics,Animal cells,Ecology,Medicine and health sciences,Cell biology,Biology and life sciences,Sodium channels,Axons,Q10 temperature coefficient,Nervous system,Physical sciences,Neuroscience,Electrophysiology,Nerve fibers,Proteins,Anatomy,Cellular neuroscience,Biochemistry,Neurophysiology,Ion channels,Biophysics</t>
  </si>
  <si>
    <t>All relevant data are within the manuscript and its Supporting Information files. All model files are available from the ModelDB database (accession number 260972).</t>
  </si>
  <si>
    <t>22/11/2021</t>
  </si>
  <si>
    <t>10/3/2022</t>
  </si>
  <si>
    <t>10.1371/journal.pcbi.1010009</t>
  </si>
  <si>
    <t>Dissecting mutational allosteric effects in alkaline phosphatases associated with different Hypophosphatasia phenotypes: An integrative computational investigation</t>
  </si>
  <si>
    <t>Mutational analysis,Thermodynamics,Computer and information sciences,Point mutation,Physics,Research and analysis methods,Free energy,Mutation databases,Artificial intelligence,Medicine and health sciences,Genetics,Biology and life sciences,Biological databases,Substitution mutation,Mutagenesis and gene deletion techniques,Mutation,Network analysis,Physical sciences,Machine learning,Pathology and laboratory medicine,Pathogenesis,Molecular biology techniques,Molecular biology,Database and informatics methods</t>
  </si>
  <si>
    <t>Data and Code are available at: https://github.com/CSB-SUDA/Allosteric-mutation.</t>
  </si>
  <si>
    <t>18/6/2021</t>
  </si>
  <si>
    <t>10.1371/journal.pcbi.1009196</t>
  </si>
  <si>
    <t>Partial information decomposition reveals that synergistic neural integration is greater downstream of recurrent information flow in organotypic cortical cultures</t>
  </si>
  <si>
    <t>Neurons,Thermodynamics,Computer and information sciences,Membrane potential,Information theory,Physiology,Physics,Information entropy,Action potentials,Animal cells,Network motifs,Entropy,Cell biology,Neural networks,Biology and life sciences,Network analysis,Physical sciences,Neuroscience,Electrophysiology,Information technology,Cellular neuroscience,Neurophysiology,Information processing,Cellular types</t>
  </si>
  <si>
    <t>Spike sorted data used in this experiment is available via the CRCNS (crcns.org) data sharing repository: http://dx.doi.org/10.6080/K07D2S2F.</t>
  </si>
  <si>
    <t>24/7/2018</t>
  </si>
  <si>
    <t>14/1/2019</t>
  </si>
  <si>
    <t>10.1371/journal.pcbi.1006786</t>
  </si>
  <si>
    <t>Spatial clustering and common regulatory elements correlate with coordinated gene expression</t>
  </si>
  <si>
    <t>Gene regulation,Markov models,Regulator genes,Epigenetics,Chromosome structure and function,Mathematics,Regulatory proteins,Chromatin,Probability theory,Chromosome biology,Transcription factors,Genetics,Cell biology,Histone modification,Biology and life sciences,Chromosomes,Chromatin modification,Gene expression,Transcriptional control,Physical sciences,Proteins,Biochemistry,Gene types,Hidden Markov models,DNA-binding proteins</t>
  </si>
  <si>
    <t>United States of America,China</t>
  </si>
  <si>
    <t>All RNA-seq data is available from the GEO database with accession number GSE122093. Other relevant data are within the paper and its Supporting Information files.</t>
  </si>
  <si>
    <t>10/1/2022</t>
  </si>
  <si>
    <t>10.1371/journal.pcbi.1009822</t>
  </si>
  <si>
    <t>Classical mathematical models for prediction of response to chemotherapy and immunotherapy</t>
  </si>
  <si>
    <t>Immunology,Research and analysis methods,Signs and symptoms,Medicine and health sciences,Oncology,Mathematical models,Cancer treatment,Mathematical and statistical techniques,Immunotherapy,Clinical medicine,Biology and life sciences,Lung and intrathoracic tumors,Non-small cell lung cancer,Lesions,Cancer immunotherapy,Clinical immunology,Cancers and neoplasms,Malignant tumors</t>
  </si>
  <si>
    <t>All experiments were conducted in accordance with the Declaration of Helsinki and the International Ethical Guidelines for Biomedical Research Involving Human Subjects by the Council for International Organizations of Medical Sciences (CIOMS). This study complies with the “Transparent reporting of a multivariable prediction model for individual prognosis or diagnosis” (TRIPOD) statement [32]. All data were obtained in an anonymized way through a proposal to F. Hoffmann-La Roche Ltd. Through the platform “Clinical Study Data Request” (CSDR, www.ClinicalStudyDataRequest.com), which is now inactive and has been replaced by the Vivli platform (https://vivli.org, April 2021). Qualified researchers may request access to individual patient level data through the clinical study data request platform (https://vivli.org/). Further details on Roche’s criteria for eligible studies are available here (https://vivli.org/members/ourmembers/). For further details on Roche’s Global Policy on the Sharing of Clinical Information and how to request access to related clinical study documents, see (https://www.roche.com/research_and_development/who_we_are_how_we_work/clinical_trials/our_commitment_to_data_sharing.htm). The original proposal submitted to the CSDR platform is available in S1 Text. In order to enable reproduction of our experiments, we publicly release a fully anonymized subset of the data containing only the tumor volume measurements for the target lesion and the respective study and treatment arm (S1 Data).</t>
  </si>
  <si>
    <t>1/2/2021</t>
  </si>
  <si>
    <t>17/7/2021</t>
  </si>
  <si>
    <t>10.1371/journal.pcbi.1009286</t>
  </si>
  <si>
    <t>Modelling conformational state dynamics and its role on infection for SARS-CoV-2 Spike protein variants</t>
  </si>
  <si>
    <t>Cyclic amino acids,Point mutation,Viral pathogens,Physics,Infectious diseases,Microbial mutation,Chemical compounds,Medical microbiology,Vibration,Coronaviruses,Microbial pathogens,Medicine and health sciences,Genetics,Biology and life sciences,Epidemiology,Organisms,COVID 19,SARS CoV 2,Organic chemistry,Viruses,Pandemics,Chemistry,Proline,Mutation,Viral diseases,Physical sciences,Proteins,Pathology and laboratory medicine,RNA viruses,Medical conditions,Organic compounds,Biochemistry,SARS coronavirus,Classical mechanics,Amino acids,Pathogens,Microbiology</t>
  </si>
  <si>
    <t>Raw data and structures used to build the images presented here are available in a Github repository (https://github.com/nataliateruel/data_Spike). All vibrational entropy results are available for visualisation and analysis through a link to the dms-view open-access tool, available on GitHub through the same URL above. The Najmanovich Research Group Toolkit for Elastic Networks (NRGTEN) including the latest ENCoM implementation is freely available at https://github.com/gregorpatof/nrgten_package.</t>
  </si>
  <si>
    <t>30/11/2020</t>
  </si>
  <si>
    <t>10.1371/journal.pcbi.1008586</t>
  </si>
  <si>
    <t>Real-time resolution of short-read assembly graph using ONT long reads</t>
  </si>
  <si>
    <t>Bioinformatics,Computer and information sciences,Computer architecture,Microbial genomics,Mathematics,Electronics engineering,Research and analysis methods,Medical microbiology,Graphical user interfaces,Sequencing techniques,Microbial pathogens,Bacterial genetics,Medicine and health sciences,Microbial genetics,Genetics,Engineering and technology,Computer engineering,Microbiology,Biology and life sciences,Applied mathematics,Bacterial pathogens,Klebsiella,Organisms,Klebsiella pneumoniae,Sequence analysis,Bacteriology,Man-computer interface,Sequence alignment,Genomics,Physical sciences,User interfaces,Bacterial genomics,Algorithms,Bacteria,Genome sequencing,Pathology and laboratory medicine,Molecular biology techniques,Molecular biology,Nanotechnology,Pathogens,Database and informatics methods,Simulation and modeling</t>
  </si>
  <si>
    <t>Australia,UK</t>
  </si>
  <si>
    <t>The primary benchmark simulation data can be obtained from this link: https://cloudstor.aarnet.edu.au/plus/index.php/s/dzRCaxLjpGpfKYW The real bacterial sequencing data was from NCBI under project accession number PRJNA353060.</t>
  </si>
  <si>
    <t>6/2/2019</t>
  </si>
  <si>
    <t>8/5/2019</t>
  </si>
  <si>
    <t>10.1371/journal.pcbi.1007077</t>
  </si>
  <si>
    <t>Multiscale model of integrin adhesion assembly</t>
  </si>
  <si>
    <t>Actins,Cell membranes,Actin filaments,Physics,Physical properties,Earth sciences,Spring,Cell biology,Biology and life sciences,Cytoskeleton,Seasons,Cytoskeletal proteins,Contractile proteins,Cell adhesion,Extracellular matrix,Cell motility,Proteins,Physical sciences,Cellular structures and organelles,Dynamic actin filaments,Biochemistry,Integrins</t>
  </si>
  <si>
    <t>The code used to perform the simulations is available at https://github.com/tamarabidone/IntegrinClustering.</t>
  </si>
  <si>
    <t>27/1/2022</t>
  </si>
  <si>
    <t>10.1371/journal.pcbi.1009875</t>
  </si>
  <si>
    <t xml:space="preserve">Does plasmid-based beta-lactam resistance increase </t>
  </si>
  <si>
    <t>Antibiotic resistance,Health care,Infectious diseases,Drugs,Research and analysis methods,Health care facilities,Antibiotics,Pharmacology,Antimicrobial resistance,Medicine and health sciences,Biology and life sciences,Antimicrobials,Epidemiology,Bacterial diseases,Microbial control,Escherichia coli infections,Nosocomial infections,Mathematical models,Virulence factors,Mathematical and statistical techniques,Hospitals,Pathology and laboratory medicine,Infectious disease epidemiology,Medical conditions,Pathogens,Microbiology</t>
  </si>
  <si>
    <t>All data files for the mathematical model are available from https://github.com/NoorGo/AdditionandReplacement.</t>
  </si>
  <si>
    <t>26/3/2018</t>
  </si>
  <si>
    <t>30/11/2018</t>
  </si>
  <si>
    <t>10.1371/journal.pcbi.1006683</t>
  </si>
  <si>
    <t>Conservation of conformational dynamics across prokaryotic actins</t>
  </si>
  <si>
    <t>Actins,Mathematics,Protein structure,Physics,Geometry,Dihedral angles,Biophysical simulations,Materials science,Biology and life sciences,Crystal structure,Cytoskeletal proteins,Crystallography,Contractile proteins,Polymer chemistry,Computational biology,Condensed matter physics,Chemistry,Materials,Solid state physics,Physical sciences,Proteins,Monomers,Oligomers,Biochemical simulations,Biochemistry,Macromolecular structure analysis,Molecular biology,Biophysics,Dimers</t>
  </si>
  <si>
    <t>We have set up a repository for all our data at https://purl.stanford.edu/cm430hn3276 with the Stanford Lane Library. All data are available there.</t>
  </si>
  <si>
    <t>10.1371/journal.pcbi.1008681</t>
  </si>
  <si>
    <t>KinPred: A unified and sustainable approach for harnessing proteome-level human kinase-substrate predictions</t>
  </si>
  <si>
    <t>Computer and information sciences,Mathematics,Aromatic amino acids,Chemical compounds,Research and analysis methods,Proteomes,Enzymology,Tyrosine,Phosphorylation,Biology and life sciences,Applied mathematics,Post-translational modification,Organic chemistry,Chemistry,Network analysis,Proteins,Physical sciences,Protein-protein interactions,Algorithms,Protein interactions,Tyrosine kinases,Hydroxyl amino acids,Biochemistry,Organic compounds,Protein kinases,Amino acids,Simulation and modeling,Enzymes</t>
  </si>
  <si>
    <t>All data are held under a shared project on FigShare https://figshare.com/projects/KinPred_v1_0/86885.</t>
  </si>
  <si>
    <t>10.1371/journal.pcbi.1008524</t>
  </si>
  <si>
    <t>Modeling changes in probabilistic reinforcement learning during adolescence</t>
  </si>
  <si>
    <t>Population groupings,Regression analysis,Cognitive science,Lipid hormones,Reaction time,Mathematics,Cognition,Physiology,Research and analysis methods,Cognitive psychology,Learning and memory,People and places,Statistical methods,Statistics,Medicine and health sciences,Social sciences,Biology and life sciences,Learning,Decision making,Androgens,Endocrine physiology,Mathematical and statistical techniques,Endocrinology,Cognitive neuroscience,Testosterone,Age groups,Linear regression analysis,Physical sciences,Neuroscience,Puberty,Biochemistry,Hormones,Psychology,Human learning</t>
  </si>
  <si>
    <t>All data is available on an Open Science Framework repository: https://osf.io/wq4te/.</t>
  </si>
  <si>
    <t>30/10/2021</t>
  </si>
  <si>
    <t>21/1/2022</t>
  </si>
  <si>
    <t>10.1371/journal.pcbi.1009853</t>
  </si>
  <si>
    <t>Machine learning modeling of family wide enzyme-substrate specificity screens</t>
  </si>
  <si>
    <t>Computer and information sciences,Phosphatases,Esterases,Enzymology,Pharmacology,Artificial intelligence,Medicine and health sciences,Biology and life sciences,Drug discovery,Drug interactions,Hydrolases,Proteins,Machine learning,Protein interactions,Drug research and development,Biochemistry,Transferases,Glycosyltransferases,Enzymes</t>
  </si>
  <si>
    <t>All code and relevant enzyme data can be found on GitHub at https://github.com/samgoldman97/enzyme-datasets. Code to reproduce models can be found at https://github.com/samgoldman97/enz-pred. Code to reproduce the reanlaysis on the kinase data from Davis et al. can be found at https://github.com/samgoldman97/kinase-cpi-reanalysis.</t>
  </si>
  <si>
    <t>22/2/2021</t>
  </si>
  <si>
    <t>10.1371/journal.pcbi.1008829</t>
  </si>
  <si>
    <t>Analysis of spiking synchrony in visual cortex reveals distinct types of top-down modulation signals for spatial and object-based attention</t>
  </si>
  <si>
    <t>Neurons,Perception,Attention,Cognitive science,Sensory perception,Enterochromaffin cells,Membrane potential,Physiology,Action potentials,Cognitive psychology,G cells,Animal cells,Epithelial cells,Medicine and health sciences,Social sciences,Epithelium,Cell biology,Biological tissue,Biology and life sciences,Synapses,Vision,Nervous system,Neuroscience,Electrophysiology,Anatomy,Cellular neuroscience,Neurophysiology,Psychology,Cellular types</t>
  </si>
  <si>
    <t>The authors confirm that all data underlying the findings are fully available without restriction. All relevant data are within the manuscript and its Supporting information files.</t>
  </si>
  <si>
    <t>10.1371/journal.pcbi.1007080</t>
  </si>
  <si>
    <t>Propagation of orientation selectivity in a spiking network model of layered primary visual cortex</t>
  </si>
  <si>
    <t>Visual cortex,Neurons,Computer and information sciences,Membrane potential,Mathematics,Physiology,Action potentials,Animal cells,Neuronal tuning,Medicine and health sciences,Cell biology,Algebra,Neural networks,Biology and life sciences,Single neuron function,Linear algebra,Brain,Computational neuroscience,Computational biology,Network analysis,Physical sciences,Neuroscience,Electrophysiology,Anatomy,Cellular neuroscience,Neurophysiology,Eigenvalues,Cellular types</t>
  </si>
  <si>
    <t>All data analysis and simulation software files are available at https://github.com/obachtos/layeredOSI.</t>
  </si>
  <si>
    <t>29/9/2019</t>
  </si>
  <si>
    <t>6/4/2020</t>
  </si>
  <si>
    <t>10.1371/journal.pcbi.1007853</t>
  </si>
  <si>
    <t>Tracheal branching in ants is area-decreasing, violating a central assumption of network transport models</t>
  </si>
  <si>
    <t>Animals,Animal anatomy,Computer and information sciences,Ecology and environmental sciences,Mathematics,Physics,Particle accelerators,Chemical compounds,Greenhouse gases,Atmospheric chemistry,Geometry,Earth sciences,Synchrotrons,Arthropoda,Medicine and health sciences,Fluid dynamics,Equipment,Engineering and technology,Biology and life sciences,Atmospheric science,Spiracles,Carbon dioxide,Organisms,Radii,Continuum mechanics,Invertebrates,Eukaryota,Insects,Environmental chemistry,Chemistry,Zoology,Fluid mechanics,Network analysis,Physical sciences,Hymenoptera,Respiratory system,Anatomy,Ants,Classical mechanics</t>
  </si>
  <si>
    <t>All data files are available from the Monash Figshare repository (doi: 10.26180/5e449889f25d0).</t>
  </si>
  <si>
    <t>5/4/2020</t>
  </si>
  <si>
    <t>10.1371/journal.pcbi.1007614</t>
  </si>
  <si>
    <t>Stimulus-choice (mis)alignment in primate area MT</t>
  </si>
  <si>
    <t>Neurons,Animals,Cognitive science,Sensory perception,Membrane potential,Cognition,Physiology,Sensory neurons,Action potentials,Cognitive psychology,Animal cells,Medicine and health sciences,Social sciences,Signal decoders,Cell biology,Engineering and technology,Biology and life sciences,Decision making,Primates,Organisms,Electronics,Eukaryota,Vision,Amniotes,Neuroscience,Electrophysiology,Cellular neuroscience,Vertebrates,Neurophysiology,Mammals,Psychology,Cellular types,Monkeys</t>
  </si>
  <si>
    <t>All data and code can be reached at https://doi.org/10.6084/m9.figshare.11413182.v1.</t>
  </si>
  <si>
    <t>10.1371/journal.pcbi.1008442</t>
  </si>
  <si>
    <t>Modelling pathogen spread in a healthcare network: Indirect patient movements</t>
  </si>
  <si>
    <t>Computer and information sciences,Health care,Mathematics,Methicillin-resistant Staphylococcus aureus,Medical microbiology,People and places,Health care facilities,Staphylococcus,Probability theory,Medicine and health sciences,Microbial pathogens,Social sciences,Economics,Bacterial pathogens,Biology and life sciences,Organisms,Health economics,Pathogens,Network analysis,Physical sciences,Hospitals,Staphylococcus aureus,Probability distribution,European Union,Bacteria,Health insurance,Pathology and laboratory medicine,Germany,Europe,Geographical locations,Microbiology</t>
  </si>
  <si>
    <t>Japan,Poland</t>
  </si>
  <si>
    <t>The anonymized insurance data are owned by a third party (AOK Lower Saxony) and authors do not have permission to share them. These data may be requested from AOK Lower Saxony: AOK Niedersachsen: Hildesheimer Straße 273, 30519 Hannover; https://niedersachsen.aok.de/ Numerical data for figures are given in OpenDocument spreadsheet within Supporting information.</t>
  </si>
  <si>
    <t>28/4/2020</t>
  </si>
  <si>
    <t>10.1371/journal.pcbi.1007913</t>
  </si>
  <si>
    <t>Two-step mechanism of J-domain action in driving Hsp70 function</t>
  </si>
  <si>
    <t>Bioinformatics,Thermodynamics,Phosphatases,Physics,Research and analysis methods,Enzymology,Sequencing techniques,Free energy,Biology and life sciences,Protein sequencing,Crystal structure,Crystallography,Sequence analysis,Interaction networks,Sequence motif analysis,Sequence alignment,Adenosine triphosphatase,Computational biology,Condensed matter physics,Solid state physics,Physical sciences,Proteins,Biochemical simulations,Biochemistry,Molecular biology techniques,Molecular biology,Database and informatics methods,Enzymes</t>
  </si>
  <si>
    <t>All data files are available from the figshare database (https://doi.org/10.6084/m9.figshare.11639676).</t>
  </si>
  <si>
    <t>4/3/2020</t>
  </si>
  <si>
    <t>10.1371/journal.pcbi.1008109</t>
  </si>
  <si>
    <t>A computational model of induced pluripotent stem-cell derived cardiomyocytes for high throughput risk stratification of KCNQ1 genetic variants</t>
  </si>
  <si>
    <t>Phenotypes,Muscle cells,Population genetics,Research and analysis methods,Animal cells,Mutation databases,Medicine and health sciences,Genetics,Human genetics,Cell biology,Biological tissue,Evolutionary biology,Population biology,Biology and life sciences,Biological databases,Muscle tissue,Mutation,Stem cells,Cell physiology,Induced pluripotent stem cells,Genetics of disease,Anatomy,Cellular types,Database and informatics methods,Cardiomyocytes</t>
  </si>
  <si>
    <t>Code for all models is available on Github at the following links: https://github.com/ClancyLabUCD/KCNQ1variants_population_codes-Part-1 https://github.com/ClancyLabUCD/KCNQ1variants_popuplation_codes-Part-2.</t>
  </si>
  <si>
    <t>13/2/2019</t>
  </si>
  <si>
    <t>10.1371/journal.pcbi.1007401</t>
  </si>
  <si>
    <t>Prediction of PD-L1 inhibition effects for HIV-infected individuals</t>
  </si>
  <si>
    <t>Antibodies,Immune cells,Immunology,Cellular types,Viral pathogens,Physiology,Infectious diseases,Medical microbiology,Virology,Animal cells,T cells,Medicine and health sciences,Microbial pathogens,Cell cycle and cell division,Cell biology,Retroviruses,Biology and life sciences,Viral transmission and infection,Immune physiology,Organisms,Cytotoxic T cells,Immune system proteins,Viruses,Viral load,White blood cells,T helper cells,HIV infections,Viral diseases,Cell processes,Proteins,Pathology and laboratory medicine,Blood cells,RNA viruses,Biochemistry,HIV,Immunodeficiency viruses,Lentivirus,Pathogens,Microbiology</t>
  </si>
  <si>
    <t>Russia,Spain</t>
  </si>
  <si>
    <t>12/12/2020</t>
  </si>
  <si>
    <t>10.1371/journal.pcbi.1009013</t>
  </si>
  <si>
    <t>Histone tails cooperate to control the breathing of genomic nucleosomes</t>
  </si>
  <si>
    <t>Epigenetics,Animals,Drosophila melanogaster,Nucleosomes,Physiology,Research and analysis methods,Chromatin,Physiological processes,Animal models,Chromosome biology,Drosophila,Arthropoda,Cell biology,Genetics,Gene mapping,Biology and life sciences,Respiration,Animal studies,Model organisms,Organisms,Nucleosome mapping,Invertebrates,Eukaryota,Invertebrate genomics,Insects,Zoology,Gene expression,Computational biology,Histones,Experimental organism systems,Breathing,Genomics,Proteins,Animal genomics,Biochemical simulations,Biochemistry,Molecular biology techniques,Molecular biology,DNA-binding proteins,Entomology</t>
  </si>
  <si>
    <t>All simulations included in this manuscript are available for download at the following link: https://datashare.mpcdf.mpg.de/s/kjegwpBEFUEidwR. The download is password protected. The password is: “huertas2021!”. A README file is available that describes the simulations.</t>
  </si>
  <si>
    <t>2/7/2021</t>
  </si>
  <si>
    <t>10/2/2022</t>
  </si>
  <si>
    <t>10.1371/journal.pcbi.1009918</t>
  </si>
  <si>
    <t>In heart failure reactivation of RNA-binding proteins is associated with the expression of 1,523 fetal-specific isoforms</t>
  </si>
  <si>
    <t>Transcriptome analysis,Cardiovascular anatomy,RNA-binding proteins,Animal cells,Musculoskeletal system,Medicine and health sciences,Genome analysis,Heart,Genetics,Cell biology,Cardiac muscles,Biology and life sciences,Cardiology,Gene expression,Muscles,Computational biology,Cardiac ventricles,Stem cells,Genomics,Proteins,Induced pluripotent stem cells,Anatomy,Biochemistry,Heart failure,Cellular types</t>
  </si>
  <si>
    <t>All data used in this manuscript is available through dbGaP, Gene Expression Omnibus (GEO), and Figshare. Bulk RNA-seq and genotype information are available for GTEx and iPSCORE through the dbGaP studies phs000424 (GTEx), phs000924 (iPSCORE, RNA-seq) and phs001325 (iPSCORE whole genome sequencing). scRNA-seq was obtained from dbGaP studies phs000924 (iPSCORE iPSC-CVPC) and phs001539 (adult heart). Heart failure bulk RNA-seq samples were obtained from GEO GSE46224. Supporting data for all figures and supplemental tables and R processing scripts are available on Figshare: https://urldefense.com/v3/__https://doi.org/10.6084/m9.figshare.13537343__;!!LLK065n_VXAQ!1R9Sum-bKT1Z8Se9q_8hgx-VFzQKlsT3mJw1LkXKJiM4XJR66sjn342BrxBGK9laIcc$.</t>
  </si>
  <si>
    <t>10.1371/journal.pcbi.1007320</t>
  </si>
  <si>
    <t>Evolving generalists in switching rugged landscapes</t>
  </si>
  <si>
    <t>Antibodies,Immunology,Physiology,Drugs,Virology,Evolutionary immunology,Antibiotics,Pharmacology,Microbial evolution,Evolutionary processes,Medicine and health sciences,Genetics,Evolutionary biology,Biology and life sciences,Immune physiology,Fitness epistasis,Antimicrobials,Evolutionary adaptation,Heredity,Epistasis,Microbial control,Immune system proteins,Viral evolution,Proteins,Organismal evolution,Biochemistry,Microbiology</t>
  </si>
  <si>
    <t>10.1371/journal.pcbi.1007495</t>
  </si>
  <si>
    <t xml:space="preserve">Determinants of combination GM-CSF immunotherapy and oncolytic virotherapy success identified through </t>
  </si>
  <si>
    <t>Immunology,Immune response,Immune system,Physiology,Cancer immunotherapy,Medicine and health sciences,Cancer treatment,Biology and life sciences,Molecular development,Immune physiology,Oncology,Innate immune system,Clinical medicine,Computational biology,Developmental biology,Clinical immunology,Melanomas,Immunotherapy,Cytokines,Cancers and neoplasms,Oncolytic viruses</t>
  </si>
  <si>
    <t>10.1371/journal.pcbi.1008779</t>
  </si>
  <si>
    <t>Tuned inhibition in perceptual decision-making circuits can explain seemingly suboptimal confidence behavior</t>
  </si>
  <si>
    <t>Neurons,Perception,Cognitive science,Sensory perception,Reaction time,Cognition,Research and analysis methods,Cognitive psychology,Animal cells,Neuronal tuning,Social sciences,Cell biology,Biology and life sciences,Decision making,Research design,Experimental design,Cognitive neuroscience,Neuroscience,Metacognition,Cellular neuroscience,Psychology,Cellular types,Simulation and modeling</t>
  </si>
  <si>
    <t>Code for the Differential Tuned Inhibition model simulations is available at https://github.com/CNClaboratory/Tuned_Inhibition_PLOS_Comp_Bio_2021. Data for the monkey electrophysiology results described in S4 Text are available on Dryad (datadryad.org, doi:10.7280/D1T38T).</t>
  </si>
  <si>
    <t>18/3/2021</t>
  </si>
  <si>
    <t>10.1371/journal.pcbi.1009258</t>
  </si>
  <si>
    <t>Emergence of directional bias in tau deposition from axonal transport dynamics</t>
  </si>
  <si>
    <t>Neurons,Biological transport,Molecular motors,Kinesins,Research and analysis methods,Alzheimer's disease,Animal models,Animal cells,Metabolism,Medicine and health sciences,Cell biology,Biology and life sciences,Dementia,Neurology,Model organisms,Animal studies,Cytoskeletal proteins,Mouse models,Active transport,Axons,Experimental organism systems,Cell processes,Axonal transport,Proteins,Neuroscience,Nerve fibers,Mental health and psychiatry,Neurodegenerative diseases,Cellular neuroscience,Biochemistry,Medical conditions,Cellular types,Microtubule motors</t>
  </si>
  <si>
    <t>All code for running the model and the analysis pipeline are contained in the following GitHub repository: https://github.com/Raj-Lab-UCSF/Tau_Transport/. All data files are hosted on the author’s cloud for public use: https://drive.google.com/file/d/1ZYeZ99V5h8n2cUvYBUiF2TOeKVAtHc65/view.</t>
  </si>
  <si>
    <t>10.1371/journal.pcbi.1009931</t>
  </si>
  <si>
    <t>Determining clinically relevant features in cytometry data using persistent homology</t>
  </si>
  <si>
    <t>Immune cells,Immunology,Cytometry,Computer and information sciences,Infectious diseases,Research and analysis methods,Data management,Virus testing,Animal cells,Molecular biology assays and analysis techniques,T cells,Medicine and health sciences,Cell biology,Molecular biology techniques,Biology and life sciences,COVID 19,Cytotoxic T cells,Data visualization,B cells,Graphs,White blood cells,Viral diseases,Infographics,Diagnostic medicine,Protein expression,Gene expression and vector techniques,Blood cells,Antibody-producing cells,Medical conditions,Cellular types,Molecular biology</t>
  </si>
  <si>
    <t>Our analysis focuses on the deposited data available at https://premium.cytobank.org/cytobank/experiments/308357 for non-naïve CD8+ T cells collected at the time of admission (and not any later blood draws, such as at 7 days after admission). This data was originally published by Mathew et al. Please note that a Cytobank account is currently required for data access. Our current code is available at https://github.com/soham0209/TopoCytometry and will be updated for ease-of-use and performance enhancements.</t>
  </si>
  <si>
    <t>26/4/2020</t>
  </si>
  <si>
    <t>10.1371/journal.pcbi.1008279</t>
  </si>
  <si>
    <t>Time varying methods to infer extremes in dengue transmission dynamics</t>
  </si>
  <si>
    <t>Meteorology,Dengue fever,Mathematics,Infectious diseases,Pareto distribution,Neglected tropical diseases,People and places,Earth sciences,Probability theory,Medicine and health sciences,Atmospheric science,Epidemiology,Public and occupational health,Asia,Humidity,Singapore,Viral diseases,Physical sciences,Tropical diseases,Probability distribution,Medical conditions,Geographical locations</t>
  </si>
  <si>
    <t>Singapore</t>
  </si>
  <si>
    <t>All source and data used for this paper are available from https://github.com/juetaoLim/DenVextremeMix.</t>
  </si>
  <si>
    <t>3/10/2018</t>
  </si>
  <si>
    <t>10.1371/journal.pcbi.1006946</t>
  </si>
  <si>
    <t>TASmania: A bacterial Toxin-Antitoxin Systems database</t>
  </si>
  <si>
    <t>Markov models,Toxin-antitoxin modules,Mathematics,Research and analysis methods,Probability theory,Protein domains,Medicine and health sciences,Bacterial genetics,Genome analysis,Microbial genetics,Genetics,Microbial physiology,Biology and life sciences,Actinobacteria,Operons,Bacterial toxins,Organisms,Toxicology,Nucleic acids,Antitoxins,Bacteriology,Toxic agents,Computational biology,Bacterial physiology,Genomics,Physical sciences,Proteins,Bacteria,Pathology and laboratory medicine,Genomic databases,Toxins,Biochemistry,DNA,Hidden Markov models,Biological databases,Database and informatics methods,Microbiology</t>
  </si>
  <si>
    <t>All data underlying the results presented in the study are available from https://shiny.bioinformatics.unibe.ch/apps/tasmania/.</t>
  </si>
  <si>
    <t>11/4/2019</t>
  </si>
  <si>
    <t>10.1371/journal.pcbi.1007560</t>
  </si>
  <si>
    <t>Representation learning of genomic sequence motifs with convolutional neural networks</t>
  </si>
  <si>
    <t>Gene regulation,Bioinformatics,Neurons,Computer and information sciences,Regulatory proteins,Research and analysis methods,Animal cells,Network motifs,Sequencing techniques,Transcription factors,Cell biology,Genetics,Molecular biology techniques,Neural networks,Biology and life sciences,Biological databases,Nucleotide sequencing,Sequence analysis,Sequence databases,Sequence motif analysis,Sequence alignment,Gene expression,Network analysis,Proteins,Neuroscience,Cellular neuroscience,Biochemistry,Cellular types,Molecular biology,DNA-binding proteins,Database and informatics methods</t>
  </si>
  <si>
    <t>4/5/2021</t>
  </si>
  <si>
    <t>2/9/2021</t>
  </si>
  <si>
    <t>10.1371/journal.pcbi.1009416</t>
  </si>
  <si>
    <t>Integration, coincidence detection and resonance in networks of spiking neurons expressing Gamma oscillations and asynchronous states</t>
  </si>
  <si>
    <t>Neurons,Computer and information sciences,Membrane potential,Physiology,Physics,Action potentials,Animal cells,Resonance frequency,Medicine and health sciences,Cell biology,Resonance,Neural networks,Biology and life sciences,Synapses,Network analysis,Nervous system,Physical sciences,Neuroscience,Electrophysiology,Anatomy,Cellular neuroscience,Neurophysiology,Cellular types</t>
  </si>
  <si>
    <t>Codes written in support of this publication are publicly available at ModelDB: http://modeldb.yale.edu/267039.</t>
  </si>
  <si>
    <t>28/5/2020</t>
  </si>
  <si>
    <t>30/1/2021</t>
  </si>
  <si>
    <t>10.1371/journal.pcbi.1008748</t>
  </si>
  <si>
    <t>A versatile workflow to integrate RNA-seq genomic and transcriptomic data into mechanistic models of signaling pathways</t>
  </si>
  <si>
    <t>Transcriptome analysis,Research and analysis methods,Sequencing techniques,Signal transduction,Genome analysis,Cell biology,Cell signaling,Genetics,Biology and life sciences,Genomic signal processing,Mathematical and statistical techniques,Fish genomics,Gene expression,Computational biology,RNA sequencing,Genomics,Animal genomics,Functional genomics,Functional analysis,Molecular biology techniques,Molecular biology</t>
  </si>
  <si>
    <t>MIGNON is available from https://github.com/babelomics/MIGNON and its documentation can be found at https://babelomics.github.io/MIGNON/. Additionally, we have prepared a bash script to perform a dry run. The instructions can be found at https://babelomics.github.io/MIGNON/1_installation.html. The data used in the examples and figures of this manuscript is freely available at: https://figshare.com/articles/dataset/MIGNON_data/13286627/1.</t>
  </si>
  <si>
    <t>22/9/2020</t>
  </si>
  <si>
    <t>10.1371/journal.pcbi.1008400</t>
  </si>
  <si>
    <t>Reconstructing tumor evolutionary histories and clone trees in polynomial-time with SubMARine</t>
  </si>
  <si>
    <t>Genitourinary tract tumors,Cloning,Computer and information sciences,Phylogenetics,Mathematics,Research and analysis methods,Data management,Medicine and health sciences,Evolutionary biology,Plants,Biology and life sciences,Applied mathematics,Phylogenetic analysis,Trees,Urology,Organisms,Prostate diseases,Oncology,Prostate cancer,Data visualization,Eukaryota,Lung and intrathoracic tumors,Graphs,Infographics,Physical sciences,Algorithms,Evolutionary systematics,Simulation and modeling,Molecular biology techniques,Molecular biology,Cancers and neoplasms,Taxonomy</t>
  </si>
  <si>
    <t>United States of America,Canada</t>
  </si>
  <si>
    <t>The authors confirm that all data underlying the findings are fully available without restriction. All simulated files are available for download at: https://github.com/morrislab/submarine_data. The numerical data used in the figures are included in S1 Data.</t>
  </si>
  <si>
    <t>11/5/2019</t>
  </si>
  <si>
    <t>10.1371/journal.pcbi.1007282</t>
  </si>
  <si>
    <t>Size and structure of the sequence space of repeat proteins</t>
  </si>
  <si>
    <t>Bioinformatics,Thermodynamics,Computer and information sciences,Point mutation,Phylogenetics,Protein structure,Physics,Research and analysis methods,Data management,Free energy,Entropy,Genetics,Evolutionary biology,Biology and life sciences,Sequence analysis,Computational techniques,Sequence alignment,Mutation,Physical sciences,Proteins,Evolutionary systematics,Protein interactions,Multiple alignment calculation,Biochemistry,Macromolecular structure analysis,Split-decomposition method,Molecular biology,Database and informatics methods,Taxonomy</t>
  </si>
  <si>
    <t>23/11/2020</t>
  </si>
  <si>
    <t>24/6/2021</t>
  </si>
  <si>
    <t>10.1371/journal.pcbi.1009212</t>
  </si>
  <si>
    <t>The unbiased estimation of the fraction of variance explained by a model</t>
  </si>
  <si>
    <t>Neurons,Perception,Cognitive science,Sensory perception,Membrane potential,Physiology,Action potentials,Research and analysis methods,Cognitive psychology,Animal cells,Neuronal tuning,Social sciences,Cell biology,Imaging techniques,Engineering and technology,Biology and life sciences,Fluorescence imaging,Signal to noise ratio,Neuroscience,Electrophysiology,Signal processing,Cellular neuroscience,Neurophysiology,Psychology,Cellular types,Simulation and modeling</t>
  </si>
  <si>
    <t>The MT data is available at: http://www.neuralsignal.org/data/21/nsa2021.1.html V4 data is available at: https://www.kaggle.com/c/uwndc19. The code to calculate all estimators and confidence intervals is available at: https://github.com/deanpospisil/er_est.</t>
  </si>
  <si>
    <t>31/1/2021</t>
  </si>
  <si>
    <t>10.1371/journal.pcbi.1008751</t>
  </si>
  <si>
    <t>Parameters and determinants of responses to selection in antibody libraries</t>
  </si>
  <si>
    <t>Antibodies,Immunology,Immune response,Mathematics,Phage display,Physiology,Research and analysis methods,Molecular biology display techniques,Pareto distribution,Evolutionary immunology,Molecular biology assays and analysis techniques,Probability theory,Sequencing techniques,Antibody response,Medicine and health sciences,Genetics,Evolutionary biology,Biology and life sciences,Immune physiology,Protein sequencing,Nucleic acids,Immune system proteins,Genomics,Proteins,DNA libraries,Physical sciences,Probability distribution,Biochemistry,DNA,Molecular biology techniques,Molecular biology</t>
  </si>
  <si>
    <t>Raw sequencing data was deposited to the NCBI Sequence Read Archive (SRA accession: PRJNA592656).</t>
  </si>
  <si>
    <t>13/9/2019</t>
  </si>
  <si>
    <t>11/12/2019</t>
  </si>
  <si>
    <t>10.1371/journal.pcbi.1007601</t>
  </si>
  <si>
    <t>A model for time interval learning in the Purkinje cell</t>
  </si>
  <si>
    <t>Neurons,Purkinje cells,Calcium signaling,Cerebral cortex,Calcium signaling cascade,Enzymology,Animal cells,Medicine and health sciences,Social sciences,Cell biology,Cell signaling,Biology and life sciences,Signaling cascades,Climbing fibers,Brain,Behavior,Adenylyl cyclase,Proteins,Neuroscience,Lyases,Adenylyl cyclase signaling cascade,Cerebellum,Anatomy,Cellular neuroscience,Biochemistry,Conditioned response,Psychology,Cellular types,Signal transduction,Enzymes</t>
  </si>
  <si>
    <t>Estonia,China</t>
  </si>
  <si>
    <t>17/5/2020</t>
  </si>
  <si>
    <t>16/9/2020</t>
  </si>
  <si>
    <t>10.1371/journal.pcbi.1008342</t>
  </si>
  <si>
    <t>A recurrent neural network framework for flexible and adaptive decision making based on sequence learning</t>
  </si>
  <si>
    <t>Visual system,Neurons,Perception,Computer and information sciences,Cognitive science,Sensory perception,Reaction time,Cognition,Physiology,Cognitive psychology,Learning and memory,Animal cells,Social sciences,Cell biology,Eye movements,Biology and life sciences,Learning,Decision making,Sensory physiology,Cognitive neuroscience,Behavior,Network analysis,Neuroscience,Sensory systems,Cellular neuroscience,Psychology,Cellular types</t>
  </si>
  <si>
    <t>The source code can be found at: https://github.com/tyangLab/Sequence_learning Other relevant data are within the manuscript.</t>
  </si>
  <si>
    <t>2/5/2021</t>
  </si>
  <si>
    <t>10.1371/journal.pcbi.1009031</t>
  </si>
  <si>
    <t>Mechanistic basis of post-treatment control of SIV after anti-α4β7 antibody therapy</t>
  </si>
  <si>
    <t>Antibodies,Immunology,Immune cells,Animals,Cellular types,Viral pathogens,Physiology,Medical microbiology,Virology,Animal cells,Macaque,T cells,Medicine and health sciences,Microbial pathogens,Cancer treatment,Retroviruses,Cell biology,Biology and life sciences,Primates,Immune physiology,Viral transmission and infection,Organisms,Oncology,Immune system proteins,Viruses,Eukaryota,Clinical medicine,SIV,Zoology,Viral load,Antigen-presenting cells,Clinical immunology,Viral clearance,White blood cells,Amniotes,Proteins,Antibody therapy,Pathology and laboratory medicine,Blood cells,RNA viruses,Biochemistry,Vertebrates,Mammals,Monkeys,Immunodeficiency viruses,Old World monkeys,Lentivirus,Pathogens,Microbiology</t>
  </si>
  <si>
    <t>26/11/2020</t>
  </si>
  <si>
    <t>10.1371/journal.pcbi.1008776</t>
  </si>
  <si>
    <t>Age-structured non-pharmaceutical interventions for optimal control of COVID-19 epidemic</t>
  </si>
  <si>
    <t>Burkina Faso,Control theory,Systems science,Computer and information sciences,Mathematics,France,Infectious diseases,Africa,People and places,Vietnam,Medicine and health sciences,Respiratory disorders,Engineering and technology,Population biology,Biology and life sciences,Control engineering,Epidemiology,Death rates,COVID 19,Asia,Population metrics,Pulmonology,Viral diseases,Industrial engineering,Physical sciences,European Union,Infectious disease epidemiology,Respiratory infections,Medical conditions,Europe,Geographical locations</t>
  </si>
  <si>
    <t>All relevant data are within the paper and its Supporting information files. The code (with the Julia Programming Language) used to simulate the model can be accessed through the Zenodo platform a http://doi.org/10.5281/zenodo.4288144.</t>
  </si>
  <si>
    <t>10.1371/journal.pcbi.1007119</t>
  </si>
  <si>
    <t xml:space="preserve">Chromatin-enriched RNAs mark active and repressive </t>
  </si>
  <si>
    <t>Epigenetics,Transcriptome analysis,Long non-coding RNAs,Non-coding RNA,Research and analysis methods,Chromatin,RNA extraction,Messenger RNA,Sequencing techniques,Chromosome biology,Genome complexity,Genome analysis,Genetics,Cell biology,Biology and life sciences,Antisense RNA,RNA,Nucleic acids,Computational biology,Gene expression,RNA sequencing,Non-coding RNA sequences,Genomics,Extraction techniques,Biochemistry,Molecular biology techniques,Molecular biology</t>
  </si>
  <si>
    <t>The data underlying the results presented in the study are all publically available. The identifications of Tuxedo-ch in three cell types are now accessible on GitHub (https://github.com/xyang2uchicago/Tuxedo-ch).</t>
  </si>
  <si>
    <t>27/2/2019</t>
  </si>
  <si>
    <t>29/7/2019</t>
  </si>
  <si>
    <t>10.1371/journal.pcbi.1006909</t>
  </si>
  <si>
    <t>Deconvolving multiplexed protease signatures with substrate reduction and activity clustering</t>
  </si>
  <si>
    <t>Immunology,Saturation kinetics,Physical chemistry,Immune system,Mathematics,Physiology,Research and analysis methods,Enzymology,Hematology,Proteases,Optimization,Medicine and health sciences,Reaction kinetics,Cancer detection and diagnosis,Biology and life sciences,Complement system,Reaction dynamics,Immune physiology,Blood coagulation,Oncology,Immune system proteins,Coagulation factors,Chemistry,Proteins,Physical sciences,Diagnostic medicine,Algorithms,Simulation and modeling,Biochemistry,Applied mathematics,Enzymes</t>
  </si>
  <si>
    <t>6/9/2020</t>
  </si>
  <si>
    <t>19/1/2021</t>
  </si>
  <si>
    <t>10.1371/journal.pcbi.1008727</t>
  </si>
  <si>
    <t>Balrog: A universal protein model for prokaryotic gene prediction</t>
  </si>
  <si>
    <t>Bioinformatics,Microbial genomics,Research and analysis methods,Bacterial genetics,Genome analysis,Microbial genetics,Genetics,Genome annotation,Biology and life sciences,Organisms,Sequence analysis,Sequence databases,Gene prediction,Bacteriology,Computational biology,Genomics,Bacterial genomics,Bacteria,Genomic databases,Biological databases,Database and informatics methods,Microbiology</t>
  </si>
  <si>
    <t>All genome files are available from the NCBI GenBank database (accession numbers are provided in S1–S3 Appendices)</t>
  </si>
  <si>
    <t>3/3/2020</t>
  </si>
  <si>
    <t>26/10/2021</t>
  </si>
  <si>
    <t>10.1371/journal.pcbi.1009591</t>
  </si>
  <si>
    <t xml:space="preserve">Neural network features distinguish chemosensory stimuli in </t>
  </si>
  <si>
    <t>Discrete mathematics,Permutation,Neurons,Computer and information sciences,Mathematics,Sensory neurons,Chemical compounds,Research and analysis methods,Animal cells,Alcohols,Cell biology,Algebra,Neural networks,Biology and life sciences,Linear algebra,Organic chemistry,Mathematical models,Mathematical and statistical techniques,Chemistry,Physical sciences,Neuroscience,Combinatorics,Benzaldehydes,Cellular neuroscience,Organic compounds,Eigenvalues,Cellular types</t>
  </si>
  <si>
    <t>All data is freely available at https://osf.io/z4aq3/.</t>
  </si>
  <si>
    <t>10.1371/journal.pcbi.1009147</t>
  </si>
  <si>
    <t>The interplay of SARS-CoV-2 evolution and constraints imposed by the structure and functionality of its proteins</t>
  </si>
  <si>
    <t>Missense mutation,Viral pathogens,Protein structure,Microbial mutation,Medical microbiology,Virus testing,Protein domains,Coronaviruses,Microbial pathogens,Medicine and health sciences,Genetics,Biology and life sciences,Organisms,SARS CoV 2,Viruses,Mutation,Genomics,Proteins,Molecular biology,Diagnostic medicine,Structural proteins,Pathology and laboratory medicine,RNA viruses,Biochemistry,Macromolecular structure analysis,SARS coronavirus,Structural genomics,Pathogens,Microbiology</t>
  </si>
  <si>
    <t>The genomic data underlying the results described in our study was obtained from GISAID https://www.gisaid.org, a public depository of the SARS-CoV-2 genomic data, which the authors do not own nor have the legal right to distribute. Individual genomic data can be obtained from GISAID by researchers who agree to their Terms of Use, and results of the aggregated analysis of this data are included in our manuscript and Supporting Information files.</t>
  </si>
  <si>
    <t>10.1371/journal.pcbi.1008080</t>
  </si>
  <si>
    <t>Flexible neural connectivity under constraints on total connection strength</t>
  </si>
  <si>
    <t>Neurons,Animals,Drosophila melanogaster,Life cycles,Mathematics,Physiology,Research and analysis methods,Neural pathways,Animal models,Animal cells,Medicine and health sciences,Drosophila,Body weight,Arthropoda,Cell biology,Algebra,Biology and life sciences,Polynomials,Model organisms,Animal studies,Organisms,Invertebrates,Eukaryota,Neuronal dendrites,Synapses,Binomials,Zoology,Insects,Developmental biology,Experimental organism systems,Nervous system,Physical sciences,Electrophysiology,Neuroscience,Anatomy,Physiological parameters,Cellular neuroscience,Neurophysiology,Neuroanatomy,Cellular types,Larvae,Entomology</t>
  </si>
  <si>
    <t>The data used are available from the supplementary information of the publications describing them (as cited in the manuscript).</t>
  </si>
  <si>
    <t>10.1371/journal.pcbi.1008815</t>
  </si>
  <si>
    <t>Demonstrating the utility of flexible sequence queries against indexed short reads with FlexTyper</t>
  </si>
  <si>
    <t>Laboratory equipment,Viral pathogens,Research and analysis methods,Medical microbiology,Microbial pathogens,Medicine and health sciences,Genome analysis,Genetics,Equipment,Engineering and technology,Biology and life sciences,Variant genotypes,Organisms,Heredity,Viruses,Genetic mapping,Single nucleotide polymorphisms,Computational biology,Human genomics,Genotyping,Genomics,Pathology and laboratory medicine,Centrifuges,Molecular biology techniques,Molecular biology,Pathogens,Microbiology</t>
  </si>
  <si>
    <t>All relevant data are within the manuscript and its Supporting Information files. Synthetic data used within this analysis is described within Supporting Information. For real data downloaded from online sources, specific data retrieval links are within the Supporting Information. Source code used in the project can be found at: https://github.com/wassermanlab/OpenFlexTyper.</t>
  </si>
  <si>
    <t>4/12/2018</t>
  </si>
  <si>
    <t>8/6/2019</t>
  </si>
  <si>
    <t>10.1371/journal.pcbi.1006698</t>
  </si>
  <si>
    <t>Invariant neural responses for sensory categories revealed by the time-varying information for communication calls</t>
  </si>
  <si>
    <t>Animal communication,Neurons,Animals,Animal behavior,Thermodynamics,Computer and information sciences,Information theory,Mathematics,Physics,Information entropy,Research and analysis methods,Zebra finch,Birds,Animal models,Animal cells,Probability theory,Entropy,Social sciences,Cell biology,Biology and life sciences,Organisms,Animal studies,Eukaryota,Computational neuroscience,Behavior,Zoology,Computational biology,Experimental organism systems,Amniotes,Physical sciences,Neuroscience,Probability distribution,Cellular neuroscience,Vocalization,Vertebrates,Psychology,Cellular types,Coding mechanisms</t>
  </si>
  <si>
    <t>The custom Matlab code used to calculate time varying information values is available at https://github.com/julieelie/PoissonTimeVaryingInfo, along with a tutorial on modeled data. All neural recordings are available from the CRCNS database (Elie J E and Theunissen F E (2019), Simultaneous extracellular recordings of avian auditory neurons in zebra finches presented with all the repertoire of vocalizations used by this species for vocal communication. CRCNS.org; http://dx.doi.org/10.6080/K00C4T06). Audio recordings of the vocalizations used in that study are available on http://bit.do/ZebeVocBank.</t>
  </si>
  <si>
    <t>10.1371/journal.pcbi.1007213</t>
  </si>
  <si>
    <t>A computational framework for the morpho-elastic development of molluskan shells by surface and volume growth</t>
  </si>
  <si>
    <t>Aerospace engineering,Mathematics,Calcification,Physiology,Physics,Geometry,Physiological processes,Secretion,Medicine and health sciences,Mechanical stress,Finite element analysis,Engineering and technology,Biology and life sciences,Deformation,Developmental biology,Morphogenesis,Physical sciences,Leading edges,Curvature,Classical mechanics,Damage mechanics,Applied mathematics</t>
  </si>
  <si>
    <t>2/12/2019</t>
  </si>
  <si>
    <t>10.1371/journal.pcbi.1007798</t>
  </si>
  <si>
    <t>Resist or perish: Fate of a microbial population subjected to a periodic presence of antimicrobial</t>
  </si>
  <si>
    <t>Antibiotic resistance,Population size,Drugs,Microbial mutation,Pharmacology,Microbial evolution,Antimicrobial resistance,Drug therapy,Medicine and health sciences,Evolutionary biology,Population biology,Biology and life sciences,Antimicrobials,Death rates,Microbial control,Population metrics,Organismal evolution,Pharmaceutics,Microbiology</t>
  </si>
  <si>
    <t>Switzerland,France</t>
  </si>
  <si>
    <t>10.1371/journal.pcbi.1007837</t>
  </si>
  <si>
    <t>Automated analysis of immunosequencing datasets reveals novel immunoglobulin D genes across diverse species</t>
  </si>
  <si>
    <t>Antibodies,Immunology,Immune cells,Bioinformatics,Animals,Cellular types,Physiology,Research and analysis methods,Animal models,Animal cells,Mammalian genomics,Leporids,Macaque,Medicine and health sciences,Genetics,Cell biology,Preventive medicine,Biology and life sciences,Primates,Immune physiology,Public and occupational health,Organisms,Animal studies,Sequence analysis,Sequence databases,Rabbits,Immune system proteins,Eukaryota,B cells,White blood cells,Experimental organism systems,Amniotes,Vaccination and immunization,Genomics,Animal genomics,Proteins,Blood cells,Antibody-producing cells,Biochemistry,Vertebrates,Camels,Mammals,Monkeys,Biological databases,Old World monkeys,Database and informatics methods</t>
  </si>
  <si>
    <t>MINING-D is available at https://github.com/vinnub/MINING-D. All datasets analyzed in this paper are publicly available at SRA NCBI under the following accession numbers - PRJEB18926, PRJNA324093, PRJNA349143, PRJNA430091, PRJNA393446, PRJNA355402, PRJNA248475, PRJNA308566, PRJNA308641, PRJEB18631, PRJEB15295, PRJNA321369, PRJNA386462, PRJNA355270, PRJNA427604, PRJEB18467, PRJNA276064, PRJNA382404, PRJNA479378, and PRJNA242290.</t>
  </si>
  <si>
    <t>31/7/2020</t>
  </si>
  <si>
    <t>10.1371/journal.pcbi.1008571</t>
  </si>
  <si>
    <t>A multiscale model via single-cell transcriptomics reveals robust patterning mechanisms during early mammalian embryo development</t>
  </si>
  <si>
    <t>Gene regulation,Gene expression,Embryology,Pattern formation,Embryonic pattern formation,Blastocysts,Genetics,Embryos,Embryo development,Cell differentiation,Biology and life sciences,Developmental biology,Morphogenesis,Research and analysis methods,Simulation and modeling</t>
  </si>
  <si>
    <t>The scRNA-seq data can be accessed with GEO accession code GSE100597. The single-cell qPCR data can be accessed through supplementary data of the original publication (Guo, Guoji, et al. "Resolution of cell fate decisions revealed by single-cell gene expression analysis from zygote to blastocyst." Developmental cell 18.4 (2010): 675-685.) DOI: 10.1016/j.devcel.2010.02.012. The spatial imaging data can be accessed through supplementary data of the original publication (Saiz, Néstor, et al. "Asynchronous fate decisions by single cells collectively ensure consistent lineage composition in the mouse blastocyst." Nature communications 7.1 (2016): 1-14.). DOI: 10.1038/ncomms13463 Codes reproducing the presented modeling results are available at https://github.com/yangyaw1/embryo-rule-based.</t>
  </si>
  <si>
    <t>3/4/2021</t>
  </si>
  <si>
    <t>29/11/2021</t>
  </si>
  <si>
    <t>10.1371/journal.pcbi.1009701</t>
  </si>
  <si>
    <t>Stress generation, relaxation and size control in confined tumor growth</t>
  </si>
  <si>
    <t>Mathematics,Physics,Geometry,Malignant tumors,Medicine and health sciences,Mechanical stress,Cell cycle and cell division,Cell biology,Materials science,Biology and life sciences,Material properties,Radii,Oncology,Elasticity,Cell processes,Physical sciences,Classical mechanics,Compression,Cancers and neoplasms,Relaxation (physics)</t>
  </si>
  <si>
    <t>All written code and generated data in support of this publication are publicly available at https://github.com/huamingyan/StressTumorGrowth.</t>
  </si>
  <si>
    <t>23/10/2018</t>
  </si>
  <si>
    <t>6/8/2019</t>
  </si>
  <si>
    <t>10.1371/journal.pcbi.1007310</t>
  </si>
  <si>
    <t>p</t>
  </si>
  <si>
    <t>Computer and information sciences,Glycobiology,Research and analysis methods,Metabolic labeling,Carbohydrate metabolism,Glucose metabolism,Metabolism,Pharmacology,Metabolic pathways,Medicine and health sciences,Genetics,Biology and life sciences,Cell labeling,Metabolic networks,Gene expression,Drug metabolism,Glycogens,Network analysis,Pharmacokinetics,Biochemistry,Molecular biology techniques,Molecular biology,Metabolites</t>
  </si>
  <si>
    <t>17/8/2020</t>
  </si>
  <si>
    <t>10.1371/journal.pcbi.1008265</t>
  </si>
  <si>
    <t>Short-term depression and long-term plasticity together tune sensitive range of synaptic plasticity</t>
  </si>
  <si>
    <t>Visual cortex,Neurons,Systems science,Neuronal plasticity,Depression,Computer and information sciences,Membrane potential,Mathematics,Physiology,Action potentials,Developmental neuroscience,Synaptic plasticity,Animal cells,Medicine and health sciences,Nonlinear dynamics,Cell biology,Mood disorders,Biology and life sciences,Somatosensory cortex,Brain,Physical sciences,Neuroscience,Electrophysiology,Mental health and psychiatry,Anatomy,Cellular neuroscience,Neurophysiology,Cellular types</t>
  </si>
  <si>
    <t>All python scripts used to run the simulations presented here are available from the GitHub repository: https://github.com/mgraupe/CalciumBasedPlasticityModel.</t>
  </si>
  <si>
    <t>28/11/2018</t>
  </si>
  <si>
    <t>10.1371/journal.pcbi.1007246</t>
  </si>
  <si>
    <t>Every which way? On predicting tumor evolution using cancer progression models</t>
  </si>
  <si>
    <t>Computer and information sciences,Population size,Research and analysis methods,Evolutionary processes,Evolutionary biology,Genetics,Population biology,Biology and life sciences,Fitness epistasis,Birth rates,Heredity,Evolutionary genetics,Epistasis,Population metrics,Data visualization,Graphs,Mutation,Infographics,Simulation and modeling</t>
  </si>
  <si>
    <t>10.1371/journal.pcbi.1007750</t>
  </si>
  <si>
    <t>Robustness of the Dorsal morphogen gradient with respect to morphogen dosage</t>
  </si>
  <si>
    <t>Animals,Drosophila melanogaster,Mathematical functions,Embryos,Research and analysis methods,Animal models,Medicine and health sciences,Arthropoda,Drosophila,Genome analysis,Equines,Genetics,Molecular development,Biology and life sciences,Model organisms,Animal studies,Organisms,Dose prediction methods,Invertebrates,Gene prediction,Mathematical and statistical techniques,Eukaryota,Insects,Gene expression,Developmental biology,Computational biology,Experimental organism systems,Amniotes,Asses,Genomics,Morphogens,Curve fitting,Embryology,Vertebrates,Mammals,Pharmaceutics</t>
  </si>
  <si>
    <t>All image files are available from the public repository data dryad (doi: 10.5061/dryad.6hdr7sqx8). All matlab code is available from github.ncsu.edu (https://github.ncsu.edu/gtreeves/AlAsafen2020_dosage) and the corresponding author's lab website.</t>
  </si>
  <si>
    <t>11/7/2020</t>
  </si>
  <si>
    <t>10.1371/journal.pcbi.1008810</t>
  </si>
  <si>
    <t>A network-informed analysis of SARS-CoV-2 and hemophagocytic lymphohistiocytosis genes’ interactions points to Neutrophil extracellular traps as mediators of thrombosis in COVID-19</t>
  </si>
  <si>
    <t>Immune cells,Immunology,Gene regulation,Computer and information sciences,Cardiovascular diseases,Viral pathogens,Cardiovascular medicine,Infectious diseases,Medical microbiology,Hematology,Animal cells,Coronaviruses,Medicine and health sciences,Microbial pathogens,Cell biology,Genetics,Biology and life sciences,Coagulation disorders,Neutrophils,Thrombosis,Blood coagulation,Cardiology,Organisms,COVID 19,SARS CoV 2,Protein interaction networks,Viruses,Host-pathogen interactions,Gene expression,White blood cells,Network analysis,Viral diseases,Gene identification and analysis,Pathology and laboratory medicine,Blood cells,Genetic networks,Vascular medicine,RNA viruses,Pathogenesis,Medical conditions,Biochemistry,Proteomics,SARS coronavirus,Cellular types,Pathogens,Microbiology</t>
  </si>
  <si>
    <t>The data underlying the results presented in the study are available from: doi:10.1038/s41586-020-2286-9 doi:10.1101/2020.03.17.20037572 doi:10.1101/2020.06.01.127589 http://cbdm-01.zdv.uni-mainz.de/~mschaefer/hippie/ https://www.disgenet.org/home/.</t>
  </si>
  <si>
    <t>11/8/2019</t>
  </si>
  <si>
    <t>10.1371/journal.pcbi.1007996</t>
  </si>
  <si>
    <t>A mathematical model for persistent post-CSD vasoconstriction</t>
  </si>
  <si>
    <t>Chemical dissociation,Bioenergetics,Muscle cells,Molecular motors,Physics,Animal cells,Nucleons,Medicine and health sciences,Cell biology,Biological tissue,Biology and life sciences,Mitochondria,Endoplasmic reticulum,Vasoconstriction,Smooth muscle cells,Actin motors,Protons,Secretory pathway,Muscle tissue,Cytoskeletal proteins,Contractile proteins,Nuclear physics,Cytosol,Chemistry,Energy-producing organelles,Cell processes,Physical sciences,Proteins,Vascular medicine,Myosins,Anatomy,Biochemistry,Chemical reactions,Motor proteins,Cellular types,Cellular structures and organelles</t>
  </si>
  <si>
    <t>United States of America,Canada,China</t>
  </si>
  <si>
    <t>Source code is available at https://github.com/xsxztr/xsxztr-Post-CSD-code-with-Joshua-C.-Chang.</t>
  </si>
  <si>
    <t>19/9/2021</t>
  </si>
  <si>
    <t>10.1371/journal.pcbi.1009461</t>
  </si>
  <si>
    <t>Analysis of 11,430 recombinant protein production experiments reveals that protein yield is tunable by synonymous codon changes of translation initiation sites</t>
  </si>
  <si>
    <t>Thermodynamics,Nucleotides,Recombinant proteins,Mathematics,Physics,Research and analysis methods,Translation initiation,Messenger RNA,Optimization,Molecular biology assays and analysis techniques,Free energy,Protein translation,Genetics,Biology and life sciences,RNA,Nucleic acids,Protein abundance,Gene expression,Proteins,Physical sciences,Protein expression,Gene expression and vector techniques,Biochemistry,Proteomics,Molecular biology techniques,Molecular biology</t>
  </si>
  <si>
    <t>New Zealand</t>
  </si>
  <si>
    <t>Our code and data can be found in our GitHub repository (https://github.com/Gardner-BinfLab/TIsigner_paper_2019). These include the scripts and Jupyter notebooks to reproduce our results and figures. The source code of TIsigner is available at https://github.com/Gardner-BinfLab/TISIGNER-ReactJS. The public web version of this tool runs at https://tisigner.com/tisigner. The experimental data, analysis and results are available at https://github.com/bkb3/TIsignerExperiment/tree/master/Jupyter and an interactive version of results are available at https://bkb3.github.io/TIsignerExperiment/.</t>
  </si>
  <si>
    <t>10.1371/journal.pcbi.1009251</t>
  </si>
  <si>
    <t>Mathematical framework for place coding in the auditory system</t>
  </si>
  <si>
    <t>Neurons,Perception,Computer and information sciences,Cognitive science,Sensory perception,Membrane potential,Physiology,Physics,Action potentials,Cognitive psychology,Auditory system,Animal cells,Social sciences,Cell biology,Neural networks,Biology and life sciences,Sensory physiology,Acoustics,Computational neuroscience,Sound pressure,Computational biology,Physical sciences,Neuroscience,Electrophysiology,Sensory systems,Cellular neuroscience,Neurophysiology,Psychology,Cellular types,Coding mechanisms</t>
  </si>
  <si>
    <t>The code for the simulations can be downloaded at https://github.com/AlexDReyes/ReyesPlosComp.git.</t>
  </si>
  <si>
    <t>14/1/2021</t>
  </si>
  <si>
    <t>10.1371/journal.pcbi.1008713</t>
  </si>
  <si>
    <t>Protective impacts of household-based tuberculosis contact tracing are robust across endemic incidence levels and community contact patterns</t>
  </si>
  <si>
    <t>Computer and information sciences,Information theory,Mathematics,Infectious diseases,Tuberculosis drug discovery,Tuberculosis,Pharmacology,Medicine and health sciences,Graph theory,Population biology,Biology and life sciences,Epidemiology,Death rates,Drug discovery,Bacterial diseases,Clustering coefficients,Population metrics,Tuberculosis diagnosis and management,Network analysis,Medical risk factors,Physical sciences,Tropical diseases,Diagnostic medicine,Drug research and development,Medical conditions</t>
  </si>
  <si>
    <t>18/12/2020</t>
  </si>
  <si>
    <t>10.1371/journal.pcbi.1008644</t>
  </si>
  <si>
    <t>Modeling multi-sensory feedback control of zebrafish in a flow</t>
  </si>
  <si>
    <t>Animal navigation,Swimming,Animals,Osteichthyes,Animal behavior,Physiology,Physics,Research and analysis methods,Animal models,Fish,Social sciences,Fluid dynamics,Animal migration,Biology and life sciences,Model organisms,Animal studies,Organisms,Continuum mechanics,Zebrafish,Mathematical models,Mathematical and statistical techniques,Eukaryota,Behavior,Zoology,Fluid mechanics,Experimental organism systems,Physical sciences,Vertebrates,Biological locomotion,Classical mechanics,Psychology,Fluid flow</t>
  </si>
  <si>
    <t>10.1371/journal.pcbi.1007156</t>
  </si>
  <si>
    <t>Remarkable structural transformations of actin bundles are driven by their initial polarity, motor activity, crosslinking, and filament treadmilling</t>
  </si>
  <si>
    <t>Actins,Molecular motors,Actin filaments,Polymerization,Cell biology,Biology and life sciences,Cytoskeleton,Actin motors,Cytoskeletal proteins,Contractile proteins,Polymer chemistry,Chemistry,Cell polarity,Cell motility,Proteins,Physical sciences,Cell physiology,Dynamic actin filaments,Myosins,Biochemistry,Chemical reactions,Motor proteins,Cellular structures and organelles</t>
  </si>
  <si>
    <t>Data used in this study is available for access at https://doi.org/10.13016/hpka-smll.</t>
  </si>
  <si>
    <t>7/1/2019</t>
  </si>
  <si>
    <t>10.1371/journal.pcbi.1007518</t>
  </si>
  <si>
    <t>Forecasting dengue and influenza incidences using a sparse representation of Google trends, electronic health records, and time series data</t>
  </si>
  <si>
    <t>Peak values,Computer and information sciences,Electronic medical records,Mathematics,Infectious diseases,Research and analysis methods,Statistical methods,Artificial intelligence,Computer networks,Statistics,Health informatics,Medicine and health sciences,Engineering and technology,Forecasting,Ensemble methods,Mathematical and statistical techniques,Kalman filter,Internet,Viral diseases,Physical sciences,Influenza,Algorithms,Machine learning,Simulation and modeling,Signal processing,Database and informatics methods,Applied mathematics</t>
  </si>
  <si>
    <t>Replication data for Dengue are available at http://dx.doi.org/10.7910/DVN/VMMC2A. Replication data for ILI are available at https://dataverse.harvard.edu/dataset.xhtml?persistentId=doi:10.7910/DVN/ZJZM4F.</t>
  </si>
  <si>
    <t>26/2/2021</t>
  </si>
  <si>
    <t>10.1371/journal.pcbi.1008877</t>
  </si>
  <si>
    <t>Causal inference regulates audiovisual spatial recalibration via its influence on audiovisual perception</t>
  </si>
  <si>
    <t>Perception,Cognitive science,Sensory perception,Mathematics,Visual signals,Research and analysis methods,Cognitive psychology,Probability theory,Sensory cues,Statistical methods,Statistics,Social sciences,Biology and life sciences,Mathematical and statistical techniques,Vision,Physical sciences,Neuroscience,Probability distribution,Monte Carlo method,Psychology,Psychophysics</t>
  </si>
  <si>
    <t>All data and code files are available on OSF database (https://osf.io/6mt7x/).</t>
  </si>
  <si>
    <t>5/9/2020</t>
  </si>
  <si>
    <t>10.1371/journal.pcbi.1008315</t>
  </si>
  <si>
    <t>Leveraging functional annotation to identify genes associated with complex diseases</t>
  </si>
  <si>
    <t>Genetic loci,Gene regulation,Epigenetics,Alzheimer's disease,Medicine and health sciences,Genome analysis,Genetics,Human genetics,Biology and life sciences,Dementia,Neurology,Variant genotypes,Heredity,Genome-wide association studies,Genetic mapping,Gene expression,Computational biology,Single nucleotide polymorphisms,Genomics,Mental health and psychiatry,Neurodegenerative diseases,Medical conditions</t>
  </si>
  <si>
    <t>Roadmap epigenomics project data are available at: https://egg2.wustl.edu/roadmap/web_portal/. GTEx gene expression data are available at: https://gtexportal.org/home/datasets; GTEx genotype data: v6 dbGaP accession phs000424.v6.p1; v8 dbGaP accession phs000424.v8. GWAS summary stats from LD hub are available at: http://ldsc.broadinstitute.org. All trained models and association test results of T-GEN can be found in https://github.com/vivid-/T-GEN.</t>
  </si>
  <si>
    <t>1/11/2018</t>
  </si>
  <si>
    <t>12/8/2019</t>
  </si>
  <si>
    <t>10.1371/journal.pcbi.1007334</t>
  </si>
  <si>
    <t>Learning the structure of the world: The adaptive nature of state-space and action representations in multi-stage decision-making</t>
  </si>
  <si>
    <t>Bioinformatics,Animals,Regression analysis,Communications,Cognitive science,Mathematics,Cognition,Animal performance,Research and analysis methods,Cognitive psychology,Learning and memory,Animal models,Statistical methods,Rodents,Statistics,Social sciences,Biology and life sciences,Learning,Decision making,Agriculture,Model organisms,Animal studies,Organisms,Sequence analysis,Mathematical and statistical techniques,Eukaryota,Mass media,Experimental organism systems,Amniotes,Physical sciences,Neuroscience,Animal management,Vertebrates,Rats,Mammals,Psychology,Sociology,Database and informatics methods,Simulation and modeling,Magazines</t>
  </si>
  <si>
    <t>The data from this study can be accessed at Github: https://github.com/adezfouli/TST_data/tree/master/data.</t>
  </si>
  <si>
    <t>16/8/2021</t>
  </si>
  <si>
    <t>17/11/2021</t>
  </si>
  <si>
    <t>10.1371/journal.pcbi.1009654</t>
  </si>
  <si>
    <t>From decision to action: Detailed modelling of frog tadpoles reveals neuronal mechanisms of decision-making and reproduces unpredictable swimming movements in response to sensory signals</t>
  </si>
  <si>
    <t>Tadpoles,Swimming,Neurons,Perception,Cognitive science,Sensory perception,Life cycles,Physiology,Sensory neurons,Cognitive psychology,Animal cells,Medicine and health sciences,Social sciences,Cell biology,Central nervous system,Biology and life sciences,Brain,Synapses,Developmental biology,Nervous system,Neuroscience,Electrophysiology,Anatomy,Cellular neuroscience,Neurophysiology,Biological locomotion,Psychology,Cellular types,Hindbrain</t>
  </si>
  <si>
    <t>The code of the CNS model is available from ModelDB repository at http://modeldb.yale.edu/267146. The code for the VT model developed in Sibernetic is available at https://github.com/a-palyanov/sibernetic-vt.</t>
  </si>
  <si>
    <t>24/4/2021</t>
  </si>
  <si>
    <t>22/9/2021</t>
  </si>
  <si>
    <t>10.1371/journal.pcbi.1009469</t>
  </si>
  <si>
    <t>Frank-Starling mechanism, fluid responsiveness, and length-dependent activation: Unravelling the multiscale behaviors with an in silico analysis</t>
  </si>
  <si>
    <t>Blood pressure,Sarcomeres,Muscle cells,Hemodynamics,Cerebrovascular diseases,Physiology,Cardiovascular anatomy,Hematology,Animal cells,Medicine and health sciences,Blood,Heart,Cell biology,Cardiac output,Biological tissue,Biology and life sciences,Neurology,Cardiology,Muscle tissue,Body fluids,Cardiac ventricles,Vascular medicine,Anatomy,Medical conditions,Myofibrils,Stroke,Cellular types,Blood volume</t>
  </si>
  <si>
    <t>The model code is freely available under the GNU General Public License and can be downloaded at https://github.com/Sarah-Kst/Mutli_CVS_model.</t>
  </si>
  <si>
    <t>2/11/2019</t>
  </si>
  <si>
    <t>28/2/2020</t>
  </si>
  <si>
    <t>10.1371/journal.pcbi.1007753</t>
  </si>
  <si>
    <t>Hydra: A mixture modeling framework for subtyping pediatric cancer cohorts using multimodal gene expression signatures</t>
  </si>
  <si>
    <t>Immunology,Immune cells,Sarcomas,Animals,Blastomas,Immune response,Pediatrics,Research and analysis methods,Animal models,Animal cells,Medicine and health sciences,Genetics,Cell biology,Biology and life sciences,Inflammation,Cnidaria,Neuroblastoma,Animal studies,Organisms,Invertebrates,Oncology,Ewing sarcoma,Eukaryota,Hydra,Gene expression,Signs and symptoms,Experimental organism systems,Osteosarcoma,Diagnostic medicine,Pathology and laboratory medicine,Cellular types,Cancers and neoplasms</t>
  </si>
  <si>
    <t>All relevant data are within the paper and its Supporting Information files. The input data and analyses are available in an open-source repository at https://github.com/jpfeil/hydra-paper.</t>
  </si>
  <si>
    <t>11/2/2021</t>
  </si>
  <si>
    <t>10.1371/journal.pcbi.1009149</t>
  </si>
  <si>
    <t>Covasim: An agent-based model of COVID-19 dynamics and interventions</t>
  </si>
  <si>
    <t>Education,Systems science,Computer and information sciences,Mathematics,Infectious diseases,Research and analysis methods,Virology,Virus testing,Schools,Medicine and health sciences,Social sciences,Sociology,Microbiology,Population biology,Biology and life sciences,Viral transmission and infection,Epidemiology,COVID 19,Population metrics,Pandemics,Viral load,Quarantines,Viral diseases,Physical sciences,Diagnostic medicine,Age distribution,Medical conditions,Agent-based modeling,Simulation and modeling</t>
  </si>
  <si>
    <t>The Covasim model code and documentation is fully open source and available via GitHub: https://github.com/institutefordiseasemodeling/covasim.</t>
  </si>
  <si>
    <t>19/12/2018</t>
  </si>
  <si>
    <t>10.1371/journal.pcbi.1006893</t>
  </si>
  <si>
    <t>Contrasting the effects of adaptation and synaptic filtering on the timescales of dynamics in recurrent networks</t>
  </si>
  <si>
    <t>Neurons,Systems science,Signal filtering,Computer and information sciences,Mathematics,Animal cells,White noise,Cell biology,Algebra,Engineering and technology,Neural networks,Biology and life sciences,Single neuron function,Linear algebra,Computational neuroscience,Computational biology,Physical sciences,Neuroscience,Bifurcation theory,Linear filters,Eigenvectors,Signal processing,Cellular neuroscience,Eigenvalues,Cellular types</t>
  </si>
  <si>
    <t>All relevant data are within the manuscript and its Supporting Information files. The codes that generate the figures are available at https://github.com/emebeiran/adapt_synapt.</t>
  </si>
  <si>
    <t>10.1371/journal.pcbi.1008874</t>
  </si>
  <si>
    <t>Multicellular spatial model of RNA virus replication and interferon responses reveals factors controlling plaque growth dynamics</t>
  </si>
  <si>
    <t>Mass diffusivity,Viral pathogens,Chemical physics,Physiology,Physics,Infectious diseases,Medical microbiology,Virology,Viral replication,Paracrine signaling,Medicine and health sciences,Respiratory disorders,Microbial pathogens,Cell biology,Cell signaling,Microbiology,Biology and life sciences,Organisms,Endocrine physiology,Pulmonology,Viruses,Endocrinology,Influenza viruses,Chemistry,Viral diseases,Physical sciences,Proteins,Influenza,Pathology and laboratory medicine,Interferons,Respiratory infections,Biochemistry,Medical conditions,RNA viruses,Orthomyxoviruses,Signal transduction,Pathogens,Intracellular pathogens</t>
  </si>
  <si>
    <t>The code to run the model in CC3D and the raw data generated for all simulations discussed in this study are available at https://github.com/ImmuSystems-Lab/Multicellular_Spatial_Model_of_RNA_Virus_Replication.</t>
  </si>
  <si>
    <t>19/4/2018</t>
  </si>
  <si>
    <t>4/3/2019</t>
  </si>
  <si>
    <t>10.1371/journal.pcbi.1006928</t>
  </si>
  <si>
    <t>Stability of working memory in continuous attractor networks under the control of short-term plasticity</t>
  </si>
  <si>
    <t>Neurons,Neuronal plasticity,Computer and information sciences,Cognitive science,Depression,Membrane potential,Cognition,Physiology,Action potentials,Developmental neuroscience,Learning and memory,Synaptic plasticity,Animal cells,Medicine and health sciences,Working memory,Cell biology,Memory,Mood disorders,Neural networks,Biology and life sciences,Cognitive neuroscience,Network analysis,Neuroscience,Electrophysiology,Mental health and psychiatry,Cellular neuroscience,Neurophysiology,Cellular types</t>
  </si>
  <si>
    <t>30/1/2022</t>
  </si>
  <si>
    <t>10.1371/journal.pcbi.1009269</t>
  </si>
  <si>
    <t>Tool evaluation for the detection of variably sized indels from next generation whole genome and targeted sequencing data</t>
  </si>
  <si>
    <t>Bioinformatics,Animals,DNA sequencing,Transcriptome analysis,Research and analysis methods,Sequencing techniques,Genome analysis,Genetics,Monotremes,Biology and life sciences,Next-generation sequencing,Variant genotypes,Organisms,Heredity,Sequence analysis,Eukaryota,Sequence alignment,Genetic mapping,Zoology,Computational biology,Human genomics,Amniotes,Genomics,Gene sequencing,Genome sequencing,Haplotypes,Vertebrates,Mammals,Platypus,Molecular biology techniques,Molecular biology,Database and informatics methods</t>
  </si>
  <si>
    <t>The codes for generating and analyzing the semi-simulated dataset underlying this article are available in a GitHub repository at https://github.com/elolab/semi-simulated_indel_dataset. The haplotype FASTA files and simulated sequencing FASTQ files of the semi-simulated dataset are available in a Zenodo repository at https://doi.org/10.5281/zenodo.5774300. The truth set variants of semi-simulated dataset were adopted from HuRef genome (https://www.jcvi.org/research/sequencing-human-genome#human-diploid-genome). The Genome in a Bottle NA24385 WES dataset is available on https://www.nist.gov/programs-projects/genome-bottle. The WES data was downloaded using the Sequence Read Archive (SRA) toolkit with accession SRX1453593. The CHM1 cell line WGS dataset is available on https://eichlerlab.gs.washington.edu/publications/chm1-structural-variation/. The WGS data was downloaded by using the SRA toolkit with the accession SRX652547. All the bash scripts, python scripts, and R scripts which were used to generate results of this article are available at https://github.com/elolab/semi-simulated_indel_dataset. Targeted gene panel sequencing data used in this article cannot be publicly accessed due to patient confidentiality regulations. A permission for access to the targeted gene panel sequencing data has to be requested from the Turku Clinical Research Centre (turkucrc@tyks.fi).</t>
  </si>
  <si>
    <t>23/10/2020</t>
  </si>
  <si>
    <t>10.1371/journal.pcbi.1007880</t>
  </si>
  <si>
    <t>A mathematical model of local and global attention in natural scene viewing</t>
  </si>
  <si>
    <t>Visual system,Perception,Attention,Cognitive science,Sensory perception,Mathematics,Cognition,Physiology,Fovea centralis,Research and analysis methods,Cognitive psychology,Autocorrelation,Statistical methods,Statistics,Ocular system,Social sciences,Medicine and health sciences,Eye movements,Engineering and technology,Biology and life sciences,Sensory physiology,Ocular anatomy,Mathematical models,Mathematical and statistical techniques,Vision,Physical sciences,Neuroscience,Sensory systems,Signal processing,Anatomy,Psychology,Simulation and modeling</t>
  </si>
  <si>
    <t>The raw data can be found in this osf repository - https://osf.io/me2sh/ The processed data and code can be found in this github repository - https://github.com/noashin/local_global_attention_model.</t>
  </si>
  <si>
    <t>17/10/2019</t>
  </si>
  <si>
    <t>30/10/2020</t>
  </si>
  <si>
    <t>10.1371/journal.pcbi.1008479</t>
  </si>
  <si>
    <t>FOCAL3D: A 3-dimensional clustering package for single-molecule localization microscopy</t>
  </si>
  <si>
    <t>Microscopy,Optimization,Physical sciences,Light microscopy,Statistical data,Algorithms,Clustering algorithms,Simulation and modeling,Statistics,Imaging techniques,Mathematics,Fluorescence imaging,Research and analysis methods,Applied mathematics</t>
  </si>
  <si>
    <t>All simulation data files are available from the OSF repository at https://osf.io/pejaq/. The NPC data underlying the results presented in the study are available by request from Dr. Jonas Reis (https://rieslab.de/).</t>
  </si>
  <si>
    <t>8/5/2021</t>
  </si>
  <si>
    <t>10.1371/journal.pcbi.1009053</t>
  </si>
  <si>
    <t>Machine learning liver-injuring drug interactions with non-steroidal anti-inflammatory drugs (NSAIDs) from a retrospective electronic health record (EHR) cohort</t>
  </si>
  <si>
    <t>Computer and information sciences,Electronic medical records,Health care,Drugs,Pharmacology,Drug therapy,Medicine and health sciences,Epidemiology,Drug-drug interactions,Drug interactions,NSAIDs,Drug administration,Drug dependence,Medical risk factors,Behavioral pharmacology,Pain management,Analgesics,Adverse reactions,Information technology,Health information technology,Pharmaceutics</t>
  </si>
  <si>
    <t>The dataset used for this study was a limited data set provided under a data use agreement. It does not meet the HIPAA definition of a fully de-identified data set, and as such cannot be shared via a public repository. Access to this dataset may be requested from BJC HealthCare and provided to those who meet their criteria for access and confidentiality (BIDS@bjc.org).</t>
  </si>
  <si>
    <t>19/8/2021</t>
  </si>
  <si>
    <t>9/12/2021</t>
  </si>
  <si>
    <t>10.1371/journal.pcbi.1009394</t>
  </si>
  <si>
    <t>Dominating lengthscales of zebrafish collective behaviour</t>
  </si>
  <si>
    <t>Animal behavior,Animals,Osteichthyes,Motion,Computer and information sciences,Systems science,Mathematics,Physics,Freshwater fish,Research and analysis methods,Animal models,Fish,Agent-based modeling,Inertia,Social sciences,Biology and life sciences,Velocity,Collective animal behavior,Model organisms,Animal studies,Organisms,Zebrafish,Eukaryota,Behavior,Zoology,Experimental organism systems,Physical sciences,Vertebrates,Psychology,Classical mechanics,Simulation and modeling</t>
  </si>
  <si>
    <t>10.1371/journal.pcbi.1009522</t>
  </si>
  <si>
    <t>Comparison of metabolic states using genome-scale metabolic models</t>
  </si>
  <si>
    <t>Connective tissue,Computer and information sciences,Bioenergetics,Connective tissue cells,Animal cells,Metabolism,Inborn errors of metabolism,Medicine and health sciences,Cell biology,Citric acid cycle,Biological tissue,Biology and life sciences,Mitochondria,Cell metabolism,Metabolic processes,Metabolic networks,Network analysis,Amino acid metabolism,Energy-producing organelles,Cell physiology,Metabolic disorders,Anatomy,Medical conditions,Adipocytes,Adipose tissue,Biochemistry,Cellular types,Cellular structures and organelles,Metabolites</t>
  </si>
  <si>
    <t>All data and source code are available at https://doi.org/10.5281/zenodo.5495880 and github repository https://github.com/chaitrasarathy/ComMet.</t>
  </si>
  <si>
    <t>3/6/2021</t>
  </si>
  <si>
    <t>12/1/2022</t>
  </si>
  <si>
    <t>10.1371/journal.pcbi.1009831</t>
  </si>
  <si>
    <t>Isotope-assisted metabolic flux analysis as an equality-constrained nonlinear program for improved scalability and robustness</t>
  </si>
  <si>
    <t>Isotopes,Computer and information sciences,Mathematics,Physics,Atoms,Research and analysis methods,Metabolic labeling,Mass spectrometry,Optimization,Analytical chemistry,Metabolism,Genetics,Engineering and technology,Biology and life sciences,Software engineering,Cell labeling,Metabolic networks,Computer software,Spectrum analysis techniques,Chemistry,Composite particles,Network analysis,Genomics,Physical sciences,Particle physics,Biochemistry,Tandem mass spectrometry,Molecular biology techniques,Molecular biology,Metabolites</t>
  </si>
  <si>
    <t>Data Availability All data and models required to reproduce our results and a demo version of eiFlux are available either in the manuscript or in the accompanying supplemental files. See the caption of S1 File for further details. Code Availability We have provided in S1 File a demo version of eiFlux that specifically runs all models discussed in this article along with all the necessary input files. This is available as compiled Python code, eiFlux_Limited.pyc. While running, this compiled code prints the model parameters used in the NLP (e.g. arrays describing the problem), so that the results are fully verifiable. Additionally, the GAMS scripts used by eiFlux are available in the folder GAMS_Model in S1 File. These scripts contain the general NLPs for the steady-state and inst-MFA problems. These scripts are provided for information only; the compiled Python eiFlux_Limited.pyc uses these scripts in the background. Finally, the authors are working with their institution to license the full version of eiFlux that enables users to define their own models. This full version will be available free of charge to academic and nonprofit researchers after the licensing process is complete. The following GitHub repository will indicate the status of the licensing process and list the instructions for using eiFlux: https://github.com/SriramLabUMD</t>
  </si>
  <si>
    <t>10.1371/journal.pcbi.1009600</t>
  </si>
  <si>
    <t>A copula based topology preserving graph convolution network for clustering of single-cell RNA-seq data</t>
  </si>
  <si>
    <t>Computer and information sciences,Mathematical functions,Mathematics,Research and analysis methods,Probability theory,Sequencing techniques,Marker genes,Medicine and health sciences,Preprocessing,Random variables,Genetics,Engineering and technology,Neural networks,Biology and life sciences,Software engineering,Convolution,Melanoma,Oncology,Mathematical and statistical techniques,Gene expression,RNA sequencing,Physical sciences,Neuroscience,Molecular biology techniques,Molecular biology,Cancers and neoplasms</t>
  </si>
  <si>
    <t>United States of America,India</t>
  </si>
  <si>
    <t>Data and Code are available in the github page. All the datasets can be downloaded from the public repository. Baron dataset can be downloaded from https://hemberg-lab.github.io/scRNA.seq.datasets/human/pancreas/ Klein dataset can be downloaded from https://hemberg-lab.github.io/scRNA.seq.datasets/mouse/esc/ Melanoma data is available in GEO under accession no. GSE72056. PBMC can be downloaded from https://support.10xgenomics.com/single-cell-geneexpression/datasets.</t>
  </si>
  <si>
    <t>12/2/2019</t>
  </si>
  <si>
    <t>20/2/2020</t>
  </si>
  <si>
    <t>10.1371/journal.pcbi.1006869</t>
  </si>
  <si>
    <t>The use of mixture density networks in the emulation of complex epidemiological individual-based models</t>
  </si>
  <si>
    <t>Immunology,Computer and information sciences,Normal distribution,Mathematics,Mixtures,Infectious diseases,Research and analysis methods,Statistical distributions,Probability theory,Epidemiological statistics,Medicine and health sciences,Preventive medicine,Materials science,Neural networks,Biology and life sciences,Epidemiology,Public and occupational health,Materials,Epidemiological methods and statistics,Vaccination and immunization,Physical sciences,Neuroscience,Probability distribution,Infectious disease epidemiology,Simulation and modeling</t>
  </si>
  <si>
    <t>The authors confirm that all data underlying the findings are fully available without restriction. The open-access Python library for the method along with example code and notebooks to reproduce the examples given in the study can be found at the following url: https://github.com/QCaudron/pydra. All other relevant data are within the paper and its supporting information files.</t>
  </si>
  <si>
    <t>10.1371/journal.pcbi.1007309</t>
  </si>
  <si>
    <t>miRWoods: Enhanced precursor detection and stacked random forests for the sensitive detection of microRNAs</t>
  </si>
  <si>
    <t>Gene regulation,RNA structure,Embryos,Animal performance,Non-coding RNA,Research and analysis methods,Mammalian genomics,Sequencing techniques,Genome complexity,Genome analysis,Genetics,Genome annotation,Biology and life sciences,RNA stem-loop structure,RNA,Agriculture,Nucleic acids,MicroRNAs,Gene expression,Computational biology,Developmental biology,RNA sequencing,Introns,Genomics,Animal genomics,Animal management,Embryology,Biochemistry,Macromolecular structure analysis,Natural antisense transcripts,Molecular biology techniques,Molecular biology</t>
  </si>
  <si>
    <t>The datasets supporting the conclusions of this article are available in the GEO repository under the accession GSE125279, https://www.ncbi.nlm.nih.gov/geo/query/acc.cgi?acc=GSE125279. The miRWoods software is available at https://github.com/hendrixlab/miRWoods.</t>
  </si>
  <si>
    <t>25/2/2019</t>
  </si>
  <si>
    <t>10.1371/journal.pcbi.1006478</t>
  </si>
  <si>
    <t>Genotype-phenotype relations of the von Hippel-Lindau tumor suppressor inferred from a large-scale analysis of disease mutations and interactors</t>
  </si>
  <si>
    <t>Hemangioblastoma,Genitourinary tract tumors,Point mutation,Pheochromocytomas,Research and analysis methods,Carcinomas,Mutation databases,Medicine and health sciences,Genetics,Phosphorylation,Biology and life sciences,Neurology,Substitution mutation,Post-translational modification,Oncology,Renal diseases,Endocrine tumors,Neurological tumors,Nephrology,Renal cell carcinoma,Mutation,Proteins,Biochemistry,Biological databases,Cancers and neoplasms,Database and informatics methods</t>
  </si>
  <si>
    <t>24/1/2021</t>
  </si>
  <si>
    <t>24/9/2021</t>
  </si>
  <si>
    <t>10.1371/journal.pcbi.1008802</t>
  </si>
  <si>
    <t>Visual perception of texture regularity: Conjoint measurements and a wavelet response-distribution model</t>
  </si>
  <si>
    <t>Visual system,Perception,Cognitive science,Sensory perception,Mathematics,Physiology,Physics,Cognitive psychology,Statistical distributions,Visible light,Probability theory,Energy and power,Statistics,Social sciences,Engineering and technology,Biology and life sciences,Sensory physiology,Light,Statistical models,Power distribution,Vision,Electromagnetic radiation,Physical sciences,Neuroscience,Sensory systems,Psychology,Luminance,Psychophysics</t>
  </si>
  <si>
    <t>30/8/2019</t>
  </si>
  <si>
    <t>10.1371/journal.pcbi.1008009</t>
  </si>
  <si>
    <t>Trade-off between local transmission and long-range dispersal drives infectious disease outbreak size in spatially structured populations</t>
  </si>
  <si>
    <t>Zoonoses,Animals,Animal influenza,Livestock,Population dynamics,Infectious diseases,Spatial epidemiology,Birds,Avian influenza,Animal diseases,Medicine and health sciences,Population biology,Biology and life sciences,Poultry,Epidemiology,Agriculture,Organisms,Farms,Eukaryota,Metapopulation dynamics,Zoology,Amniotes,Pathology and laboratory medicine,Infectious disease epidemiology,Vertebrates,Pathogens</t>
  </si>
  <si>
    <t>Data are available at www.github.com/elisabeninca.</t>
  </si>
  <si>
    <t>3/11/2019</t>
  </si>
  <si>
    <t>10.1371/journal.pcbi.1007527</t>
  </si>
  <si>
    <t xml:space="preserve">Computational pan-genome mapping and pairwise SNP-distance improve detection of </t>
  </si>
  <si>
    <t>Bioinformatics,Infectious diseases,Research and analysis methods,Tuberculosis,Medicine and health sciences,Genome analysis,Genetics,Engineering and technology,Molecular genetics,Biology and life sciences,Actinobacteria,Organisms,Bacterial diseases,Sequence analysis,Mycobacterium tuberculosis,Comparative genomics,Sequence alignment,Computational biology,Measurement,Genomics,Tropical diseases,Bacteria,Distance measurement,Molecular biology,Database and informatics methods,Simulation and modeling</t>
  </si>
  <si>
    <t>The simulation dataset of this article is available at https://doi.org/10.5281/zenodo.1346307. Information and EMBL-EBI ENA sequence read archive accession numbers of the UKTB dataset are available in Supplementary Table 1 of [10]. The RAGTB dataset and the CTB dataset are also provided at ENA (accession number ERP013444 and SRP029424). Scripts to reproduce the simulation, our mapping and variant detection workflow, and PANPASCO are available at https://gitlab.com/rki_bioinformatics/panpasco.</t>
  </si>
  <si>
    <t>12/8/2020</t>
  </si>
  <si>
    <t>10.1371/journal.pcbi.1008240</t>
  </si>
  <si>
    <t>PhyDOSE: Design of follow-up single-cell sequencing experiments of tumors</t>
  </si>
  <si>
    <t>Cloning,Computer and information sciences,DNA sequencing,Phylogenetics,Research and analysis methods,Data management,Malignant tumors,Sequencing techniques,Medicine and health sciences,Surgical and invasive medical procedures,Evolutionary biology,Biology and life sciences,Phylogenetic analysis,Biopsy,Oncology,Lung and intrathoracic tumors,Evolutionary systematics,Molecular biology techniques,Molecular biology,Cancers and neoplasms,Taxonomy</t>
  </si>
  <si>
    <t>Simulated and real data are available at https://github.com/elkebir-group/PhyDOSE. Source code and R package are available at https://github.com/elkebir-group/phydoser (under AGPL-3.0 license).</t>
  </si>
  <si>
    <t>10/11/2020</t>
  </si>
  <si>
    <t>25/4/2021</t>
  </si>
  <si>
    <t>10.1371/journal.pcbi.1009001</t>
  </si>
  <si>
    <t>Estimation of country-level incidence of early-onset invasive Group B Streptococcus disease in infants using Bayesian methods</t>
  </si>
  <si>
    <t>Population groupings,Families,Infectious diseases,Drugs,People and places,Group B streptococcal infection,Antibiotics,Pharmacology,Medicine and health sciences,Biology and life sciences,Antimicrobials,Epidemiology,Public and occupational health,Bacterial diseases,Microbial control,Developmental biology,HIV epidemiology,Medical risk factors,Age groups,Children,Infants,Neonates,Medical conditions,Microbiology,Global health</t>
  </si>
  <si>
    <t>All relevant data are within the manuscript, its Supporting Information files and at https://github.com/bronnerpg/GBS.</t>
  </si>
  <si>
    <t>10.1371/journal.pcbi.1008698</t>
  </si>
  <si>
    <t>Sensing ecosystem dynamics via audio source separation: A case study of marine soundscapes off northeastern Taiwan</t>
  </si>
  <si>
    <t>Animal communication,Bioacoustics,Animal behavior,Animals,Marine ecosystems,Ecology and environmental sciences,Marine and aquatic sciences,Physics,Earth sciences,Fish,Marine fish,Ecology,Social sciences,Biology and life sciences,Ecosystems,Organisms,Marine biology,Acoustics,Eukaryota,Behavior,Zoology,Marine conservation,Physical sciences,Vocalization,Vertebrates,Psychology</t>
  </si>
  <si>
    <t>Taiwan (R.O.C)</t>
  </si>
  <si>
    <t>All recording clips used in this study are archived in the Geophysical Database Management System (http://gdms.cwb.gov.tw) and available for research use with permission from the Central Weather Bureau of Taiwan. All of the long-term spectrograms and the source separation model that support the findings of this study are fully available without restriction on depositar (https://data.depositar.io/en/dataset/deep-water-soundscapes-off-northeastern-taiwan). MATLAB codes used in this study are available in Code Ocean (https://codeocean.com/capsule/7292152/).</t>
  </si>
  <si>
    <t>16/2/2021</t>
  </si>
  <si>
    <t>10.1371/journal.pcbi.1009049</t>
  </si>
  <si>
    <t>Effect of cellular rearrangement time delays on the rheology of vertex models for confluent tissues</t>
  </si>
  <si>
    <t>Animals,Drosophila melanogaster,Mathematics,Physics,Research and analysis methods,Geometry,Structural relaxation,Animal models,Aspect ratio,Drosophila,Arthropoda,Engineering and technology,Materials science,Biology and life sciences,Biomechanics,Material properties,Model organisms,Animal studies,Organisms,Continuum mechanics,Invertebrates,Anisotropy,Eukaryota,Insects,Zoology,Condensed matter physics,Rheology,Experimental organism systems,Relaxation time,Physical sciences,Mechanical engineering,Brakes,Classical mechanics,Glass science,Biophysics,Tissue mechanics,Entomology,Relaxation (physics)</t>
  </si>
  <si>
    <t>10.1371/journal.pcbi.1008568</t>
  </si>
  <si>
    <t>Rosetta design with co-evolutionary information retains protein function</t>
  </si>
  <si>
    <t>Chemical properties,Thermodynamics,Physical chemistry,Protein structure,Physics,Research and analysis methods,Macromolecular design,Engineering and technology,Macromolecular engineering,Biology and life sciences,Protein structure databases,Dimerization,Interaction networks,Chemistry,Bioengineering,Proteins,Physical sciences,Biochemistry,Macromolecular structure analysis,Protein structure networks,Biological databases,Molecular biology,DNA-binding proteins,Database and informatics methods</t>
  </si>
  <si>
    <t>United States of America,Germany</t>
  </si>
  <si>
    <t>10.1371/journal.pcbi.1008562</t>
  </si>
  <si>
    <t>A mathematical model of the role of aggregation in sonic hedgehog signalling</t>
  </si>
  <si>
    <t>Animals,Chemical characterization,Drosophila melanogaster,Research and analysis methods,Binding analysis,Animal models,Drosophila,Arthropoda,Cell biology,Cell signaling,Biology and life sciences,Lipoproteins,Model organisms,Animal studies,Organisms,Hedgehog signaling,Invertebrates,Mathematical models,Cell binding,Mathematical and statistical techniques,Polymer chemistry,Eukaryota,Insects,Zoology,Chemistry,Experimental organism systems,Proteins,Physical sciences,Monomers,Cell physiology,Biochemistry,Signal transduction,Lipids,Entomology</t>
  </si>
  <si>
    <t>All data are in the manuscript and/or supporting information files.</t>
  </si>
  <si>
    <t>15/7/2020</t>
  </si>
  <si>
    <t>10.1371/journal.pcbi.1008957</t>
  </si>
  <si>
    <t>On the effect of phylogenetic correlations in coevolution-based contact prediction in proteins</t>
  </si>
  <si>
    <t>Bioinformatics,Computer and information sciences,Ecology and environmental sciences,Phylogenetics,Mathematics,Research and analysis methods,Data management,Covariance,Probability theory,Protein domains,Database and informatics methods,Evolutionary biology,Genetics,Random variables,Algebra,Biology and life sciences,Linear algebra,Sequence analysis,Computational techniques,Mathematical models,Conservation biology,Mathematical and statistical techniques,Sequence alignment,Conservation genetics,Physical sciences,Proteins,Evolutionary systematics,Multiple alignment calculation,Biochemistry,Eigenvalues,Split-decomposition method,Conservation science,Taxonomy</t>
  </si>
  <si>
    <t>Data and code is available at https://github.com/ed-rodh/Null_models_I_and_II.</t>
  </si>
  <si>
    <t>15/3/2022</t>
  </si>
  <si>
    <t>10.1371/journal.pcbi.1010022</t>
  </si>
  <si>
    <t>SPOROS: A pipeline to analyze DISE/6mer seed toxicity</t>
  </si>
  <si>
    <t>Bodies of water,Gene regulation,Nucleotides,Marine and aquatic sciences,Non-coding RNA,Toxicity,Alzheimer's disease,Predictive toxicology,Earth sciences,Medicine and health sciences,Genetics,Biology and life sciences,RNA,Dementia,Neurology,Toxicology,Nucleic acids,MicroRNAs,Oceans,Gene expression,Small interfering RNA,Mental health and psychiatry,Pathology and laboratory medicine,Neurodegenerative diseases,Biochemistry,Medical conditions,Brain diseases,Natural antisense transcripts</t>
  </si>
  <si>
    <t>Code is deposited at https://github.com/ebartom/SPOROS and at https://doi.org/10.24433/CO.1732496.v1 (Code Ocean).</t>
  </si>
  <si>
    <t>10/12/2018</t>
  </si>
  <si>
    <t>10.1371/journal.pcbi.1007322</t>
  </si>
  <si>
    <t>From whole-organ imaging to in-silico blood flow modeling: A new multi-scale network analysis for revisiting tissue functional anatomy</t>
  </si>
  <si>
    <t>Connective tissue,Veins,Arteries,Ecology and environmental sciences,Connective tissue cells,Physiology,Blood vessels,Community structure,Research and analysis methods,Blood flow,Cardiovascular anatomy,Animal cells,Light microscopy,Medicine and health sciences,Ecology,Blood,Cell biology,Biological tissue,Biology and life sciences,Light-sheet fluorescence microscopy,Body fluids,Fats,Community ecology,Microscopy,Anatomy,Biochemistry,Adipocytes,Cellular types,Lipids,Fluorescence microscopy</t>
  </si>
  <si>
    <t>The data are available at https://mycore.core-cloud.net/index.php/s/w01Ss2gwFZSDcDR (pasword: kennel).</t>
  </si>
  <si>
    <t>21/12/2020</t>
  </si>
  <si>
    <t>23/9/2021</t>
  </si>
  <si>
    <t>10.1371/journal.pcbi.1009474</t>
  </si>
  <si>
    <t>Factors affecting aerosol SARS-CoV-2 transmission via HVAC systems; a modeling study</t>
  </si>
  <si>
    <t>Ultraviolet C,Viral pathogens,Inherited metabolic disorders,Mixtures,Physics,Infectious diseases,Medical microbiology,Glycogen storage diseases,Clinical genetics,Autosomal recessive diseases,Coronaviruses,Microbial pathogens,Medicine and health sciences,Respiratory disorders,Materials science,Biology and life sciences,Ultraviolet radiation,Epidemiology,Organisms,COVID 19,SARS CoV 2,Aerosols,Light,Genetic diseases,Pulmonology,Viruses,Materials,Medical risk factors,Viral diseases,Electromagnetic radiation,Physical sciences,Contaminants,Pathology and laboratory medicine,Metabolic disorders,RNA viruses,Respiratory infections,Medical conditions,SARS coronavirus,Pathogens,Microbiology</t>
  </si>
  <si>
    <t>13/7/2021</t>
  </si>
  <si>
    <t>9/3/2022</t>
  </si>
  <si>
    <t>10.1371/journal.pcbi.1010005</t>
  </si>
  <si>
    <t>Interactions between sensory prediction error and task error during implicit motor learning</t>
  </si>
  <si>
    <t>Visual system,Body limbs,Perception,Computer and information sciences,Cognitive science,Sensory perception,Attention,Physiology,Cognitive psychology,Learning and memory,Arms,Medicine and health sciences,Social sciences,Eye movements,Biology and life sciences,Learning,Sensory physiology,Biomechanics,Muscle physiology,Vision,Neuroscience,Sensory systems,Target detection,Anatomy,Psychology,Computer vision,Hands,Musculoskeletal mechanics</t>
  </si>
  <si>
    <t>Data can be accessed at https://github.com/xiaotsay2015/target_jump.</t>
  </si>
  <si>
    <t>7/6/2019</t>
  </si>
  <si>
    <t>10.1371/journal.pcbi.1007168</t>
  </si>
  <si>
    <t>Molecular noise of innate immunity shapes bacteria-phage ecologies</t>
  </si>
  <si>
    <t>Immunology,Ecology and environmental sciences,Immune system,Evolutionary immunology,Methylation,Bacterial evolution,Microbial evolution,Ecology,Medicine and health sciences,Evolutionary biology,Population biology,Biology and life sciences,Organisms,Microbial ecology,Theoretical ecology,Bacteriology,Viruses,Innate immune system,Chemistry,Physical sciences,Organismal evolution,Chemical reactions,Bacteriophages,Population ecology,Microbiology</t>
  </si>
  <si>
    <t>19/2/2020</t>
  </si>
  <si>
    <t>10.1371/journal.pcbi.1008267</t>
  </si>
  <si>
    <t>Protein-protein interactions in neurodegenerative diseases: A conspiracy theory</t>
  </si>
  <si>
    <t>Computer and information sciences,Neuroimaging,Positron emission tomography,Research and analysis methods,Alzheimer's disease,Medicine and health sciences,Imaging techniques,Tomography,Materials science,Biology and life sciences,Neural networks,Material properties,Dementia,Neurology,Mathematical models,Mathematical and statistical techniques,Radiology and imaging,Opacity,Connectomics,Network analysis,Diagnostic radiology,Nervous system,Brain mapping,Neuroscience,Diagnostic medicine,Physical sciences,Mental health and psychiatry,Neurodegenerative diseases,Anatomy,Optical properties,Medical conditions,Neuroanatomy</t>
  </si>
  <si>
    <t>9/9/2019</t>
  </si>
  <si>
    <t>10.1371/journal.pcbi.1007903</t>
  </si>
  <si>
    <t>Co-localization and confinement of ecto-nucleotidases modulate extracellular adenosine nucleotide distributions</t>
  </si>
  <si>
    <t>Cell membranes,Glycobiology,Membrane potential,Nucleotide receptor signaling,Physiology,Physics,Enzymology,Electrostatics,Electricity,Enzyme kinetics,Glycosylamines,Medicine and health sciences,Cell biology,Cell signaling,Nuclear membrane,Biology and life sciences,Membrane receptor signaling,Adenosine,Proteins,Physical sciences,Electrophysiology,Biochemistry,Signal transduction,Cell nucleus,Cellular structures and organelles,Nucleosides,Enzymes</t>
  </si>
  <si>
    <t>All code written in support of this publication is publicly available at https://bitbucket.org/pkhlab/pkh-lab-analyses. Simulation input files and generated data are available from https://doi.org/10.5281/zenodo.3711649.</t>
  </si>
  <si>
    <t>10.1371/journal.pcbi.1009693</t>
  </si>
  <si>
    <t>Microsimulation based quantitative analysis of COVID-19 management strategies</t>
  </si>
  <si>
    <t>Immunology,Systems science,Computer and information sciences,Mathematics,Infectious diseases,Research and analysis methods,Virology,Virus testing,People and places,Vaccines,Medicine and health sciences,Infectious disease control,Preventive medicine,Biology and life sciences,Epidemiology,Hungary,Public and occupational health,COVID 19,Pandemics,Viral vaccines,Quarantines,Vaccination and immunization,Viral diseases,Physical sciences,Diagnostic medicine,European Union,Simulation and modeling,Medical conditions,Agent-based modeling,Europe,Geographical locations,Microbiology</t>
  </si>
  <si>
    <t>All code and data available at https://github.com/khbence/pansim.</t>
  </si>
  <si>
    <t>10.1371/journal.pcbi.1006993</t>
  </si>
  <si>
    <t>Predicting gait adaptations due to ankle plantarflexor muscle weakness and contracture using physics-based musculoskeletal simulations</t>
  </si>
  <si>
    <t>Gait analysis,Body limbs,Physiology,Physics,Research and analysis methods,Musculoskeletal system,Medicine and health sciences,Pelvis,Walking,Biology and life sciences,Kinematics,Hip,Skeletal joints,Legs,Physical sciences,Knee joints,Anatomy,Biological locomotion,Classical mechanics,Ankles,Simulation and modeling</t>
  </si>
  <si>
    <t>All simulation results files are available from https://simtk.org/projects/pfdeficitsgait.</t>
  </si>
  <si>
    <t>9/6/2020</t>
  </si>
  <si>
    <t>28/1/2021</t>
  </si>
  <si>
    <t>10.1371/journal.pcbi.1008749</t>
  </si>
  <si>
    <t>Comprehensive analysis of cancer breakpoints reveals signatures of genetic and epigenetic contribution to cancer genome rearrangements</t>
  </si>
  <si>
    <t>Genitourinary tract tumors,Mathematics,Gastroenterology and hepatology,Research and analysis methods,Statistical methods,Basic cancer research,Medicine and health sciences,Statistics,Hepatocellular carcinoma,Genetics,Forecasting,Biology and life sciences,Neurology,DNA structure,Urology,Genomic medicine,Carcinoma,Prostate diseases,Nucleic acids,Oncology,Prostate cancer,Cancer genomics,Mathematical and statistical techniques,Breast tumors,Neurological tumors,Liver diseases,Breast cancer,Genomics,Physical sciences,Biochemistry,Macromolecular structure analysis,Gastrointestinal tumors,DNA,Molecular biology,Cancers and neoplasms</t>
  </si>
  <si>
    <t>All relevant data are within the manuscript and its Supporting Information files or available at the following url: https://github.com/KseniiaCheloshkina/cancer_breakpoints_hotspots_prediction_wide.</t>
  </si>
  <si>
    <t>8/12/2021</t>
  </si>
  <si>
    <t>10.1371/journal.pcbi.1009745</t>
  </si>
  <si>
    <t>Controlling gene expression timing through gene regulatory architecture</t>
  </si>
  <si>
    <t>Gene regulation,Computer and information sciences,Messenger RNA,Metabolism,Cell cycle and cell division,Proteolysis,Genetics,Cell biology,Biology and life sciences,RNA,DNA transcription,Nucleic acids,Metabolic processes,Cell binding,Gene expression,Network analysis,Cell processes,Proteins,Gene identification and analysis,Cell physiology,Genetic networks,Biochemistry</t>
  </si>
  <si>
    <t>The source code for generating data from this work can be downloaded from https://github.com/zulfikgp/Timing.</t>
  </si>
  <si>
    <t>10.1371/journal.pcbi.1009029</t>
  </si>
  <si>
    <t>G2S3: A gene graph-based imputation method for single-cell RNA sequencing data</t>
  </si>
  <si>
    <t>Gene regulation,Regulator genes,Random walk,Research and analysis methods,Gene regulatory networks,Animal cells,Marker genes,Genetics,Cell biology,Molecular biology techniques,Cell differentiation,Biology and life sciences,Mathematical models,Mathematical and statistical techniques,Gene expression,Computational biology,Developmental biology,Myoblasts,Stem cells,Gene types,Cellular types,Molecular biology</t>
  </si>
  <si>
    <t>G2S3 is an open-source MATLAB package that is freely available on GitHub https://github.com/ZWang-Lab/G2S3 under the MIT license. All data used in the publication is sourced from publicly available previously published data. The detailed list of data sets used in the study is described in the “Real datasets” section. The code to reproduce all the analyses presented in the paper are available on GitHub https://github.com/ZWang-Lab/G2S3_paper2020.</t>
  </si>
  <si>
    <t>10.1371/journal.pcbi.1009719</t>
  </si>
  <si>
    <t>Nurturing diversity and inclusion in AI in Biomedicine through a virtual summer program for high school students</t>
  </si>
  <si>
    <t>Education,Computer and information sciences,Cognitive science,Lectures,Biodiversity,Ecology and environmental sciences,Infectious diseases,Survey research,Research and analysis methods,Cognitive psychology,Learning and memory,Artificial intelligence,Ecology,Medicine and health sciences,Social sciences,Surveys,Biology and life sciences,Learning,Research design,COVID 19,Viral diseases,Neuroscience,Machine learning,Medical conditions,Psychology,Sociology,Human learning</t>
  </si>
  <si>
    <t>The data used in the research projects are referenced within the article. Individual survey data cannot be shared publicly as survey respondents were assured raw data would remain confidential and would not be shared.</t>
  </si>
  <si>
    <t>8/9/2018</t>
  </si>
  <si>
    <t>10.1371/journal.pcbi.1006961</t>
  </si>
  <si>
    <t>Physical constraints on accuracy and persistence during breast cancer cell chemotaxis</t>
  </si>
  <si>
    <t>All relevant data are within the manuscript and its Supporting Information files. The simulation code used in the study is available at http://github.com/souticksaha21/cancer_chemotaxis_2019.</t>
  </si>
  <si>
    <t>22/8/2018</t>
  </si>
  <si>
    <t>10.1371/journal.pcbi.1006821</t>
  </si>
  <si>
    <t>The life history of learning: Demographic structure changes cultural outcomes</t>
  </si>
  <si>
    <t>Population groupings,Animal behavior,Cognitive science,Families,Ecology and environmental sciences,Population size,Cognitive psychology,Learning and memory,People and places,Niche construction,Cultural evolution,Ecology,Social sciences,Culture,Population biology,Biology and life sciences,Learning,Foraging,Agriculture,Population metrics,Behavior,Zoology,Community ecology,Age groups,Children,Neuroscience,Psychology,Sociology,Human learning</t>
  </si>
  <si>
    <t>United Kingdom,Germany</t>
  </si>
  <si>
    <t>The MATLAB code that implements the model have been made available on Github (https://github.com/CreanzaLab/LifeHistoriesOfLearning).</t>
  </si>
  <si>
    <t>7/11/2018</t>
  </si>
  <si>
    <t>10.1371/journal.pcbi.1007583</t>
  </si>
  <si>
    <t>An Evolutionary Trace method defines functionally important bases and sites common to RNA families</t>
  </si>
  <si>
    <t>Bioinformatics,Nucleotides,RNA structure,Non-coding RNA,Molecular evolution,Research and analysis methods,Nucleotide mapping,Cell biology,Evolutionary biology,Ribosomes,Gene mapping,Biology and life sciences,RNA,Sequence analysis,Nucleic acids,Computational techniques,Ribosomal RNA,Sequence alignment,Multiple alignment calculation,Biochemistry,Macromolecular structure analysis,Split-decomposition method,Molecular biology techniques,Molecular biology,Cellular structures and organelles,Database and informatics methods</t>
  </si>
  <si>
    <t>The authors confirm that all data underlying the findings are fully available without restriction. The data used to reach conclusions in this study are RNA alignments, freely available from the Rfam database http://rfam.xfam.org, and crystal structures from the Protein Data Bank, also available at http://www.rcsb.org/. Accession IDs for these data are listed in S1 Table. The method used to analyze the alignment is available for download at https://github.com/LichtargeLab/RNA_ET_ms.</t>
  </si>
  <si>
    <t>9/7/2019</t>
  </si>
  <si>
    <t>10.1371/journal.pcbi.1006884</t>
  </si>
  <si>
    <t>Recombination and mutational robustness in neutral fitness landscapes</t>
  </si>
  <si>
    <t>Point mutation,Ecology and environmental sciences,Population genetics,Physics,Biogeography,Virology,Earth sciences,Microbial evolution,Percolation,Evolutionary processes,Fluid dynamics,Genetics,Evolutionary biology,Population biology,Biology and life sciences,Geography,Variant genotypes,Heredity,Continuum mechanics,Evolutionary genetics,Nucleic acids,Viral evolution,Genetic mapping,Mutation,Fluid mechanics,Physical sciences,DNA recombination,Organismal evolution,Natural selection,Biochemistry,Phylogeography,DNA,Classical mechanics,Microbiology</t>
  </si>
  <si>
    <t>10.1371/journal.pcbi.1008694</t>
  </si>
  <si>
    <t>Evolution of phenotypic fluctuation under host-parasite interactions</t>
  </si>
  <si>
    <t>Phenotypes,Species interactions,Population genetics,Ecology and environmental sciences,Parasitology,Trophic interactions,Parasite evolution,Medicine and health sciences,Ecology,Genetics,Evolutionary biology,Population biology,Biology and life sciences,Genetic polymorphism,Evolutionary genetics,Host-pathogen interactions,Gene expression,Community ecology,Pathology and laboratory medicine,Pathogenesis,Parasitism</t>
  </si>
  <si>
    <t>All relevant data are within the manuscript and its Supporting information files. Code developed as a part of this study are available at:https://github.com/NaotoNishiura/Evolution-of-Phenotypic-Fluctuation.git.</t>
  </si>
  <si>
    <t>10.1371/journal.pcbi.1009092</t>
  </si>
  <si>
    <t>Multitask learning over shared subspaces</t>
  </si>
  <si>
    <t>Computer and information sciences,Cognitive science,Mathematics,Cognitive psychology,Research and analysis methods,Learning and memory,Optimization,Artificial intelligence,Social sciences,Machine learning algorithms,Neural networks,Biology and life sciences,Learning,Behavior,Physical sciences,Neuroscience,Algorithms,Machine learning,Simulation and modeling,Human performance,Psychology,Applied mathematics,Human learning</t>
  </si>
  <si>
    <t>Behavioural data and Matlab (Mathworks Inc) software implementing the neural network models are available from https://github.com/wpennyUEA/subspace.</t>
  </si>
  <si>
    <t>24/3/2020</t>
  </si>
  <si>
    <t>10.1371/journal.pcbi.1007823</t>
  </si>
  <si>
    <t>Computational models to improve surveillance for cassava brown streak disease and minimize yield loss</t>
  </si>
  <si>
    <t>Pest control,Physics,Infectious diseases,Africa,People and places,Medicine and health sciences,Infectious disease control,Plant pathology,Cassava,Plants,Biology and life sciences,High pressure,Leaves,Agriculture,Organisms,Pressure,Plant anatomy,Eukaryota,Seeds,Shrubs,Pesticides,Physical sciences,Plant science,Agrochemicals,Classical mechanics,Geographical locations</t>
  </si>
  <si>
    <t>All of the raw data used to parameterize the model and generate the figures has been previously published. The disease progression time courses and monthly whitefly counts used to parameterize the model are found in Katono et al. [11]. The cassava density data are found in Szyniszewska [23], the whitefly abundance data are found in Jeremiah [13] and Maruthi et al [14], and the CBSD detection data are found in [5,15–22]. The model code is held in a public GitHub repository found at https://github.com/acferris/within-fieldCBSDSpread.</t>
  </si>
  <si>
    <t>26/5/2019</t>
  </si>
  <si>
    <t>10/12/2019</t>
  </si>
  <si>
    <t>10.1371/journal.pcbi.1007148</t>
  </si>
  <si>
    <t>Interpreting neural decoding models using grouped model reliance</t>
  </si>
  <si>
    <t>Discrete mathematics,Permutation,Computer and information sciences,Cognitive science,Electroencephalography,Neuroimaging,Reaction time,Mathematics,Cognition,Physiology,Research and analysis methods,Learning and memory,Artificial intelligence,Statistical methods,Medicine and health sciences,Statistics,Machine learning algorithms,Working memory,Brain electrophysiology,Imaging techniques,Memory,Forecasting,Biology and life sciences,Clinical neurophysiology,Mathematical and statistical techniques,Clinical medicine,Cognitive neuroscience,Physical sciences,Neuroscience,Combinatorics,Electrophysiological techniques,Electrophysiology,Brain mapping,Algorithms,Machine learning,Simulation and modeling,Neurophysiology,Bioassays and physiological analysis,Applied mathematics</t>
  </si>
  <si>
    <t>Code for the analyses along with preprocessed data can be retrieved from: https://github.com/simonvalentin/wmdecoding. The raw data are hosted on the Open Science Framework, DOI 10.17605/OSF.IO/W6D92 and can be retrieved from https://osf.io/w6d92/.</t>
  </si>
  <si>
    <t>10.1371/journal.pcbi.1008263</t>
  </si>
  <si>
    <t>A transcriptome-based classifier to determine molecular subtypes in medulloblastoma</t>
  </si>
  <si>
    <t>Medulloblastoma,Epigenetics,Transcriptome analysis,Research and analysis methods,Malignant tumors,Chromatin,DNA methylation,Chromosome biology,Medicine and health sciences,Genome analysis,Cancer treatment,Genetics,Cell biology,Biology and life sciences,Nucleic acids,Oncology,Chromatin modification,Gene expression,Computational biology,Blastoma,Genomics,Microarrays,Biochemistry,DNA,Bioassays and physiological analysis,Cancers and neoplasms,DNA modification</t>
  </si>
  <si>
    <t>Data are all available in a public repository: GEO: GSE124814, GSE37418, GSE22569, GSE25219, GSE3526, GSE35974, GSE4036, GSE44971, GSE60862, EGA: EGAD00001001899.</t>
  </si>
  <si>
    <t>27/7/2020</t>
  </si>
  <si>
    <t>10.1371/journal.pcbi.1009005</t>
  </si>
  <si>
    <t xml:space="preserve">A new phylodynamic model of </t>
  </si>
  <si>
    <t>Badgers,Animals,Livestock,Ecology and environmental sciences,Species diversity,Infectious diseases,Ecological metrics,Ecology,Medicine and health sciences,Genetics,Biology and life sciences,Genetic epidemiology,Epidemiology,Agriculture,Organisms,Cattle,Eukaryota,Zoology,Single nucleotide polymorphisms,Amniotes,Animal management,Pathology and laboratory medicine,Bovines,Infectious disease epidemiology,Medical conditions,Vertebrates,Ruminants,Mammals,Pathogens</t>
  </si>
  <si>
    <t>The genomic data is already publicly available on genbank having been previously published in Trewby et al. 2016 (doi: 10.1016/j.epidem.2015.08.003). The data on the demographics of cattle farms, including the movements of livestock between them, is subject to EU laws regarding personal disclosure and is subject to a data sharing agreement with the data holders, the Northern Ireland Dept. of Agriculture, Environment and Rural Affairs. Since the original agreement for these data was signed, the Northern Ireland Food Animal Information System (NIFAIS) has replaced Animal and Public Health Information System (APHIS). https://www.daera-ni.gov.uk/contacts/nifais-programme and is now the point of contact for further data requests. Requests for APHIS/NIFAIS data to be directed to: DAERA Veterinary Service Animal Health Group Information &amp; Communication Branch, Ballykelly House, 111Ballykelly Road, Ballykelly, Limavady, BT49 9HP Email: vsinfo&amp;commsbranch@daera-ni.gov.uk As used in this project, and according to our DSA it is recorded that: The dataset may be enriched with data on land use (using the CORINE land classification data set, which are available for use), and climate data (the Meteorological Office UK weather data, for which the AFBI veterinary epidemiology PI (A. Byrne) has a DSA. In this case, AFBI generated data from M. bovis culture and MLVA typing at animal-level from SICCT reactors and cattle found lesioned at routine slaughter (LRS) at animal-level under the DAERA AFBI-assigned Work Programme. APHIS records were ‘enriched’ by linking to these data and in order to replicate our results would require permission to link in the same fashion. The code implementing this model and requisite anonymised data required to reproduce our results in this paper can be found at https://github.com/anthonyohare/NIBtbClusterModel.</t>
  </si>
  <si>
    <t>11/2/2019</t>
  </si>
  <si>
    <t>10.1371/journal.pcbi.1007509</t>
  </si>
  <si>
    <t>Clustering-independent analysis of genomic data using spectral simplicial theory</t>
  </si>
  <si>
    <t>Discrete mathematics,Permutation,Computer and information sciences,Mathematics,Genome analysis,Genetics,Cell differentiation,Biology and life sciences,Neuronal differentiation,Data visualization,Manifolds,Gene expression,Computational biology,Developmental biology,Graphs,Topology,Infographics,Physical sciences,Genomics,Combinatorics,Structural genomics</t>
  </si>
  <si>
    <t>10/7/2020</t>
  </si>
  <si>
    <t>16/12/2020</t>
  </si>
  <si>
    <t>10.1371/journal.pcbi.1008639</t>
  </si>
  <si>
    <t>Adaptive social contact rates induce complex dynamics during epidemics</t>
  </si>
  <si>
    <t>Health care,Population dynamics,Infectious diseases,Disease dynamics,Social epidemiology,Medicine and health sciences,Economics,Social sciences,Infectious disease modeling,Population biology,Biology and life sciences,Population modeling,Epidemiology,Public and occupational health,Computational biology,Health economics,Medical risk factors,Infectious disease epidemiology,Medical conditions</t>
  </si>
  <si>
    <t>10.1371/journal.pcbi.1006664</t>
  </si>
  <si>
    <t>Mutation, drift and selection in single-driver hematologic malignancy: Example of secondary myelodysplastic syndrome following treatment of inherited neutropenia</t>
  </si>
  <si>
    <t>Immune cells,Immunology,Point mutation,Birth,Carcinogenesis,Physiology,Hematopoietic stem cells,Hematopoiesis,Physiological processes,Animal cells,Cell cycle and cell division,Medicine and health sciences,Cell biology,Genetics,Women's health,Biology and life sciences,Obstetrics and gynecology,Oncology,Bone marrow cells,Mutation,White blood cells,Cell processes,Stem cells,Blood cells,Granulocytes,Cellular types,Maternal health</t>
  </si>
  <si>
    <t>10.1371/journal.pcbi.1006667</t>
  </si>
  <si>
    <t>Categorical encoding of decision variables in orbitofrontal cortex</t>
  </si>
  <si>
    <t>Neurons,Animals,Cognitive science,Mathematics,Cognition,Research and analysis methods,Cognitive psychology,Animal cells,Clustering algorithms,Social sciences,Cell biology,Engineering and technology,Biology and life sciences,Decision making,Primates,Cluster analysis,Organisms,Technology development,Prototypes,k means clustering,Mathematical and statistical techniques,Eukaryota,Amniotes,Physical sciences,Neuroscience,Algorithms,Simulation and modeling,Cellular neuroscience,Vertebrates,Mammals,Psychology,Cellular types,Monkeys,Applied mathematics</t>
  </si>
  <si>
    <t>United Kingdom,Italy</t>
  </si>
  <si>
    <t>Data and code are available from figshare: Onken, Arno; Xie, Jue; Panzeri, Stefano; Padoa-Schioppa, Camillo (2019): Categorical encoding of decision variables in orbitofrontal cortex. figshare. Dataset. https://doi.org/10.6084/m9.figshare.9844349.v1</t>
  </si>
  <si>
    <t>21/7/2021</t>
  </si>
  <si>
    <t>10.1371/journal.pcbi.1009296</t>
  </si>
  <si>
    <t>Multiscale representations of community structures in attractor neural networks</t>
  </si>
  <si>
    <t>Computer and information sciences,Cognitive science,Ecology and environmental sciences,Mathematics,Cognition,Community structure,Cognitive psychology,Data management,Learning and memory,Ecology,Medicine and health sciences,Social sciences,Algebra,Memory,Biology and life sciences,Learning,Linear algebra,Brain,Data visualization,Graphs,Community ecology,Network analysis,Infographics,Physical sciences,Neuroscience,Eigenvectors,Anatomy,Eigenvalues,Hippocampus,Psychology</t>
  </si>
  <si>
    <t>All relevant data are within the paper and its Supporting Information files. All codes for simulations and analyses are available at Zenodo (http://doi.org/10.5281/zenodo.5210905). Images used for the image segmentation task were not included but URLs of images are given with published codes.</t>
  </si>
  <si>
    <t>18/8/2020</t>
  </si>
  <si>
    <t>10.1371/journal.pcbi.1009721</t>
  </si>
  <si>
    <t>Learning as filtering: Implications for spike-based plasticity</t>
  </si>
  <si>
    <t>Neurons,Neuronal plasticity,Cognitive science,Membrane potential,Mathematics,Physiology,Action potentials,Developmental neuroscience,Cognitive psychology,Synaptic plasticity,Covariance,Learning and memory,Optimization,Animal cells,Probability theory,Medicine and health sciences,Social sciences,Cell biology,Random variables,Biology and life sciences,Learning,Synapses,Nervous system,Physical sciences,Electrophysiology,Neuroscience,Anatomy,Cellular neuroscience,Neurophysiology,Psychology,Cellular types</t>
  </si>
  <si>
    <t>All software and data files are available from github (doi.org/10.5281/zenodo.3970146) and https://github.com/Theoretical-Neuroscience-Group/SynapticFilter.jl.</t>
  </si>
  <si>
    <t>23/5/2018</t>
  </si>
  <si>
    <t>10.1371/journal.pcbi.1006730</t>
  </si>
  <si>
    <t>Network-guided prediction of aromatase inhibitor response in breast cancer</t>
  </si>
  <si>
    <t>Computer and information sciences,Drug information,Enzyme inhibitors,Enzymology,Pharmacology,Medicine and health sciences,Aromatase inhibitors,Cancer treatment,Genetics,Biology and life sciences,Estrogens,Protein interaction networks,Oncology,Breast tumors,Gene expression,Mutation,Network analysis,Breast cancer,Biochemistry,Proteomics,Hormones,Cancers and neoplasms,Somatic mutation</t>
  </si>
  <si>
    <t>17/8/2021</t>
  </si>
  <si>
    <t>21/2/2022</t>
  </si>
  <si>
    <t>10.1371/journal.pcbi.1009947</t>
  </si>
  <si>
    <t>Comprehensive mouse microbiota genome catalog reveals major difference to its human counterpart</t>
  </si>
  <si>
    <t>Animals,Computer and information sciences,Microbial genomics,Research and analysis methods,Medical microbiology,Animal models,Microbiome,Mammalian genomics,Gut bacteria,Rodents,Bacterial genetics,Microbial genetics,Genetics,Mice,Library science,Biology and life sciences,Model organisms,Organisms,Animal studies,Mouse models,Catalogs,Bacteriology,Metagenomics,Eukaryota,Zoology,Experimental organism systems,Amniotes,Genomics,Animal genomics,Bacterial genomics,Bacteria,Vertebrates,Mammals,Microbiology</t>
  </si>
  <si>
    <t>The metagenomic samples sequenced for this study are available from the NCBI sequence read archive under the project id PRJNA646351. The genomes assembled in this study are deposited under study accession PRJNA646353 and are accessible from https://ezmeta.unige.ch/CMMG. The taxonomy, functional annotation, and Kraken databases for both human and mouse are available from the same link. The code for the analysis of the cold-exposed microbiota is available from https://github.com/SilasK/CMMG.</t>
  </si>
  <si>
    <t>10.1371/journal.pcbi.1009372</t>
  </si>
  <si>
    <t>FunOrder: A robust and semi-automated method for the identification of essential biosynthetic genes through computational molecular co-evolution</t>
  </si>
  <si>
    <t>Computer and information sciences,Phylogenetics,Aspergillus,Fungal pathogens,Proteomic databases,Research and analysis methods,Data management,Proteomes,Medical microbiology,Microbial pathogens,Medicine and health sciences,Genome analysis,Fungal genomics,Evolutionary biology,Genetics,Aspergillus flavus,Microbiology,Biology and life sciences,Phylogenetic analysis,Fungal genetics,Organisms,Evolutionary genetics,Fungi,Eukaryota,Mycology,Computational biology,Fungal molds,Genomics,Proteins,Pathology and laboratory medicine,Evolutionary systematics,Genomic databases,Biochemistry,Proteomics,Biological databases,Pathogens,Database and informatics methods,Taxonomy</t>
  </si>
  <si>
    <t>The FunOrder tool, the relevant database, and the sequences and the FunOrder output of the negative control GCs and the positive control BGCs are available in the GitHub repository (https://github.com/gvignolle/FunOrder). We have also used Zenodo to assign a DOI to the repository: 10.5281/zenodo.5118984.</t>
  </si>
  <si>
    <t>6/7/2018</t>
  </si>
  <si>
    <t>10.1371/journal.pcbi.1006843</t>
  </si>
  <si>
    <t>Script of Scripts: A pragmatic workflow system for daily computational research</t>
  </si>
  <si>
    <t>Bioinformatics,Computer and information sciences,Research and analysis methods,Engines,Syntax,Social sciences,Genome analysis,Genetics,Engineering and technology,Biology and life sciences,Data processing,Grammar,Sequence analysis,Data visualization,Linguistics,Sequence alignment,Computational biology,Gene expression,Genomics,Information technology,Mechanical engineering,Database and informatics methods</t>
  </si>
  <si>
    <t>SoS is hosted at https://github.com/vatlab/SoS and is distributed under a 3-clause BSD license. It can be installed alone as a command line tool or as part of the SoS suite, in which an IDE and notebook interface are provided by SoS Notebook. Both classic Jupyter and JupyterLab are supported although the JupyterLab extension jupyterlab-sos is still evolving with development of JupyterLab. The SoS website (https://vatlab.github.io/sos-docs/) contains documentation, tutorials, examples of SoS, and a video library demonstrating the design and syntaxes of SoS. Although we frequently release new versions of SoS following a “release early, release often” development philosophy, we created and deposited version 0.18.1 of SoS to the Zenodo research data depository (doi: 10.5281/zenodo.1291523) for evaluation with this report. Examples described herein are available in the Publication section of the SoS documentation, as well as at Zenodo (doi:10.5281/zenodo.2537428).</t>
  </si>
  <si>
    <t>19/9/2017</t>
  </si>
  <si>
    <t>10.1371/journal.pcbi.1006635</t>
  </si>
  <si>
    <t xml:space="preserve">Modelling the mechanics of exploration in larval </t>
  </si>
  <si>
    <t>Neurons,Motion,Life cycles,Physiology,Physics,Traveling waves,Animal cells,Medicine and health sciences,Cell biology,Biology and life sciences,Deformation,Reflexes,Waves,Bending,Developmental biology,Physical sciences,Neuroscience,Motor neurons,Cellular neuroscience,Biological locomotion,Classical mechanics,Cellular types,Larvae,Damage mechanics</t>
  </si>
  <si>
    <t>All data and software files are available from a github repository, https://github.com/janeloveless/mechanics-of-exploration (DOI: 10.5281/zenodo.1432637).</t>
  </si>
  <si>
    <t>1/2/2018</t>
  </si>
  <si>
    <t>4/10/2018</t>
  </si>
  <si>
    <t>10.1371/journal.pcbi.1006579</t>
  </si>
  <si>
    <t>Noise-resistant developmental reproducibility in vertebrate somite formation</t>
  </si>
  <si>
    <t>Feedback regulation,Animals,Osteichthyes,Embryos,Organism development,Research and analysis methods,Animal models,Fish,ERK signaling cascade,Cell biology,Cell signaling,Engineering and technology,Cell differentiation,Biology and life sciences,Signaling cascades,Model organisms,Animal studies,Organisms,Zebrafish,Mechanisms of signal transduction,Eukaryota,Developmental biology,Morphogenesis,Experimental organism systems,Somites,Noise reduction,Embryology,Organogenesis,Signal processing,Vertebrates,Signal transduction,Morphogenic segmentation</t>
  </si>
  <si>
    <t>20/8/2018</t>
  </si>
  <si>
    <t>10.1371/journal.pcbi.1006465</t>
  </si>
  <si>
    <t>Imperfect Bayesian inference in visual perception</t>
  </si>
  <si>
    <t>The experimental data and Matlab code to reproduce the main figures and to fit the models are available at https://osf.io/dkavj/.</t>
  </si>
  <si>
    <t>23/4/2021</t>
  </si>
  <si>
    <t>10.1371/journal.pcbi.1008986</t>
  </si>
  <si>
    <t>PaIRKAT: A pathway integrated regression-based kernel association test with applications to metabolomics and COPD phenotypes</t>
  </si>
  <si>
    <t>Kernel methods,Computer and information sciences,Mathematics,Research and analysis methods,Data management,Chronic obstructive pulmonary disease,Metabolism,Metabolic pathways,Medicine and health sciences,Biology and life sciences,Operator theory,Pulmonology,Data visualization,Graphs,Kernel functions,Infographics,Physical sciences,Metabolomics,Algorithms,Simulation and modeling,Biochemistry,Applied mathematics,Metabolites</t>
  </si>
  <si>
    <t>The R code for simulations and an example workflow with source code is available at https://github.com/CharlieCarpenter/PaIRKAT. A shiny app can be found at https://csevern.shinyapps.io/pairkat/. The metabolomics data set from the COPDGene Study can be found through PMID: 20214461 or DOI: 10.3109/15412550903499522.</t>
  </si>
  <si>
    <t>10/9/2020</t>
  </si>
  <si>
    <t>10.1371/journal.pcbi.1008330</t>
  </si>
  <si>
    <t>Model-based decoupling of evoked and spontaneous neural activity in calcium imaging data</t>
  </si>
  <si>
    <t>Neurons,Animals,Osteichthyes,Perception,Superior colliculus,Neuroimaging,Cognitive science,Sensory perception,Life cycles,Research and analysis methods,Cognitive psychology,Animal models,Animal cells,Fish,Neuronal tuning,Medicine and health sciences,Social sciences,Cell biology,Imaging techniques,Biology and life sciences,Model organisms,Animal studies,Organisms,Brain,Zebrafish,Fluorescence imaging,Eukaryota,Zoology,Developmental biology,Experimental organism systems,Neuroscience,Calcium imaging,Anatomy,Cellular neuroscience,Vertebrates,Psychology,Cellular types,Larvae</t>
  </si>
  <si>
    <t>Code for fitting the CILVA model and data for the example zebrafish in Figs 1–4 are available at https://github.com/GoodhillLab/CILVA. Data used for Fig 5 is available at ref. [32].</t>
  </si>
  <si>
    <t>5/6/2019</t>
  </si>
  <si>
    <t>19/1/2020</t>
  </si>
  <si>
    <t>10.1371/journal.pcbi.1007668</t>
  </si>
  <si>
    <t>Inference of coevolutionary dynamics and parameters from host and parasite polymorphism data of repeated experiments</t>
  </si>
  <si>
    <t>Genetic loci,Genetic drift,Population size,Parasite evolution,Coevolution,Parasitic diseases,Evolutionary processes,Medicine and health sciences,Population metrics,Natural selection,Population genetics,Evolutionary biology,Genetics,Parasitology,Population biology,Biology and life sciences,Research and analysis methods,Simulation and modeling</t>
  </si>
  <si>
    <t>Codes and pipelines associated with the article can be found at: https://gitlab.lrz.de/tellier/abc_coevolution_onepop.</t>
  </si>
  <si>
    <t>22/3/2021</t>
  </si>
  <si>
    <t>15/8/2021</t>
  </si>
  <si>
    <t>10.1371/journal.pcbi.1009350</t>
  </si>
  <si>
    <t xml:space="preserve">Evaluating the effectiveness of ensemble voting in improving the accuracy of consensus signals produced by various </t>
  </si>
  <si>
    <t>Nucleotides,Thermodynamics,Molecular motors,Bionanotechnology,Mathematics,Physics,Research and analysis methods,Sequencing techniques,Entropy,Biotechnology,Cell biology,Engineering and technology,Biology and life sciences,Applied mathematics,Nucleotide sequencing,Bioengineering,RNA sequencing,Physical sciences,Proteins,Algorithms,Biochemistry,Motor proteins,Molecular biology techniques,Molecular biology,Nanotechnology,Simulation and modeling</t>
  </si>
  <si>
    <t>All data, code and demonstration scripts are available at GitHub.com/Nodrogluap/DTWA.</t>
  </si>
  <si>
    <t>10.1371/journal.pcbi.1008360</t>
  </si>
  <si>
    <t>Astrocyte-mediated spike-timing-dependent long-term depression modulates synaptic properties in the developing cortex</t>
  </si>
  <si>
    <t>Neurons,Membrane potential,Physiology,Developmental neuroscience,Neurochemistry,Synaptic plasticity,Animal cells,Excitatory postsynaptic potentials,Medicine and health sciences,Cell biology,Biology and life sciences,Neurochemicals,Neurotransmitters,Somatosensory cortex,Glutamate,Astrocytes,Brain,Endocannabinoids,Macroglial cells,Glial cells,Synapses,Nervous system,Electrophysiology,Neuroscience,Anatomy,Cellular neuroscience,Biochemistry,Neurophysiology,Cellular types,Lipids</t>
  </si>
  <si>
    <t>USA,Finland</t>
  </si>
  <si>
    <t>All relevant information to build the model are within the article and its Supporting information file (S1 Appendix). The Python code is available in the ModelDB (http://modeldb.yale.edu/266819) and in the author’s GitHub page (https://github.com/TiinaManninen/synapsemodel).</t>
  </si>
  <si>
    <t>7/2/2018</t>
  </si>
  <si>
    <t>10.1371/journal.pcbi.1006930</t>
  </si>
  <si>
    <t>Bayesian inference of transmission chains using timing of symptoms, pathogen genomes and contact data</t>
  </si>
  <si>
    <t>SARS,Viral pathogens,Mathematics,Infectious diseases,Medical microbiology,Statistical data,Probability theory,Coronaviruses,Medicine and health sciences,Statistics,Microbial pathogens,Genome analysis,Genetics,Biology and life sciences,Genetic epidemiology,Epidemiology,Organisms,Viruses,Computational biology,Viral diseases,Genomics,Physical sciences,Probability distribution,Pathology and laboratory medicine,RNA viruses,SARS coronavirus,Pathogens,Microbiology</t>
  </si>
  <si>
    <t>All simulations and code for re-creating these simulations are available from github.com/finlaycampbell/PlosComp_ContactModel.</t>
  </si>
  <si>
    <t>29/1/2021</t>
  </si>
  <si>
    <t>1/12/2021</t>
  </si>
  <si>
    <t>10.1371/journal.pcbi.1009707</t>
  </si>
  <si>
    <t>Measuring context dependency in birdsong using artificial neural networks</t>
  </si>
  <si>
    <t>Animal communication,Animal behavior,Animals,Syllables,Cognitive science,Physics,Cognitive psychology,Research and analysis methods,Zebra finch,Birds,Animal models,Syntax,Ornithology,Social sciences,Biology and life sciences,Organisms,Animal studies,Grammar,Language,Bird song,Acoustics,Linguistics,Eukaryota,Finches,Behavior,Zoology,Experimental organism systems,Amniotes,Physical sciences,Neuroscience,Vertebrates,Psychology,Phonology</t>
  </si>
  <si>
    <t>The source code and data used in this study are available from from public repositories: Bengalese finch song dataset https://osf.io/r6paq/ (DOI: 10.17605/OSF.IO/R6PAQ); Syllable clustering by ABCD-VAE https://github.com/tkc-morita/seq2seq_abcd-vae (DOI: 10.5281/zenodo.5758401); Analysis of context dependency https://github.com/tkc-morita/secl (DOI: 10.5281/zenodo.5758408).</t>
  </si>
  <si>
    <t>26/9/2019</t>
  </si>
  <si>
    <t>21/3/2020</t>
  </si>
  <si>
    <t>10.1371/journal.pcbi.1007446</t>
  </si>
  <si>
    <t>Vector bionomics and vectorial capacity as emergent properties of mosquito behaviors and ecology</t>
  </si>
  <si>
    <t>Species interactions,Animal behavior,Animals,Ecology and environmental sciences,Mathematics,Physiology,Insect vectors,Infectious diseases,Research and analysis methods,Behavioral ecology,Statistical methods,Medicine and health sciences,Arthropoda,Blood,Social sciences,Statistics,Ecology,Mosquitoes,Biology and life sciences,Organisms,Disease vectors,Body fluids,Theoretical ecology,Invertebrates,Mathematical and statistical techniques,Eukaryota,Insects,Behavior,Zoology,Physical sciences,Pathology and laboratory medicine,Anatomy,Monte Carlo method,Psychology,Pathogens,Entomology</t>
  </si>
  <si>
    <t>The core code is in a GitHub release: https://github.com/dd-harp/MBITES/tree/v1.0/MBITES. Code for this manuscript is available in a companion GitHub release: https://github.com/dd-harp/MBITES/tree/v1.0/scripts. Data produced by the computational experiments has been archived, and it is available at https://doi.org/10.6084/m9.figshare.12049002.</t>
  </si>
  <si>
    <t>10.1371/journal.pcbi.1007960</t>
  </si>
  <si>
    <t>Computational study on ratio-sensing in yeast galactose utilization pathway</t>
  </si>
  <si>
    <t>Gene regulation,Computer and information sciences,Chemical compounds,Carbohydrate metabolism,Glucose metabolism,Metabolism,Monosaccharides,Cell biology,Cell signaling,Genetics,Biology and life sciences,Glucose signaling,Signaling networks,Galactose,Organisms,Organic chemistry,DNA transcription,Fungi,Eukaryota,Chemistry,Gene expression,Glucose,Carbohydrates,Network analysis,Transcriptional control,Physical sciences,Organic compounds,Biochemistry,Signal transduction,Yeast</t>
  </si>
  <si>
    <t>22/7/2019</t>
  </si>
  <si>
    <t>10.1371/journal.pcbi.1006883</t>
  </si>
  <si>
    <t>3D computational models explain muscle activation patterns and energetic functions of internal structures in fish swimming</t>
  </si>
  <si>
    <t>Connective tissue,Swimming,Animals,Osteichthyes,Motion,Hydrodynamics,Eels,Physiology,Physics,Research and analysis methods,Fish,Muscle electrophysiology,Medicine and health sciences,Fluid dynamics,Biological tissue,Biology and life sciences,Organisms,Continuum mechanics,Tendons,Kinematics,Eukaryota,Electromyography,Torque,Fluid mechanics,Physical sciences,Electrophysiological techniques,Anatomy,Vertebrates,Biological locomotion,Classical mechanics,Bioassays and physiological analysis</t>
  </si>
  <si>
    <t>All code and data files are available from the GitHub database: github.com/jbw15/fish_total_code_data.git.</t>
  </si>
  <si>
    <t>2/1/2022</t>
  </si>
  <si>
    <t>10.1371/journal.pcbi.1009798</t>
  </si>
  <si>
    <t>CRBPDL: Identification of circRNA-RBP interaction sites using an ensemble neural network approach</t>
  </si>
  <si>
    <t>Computer and information sciences,RNA structure,Physical chemistry,Mathematical functions,Research and analysis methods,RNA-binding proteins,Artificial intelligence,Neural networks,Biology and life sciences,RNA,Deep learning,Convolution,Chemical bonding,Hydrogen bonding,Nucleic acids,Mathematical and statistical techniques,Computational neuroscience,Computational biology,Chemistry,Proteins,Neuroscience,Physical sciences,Machine learning,Biochemistry,Macromolecular structure analysis,Molecular biology,Coding mechanisms</t>
  </si>
  <si>
    <t>All relevant files are available from https://github.com/nmt315320/CRBPDL.git.</t>
  </si>
  <si>
    <t>15/9/2020</t>
  </si>
  <si>
    <t>10.1371/journal.pcbi.1009237</t>
  </si>
  <si>
    <t>Comparative mapping of crawling-cell morphodynamics in deep learning-based feature space</t>
  </si>
  <si>
    <t>Immune cells,Immunology,Dictyosteliomycota,Cell membranes,Mathematics,Research and analysis methods,Animal cells,Statistical methods,Medicine and health sciences,Statistics,Cell biology,Protozoan models,Engineering and technology,Biology and life sciences,Neutrophils,Organisms,Animal studies,Cell migration,Multivariate analysis,Mathematical and statistical techniques,Eukaryota,Signal amplification,Developmental biology,Cell polarity,White blood cells,Protists,Experimental organism systems,Cell motility,Dictyostelium,Physical sciences,Cell physiology,Blood cells,Principal component analysis,Signal processing,Slime molds,Cellular types,Cellular structures and organelles,Simulation and modeling</t>
  </si>
  <si>
    <t>All data are made available at Systems Science of Biological Dynamics database https://doi.org/10.24631/ssbd.repos.2021.03.015.</t>
  </si>
  <si>
    <t>24/1/2020</t>
  </si>
  <si>
    <t>10.1371/journal.pcbi.1008482</t>
  </si>
  <si>
    <t>Evolution along the parasitism-mutualism continuum determines the genetic repertoire of prophages</t>
  </si>
  <si>
    <t>Animals,Genetic elements,Microbial genomics,Parasitology,Parasite evolution,Bacterial genetics,Transposable elements,Microbial genetics,Genetics,Evolutionary biology,Biology and life sciences,Gene transposition,Organisms,Evolutionary genetics,Domestic animals,Bacteriology,Viruses,Eukaryota,Zoology,Gene disruption,Genomics,Bacterial genomics,Bacteriophages,Mobile genetic elements,Microbiology</t>
  </si>
  <si>
    <t>2/7/2019</t>
  </si>
  <si>
    <t>10.1371/journal.pcbi.1007245</t>
  </si>
  <si>
    <t>The impact of DNA methylation on the cancer proteome</t>
  </si>
  <si>
    <t>Epigenetics,Genetic causes of cancer,Proteomic databases,Cancer risk factors,Research and analysis methods,DNA methylation,Chromatin,Chromosome biology,Medicine and health sciences,Cell biology,Genetics,Biology and life sciences,Epidemiology,Nucleic acids,Protein abundance,Chromatin modification,Oncology,Breast tumors,Gene expression,Medical risk factors,Breast cancer,Biochemistry,Proteomics,Colorectal cancer,DNA,Biological databases,Cancers and neoplasms,Database and informatics methods,DNA modification</t>
  </si>
  <si>
    <t>The data in this study are third-party data and are available from the portals of The Cancer Genome Atlas (TCGA) and the Clinical Proteomic Tumor Analysis Consortium (CPTAC). Specifically, we used data for three cancer sites: colorectal cancer, breast cancer, and ovarian cancer. For each cancer, we used RNA sequencing and DNA methylation data from TCGA available through the Genomic Data Commons (GDC) data portal: https://portal.gdc.cancer.gov/ We used proteomic data from the CPTAC portal here: https://cptac-data-portal.georgetown.edu/cptacPublic/. More information about the CTPAC projects for each cancer and their associated data from TCGA are in the original CPTAC and TCGA cancer site publications: breast cancer: https://www.nature.com/articles/nature18003#extended-data (CPTAC) and https://www.nature.com/articles/nature11412 (TCGA) ovarian cancer: https://linkinghub.elsevier.com/retrieve/pii/S0092-8674(16)30673-0 (CPTAC) and https://www.nature.com/articles/nature10166 (TCGA) colorectal cancer: https://www.nature.com/articles/nature13438 (CPTAC) and https://www.nature.com/articles/nature11252 (TCGA). All other data is available within the paper and Supporting Information files. The authors did not have any access privileges.</t>
  </si>
  <si>
    <t>10.1371/journal.pcbi.1007385</t>
  </si>
  <si>
    <t>Graph-based description of tertiary lymphoid organs at single-cell level</t>
  </si>
  <si>
    <t>Population groupings,Immune cells,Immunology,Neurons,Health care providers,Computer and information sciences,Health care,Professions,Medical personnel,People and places,Animal cells,Artificial intelligence,T cells,Medicine and health sciences,Cell biology,Biology and life sciences,Medical doctors,Data visualization,B cells,Dendritic structure,Neuronal dendrites,Graphs,White blood cells,Infographics,Neuroscience,Machine learning,Blood cells,Antibody-producing cells,Cellular neuroscience,Pathologists,Cellular types,Support vector machines,Lymphocytes</t>
  </si>
  <si>
    <t>Image data will be available at the Image Data Resource (https://idr.openmicroscopy.org) under accession number idr0073. Raw images are available for download via Aspera (software installation required) and instructions can be found at https://idr.openmicroscopy.org/about/download.html.</t>
  </si>
  <si>
    <t>6/10/2019</t>
  </si>
  <si>
    <t>10.1371/journal.pcbi.1007636</t>
  </si>
  <si>
    <t>Structural diversity of B-cell receptor repertoires along the B-cell differentiation axis in humans and mice</t>
  </si>
  <si>
    <t>Antibodies,Immune cells,Immunology,Bioinformatics,Thermodynamics,Mathematics,Physiology,Physics,Antigen isotypes,Research and analysis methods,Animal cells,Statistical methods,Medicine and health sciences,Statistics,Entropy,Cell biology,Biology and life sciences,Immune physiology,Crystal structure,Crystallography,Sequence analysis,Multivariate analysis,Immune system proteins,Mathematical and statistical techniques,B cells,Condensed matter physics,White blood cells,Solid state physics,Proteins,Physical sciences,Blood cells,Principal component analysis,Antibody-producing cells,Biochemistry,Cellular types,Database and informatics methods,Antigens</t>
  </si>
  <si>
    <t>All data are within the manuscript and supporting information files, except for our software tool, which is available at https://github.com/oxpig/saab_plus under BSD 3-Clause license.</t>
  </si>
  <si>
    <t>10.1371/journal.pcbi.1009873</t>
  </si>
  <si>
    <t>Analysis of localized cAMP perturbations within a tissue reveal the effects of a local, dynamic gap junction state on ERK signaling</t>
  </si>
  <si>
    <t>Light pulses,Junctional complexes,PKA signaling cascade,Gap junctions,Physiology,Physics,Medicine and health sciences,ERK signaling cascade,Cell biology,Cell signaling,Engineering and technology,Materials science,Biology and life sciences,Material properties,Signaling cascades,Light,Synapses,Nervous system,Electromagnetic radiation,Physical sciences,Electrophysiology,Neuroscience,Cell physiology,Permeability,Anatomy,Signal processing,Neurophysiology,Signal inhibition,Signal transduction</t>
  </si>
  <si>
    <t>Data is available at the Dryad Digital Repository: https://doi.org/10.7272/Q6QC01RN. Code for the data processing and analysis, and the computational model is available at GitHub: https://github.com/mikechevy/emitter-receiver-paper.</t>
  </si>
  <si>
    <t>4/6/2019</t>
  </si>
  <si>
    <t>10.1371/journal.pcbi.1007654</t>
  </si>
  <si>
    <t>ftmsRanalysis: An R package for exploratory data analysis and interactive visualization of FT-MS data</t>
  </si>
  <si>
    <t>Chemical properties,Maize,Computer and information sciences,Physical chemistry,Computer architecture,Grasses,Mathematics,Research and analysis methods,Statistical data,Statistics,Plants,Engineering and technology,Biology and life sciences,Software engineering,Data processing,Model organisms,Animal studies,Organisms,Data visualization,Eukaryota,Chemistry,Experimental organism systems,Software tools,Physical sciences,User interfaces,Plant and algal models,Information technology,Microbiology</t>
  </si>
  <si>
    <t>10.1371/journal.pcbi.1008573</t>
  </si>
  <si>
    <t>Coincident glutamatergic depolarizations enhance GABA</t>
  </si>
  <si>
    <t>Neurons,Neuronal plasticity,Neuronal morphology,Membrane potential,Physiology,Gamma-aminobutyric acid,Neurochemistry,Animal cells,Medicine and health sciences,Cell biology,Biology and life sciences,Neurotransmitters,Neuronal dendrites,Synapses,Receptor physiology,Nervous system,Electrophysiology,Neuroscience,Cell physiology,Anatomy,Cellular neuroscience,Biochemistry,Neurophysiology,Depolarization,Cellular types</t>
  </si>
  <si>
    <t>The source code of all models and stimulation files used in the present paper can be found in ModelDB (http://modeldb.yale.edu/266823).</t>
  </si>
  <si>
    <t>6/4/2018</t>
  </si>
  <si>
    <t>10.1371/journal.pcbi.1006731</t>
  </si>
  <si>
    <t>Graph Peak Caller: Calling ChIP-seq peaks on graph-based reference genomes</t>
  </si>
  <si>
    <t>Gene regulation,Bioinformatics,Brassica,Regulatory proteins,Research and analysis methods,Transcription factors,Biotechnology,Genome analysis,Genetics,Plant biotechnology,Engineering and technology,Plants,Biology and life sciences,Model organisms,Heredity,Animal studies,Organisms,Sequence analysis,Eukaryota,Invertebrate genomics,Sequence motif analysis,Genetic mapping,Sequence alignment,Gene expression,Bioengineering,Computational biology,Experimental organism systems,Genomics,Proteins,Animal genomics,Plant and algal models,Plant genomics,Haplotypes,Plant science,Arabidopsis thaliana,Plant genetics,Biochemistry,DNA-binding proteins,Database and informatics methods</t>
  </si>
  <si>
    <t>All files are available from the Genomic Hyperbrowser at https://hyperbrowser.uio.no/graph-peak-caller/static/graph_peak_caller_data.html.</t>
  </si>
  <si>
    <t>10.1371/journal.pcbi.1006823</t>
  </si>
  <si>
    <t>Maximum entropy and population heterogeneity in continuous cell cultures</t>
  </si>
  <si>
    <t>Thermodynamics,Computer and information sciences,Cell cultures,Physics,Research and analysis methods,Enzymology,Enzyme chemistry,Carbohydrate metabolism,Glucose metabolism,Metabolism,Biological cultures,Entropy,Cell biology,Biology and life sciences,Cell metabolism,Metabolic networks,Network analysis,Protein metabolism,Enzyme metabolism,Physical sciences,Cell physiology,Biochemistry,Metabolites</t>
  </si>
  <si>
    <t>Cuba</t>
  </si>
  <si>
    <t>10.1371/journal.pcbi.1008035</t>
  </si>
  <si>
    <t>Data-driven contact structures: From homogeneous mixing to multilayer networks</t>
  </si>
  <si>
    <t>Population groupings,Immunology,Computer and information sciences,Infectious diseases,Disease dynamics,People and places,Medicine and health sciences,Preventive medicine,Geriatrics,Biology and life sciences,Italy,Epidemiology,Public and occupational health,Pulmonology,Network analysis,Age groups,Vaccination and immunization,European Union,Infectious disease epidemiology,Respiratory infections,Europe,Geographical locations</t>
  </si>
  <si>
    <t>All data used in this paper comes from the POLYMOD study, which was published with the title "Social Contacts and Mixing Patterns Relevant to the Spread of Infectious Diseases" and it is available at doi.org/10.1371/journal.pmed.0050074.</t>
  </si>
  <si>
    <t>10.1371/journal.pcbi.1008984</t>
  </si>
  <si>
    <t>Gene name errors: Lessons not learned</t>
  </si>
  <si>
    <t>Computer and information sciences,Cognitive science,Brassica,Cognitive psychology,Research and analysis methods,Mammalian genomics,Biotechnology,Social sciences,Genetics,Plant biotechnology,Engineering and technology,Plants,Biology and life sciences,Software engineering,Model organisms,Animal studies,Organisms,Language,Computer software,Invertebrate genomics,Eukaryota,Bioengineering,Experimental organism systems,Genomics,Animal genomics,Neuroscience,Gene identification and analysis,Plant and algal models,Plant genomics,Arabidopsis thaliana,Plant science,Plant genetics,Genetic screens,Psychology</t>
  </si>
  <si>
    <t>Code availability: Bash and R scripts supporting this paper are available in the GitHub repository (https://github.com/markziemann/GeneNameErrors2020).</t>
  </si>
  <si>
    <t>10.1371/journal.pcbi.1009275</t>
  </si>
  <si>
    <t>SiGMoiD: A super-statistical generative model for binary data</t>
  </si>
  <si>
    <t>Neurons,Thermodynamics,Computer and information sciences,Ecology and environmental sciences,Microbial genomics,Mathematics,Physics,Medical microbiology,Microbiome,Animal cells,Probability theory,Gut bacteria,Ecology,Entropy,Genetics,Cell biology,Biology and life sciences,Organisms,Metabolic networks,Network analysis,Community ecology,Genomics,Physical sciences,Neuroscience,Probability distribution,Bacteria,Cellular neuroscience,Cellular types,Microbiology</t>
  </si>
  <si>
    <t>All data and code required to reproduce the analysis in the paper is available on github at https://github.com/zhaoxc099/sigmoid.</t>
  </si>
  <si>
    <t>10.1371/journal.pcbi.1009346</t>
  </si>
  <si>
    <t>The importance of non-pharmaceutical interventions during the COVID-19 vaccine rollout</t>
  </si>
  <si>
    <t>Population groupings,Immunology,Infectious diseases,Africa,Virology,People and places,Vaccines,Medicine and health sciences,Infectious disease control,Preventive medicine,Biology and life sciences,Epidemiology,Public and occupational health,Peru,COVID 19,Egypt,Asia,Pandemics,South America,Viral vaccines,Age groups,Vaccination and immunization,Viral diseases,Medical conditions,Geographical locations,Microbiology</t>
  </si>
  <si>
    <t>All data and code used to generate the results presented in the paper and in the supplementary information are available on Github (https://github.com/ngozzi/vaccine-behaviour) and Zenodo (https://doi.org/10.5281/zenodo.5266444).</t>
  </si>
  <si>
    <t>10.1371/journal.pcbi.1008614</t>
  </si>
  <si>
    <t>Iliski, a software for robust calculation of transfer functions</t>
  </si>
  <si>
    <t>Computer and information sciences,Neuroimaging,Mathematical functions,Mathematics,Physiology,Blood flow,Research and analysis methods,Optimization,Medicine and health sciences,Transfer functions,Blood,Imaging techniques,Engineering and technology,Biology and life sciences,Applied mathematics,Software engineering,Body fluids,Computer software,Mathematical and statistical techniques,Physical sciences,Neuroscience,Algorithms,Anatomy,Signal processing,Simulated annealing,Simulation and modeling</t>
  </si>
  <si>
    <t>Iliski is available on a GitHub repository at https://github.com/alike-aydin/Iliski, along with more example data on Zenodo (http://doi.org/10.5281/zenodo.3773863). The raw data shown in the Figures and used for the Transfer Functions computations is available in the Supporting Information files as an HDF5 file.</t>
  </si>
  <si>
    <t>9/9/2020</t>
  </si>
  <si>
    <t>10.1371/journal.pcbi.1008703</t>
  </si>
  <si>
    <t>Freedom to choose between public resources promotes cooperation</t>
  </si>
  <si>
    <t>Computer and information sciences,Animal evolution,Mathematics,Research and analysis methods,Data management,Phase diagrams,Social sciences,Evolutionary biology,Network reciprocity,Population biology,Biology and life sciences,Public goods game,Applied mathematics,Population metrics,Data visualization,Game theory,Network analysis,Physical sciences,Social psychology,Organismal evolution,Psychology,Population density,Simulation and modeling</t>
  </si>
  <si>
    <t>All the Matlab data and Matlab codes used in this study are publicly available at https://doi.org/10.5281/zenodo.4294725. Matlab codes are presented in the Supplementary information.</t>
  </si>
  <si>
    <t>10.1371/journal.pcbi.1007687</t>
  </si>
  <si>
    <t>A model of tuberculosis clustering in low incidence countries reveals more transmission in the United Kingdom than the Netherlands between 2010 and 2015</t>
  </si>
  <si>
    <t>Mathematics,Infectious diseases,Research and analysis methods,Statistical distributions,Tuberculosis,People and places,Probability theory,United Kingdom,Medicine and health sciences,Biology and life sciences,Actinobacteria,Genetic epidemiology,Epidemiology,Public and occupational health,Organisms,Bacterial diseases,Mycobacterium tuberculosis,Genotyping,Netherlands,Physical sciences,Tropical diseases,European Union,Bacteria,Molecular biology techniques,Molecular biology,Europe,Geographical locations</t>
  </si>
  <si>
    <t>17/12/2018</t>
  </si>
  <si>
    <t>10.1371/journal.pcbi.1006723</t>
  </si>
  <si>
    <t>A low-threshold potassium current enhances sparseness and reliability in a model of avian auditory cortex</t>
  </si>
  <si>
    <t>Neurons,Animals,Thermodynamics,Computer and information sciences,Syllables,Mathematical functions,Information theory,Physics,Information entropy,Research and analysis methods,Zebra finch,Birds,Animal models,Animal cells,Entropy,Social sciences,Cell biology,Engineering and technology,Biology and life sciences,Convolution,Animal studies,Organisms,Grammar,Mathematical and statistical techniques,Eukaryota,Signal to noise ratio,Linguistics,Computational neuroscience,Computational biology,Experimental organism systems,Amniotes,Physical sciences,Neuroscience,Signal processing,Cellular neuroscience,Vertebrates,Cellular types,Coding mechanisms,Phonology</t>
  </si>
  <si>
    <t>All stimuli and data files have been deposited in Data Dryad (doi:10.5061/dryad.js11601) and are publically available.</t>
  </si>
  <si>
    <t>10.1371/journal.pcbi.1008068</t>
  </si>
  <si>
    <t>Neural surprise in somatosensory Bayesian learning</t>
  </si>
  <si>
    <t>Markov models,Somatosensory system,Perception,Electroencephalography,Neuroimaging,Cognitive science,Sensory perception,Mathematics,Physiology,Research and analysis methods,Cognitive psychology,Learning and memory,Event-related potentials,Probability theory,Medicine and health sciences,Social sciences,Brain electrophysiology,Imaging techniques,Biology and life sciences,Learning,Perceptual learning,Sensory physiology,Somatosensory cortex,Brain,Clinical neurophysiology,Clinical medicine,Physical sciences,Electrophysiology,Neuroscience,Electrophysiological techniques,Brain mapping,Sensory systems,Anatomy,Neurophysiology,Hidden Markov models,Bioassays and physiological analysis,Psychology</t>
  </si>
  <si>
    <t>The full, raw dataset can be found at: https://osf.io/83pgq/ with DOI 10.17605/OSF.IO/83PGQ The analysis and modeling code can be found at: https://github.com/SamGijsen/SurpriseInSomesthesis.</t>
  </si>
  <si>
    <t>8/2/2020</t>
  </si>
  <si>
    <t>4/3/2021</t>
  </si>
  <si>
    <t>10.1371/journal.pcbi.1008861</t>
  </si>
  <si>
    <t>Hypoxic pulmonary vasoconstriction as a regulator of alveolar-capillary oxygen flux: A computational model of ventilation-perfusion matching</t>
  </si>
  <si>
    <t>Blood pressure,Arteries,Medical hypoxia,Physiology,Physics,Blood vessels,Capillaries,Blood flow,Cardiovascular anatomy,Medicine and health sciences,Blood,Biology and life sciences,Vasoconstriction,Partial pressure,Pressure,Body fluids,Oxygen,Pulmonology,Chemistry,Physical sciences,Vascular medicine,Anatomy,Chemical elements,Classical mechanics,Pulmonary arteries</t>
  </si>
  <si>
    <t>Matlab code for the model can be found at the github repository: https://github.com/beards-lab/VQmodel.</t>
  </si>
  <si>
    <t>10.1371/journal.pcbi.1009036</t>
  </si>
  <si>
    <t>Statistical tests for intra-tumour clonal co-occurrence and exclusivity</t>
  </si>
  <si>
    <t>Cloning,Computer and information sciences,Phylogenetics,Gene cloning,Research and analysis methods,Data management,Malignant tumors,Medicine and health sciences,Cancer treatment,Evolutionary biology,Genetics,Biology and life sciences,Phylogenetic analysis,Evolutionary genetics,Oncology,Mutation,Evolutionary systematics,Molecular biology techniques,Molecular biology,Cancers and neoplasms,Taxonomy</t>
  </si>
  <si>
    <t>The original data was previously published (Morita et al 2020) [12] and the processed data along with the analysis with GeneAccord are available at https://github.com/cbg-ethz/GeneAccord.</t>
  </si>
  <si>
    <t>10.1371/journal.pcbi.1008991</t>
  </si>
  <si>
    <t>Memes: A motif analysis environment in R using tools from the MEME Suite</t>
  </si>
  <si>
    <t>Gene regulation,Bioinformatics,Epigenetics,Computer and information sciences,Metadata,Regulatory proteins,Research and analysis methods,Data management,Chromatin,Syntax,Polymers,Biopolymers,Chromosome biology,Transcription factors,Social sciences,Biotechnology,Genetics,Cell biology,Engineering and technology,Macromolecules,Materials science,Biology and life sciences,Biomaterials,Grammar,Sequence analysis,Data visualization,Linguistics,Polymer chemistry,Sequence motif analysis,Gene expression,Materials,Bioengineering,Chemistry,Genomics,Proteins,Physical sciences,Biochemistry,DNA-binding proteins,Database and informatics methods</t>
  </si>
  <si>
    <t>The manuscript source code, raw data, and instructions to reproduce all analysis can be found at github.com/snystrom/memes_paper/ Data used in this manuscript can be found on GEO under GSE141738 at the following address: https://www.ncbi.nlm.nih.gov/geo/query/acc.cgi?acc=GSE141738.</t>
  </si>
  <si>
    <t>22/10/2018</t>
  </si>
  <si>
    <t>22/4/2019</t>
  </si>
  <si>
    <t>10.1371/journal.pcbi.1007041</t>
  </si>
  <si>
    <t>Exploring E-cadherin-peptidomimetics interaction using NMR and computational studies</t>
  </si>
  <si>
    <t>Physical chemistry,Protein structure,Physics,Salt bridges,Nucleons,Cell biology,Materials science,Biology and life sciences,Adhesives,Chemical bonding,Protons,Hydrogen bonding,Nuclear physics,Chemistry,Cell adhesion,Computational biology,Materials,Cadherins,Physical sciences,Proteins,Biochemical simulations,Electrochemistry,Protein interactions,Biochemistry,Macromolecular structure analysis,Molecular biology</t>
  </si>
  <si>
    <t>11/11/2021</t>
  </si>
  <si>
    <t>10.1371/journal.pcbi.1009631</t>
  </si>
  <si>
    <t xml:space="preserve">CStone: A </t>
  </si>
  <si>
    <t>Bioinformatics,Animals,Transcriptome analysis,Drosophila melanogaster,Canaries,Research and analysis methods,Birds,Animal models,Leopards,Drosophila,Arthropoda,Genome analysis,Genetics,Biology and life sciences,Cats,Model organisms,Organisms,Animal studies,Sequence analysis,Invertebrates,Eukaryota,Insects,Sequence alignment,Zoology,Gene expression,Computational biology,Experimental organism systems,Amniotes,Genomics,Simulation and modeling,Vertebrates,Mammals,Database and informatics methods,Entomology</t>
  </si>
  <si>
    <t>10.1371/journal.pcbi.1009660</t>
  </si>
  <si>
    <t>Modeling CRISPR gene drives for suppression of invasive rodents using a supervised machine learning framework</t>
  </si>
  <si>
    <t>Islands,Animals,Ecology and environmental sciences,Population size,Research and analysis methods,Earth sciences,Animal models,Rodents,Population biology,Biology and life sciences,Geomorphology,Invasive species,Death rates,Model organisms,Organisms,Species colonization,Animal studies,Population metrics,Eukaryota,Zoology,Experimental organism systems,Amniotes,Vertebrates,Rats,Topography,Mammals,Population density,Simulation and modeling,Landforms</t>
  </si>
  <si>
    <t>Data and Model Availability The data generated for this paper, the population model, and the GP models are available at https://github.com/MesserLab/GeneDriveForSuppressionOfInvasiveRodents. Among the available files is a Jupyter notebook that loads pre-trained GP models and which can be used to generate heatmap graphs such as those presented in this paper. A series of animated heatmap plots wherein three parameters are varied at a time is also available in the GitHub repo. The SLiM simulation software used in the project is available at https://github.com/MesserLab/SLiM.</t>
  </si>
  <si>
    <t>19/8/2019</t>
  </si>
  <si>
    <t>22/6/2020</t>
  </si>
  <si>
    <t>10.1371/journal.pcbi.1008082</t>
  </si>
  <si>
    <t xml:space="preserve">Genotype networks of 80 quantitative </t>
  </si>
  <si>
    <t>Phenotypes,Nucleotides,Brassica,Research and analysis methods,Genome analysis,Genetics,Human genetics,Sign epistasis,Plants,Biology and life sciences,Fitness epistasis,Model organisms,Heredity,Animal studies,Epistasis,Organisms,Genome-wide association studies,Reciprocal sign epistasis,Eukaryota,Computational biology,Experimental organism systems,Genomics,Plant and algal models,Arabidopsis thaliana,Biochemistry</t>
  </si>
  <si>
    <t>United States of America,Switzerland</t>
  </si>
  <si>
    <t>The used data are publicly available at https://arapheno.1001genomes.org/ and https://aragwas.1001genomes.org/#/. Data generated during the course of research are provided as Supporting Information.</t>
  </si>
  <si>
    <t>21/8/2021</t>
  </si>
  <si>
    <t>10.1371/journal.pcbi.1009370</t>
  </si>
  <si>
    <t>Protein structural features predict responsiveness to pharmacological chaperone treatment for three lysosomal storage disorders</t>
  </si>
  <si>
    <t>Management engineering,Computer and information sciences,Inherited metabolic disorders,Protein folding,Protein structure,Research and analysis methods,Clinical genetics,Autosomal recessive diseases,Artificial intelligence,Drug therapy,Mutation databases,Medicine and health sciences,Cell biology,Genetics,Engineering and technology,Biology and life sciences,Genetic diseases,Pharmaceutics,Gaucher's disease,Mutation,Lysosomes,Proteins,Machine learning,Metabolic disorders,Biochemistry,Macromolecular structure analysis,Medical conditions,Decision analysis,Biological databases,Molecular biology,Cellular structures and organelles,Database and informatics methods,Decision trees</t>
  </si>
  <si>
    <t>23/7/2019</t>
  </si>
  <si>
    <t>10.1371/journal.pcbi.1007632</t>
  </si>
  <si>
    <t>Human decision making anticipates future performance in motor learning</t>
  </si>
  <si>
    <t>Body limbs,Cognitive science,Reaction time,Cognition,Cognitive psychology,Learning and memory,Arms,Musculoskeletal system,Medicine and health sciences,Social sciences,Biology and life sciences,Learning,Decision making,Cognitive neuroscience,Behavior,Learning curves,Neuroscience,Anatomy,Human performance,Psychology,Hands,Human learning</t>
  </si>
  <si>
    <t>10.1371/journal.pcbi.1009027</t>
  </si>
  <si>
    <t>Evaluation of residue-residue contact prediction methods: From retrospective to prospective</t>
  </si>
  <si>
    <t>Computer and information sciences,Mathematics,Protein folding,Protein structure,Salt bridges,Research and analysis methods,Statistical methods,Artificial intelligence,Statistics,Forecasting,Biology and life sciences,Protein structure prediction,Mathematical and statistical techniques,Chemistry,Proteins,Physical sciences,Structural proteins,Machine learning,Electrochemistry,Protein interactions,Biochemistry,Macromolecular structure analysis,Molecular biology</t>
  </si>
  <si>
    <t>The datasets and prediction results used in this study are available at http://hpcc.siat.ac.cn/hlzhang/RR-Contact/.</t>
  </si>
  <si>
    <t>7/3/2020</t>
  </si>
  <si>
    <t>4/2/2021</t>
  </si>
  <si>
    <t>10.1371/journal.pcbi.1008773</t>
  </si>
  <si>
    <t>Assessing criticality in pre-seizure single-neuron activity of human epileptic cortex</t>
  </si>
  <si>
    <t>Neurons,Membrane potential,Mathematics,Physiology,Action potentials,Research and analysis methods,Epileptic seizures,Autocorrelation,Animal cells,Statistical methods,Medicine and health sciences,Statistics,Cell biology,Engineering and technology,Amygdala,Biology and life sciences,Neurology,Brain,Mathematical and statistical techniques,Physical sciences,Epilepsy,Neuroscience,Electrophysiology,Signal processing,Cellular neuroscience,Anatomy,Neurophysiology,Hippocampus,Cellular types,Surgical and invasive medical procedures</t>
  </si>
  <si>
    <t>The binned activity time series from full MTL, hippocampus, entorhinal cortex, parahippocampal cortex and amygdala from all 20 patients are available on GIN (G-Node Infrastructure), repository: https://gin.g-node.org/annika.hagemann/binned_spiking_activity_human_epilepsy.</t>
  </si>
  <si>
    <t>9/7/2021</t>
  </si>
  <si>
    <t>15/9/2021</t>
  </si>
  <si>
    <t>10.1371/journal.pcbi.1009454</t>
  </si>
  <si>
    <t>Molecular mechanism of proton-coupled ligand translocation by the bacterial efflux pump EmrE</t>
  </si>
  <si>
    <t>Thermodynamics,Physical chemistry,Periplasm,Protein structure,Physics,Research and analysis methods,Neurochemistry,Free energy,Electron cryo-microscopy,Nucleons,Biology and life sciences,Neurotransmitters,Ions,Protons,Glutamate,Nuclear physics,Chemistry,Computational biology,Cations,Microscopy,Physical sciences,Neuroscience,Proteins,Biochemical simulations,Electron microscopy,Biochemistry,Macromolecular structure analysis,Molecular biology,Microbiology</t>
  </si>
  <si>
    <t>Spain,Poland</t>
  </si>
  <si>
    <t>10.1371/journal.pcbi.1008653</t>
  </si>
  <si>
    <t>TranSynergy: Mechanism-driven interpretable deep neural network for the synergistic prediction and pathway deconvolution of drug combinations</t>
  </si>
  <si>
    <t>Drug dependence,Drug discovery,Gene expression,Behavioral pharmacology,Pharmacology,Drug therapy,Computer and information sciences,Pharmaceutics,Medicine and health sciences,Oncology,Artificial intelligence,Cancer treatment,Machine learning,Drug research and development,Genetics,Carcinogenesis,Biology and life sciences,Cancers and neoplasms</t>
  </si>
  <si>
    <t>All scripts and data are available from https://github.com/qiaoliuhub/drug_combination. Other relevant results data are within the manuscript and its Supporting Information files.</t>
  </si>
  <si>
    <t>10.1371/journal.pcbi.1007776</t>
  </si>
  <si>
    <t>Circuits with broken fibration symmetries perform core logic computations in biological networks</t>
  </si>
  <si>
    <t>Gene regulation,Gene expression,Gene regulatory networks,Regulator genes,Electronics,Computational biology,Synthetic genetic systems,Genetics,Genetic oscillators,Gene types,Engineering and technology,Biology and life sciences,Electronics engineering,Logic circuits,Synthetic biology,Synthetic genetic networks</t>
  </si>
  <si>
    <t>All data is publicly available without restriction and can be fully accessed from the following websites: 1. Arabidopsis Thaliana Database: http://atrm.cbi.pku.edu.cn/ 2. Mycobacterium Tuberculosis Database: https://www.ncbi.nlm.nih.gov/pmc/articles/PMC2600667/bin/msb200863-s2.xls 3. Bacillus subtilis Database: http://subtiwiki.uni-goettingen.de/ 4. Escherichia coli Database: http://regulondb.ccg.unam.mx/ 5. Salmonella SL1344 Database: http://salmonet.org/ 6. Yeast Database: http://cosbi3.ee.ncku.edu.tw/YTRP/Home 7. Mouse Database: https://www.grnpedia.org/trrust/ 8. Human Database #1: https://www.grnpedia.org/trrust/ 9. Human Database #2: https://www.genome.jp/kegg/pathway.html.</t>
  </si>
  <si>
    <t>29/9/2020</t>
  </si>
  <si>
    <t>10.1371/journal.pcbi.1009140</t>
  </si>
  <si>
    <t>Spatio-temporal modeling of the crowding conditions and metabolic variability in microbial communities</t>
  </si>
  <si>
    <t>Glycobiology,Sulfur containing amino acids,Exopolysaccharides,Bacterial biofilms,Infectious diseases,Chemical compounds,Medical microbiology,Polysaccharides,Carbohydrate metabolism,Glucose metabolism,Metabolism,Medicine and health sciences,Microbial pathogens,Cell biology,Bacterial pathogens,Biology and life sciences,Cell metabolism,Organisms,Bacterial diseases,Organic chemistry,Bacteriology,Chemistry,Salmonella enterica,Physical sciences,Proteins,Enterobacteriaceae,Cell physiology,Bacteria,Salmonella,Pathology and laboratory medicine,Biofilms,Biochemistry,Organic compounds,Medical conditions,Metabolites,Amino acids,Pathogens,Microbiology,Methionine</t>
  </si>
  <si>
    <t>All relevant data are within the manuscript and Supporting Information files. The CROMICS code and dataset needed to reproduce the results of this paper are available at https://github.com/EPFL-LCSB/cromics.git. The simulated data are available at https://doi.org/10.5281/zenodo.5009045.</t>
  </si>
  <si>
    <t>8/12/2018</t>
  </si>
  <si>
    <t>24/9/2019</t>
  </si>
  <si>
    <t>10.1371/journal.pcbi.1007431</t>
  </si>
  <si>
    <t>Matrigel patterning reflects multicellular contractility</t>
  </si>
  <si>
    <t>Cloning,Cellular types,Molecular motors,Phase contrast microscopy,Endothelial cells,Research and analysis methods,Animal cells,Carcinomas,Epithelial cells,Medicine and health sciences,Epithelium,Cell biology,Biological tissue,Materials science,Biology and life sciences,Pattern formation,Cytoskeleton,Actin motors,Cytoskeletal proteins,Contractile proteins,Oncology,Materials,Developmental biology,Morphogenesis,Microscopy,Proteins,Physical sciences,Cellular structures and organelles,Composite materials,Electron microscopy,Myosins,Anatomy,Biochemistry,Motor proteins,Molecular biology techniques,Molecular biology,Cancers and neoplasms</t>
  </si>
  <si>
    <t>Hungary,United States of America</t>
  </si>
  <si>
    <t>All relevant data are within the manuscript and its Supporting Information files. Simulation and image analysis code is available on github, at https://github.com/gulyasmarton/ContractilityAnalyzer, https://github.com/donnagreta/cellmech, and https://github.com/aczirok/cellmech-contractilityAssay.</t>
  </si>
  <si>
    <t>10.1371/journal.pcbi.1008270</t>
  </si>
  <si>
    <t>Epiclomal: Probabilistic clustering of sparse single-cell DNA methylation data</t>
  </si>
  <si>
    <t>X chromosomes,Epigenetics,Cloning,Research and analysis methods,DNA methylation,Chromatin,Methylation,Basic cancer research,Chromosome biology,Medicine and health sciences,Cell biology,Genetics,Biology and life sciences,Chromosomes,Cluster analysis,Genomic medicine,Sex chromosomes,Hierarchical clustering,Nucleic acids,Oncology,Chromatin modification,Cancer genomics,Mathematical and statistical techniques,Breast tumors,Gene expression,Chemistry,Breast cancer,Genomics,Physical sciences,Biochemistry,Chemical reactions,DNA,Molecular biology techniques,Molecular biology,Cancers and neoplasms,DNA modification</t>
  </si>
  <si>
    <t>Our raw InHouse and SA501 DNA methylation data are available at the European Genome-Phenome Archive (https://ega-archive.org/), accession number EGAS00001003504.</t>
  </si>
  <si>
    <t>12/7/2020</t>
  </si>
  <si>
    <t>10.1371/journal.pcbi.1008146</t>
  </si>
  <si>
    <t>Efficient sensory coding of multidimensional stimuli</t>
  </si>
  <si>
    <t>Neurons,Perception,Cognitive science,Sensory perception,Mathematics,Sensory neurons,Cognitive psychology,Probability density,Animal cells,Probability theory,Neuronal tuning,Social sciences,Cell biology,Population biology,Biology and life sciences,Population metrics,Computational neuroscience,Computational biology,Physical sciences,Neuroscience,Probability distribution,Cellular neuroscience,Psychology,Cellular types,Population density,Coding mechanisms</t>
  </si>
  <si>
    <t>Matlab scripts for performing the analyses shown in the figures are publicly available on Github (https://github.com/eacooper/MultidimensionalEfficientCoding).</t>
  </si>
  <si>
    <t>20/12/2019</t>
  </si>
  <si>
    <t>10.1371/journal.pcbi.1007625</t>
  </si>
  <si>
    <t>XPRESSyourself: Enhancing, standardizing, and automating ribosome profiling computational analyses yields improved insight into data</t>
  </si>
  <si>
    <t>Bioinformatics,Computer and information sciences,Non-coding RNA,Research and analysis methods,Sequencing techniques,Protein translation,Cell biology,Genetics,Ribosomes,Engineering and technology,Biology and life sciences,Software engineering,RNA,Data processing,Sequence analysis,Nucleic acids,Ribosomal RNA,Sequence alignment,Gene expression,RNA sequencing,Genetic fingerprinting and footprinting,Software tools,Genetic footprinting,Information technology,Biochemistry,Molecular biology techniques,Molecular biology,Cellular structures and organelles,Database and informatics methods</t>
  </si>
  <si>
    <t>The data used in this manuscript are available under the Gene Expression Omnibus persistent identifier GSE65778 for ribosome profiling data and under the dbGaP Study Accession persistent identifier phs000178 for the TCGA data. All scripts used in the analysis of these data are available at https://github.com/XPRESSyourself/xpressyourself_manuscript.</t>
  </si>
  <si>
    <t>8/4/2018</t>
  </si>
  <si>
    <t>10.1371/journal.pcbi.1006707</t>
  </si>
  <si>
    <t>Predicting change: Approximate inference under explicit representation of temporal structure in changing environments</t>
  </si>
  <si>
    <t>Markov models,Thermodynamics,Cognitive science,Mathematics,Cognition,Physics,Research and analysis methods,Cognitive psychology,Learning and memory,Probability theory,Statistical methods,Free energy,Statistics,Social sciences,Forecasting,Biology and life sciences,Learning,Decision making,Research design,Experimental design,Mathematical and statistical techniques,Behavior,Physical sciences,Neuroscience,Psychology,Hidden Markov models,Human learning</t>
  </si>
  <si>
    <t>All relevant data and python codes are available at https://github.com/dimarkov/predchange.</t>
  </si>
  <si>
    <t>10.1371/journal.pcbi.1006886</t>
  </si>
  <si>
    <t>Evolution of interface binding strengths in simplified model of protein quaternary structure</t>
  </si>
  <si>
    <t>Management engineering,Mathematics,Protein structure,Markov processes,Research and analysis methods,Molecular evolution,Probability theory,Evolutionary processes,Statistics,Evolutionary biology,Engineering and technology,Biology and life sciences,Protein complexes,Proteins,Physical sciences,Structural proteins,Natural selection,Protein interactions,Biochemistry,Macromolecular structure analysis,Decision analysis,Molecular biology,Decision trees</t>
  </si>
  <si>
    <t>All supporting data and implementation of the described algorithms may be found at https://github.com/ASLeonard/polyomino_interfaces (http://doi.org/10.5281/zenodo.2650023).</t>
  </si>
  <si>
    <t>10.1371/journal.pcbi.1009483</t>
  </si>
  <si>
    <t>Estimation of regional polygenicity from GWAS provides insights into the genetic architecture of complex traits</t>
  </si>
  <si>
    <t>Variant genotypes,Heredity,Genomics,Blood pressure,Complex traits,Genome-wide association studies,Medicine and health sciences,Genome analysis,Computational biology,Vascular medicine,Genetics,Human genetics,Genome annotation,Genetic mapping,Biology and life sciences,Single nucleotide polymorphisms</t>
  </si>
  <si>
    <t>The BEAVR software is available as open source software at github.com/bogdanlab/BEAVR.</t>
  </si>
  <si>
    <t>10.1371/journal.pcbi.1007463</t>
  </si>
  <si>
    <t>Anticipatory coadaptation of ankle stiffness and sensorimotor gain for standing balance</t>
  </si>
  <si>
    <t>Control theory,Body limbs,Systems science,Motion,Computer and information sciences,Mathematics,Physiology,Physics,Organism development,Physiological processes,Muscle contraction,Musculoskeletal system,Medicine and health sciences,Ocular system,Engineering and technology,Materials science,Biology and life sciences,Material properties,Control engineering,Ocular anatomy,Muscle physiology,Stiffness,Mechanical properties,Developmental biology,Torque,Legs,Physical sciences,Dynamical systems,Eye muscles,Aging,Anatomy,Classical mechanics,Ankles</t>
  </si>
  <si>
    <t>France,Germany</t>
  </si>
  <si>
    <t>We compare our modeling results to previously published experiments, not to novel data. There is therefore no relevant data to be included.</t>
  </si>
  <si>
    <t>5/2/2020</t>
  </si>
  <si>
    <t>10.1371/journal.pcbi.1007715</t>
  </si>
  <si>
    <t>On the preservation of vessel bifurcations during flow-mediated angiogenic remodelling</t>
  </si>
  <si>
    <t>Systems science,Blood pressure,Computer and information sciences,Mathematics,Physiology,Physics,Blood flow,Research and analysis methods,Stress signaling cascade,Medicine and health sciences,Mechanical stress,Blood,Cell biology,Cell signaling,Biology and life sciences,Signaling cascades,Shear stresses,Cell migration,Cardiovascular physiology,Body fluids,Developmental biology,Cell motility,Physical sciences,Vascular medicine,Anatomy,Angiogenesis,Classical mechanics,Agent-based modeling,Signal transduction,Simulation and modeling</t>
  </si>
  <si>
    <t>All source code and analysis tools used in our study are available on GitHub: https://github.com/ltedgar-ed/ABM_flow_migrate_angio_v1_release.</t>
  </si>
  <si>
    <t>22/9/2018</t>
  </si>
  <si>
    <t>10.1371/journal.pcbi.1006787</t>
  </si>
  <si>
    <t>A saturated reaction in repressor synthesis creates a daytime dead zone in circadian clocks</t>
  </si>
  <si>
    <t>Light pulses,Animals,Systems science,Computer and information sciences,Drosophila melanogaster,Mathematics,Physics,Chronobiology,Research and analysis methods,Messenger RNA,Animal models,Protein translation,Arthropoda,Circadian rhythms,Drosophila,Genetics,Biology and life sciences,RNA,Model organisms,Animal studies,Organisms,Light,Nucleic acids,Invertebrates,Eukaryota,Insects,Gene expression,Experimental organism systems,Amniotes,Electromagnetic radiation,Physical sciences,Bifurcation theory,Biochemistry,Vertebrates,Mammals,Circadian oscillators</t>
  </si>
  <si>
    <t>1/6/2019</t>
  </si>
  <si>
    <t>10.1371/journal.pcbi.1007529</t>
  </si>
  <si>
    <t>Transient amplifiers of selection and reducers of fixation for death-Birth updating on graphs</t>
  </si>
  <si>
    <t>Islands,Computer and information sciences,Random walk,Population genetics,Deletion mutation,Mathematics,Population size,Research and analysis methods,Earth sciences,Statistical methods,Evolutionary processes,Statistics,Evolutionary biology,Genetics,Population biology,Biology and life sciences,Geomorphology,Effective population size,Population metrics,Mathematical models,Data visualization,Mathematical and statistical techniques,Graphs,Mutation,Infographics,Physical sciences,Natural selection,Monte Carlo method,Topography,Landforms</t>
  </si>
  <si>
    <t>15/12/2020</t>
  </si>
  <si>
    <t>12/4/2021</t>
  </si>
  <si>
    <t>10.1371/journal.pcbi.1008959</t>
  </si>
  <si>
    <t>Estimating direct and spill-over impacts of political elections on COVID-19 transmission using synthetic control methods</t>
  </si>
  <si>
    <t>Malaysia,Infectious diseases,Research and analysis methods,Elections,Virus testing,People and places,Airports,Medicine and health sciences,Social sciences,Engineering and technology,Biology and life sciences,Artificial gene amplification and extension,Epidemiology,COVID 19,Asia,Transportation,Political science,Medical risk factors,Viral diseases,Transportation infrastructure,Diagnostic medicine,Medical conditions,Civil engineering,Molecular biology techniques,Molecular biology,Geographical locations,Polymerase chain reaction</t>
  </si>
  <si>
    <t>All files are available from https://github.com/juetaoLim/sabahSCM.</t>
  </si>
  <si>
    <t>10.1371/journal.pcbi.1009323</t>
  </si>
  <si>
    <t>A Bayesian model based computational analysis of the relationship between bisulfite accessible single-stranded DNA in chromatin and somatic hypermutation of immunoglobulin genes</t>
  </si>
  <si>
    <t>Immune cells,Immunology,Epigenetics,Nucleotides,Chromatin,Animal cells,Chromosome biology,Medicine and health sciences,Cell biology,Genetics,Biology and life sciences,DNA structure,Nucleic acids,DNA transcription,B cells,Gene expression,Developmental biology,Morphogenesis,Mutation,White blood cells,Genomics,Blood cells,Antibody-producing cells,Biochemistry,Macromolecular structure analysis,DNA,Cellular types,Molecular biology,Morphogenic segmentation</t>
  </si>
  <si>
    <t>All the raw data are included in the submitted supplementary data and the manuscript. The code used for the Bayesian algorithm with detailed instructions is released on Github at the following URL: https://github.com/YingruWuGit/bisulfite.</t>
  </si>
  <si>
    <t>8/6/2021</t>
  </si>
  <si>
    <t>10.1371/journal.pcbi.1009163</t>
  </si>
  <si>
    <t>Regulating synchronous oscillations of cerebellar granule cells by different types of inhibition</t>
  </si>
  <si>
    <t>Zoonoses,Neurons,Junctional complexes,Computer and information sciences,Membrane potential,Gap junctions,Physiology,Infectious diseases,Action potentials,Cerebral cortex,Developmental neuroscience,Synaptic plasticity,Animal cells,Prion diseases,Fatal familial insomnia,Medicine and health sciences,Cell biology,Neural networks,Biology and life sciences,Brain,Synapses,Nervous system,Electrophysiology,Neuroscience,Cell physiology,Cerebellum,Anatomy,Cellular neuroscience,Medical conditions,Neurophysiology,Cellular types</t>
  </si>
  <si>
    <t>The code used to generate the results in this paper is available on https://github.com/jiankliu/GC-CoC-Network.</t>
  </si>
  <si>
    <t>18/5/2019</t>
  </si>
  <si>
    <t>10.1371/journal.pcbi.1007602</t>
  </si>
  <si>
    <t xml:space="preserve">Developmental trajectory of </t>
  </si>
  <si>
    <t>Neurons,Computer and information sciences,Physiology,Developmental neuroscience,Animal cells,Medicine and health sciences,Cell cycle and cell division,Cell biology,Biological tissue,Cell differentiation,Neural networks,Biology and life sciences,Neuronal differentiation,Synapses,Developmental biology,Nervous system,Cell processes,Ganglia,Neuroscience,Electrophysiology,Motor neurons,Anatomy,Cellular neuroscience,Neurophysiology,Cellular types</t>
  </si>
  <si>
    <t>Data used are available in public databases, details provided in manuscript. Any data not publicly available are included in Supporting Information. The codes and associated data files used for the analysis reported here are accessible from https://github.com/anandpathak31/C_elegans_development.</t>
  </si>
  <si>
    <t>10.1371/journal.pcbi.1008918</t>
  </si>
  <si>
    <t>Genome-wide analysis of lncRNA stability in human</t>
  </si>
  <si>
    <t>Gene regulation,RNA structure,3' UTR,Non-coding RNA,Messenger RNA,Long non-coding RNA,Cell biology,Genetics,Untranslated regions,Biology and life sciences,RNA,Nucleic acids,MicroRNAs,Cytoplasm,Gene expression,Proteins,Protein interactions,Biochemistry,Macromolecular structure analysis,Natural antisense transcripts,RNA stability,Molecular biology,Cellular structures and organelles</t>
  </si>
  <si>
    <t>All supplementary datasets can be downloaded from our webpage http://ccb1.bmi.ac.cn:081/lncrnastability/.</t>
  </si>
  <si>
    <t>14/4/2021</t>
  </si>
  <si>
    <t>26/8/2021</t>
  </si>
  <si>
    <t>10.1371/journal.pcbi.1008947</t>
  </si>
  <si>
    <t>Chromosomal neighbourhoods allow identification of organ specific changes in gene expression</t>
  </si>
  <si>
    <t>Gene regulation,Digestive system,Gene ontologies,Research and analysis methods,Head,Mammalian genomics,Medicine and health sciences,Genome analysis,Genetics,Jaw,Biology and life sciences,Gene expression,Computational biology,Human genomics,Genomics,Animal genomics,Microarrays,Anatomy,Teeth,Bioassays and physiological analysis,Structural genomics</t>
  </si>
  <si>
    <t>The DELocal algorithm is freely available here https://github.com/dasroy/DELocal as an R package. The microarray and RNAseq data are deposited in the NCBI Gene Expression Omnibus with accession codes GSE141907 and GSE142199.</t>
  </si>
  <si>
    <t>10/10/2018</t>
  </si>
  <si>
    <t>10.1371/journal.pcbi.1007034</t>
  </si>
  <si>
    <t>Phenotypic heterogeneity and evolution of melanoma cells associated with targeted therapy resistance</t>
  </si>
  <si>
    <t>Thermodynamics,Spectrophotometry,Transcriptome analysis,Cell cultures,Population dynamics,Physics,Research and analysis methods,Free energy,Drug therapy,Biological cultures,Medicine and health sciences,Entropy,Genome analysis,Flow cytometry,Genetics,Population biology,Biology and life sciences,Spectrum analysis techniques,Gene expression,Computational biology,Genomics,Physical sciences,Melanoma cells,Cultured tumor cells,Cytophotometry,Pharmaceutics</t>
  </si>
  <si>
    <t>United State of America</t>
  </si>
  <si>
    <t>All data needed to evaluate the conclusions in the paper are present in the paper and/or the Supporting Information. The RNA-seq raw data reported in this paper have been deposited in the ArrayExpress database (accession no. E-MTAB-5493).</t>
  </si>
  <si>
    <t>10.1371/journal.pcbi.1008629</t>
  </si>
  <si>
    <t>Sparse deep predictive coding captures contour integration capabilities of the early visual system</t>
  </si>
  <si>
    <t>Visual system,Visual cortex,Neurons,Coding theory,Perception,Computer and information sciences,Cognitive science,Sensory perception,Physiology,Cognitive psychology,Animal cells,Medicine and health sciences,Social sciences,Cell biology,Biology and life sciences,Sensory physiology,Brain,Computational neuroscience,Computational biology,Vision,Neuroscience,Electrophysiology,Sensory systems,Anatomy,Cellular neuroscience,Neurophysiology,Psychology,Cellular types,Convolutional coding,Coding mechanisms</t>
  </si>
  <si>
    <t>The authors confirm that all data underlying the findings are fully available without restriction. All codes in python necessary to reproduce all the figures of the paper are released in GitHub (https://github.com/VictorBoutin/InteractionMap). The two databases used to train the algorithm are publicly available online in the following link: STL-10 database (http://cs.stanford.edu/~acoates/stl10) and Chicago Face Database (https://chicagofaces.org/default/).</t>
  </si>
  <si>
    <t>10.1371/journal.pcbi.1008015</t>
  </si>
  <si>
    <t>Interactions between calmodulin and neurogranin govern the dynamics of CaMKII as a leaky integrator</t>
  </si>
  <si>
    <t>Calcium signaling,Phosphatases,Physiology,Research and analysis methods,Developmental neuroscience,Synaptic plasticity,Enzymology,Medicine and health sciences,Cell biology,Cell signaling,Phosphorylation,Engineering and technology,Biology and life sciences,Post-translational modification,Electronics,Polymer chemistry,Synapses,Chemistry,Nervous system,Proteins,Physical sciences,Monomers,Electrophysiology,Neuroscience,Anatomy,Cellular neuroscience,Biochemistry,Neurophysiology,Signal transduction,Integrators,Simulation and modeling,Enzymes</t>
  </si>
  <si>
    <t>All bngl files are available on GitHub at the following repository: https://github.com/marordyan/CaMKII_well_mixed/.</t>
  </si>
  <si>
    <t>3/9/2020</t>
  </si>
  <si>
    <t>23/2/2021</t>
  </si>
  <si>
    <t>10.1371/journal.pcbi.1008831</t>
  </si>
  <si>
    <t>Accuracy in the prediction of disease epidemics when ensembling simple but highly correlated models</t>
  </si>
  <si>
    <t>Maize,Computer and information sciences,Grasses,Information theory,Mathematics,Fungal pathogens,Information entropy,Research and analysis methods,Medical microbiology,Fusarium,Artificial intelligence,Medicine and health sciences,Microbial pathogens,Fungicides,Algebra,Plants,Wheat,Biology and life sciences,Epidemiology,Agriculture,Model organisms,Organisms,Animal studies,Eukaryota,Mycology,Experimental organism systems,Medical risk factors,Physical sciences,Plant and algal models,Machine learning,Pathology and laboratory medicine,Agrochemicals,Algebraic geometry,Pathogens,Microbiology</t>
  </si>
  <si>
    <t>All data and code scripts are available from the Dryad data repository (https://doi.org/10.5061/dryad.fn2z34trv).</t>
  </si>
  <si>
    <t>22/7/2020</t>
  </si>
  <si>
    <t>10.1371/journal.pcbi.1008792</t>
  </si>
  <si>
    <t>ORN: Inferring patient-specific dysregulation status of pathway modules in cancer with OR-gate Network</t>
  </si>
  <si>
    <t>Immunology,Neurons,Transcriptome analysis,Immune response,Gastroenterology and hepatology,Glioma,Animal cells,Afferent neurons,Olfactory receptor neurons,Medicine and health sciences,Genome analysis,Hepatocellular carcinoma,Cell biology,Genetics,Biology and life sciences,Neurology,Carcinoma,Oncology,Breast tumors,Neurological tumors,Gene expression,Computational biology,Mutation,Liver diseases,Breast cancer,Genomics,Neuroscience,Cellular neuroscience,Gastrointestinal tumors,Cellular types,Cancers and neoplasms,Somatic mutation</t>
  </si>
  <si>
    <t>Processed data from METABRIC can be downloaded at: https://www.cbioportal.org/study/summary?id=brca_metabric Processed data of TCGA-LLG can be downloaded at: https://xenabrowser.net/datapages/?cohort=TCGA%20Lower%20Grade%20Glioma%20(LGG) Processed data of TCGA-LIHC can be downloaded at: https://xenabrowser.net/datapages/?cohort=GDC%20TCGA%20Liver%20Cancer%20(LIHC) Python implementation of ORN is available at: https://github.com/LifanLiang/ORN</t>
  </si>
  <si>
    <t>23/7/2021</t>
  </si>
  <si>
    <t>10.1371/journal.pcbi.1009593</t>
  </si>
  <si>
    <t>Memories in a network with excitatory and inhibitory plasticity are encoded in the spiking irregularity</t>
  </si>
  <si>
    <t>Neurons,Neuronal plasticity,Cognitive science,Computer and information sciences,Membrane potential,Cognition,Physiology,Action potentials,Developmental neuroscience,Synaptic plasticity,Learning and memory,Animal cells,Medicine and health sciences,Cell biology,Memory,Neural networks,Biology and life sciences,Synapses,Nervous system,Neuroscience,Electrophysiology,Anatomy,Cellular neuroscience,Neurophysiology,Cellular types</t>
  </si>
  <si>
    <t>All code is available on GitHub (https://github.com/juliavg/EI_assembly).</t>
  </si>
  <si>
    <t>10.1371/journal.pcbi.1007158</t>
  </si>
  <si>
    <t>Designing combination therapies with modeling chaperoned machine learning</t>
  </si>
  <si>
    <t>Clinical oncology,Computer and information sciences,Cancer chemotherapy,Research and analysis methods,Artificial intelligence,Pharmacology,Drug therapy,Medicine and health sciences,Cancer treatment,Cell biology,Chemotherapy,Support vector machines,Biology and life sciences,Apoptosis,Oncology,Drug interactions,Clinical medicine,Cell processes,Cell death,Combination chemotherapy,Machine learning,Pharmaceutics,Simulation and modeling</t>
  </si>
  <si>
    <t>17/9/2020</t>
  </si>
  <si>
    <t>10.1371/journal.pcbi.1008359</t>
  </si>
  <si>
    <t>A first-takes-all model of centriole copy number control based on cartwheel elongation</t>
  </si>
  <si>
    <t>Mathematics,Physics,Centrioles,Research and analysis methods,Biosynthesis,Probability theory,Cell cycle and cell division,Biophysical simulations,Cell biology,Materials science,Biology and life sciences,Polymer chemistry,Chemistry,Materials,Computational biology,Cell processes,Physical sciences,Probability distribution,Oligomers,Biochemistry,Biophysics,Cellular structures and organelles,Simulation and modeling,Dimers</t>
  </si>
  <si>
    <t>13/8/2021</t>
  </si>
  <si>
    <t>10.1371/journal.pcbi.1009824</t>
  </si>
  <si>
    <t xml:space="preserve">Analytical kinetic model of native tandem promoters in </t>
  </si>
  <si>
    <t>Gene regulation,Mathematics,Regulatory proteins,Research and analysis methods,Molecular biology assays and analysis techniques,Probability theory,Transcription factors,Skewness,Genetics,Imaging techniques,Biology and life sciences,Luminescent proteins,Yellow fluorescent protein,DNA transcription,Fluorescence imaging,Gene expression,Genetic interference,Physical sciences,Proteins,Probability distribution,Protein expression,Gene expression and vector techniques,Biochemistry,Molecular biology techniques,Molecular biology,DNA-binding proteins</t>
  </si>
  <si>
    <t>A data package was deposited in Dryad (Ref. [59] in main manuscript) under the DOI:10.5061/dryad.bnzs7h4bs. It contains the flow-cytometry and microscopy data, along with the MATLAB, R and Python codes used. The data is accessible through this link: https://datadryad.org/stash/share/CYS3FjMMhrs8aqPq4lLFsGunynao-Au0wTPvGYWS4oQ. Meanwhile, RNA-seq data is deposited in NCBI GEO with the accession code GSE183139 (https://www.ncbi.nlm.nih.gov/geo/query/acc.cgi?acc=GSE183139).</t>
  </si>
  <si>
    <t>10.1371/journal.pcbi.1006689</t>
  </si>
  <si>
    <t>Kinetic and thermodynamic insights into sodium ion translocation through the μ-opioid receptor from molecular dynamics and machine learning analysis</t>
  </si>
  <si>
    <t>Markov models,Thermodynamics,Mathematics,Physics,Molecular dynamics,Research and analysis methods,Probability theory,Free energy,Cell biology,Biology and life sciences,Sodium,Crystal structure,Crystallography,Computational biology,Condensed matter physics,Chemistry,Computational chemistry,Solid state physics,Physical sciences,Proteins,Biochemical simulations,G protein coupled receptors,Chemical elements,Biochemistry,Transmembrane receptors,Signal transduction,Simulation and modeling</t>
  </si>
  <si>
    <t>All relevant data are within the manuscript and its Supporting Information files. Molecular dynamics simulation input files and trajectories can be accessed at the following link: http://dx.doi.org/10.17605/OSF.IO/7D8QN.</t>
  </si>
  <si>
    <t>10.1371/journal.pcbi.1007056</t>
  </si>
  <si>
    <t>The breadth of HIV-1 neutralizing antibodies depends on the conservation of key sites in their epitopes</t>
  </si>
  <si>
    <t>Antibodies,Immunology,Bioinformatics,Viral pathogens,Ecology and environmental sciences,HIV-1,Species diversity,Physiology,Infectious diseases,Molecular dynamics,Research and analysis methods,Medical microbiology,Ecological metrics,Virology,Vaccines,Microbial pathogens,Medicine and health sciences,Infectious disease control,Ecology,Retroviruses,Biology and life sciences,Biological databases,Immune physiology,Shannon index,Organisms,Sequence analysis,Sequence databases,Immune system proteins,Viruses,Host-pathogen interactions,Sequence alignment,HIV vaccines,Chemistry,Viral vaccines,Computational chemistry,Proteins,Physical sciences,Pathology and laboratory medicine,RNA viruses,Pathogenesis,Biochemistry,HIV,Immunodeficiency viruses,Lentivirus,Pathogens,Database and informatics methods,Microbiology</t>
  </si>
  <si>
    <t>The data and code are available under the following weblink: https://www.hivresearch.org/publication-supplements.</t>
  </si>
  <si>
    <t>4/11/2019</t>
  </si>
  <si>
    <t>10.1371/journal.pcbi.1007827</t>
  </si>
  <si>
    <t>Complex interactions can create persistent fluctuations in high-diversity ecosystems</t>
  </si>
  <si>
    <t>Species extinction,Species interactions,Control theory,Systems science,Computer and information sciences,Biodiversity,Ecology and environmental sciences,Population genetics,Mathematics,Species diversity,Physics,Ecological metrics,Evolutionary processes,Ecology,Evolutionary biology,Genetics,Engineering and technology,Quantum mechanics,Population biology,Biology and life sciences,Control engineering,Ecosystems,Conservation biology,Physical sciences,Perturbation theory,Conservation science</t>
  </si>
  <si>
    <t>2/4/2019</t>
  </si>
  <si>
    <t>31/1/2020</t>
  </si>
  <si>
    <t>10.1371/journal.pcbi.1007703</t>
  </si>
  <si>
    <t>The spread of a wild plant pathogen is driven by the road network</t>
  </si>
  <si>
    <t>Islands,Computer and information sciences,Mathematics,Fungal reproduction,Spatial epidemiology,Earth sciences,Medicine and health sciences,Fungal spores,Statistics,Plant pathology,Plants,Biology and life sciences,Geomorphology,Epidemiology,Organisms,Plant pathogens,Statistical models,Eukaryota,Mycology,Network analysis,Physical sciences,Pathology and laboratory medicine,Plant science,Topography,Pathogens,Landforms</t>
  </si>
  <si>
    <t>The data analysed in this study is available in dryad, with the following DOI: https://doi.org/10.5061/dryad.2ngf1vhjq.</t>
  </si>
  <si>
    <t>24/4/2020</t>
  </si>
  <si>
    <t>10.1371/journal.pcbi.1007910</t>
  </si>
  <si>
    <t>Partitioning stable and unstable expression level variation in cell populations: A theoretical framework and its application to the T cell receptor</t>
  </si>
  <si>
    <t>Genetic loci,Immunology,Immune cells,Cellular types,Population genetics,T cell receptors,Research and analysis methods,Animal cells,Molecular biology assays and analysis techniques,T cells,Medicine and health sciences,Signal transduction,Cell cycle and cell division,Cell biology,Evolutionary biology,Genetics,Population biology,Biology and life sciences,Genetic polymorphism,Immune receptors,Immune system proteins,Gene expression,White blood cells,Cell processes,Proteins,Protein expression,Gene expression and vector techniques,Blood cells,Biochemistry,Molecular biology techniques,Molecular biology</t>
  </si>
  <si>
    <t>The code and data sets are freely available in the following URLs in the data repository of the Instituto Gulbenkian de Ciência:</t>
  </si>
  <si>
    <t>http://downloads.igc.gulbenkian.pt/jcarneir/GuzellaetalPLoSComputBiol_code.zip http://downloads.igc.gulbenkian.pt/jcarneir/GuzellaetalPLoSComputBiol_data.zip."</t>
  </si>
  <si>
    <t/>
  </si>
  <si>
    <t>10.1371/journal.pcbi.1007060</t>
  </si>
  <si>
    <t>Foraging as an evidence accumulation process</t>
  </si>
  <si>
    <t>Animal behavior,Cognitive science,Mathematics,Cognition,Research and analysis methods,Probability density,Cognitive psychology,Learning and memory,Probability theory,Social sciences,Memory,Biology and life sciences,Decision making,Foraging,Cognitive neuroscience,Behavior,Zoology,Physical sciences,Neuroscience,Psychology,Simulation and modeling</t>
  </si>
  <si>
    <t>The code used to generate the results and figures is available at github.com/jacobdavidson/foraging-as-an-evidence-accumulation-process.</t>
  </si>
  <si>
    <t>20/10/2020</t>
  </si>
  <si>
    <t>10.1371/journal.pcbi.1008988</t>
  </si>
  <si>
    <t>Molecular dynamics shows complex interplay and long-range effects of post-translational modifications in yeast protein interactions</t>
  </si>
  <si>
    <t>Protein structure,Chemical compounds,Research and analysis methods,Acetylation,Phosphorylation,Biology and life sciences,Saccharomyces,Basic amino acids,Model organisms,Animal studies,Post-translational modification,Organisms,Yeast and fungal models,Protein complexes,Organic chemistry,Fungi,Eukaryota,Chemistry,Computational biology,Experimental organism systems,Proteins,Physical sciences,Lysine,Biochemical simulations,Saccharomyces cerevisiae,Biochemistry,Macromolecular structure analysis,Chemical reactions,Organic compounds,Molecular biology,Amino acids,Yeast</t>
  </si>
  <si>
    <t>The Netherlands,Belgium</t>
  </si>
  <si>
    <t>No, some restriction will apply. All input topology and coordinate files, as well as scripts for MD runs and trajectory snapshots are available from the Zenodo database (http://doi.org/10.5281/zenodo.4099098). In addition, RMSD calculation files and structures of cluster representatives are given, as well as the Python script for automatic addition of post-translational modifications to protein structures. Other data underlying the results presented in the study are within the manuscript and its Supporting Information files. Raw MD output files (xtc trajectories) for all systems analysed in this study are currently not shared publicly because of their large size (a total of 3.7 TB). The authors will however readily share individual files with interested researchers (data can be requested by sending an email to vera.vannoort@kuleuven.be).</t>
  </si>
  <si>
    <t>25/1/2018</t>
  </si>
  <si>
    <t>23/12/2018</t>
  </si>
  <si>
    <t>10.1371/journal.pcbi.1006734</t>
  </si>
  <si>
    <t>PAIRUP-MS: Pathway analysis and imputation to relate unknowns in profiles from mass spectrometry-based metabolite data</t>
  </si>
  <si>
    <t>Discrete mathematics,Permutation,Computer and information sciences,Mathematics,Metaanalysis,Research and analysis methods,Metabolic labeling,Metabolic pathways,Metabolism,Statistical methods,Statistics,Genome analysis,Genetics,Human genetics,Biology and life sciences,Data processing,Cell labeling,Genome-wide association studies,Mathematical and statistical techniques,Computational biology,Genomics,Physical sciences,Combinatorics,Metabolomics,Information technology,Biochemistry,Molecular biology techniques,Molecular biology,Metabolites</t>
  </si>
  <si>
    <t>PAIRUP-MS source code and documentation are available on GitHub (https://github.com/yuhanhsu/PAIRUP-MS). Individual-level metabolite data for the OE cohort and the signal-metabolite set annotation matrix constructed from BioAge data are also available on the GitHub. Due to Estonian Biobank’s regulations, individual-level OE genetic data and BioAge data need to be requested through an application to the biobank (https://www.geenivaramu.ee/en/biobank.ee/data-access). Other questions about OE and BioAge data access should be directed to co-author Tonu Esko (tesko@broadinstitute.org). We do not have ownership of the MCDS data and obtained permission to analyze the data from the SIGMA T2D Consortium. Previously published MCDS data can be accessed through the T2D Knowledge Portal (http://www.type2diabetesgenetics.org) and inquiries for unpublished data should be directed to Jose Florez (jcflorez@mgh.harvard.edu) and Dorothy Pazin (dorothy@broadinstitute.org).</t>
  </si>
  <si>
    <t>10.1371/journal.pcbi.1007364</t>
  </si>
  <si>
    <t>Epigenetic switching as a strategy for quick adaptation while attenuating biochemical noise</t>
  </si>
  <si>
    <t>Gene expression,Evolutionary genetics,Physical sciences,Epigenetics,Evolutionary processes,Biochemical simulations,Natural selection,Computational biology,Population genetics,Genetics,Evolutionary biology,Biochemistry,Physics,Population biology,Biology and life sciences,Biophysics,Evolutionary adaptation</t>
  </si>
  <si>
    <t>The code used to simulate the data is publicly available at https://github.com/mgschiavon/Epi_EvoDynamics/releases. The used parameters for each figure are specified in the manuscript and Supporting Information.</t>
  </si>
  <si>
    <t>10.1371/journal.pcbi.1007707</t>
  </si>
  <si>
    <t>Tracking progress towards malaria elimination in China: Individual-level estimates of transmission and its spatiotemporal variation using a diffusion network approach</t>
  </si>
  <si>
    <t>Parasitic diseases,Mathematics,Infectious diseases,Parasitology,Apicomplexa,People and places,Parasite groups,Probability theory,Medicine and health sciences,Infectious disease control,Disease surveillance,Biology and life sciences,China,Epidemiology,Infectious disease surveillance,Organisms,Protozoans,Malaria,Asia,Eukaryota,Plasmodium vivax,Malarial parasites,Plasmodium,Physical sciences,Tropical diseases,Probability distribution,Parasitic protozoans,Geographical locations</t>
  </si>
  <si>
    <t>United Kingom</t>
  </si>
  <si>
    <t>The estimated maximum-a-posteriori Rc estimates and results of the additive regression analysis are included with the Supporting Information, as well as all code required to calculate Rc and generate the manuscript figures. The underlying patient line-list data used in the study are available from The Chinese Center For Disease Control and Prevention, 155 Changbai Road Changping District, Beijing 102206,China. Tel: +86-10-58900240, 58900216 or from Dr Junling Sun (email: sunjl@chinacdc.cn ). She is the Head of the Branch of Parasitic Disease, Division of Infectious Disease, China CDC.</t>
  </si>
  <si>
    <t>17/2/2022</t>
  </si>
  <si>
    <t>10.1371/journal.pcbi.1009552</t>
  </si>
  <si>
    <t>The role of cell geometry and cell-cell communication in gradient sensing</t>
  </si>
  <si>
    <t>Mass diffusivity,Mathematics,Chemical physics,Physics,EGFR signaling,Research and analysis methods,Geometry,Animal cells,Cell communication,Epithelial cells,Medicine and health sciences,Epithelium,Cell biology,Cell signaling,Biological tissue,Biology and life sciences,Cell migration,Mathematical models,Mathematical and statistical techniques,Cancer cell migration,Chemistry,Developmental biology,Cell motility,Physical sciences,Cell physiology,Polygons,Anatomy,Cellular types,Signal transduction</t>
  </si>
  <si>
    <t>The data and code for reproducing all the results of the paper are available at the Github repo https://github.com/ScialdoneLab/2DLEGI.</t>
  </si>
  <si>
    <t>10.1371/journal.pcbi.1007784</t>
  </si>
  <si>
    <t>Efficient and flexible Integration of variant characteristics in rare variant association studies using integrated nested Laplace approximation</t>
  </si>
  <si>
    <t>Genetic loci,Computer-aided drug design,Genetic causes of cancer,Cancer risk factors,Drug design,Pharmacology,Medicine and health sciences,Genetics,Biology and life sciences,Epidemiology,Oncology,Alleles,Breast tumors,Medical risk factors,Breast cancer,Genomics,Genetics of disease,Drug research and development,Cancers and neoplasms</t>
  </si>
  <si>
    <t>The authors confirm that all non access-restricted data underlying the findings are fully available without restriction. 1000 Genome Project vcf data is available from the ftp://ftp.1000genomes.ebi.ac.uk/vol1/ftp/release/20130502/ server. Sequencing data and variants of CLL individuals have been deposited at the European Genome-Phenome Archive (EGA, http://www.ebi.ac.uk/ega/) under accession numbers EGAS00000000092 and EGAS00001003027. Access-restricted data from patient samples included in the in-house dataset (germline variants for Spanish cohort) have been deposited at the European Genome-Phenome Archive EGA under the accession numbers EGAD00001006371, EGAD0000106370, EGAD00001005288, and EGAD00001004808. Additional patient data can be made available upon request to the Data Protection Officer at the Fundació Centre de Regulació Genòmica (dpo@crg.eu). Software is available from https://github.com/hanasusak/rvGWAS.</t>
  </si>
  <si>
    <t>26/3/2019</t>
  </si>
  <si>
    <t>10.1371/journal.pcbi.1007699</t>
  </si>
  <si>
    <t>Near-optimal combination of disparity across a log-polar scaled visual field</t>
  </si>
  <si>
    <t>Visual system,Neurons,Cellular types,Sensory perception,Fovea centralis,Physiology,Physics,Visible light,Signal bandwidth,Animal cells,Neuronal tuning,Medicine and health sciences,Ocular system,Social sciences,Cell biology,Engineering and technology,Biology and life sciences,Sensory physiology,Ocular anatomy,Light,Retina,Vision,Electromagnetic radiation,Physical sciences,Neuroscience,Sensory systems,Anatomy,Signal processing,Cellular neuroscience,Psychology,Luminance</t>
  </si>
  <si>
    <t>Data and analysis scripts are available from the Zenodo database (doi: 10.5281/zenodo.3679327).</t>
  </si>
  <si>
    <t>10.1371/journal.pcbi.1008651</t>
  </si>
  <si>
    <t>Fast and accurate influenza forecasting in the United States with Inferno</t>
  </si>
  <si>
    <t>Normal distribution,Mathematics,Infectious diseases,Research and analysis methods,Covariance,People and places,Earth sciences,Probability theory,Statistical methods,Statistics,Medicine and health sciences,Random variables,Forecasting,Geography,Public and occupational health,Mathematical and statistical techniques,North America,Viral diseases,Physical sciences,Influenza,Probability distribution,Medical conditions,United States,Geographical locations</t>
  </si>
  <si>
    <t>The data underlying the results presented in the manuscript are available at the Delphi Epidata API (https://cmu-delphi.github.io/delphi-epidata/api/fluview) from the Carnegie Mellon University Delphi Research Group.</t>
  </si>
  <si>
    <t>10.1371/journal.pcbi.1007383</t>
  </si>
  <si>
    <t>Why do G-quadruplexes dimerize through the 5’-ends? Driving forces for G4 DNA dimerization examined in atomic detail</t>
  </si>
  <si>
    <t>Chemical properties,Thermodynamics,Physical chemistry,Nucleotides,Phosphates,Physics,Chemical compounds,Electrostatics,Electricity,Free energy,Materials science,Biology and life sciences,Adenine,Dimerization,Polymer chemistry,Guanine,Chemistry,Materials,Physical sciences,Monomers,Oligomers,Biochemistry,Dimers</t>
  </si>
  <si>
    <t>All input files for REUS simulations (initial configurations, topologies and input files for Plumed) and trajectories corresponding to free energy minima, saved every 20 ps and stored in the GROMACS xtc format are available from the figshare service, accessible at doi.org/10.6084/m9.figshare.8276867.v1 All MD parameters and other data required to reproduce our results are included in the Methods section and Supporting Information.</t>
  </si>
  <si>
    <t>13/6/2021</t>
  </si>
  <si>
    <t>10.1371/journal.pcbi.1009470</t>
  </si>
  <si>
    <t>Comprehensive analysis of lectin-glycan interactions reveals determinants of lectin specificity</t>
  </si>
  <si>
    <t>Lectins,Physical chemistry,Mannose,Mathematics,Chemical compounds,Research and analysis methods,Statistical methods,Monosaccharides,Statistics,Sialic acids,Forecasting,Biology and life sciences,Chemical bonding,Hydrogen bonding,Aliphatic amino acids,Organic chemistry,Mathematical and statistical techniques,Chemistry,Carbohydrates,Physical sciences,Proteins,Protein interactions,Biochemistry,Organic compounds,Amino acids,Valine</t>
  </si>
  <si>
    <t>The GitHub repository https://github.com/demattox/lec_gly_binding contains the scripts used to perform the statistical and predictive analyses presented here, along with the combined UniLectin3D information and featurized representations of the lectin-glycan interactions used in these analyses. The processed data are also provided in the supplemental information. These files were created from publicly available PDB files, listed in the supplementary information, using open-source software and the scripts found in this GitHub repository. The necessary steps to repeat this analysis are outlined in the repository. By request of the original author of code to generate the 3DZDs, we are unable to distribute the original source code or our modifications at this time. However, the compiled binary used to calculate the 3DZDs is available in the main repository and can be used to fully recreate the feature generation process. The modified version of the PLIP tool used is available at https://github.com/demattox/plip.</t>
  </si>
  <si>
    <t>14/12/2021</t>
  </si>
  <si>
    <t>10.1371/journal.pcbi.1009755</t>
  </si>
  <si>
    <t xml:space="preserve">Computable early </t>
  </si>
  <si>
    <t>Animals,Systems science,System stability,Computer and information sciences,Nematoda,Mathematics,Embryos,Surface tension,Physiology,Physics,Research and analysis methods,Animal models,Cell cycle and cell division,Biophysical simulations,Cell biology,Caenorhabditis,Biology and life sciences,Model organisms,Animal studies,Organisms,Continuum mechanics,Caenorhabditis elegans,Invertebrates,Eukaryota,Zoology,Computational biology,Developmental biology,Morphogenesis,Fluid mechanics,Experimental organism systems,Cell processes,Physical sciences,Embryology,Eggs,Reproductive physiology,Classical mechanics,Biophysics</t>
  </si>
  <si>
    <t>All relevant data are within the paper and its Supporting Information files, or in the figshare repository: https://figshare.com/articles/dataset/Data_Code/17142410, which contains all the in vivo experimental images and their processed outputs, and the data and code used for the main figures.</t>
  </si>
  <si>
    <t>10.1371/journal.pcbi.1007641</t>
  </si>
  <si>
    <t>Realistic assumptions about spatial locations and clustering of premises matter for models of foot-and-mouth disease spread in the United States</t>
  </si>
  <si>
    <t>Epidemiology,Agriculture,Foot and mouth disease,Veterinary diseases,Physical sciences,Operator theory,Animal diseases,Farms,Medicine and health sciences,Livestock,Infectious disease epidemiology,Veterinary science,Mathematics,Veterinary epidemiology,Zoology,Biology and life sciences,Kernel functions,Infectious diseases</t>
  </si>
  <si>
    <t>10.1371/journal.pcbi.1008660</t>
  </si>
  <si>
    <t>Reproduction of patterns in melanocytic proliferations by agent-based simulation and geometric modeling</t>
  </si>
  <si>
    <t>Systems science,Computer and information sciences,Melanocytes,Basement membrane,Mathematics,Research and analysis methods,Skin neoplasms,Cutaneous melanoma,Animal cells,Malignant skin neoplasms,Agent-based modeling,Epithelial cells,Medicine and health sciences,Cell cycle and cell division,Epithelium,Cell biology,Chromatophores,Biological tissue,Histology,Cell differentiation,Biology and life sciences,Dermatology,Melanoma,Oncology,Developmental biology,Extracellular matrix,Cell processes,Physical sciences,Cellular structures and organelles,Anatomy,Cellular types,Cancers and neoplasms,Simulation and modeling</t>
  </si>
  <si>
    <t>10.1371/journal.pcbi.1007606</t>
  </si>
  <si>
    <t>Learning spatiotemporal signals using a recurrent spiking network that discretizes time</t>
  </si>
  <si>
    <t>Population groupings,Neurons,Computer and information sciences,Neuronal plasticity,Cognitive science,Membrane potential,Professions,Physiology,Action potentials,Cognitive psychology,Learning and memory,People and places,Animal cells,Medicine and health sciences,Social sciences,Cell biology,Neural networks,Biology and life sciences,Learning,Synapses,Nervous system,Supervisors,Neuroscience,Electrophysiology,Anatomy,Cellular neuroscience,Neurophysiology,Psychology,Cellular types</t>
  </si>
  <si>
    <t>All code is available from the modelDB database at the URL http://modeldb.yale.edu/257609.</t>
  </si>
  <si>
    <t>28/1/2022</t>
  </si>
  <si>
    <t>10.1371/journal.pcbi.1009877</t>
  </si>
  <si>
    <t>Global dynamics of microbial communities emerge from local interaction rules</t>
  </si>
  <si>
    <t>Species interactions,Cyclic amino acids,Systems science,System stability,Computer and information sciences,Ecology and environmental sciences,Mathematics,Community structure,Physics,Chemical compounds,Ecology,Fluidics,Cell biology,Microfluidics,Engineering and technology,Biology and life sciences,Organic chemistry,Chemistry,Proline,Community ecology,Cell processes,Physical sciences,Proteins,Biofilms,Organic compounds,Biochemistry,Cell growth,Amino acids,Biophysics,Microbiology</t>
  </si>
  <si>
    <t>United States of America,Switzerland,Canada</t>
  </si>
  <si>
    <t>The Matlab code used to solve the dynamical equations and Mathematica worksheet used to derive the analytical expressions are available on Zenodo: https://doi.org/10.5281/zenodo.5636986; the data is available at the ETH repository: https://doi.org/10.3929/ethz-b-000368486.</t>
  </si>
  <si>
    <t>10.1371/journal.pcbi.1009867</t>
  </si>
  <si>
    <t xml:space="preserve">Measuring the repertoire of age-related behavioral changes in </t>
  </si>
  <si>
    <t>Population groupings,Animal behavior,Animals,Drosophila melanogaster,Mathematics,Physiology,Research and analysis methods,Covariance,People and places,Animal models,Probability theory,Drosophila,Arthropoda,Social sciences,Random variables,Algebra,Biology and life sciences,Linear algebra,Model organisms,Animal studies,Organisms,Invertebrates,Eukaryota,Insects,Behavior,Zoology,Experimental organism systems,Age groups,Physical sciences,Eigenvectors,Eigenvalues,Biological locomotion,Psychology,Entomology</t>
  </si>
  <si>
    <t>All raw image data files can be found here: https://dataspace.princeton.edu/handle/88435/dsp01pz50gz79z. Processed data used to replicate the plots are attached as supplementary materials as a .mat file, and all code is/will be posted to https://github.com/bermanlabemory/aging_fly_code.</t>
  </si>
  <si>
    <t>17/3/2021</t>
  </si>
  <si>
    <t>10.1371/journal.pcbi.1008887</t>
  </si>
  <si>
    <t>MAUI (MBI Analysis User Interface)—An image processing pipeline for Multiplexed Mass Based Imaging</t>
  </si>
  <si>
    <t>Immunologic techniques,Computer and information sciences,Computer architecture,Specimen preparation and treatment,Mathematics,Research and analysis methods,Immunohistochemistry techniques,Cell biology,Cell signaling,Imaging techniques,Staining,Materials science,Biology and life sciences,Applied mathematics,Cellular crosstalk,Fluorescence imaging,Nuclear staining,Materials,Contaminants,Physical sciences,User interfaces,Algorithms,Signal transduction,Histochemistry and cytochemistry techniques,Simulation and modeling</t>
  </si>
  <si>
    <t>United States of America,Israel</t>
  </si>
  <si>
    <t>The data can be found at https://github.com/angelolab/MAUI.</t>
  </si>
  <si>
    <t>24/9/2020</t>
  </si>
  <si>
    <t>10.1371/journal.pcbi.1008397</t>
  </si>
  <si>
    <t>Integrative analysis of structural variations using short-reads and linked-reads yields highly specific and sensitive predictions</t>
  </si>
  <si>
    <t>Bioinformatics,DNA sequencing,Research and analysis methods,Sequencing techniques,Basic cancer research,Medicine and health sciences,Genetics,Biology and life sciences,Genomic medicine,Sequence analysis,Oncology,Cancer genomics,Breast tumors,Sequence alignment,Human genomics,Breast cancer,Genomics,Molecular biology,Dideoxy DNA sequencing,Molecular biology techniques,Artificial gene amplification and extension,Cancers and neoplasms,Database and informatics methods,Polymerase chain reaction</t>
  </si>
  <si>
    <t>The sequencing data for MCF7 and primary tumor is available at European Genome-phenome Archive: EGAD00001005724. The code for pipeline is available at GitHub repository (https://github.com/TRON-Bioinformatics/SV-LRvsSR).</t>
  </si>
  <si>
    <t>24/11/2018</t>
  </si>
  <si>
    <t>10.1371/journal.pcbi.1007254</t>
  </si>
  <si>
    <t>A model for the origin and development of visual orientation selectivity</t>
  </si>
  <si>
    <t>Neurons,Sensory perception,Membrane potential,Physiology,Action potentials,Animal cells,Retinal ganglion cells,Neuronal tuning,Medicine and health sciences,Afferent neurons,Social sciences,Cell biology,Biology and life sciences,Synapses,Vision,Nervous system,Neuroscience,Electrophysiology,Anatomy,Cellular neuroscience,Ganglion cells,Neurophysiology,Psychology,Cellular types</t>
  </si>
  <si>
    <t>10.1371/journal.pcbi.1007043</t>
  </si>
  <si>
    <t>Hierarchical Bayesian inference for concurrent model fitting and comparison for group studies</t>
  </si>
  <si>
    <t>Cognitive science,Normal distribution,Mathematics,Cognition,Research and analysis methods,Cognitive psychology,Learning and memory,Statistical distributions,Probability theory,Medicine and health sciences,Social sciences,Biology and life sciences,Learning,Decision making,Neurology,Parkinson disease,Kalman filter,Movement disorders,Physical sciences,Neuroscience,Probability distribution,Algorithms,Neurodegenerative diseases,Simulation and modeling,Psychology,Applied mathematics</t>
  </si>
  <si>
    <t>The method described in this paper is freely available online as part of the computational/behavioral modeling (cbm) toolbox: https://payampiray.github.io/cbm. Simulation analysis codes and data are available here: https://github.com/payampiray/piray_etal_2019_ploscb.</t>
  </si>
  <si>
    <t>10.1371/journal.pcbi.1007719</t>
  </si>
  <si>
    <t>In silico prediction of ARB resistance: A first step in creating personalized ARB therapy</t>
  </si>
  <si>
    <t>Animals,Computer and information sciences,Physics,Molecular dynamics,Clinical genetics,Medicine and health sciences,Cell biology,Engineering and technology,Biology and life sciences,Software engineering,Personalized medicine,Sodium,Crystal structure,Organisms,Crystallography,Computer software,Eukaryota,Zoology,Condensed matter physics,Chemistry,Computational biology,Amniotes,Computational chemistry,Solid state physics,Physical sciences,Proteins,Biochemical simulations,G protein coupled receptors,Deer,Biochemistry,Transmembrane receptors,Vertebrates,Mammals,Ruminants,Chemical elements,Signal transduction</t>
  </si>
  <si>
    <t>The raw data sets are large, and due to a hard drive crash many of the raw AutoDock output files were lost. However, the PDB used to generate the docking is provided as supplementary data. The AT1R PDB can be loaded to Model Archive (www.modelarchive.org) after acceptance of the manuscript. The trajectory files are available from Zenodo: The DOI is: 10.5281/zanodo.3988469 And the site is: https://zenodo.org/record/3988469#.Xz1QtehKiHt.</t>
  </si>
  <si>
    <t>10.1371/journal.pcbi.1008811</t>
  </si>
  <si>
    <t>Bridging the gap: Using reservoir ecology and human serosurveys to estimate Lassa virus spillover in West Africa</t>
  </si>
  <si>
    <t>Antibodies,Immunology,Animals,Viral pathogens,Physiology,Africa,Medical microbiology,People and places,Rodents,Medicine and health sciences,Microbial pathogens,Biology and life sciences,Immune physiology,Epidemiology,Sierra Leone,Organisms,Nigeria,Immune system proteins,Viruses,Eukaryota,Zoology,Guinea,Pathogens,Medical risk factors,Amniotes,Proteins,Arenaviruses,Lassa virus,Pathology and laboratory medicine,RNA viruses,Biochemistry,Vertebrates,Mammals,Geographical locations,Microbiology</t>
  </si>
  <si>
    <t>Our full data-set and the script files used to fit the models are available in the github repository: https://github.com/54481andrew/pathogen-spillover-forecast.</t>
  </si>
  <si>
    <t>3/8/2020</t>
  </si>
  <si>
    <t>10.1371/journal.pcbi.1007922</t>
  </si>
  <si>
    <t>All-atom simulation of the HET-s prion replication</t>
  </si>
  <si>
    <t>Computer and information sciences,Physical chemistry,Mathematics,Protein folding,Protein structure,Research and analysis methods,Data management,Statistical methods,Statistics,Biology and life sciences,Chemical bonding,Hydrogen bonding,Multivariate analysis,Prions,Mathematical and statistical techniques,Data visualization,Polymer chemistry,Computational biology,Chemistry,Graphs,Infographics,Physical sciences,Proteins,Monomers,Algorithms,Biochemical simulations,Simulation and modeling,Principal component analysis,Biochemistry,Macromolecular structure analysis,Molecular biology,Applied mathematics</t>
  </si>
  <si>
    <t>1/5/2019</t>
  </si>
  <si>
    <t>10.1371/journal.pcbi.1007474</t>
  </si>
  <si>
    <t>Competing endogenous RNA crosstalk at system level</t>
  </si>
  <si>
    <t>Gene regulation,RNA structure,Non-coding RNA,Carcinomas,Signal transduction,Medicine and health sciences,Genetics,Cell biology,Cell signaling,Biology and life sciences,RNA,Cellular crosstalk,Nucleic acids,DNA transcription,MicroRNAs,Interaction networks,Oncology,Gene expression,Transcriptional control,Adenocarcinomas,Biochemistry,Macromolecular structure analysis,Natural antisense transcripts,Molecular biology,Cancers and neoplasms</t>
  </si>
  <si>
    <t>9/8/2021</t>
  </si>
  <si>
    <t>10.1371/journal.pcbi.1009872</t>
  </si>
  <si>
    <t>The role of childrens’ vaccination for COVID-19—Pareto-optimal allocations of vaccines</t>
  </si>
  <si>
    <t>Population groupings,Immunology,Infectious diseases,Virology,People and places,Immunity,Booster doses,Vaccines,Medicine and health sciences,Infectious disease control,Preventive medicine,Population biology,Biology and life sciences,Death rates,Public and occupational health,COVID 19,Population metrics,Viral vaccines,Age groups,Vaccination and immunization,Viral diseases,Medical conditions,Microbiology</t>
  </si>
  <si>
    <t>All relevant data are within the manuscript, its Supporting information files, and on Zenodo, together with the code, at https://doi.org/10.5281/zenodo.5929115. The code and data are also available on GitHub at https://github.com/NGavish/OptimalVaccinationRoleOfChildren.</t>
  </si>
  <si>
    <t>7/8/2020</t>
  </si>
  <si>
    <t>10.1371/journal.pcbi.1008646</t>
  </si>
  <si>
    <t>PEtab—Interoperable specification of parameter estimation problems in systems biology</t>
  </si>
  <si>
    <t>Systems science,System stability,Computer and information sciences,Cognitive science,Mathematics,Systems biology,Research and analysis methods,Cognitive psychology,Data management,Optimization,Social sciences,Engineering and technology,Biology and life sciences,Software engineering,Language,Data visualization,Software tools,Physical sciences,Neuroscience,Algorithms,Simulation and modeling,Psychology,Applied mathematics</t>
  </si>
  <si>
    <t>The authors confirm that all data underlying the findings are fully available without restriction. Specifications of PEtab, the PEtab Python library, as well as links to examples, and all supporting software tools are available at https://github.com/PEtab-dev/PEtab a snapshot is available at https://doi.org/10.5281/zenodo.3732958. All original content is available under permissive licenses.</t>
  </si>
  <si>
    <t>23/12/2020</t>
  </si>
  <si>
    <t>10.1371/journal.pcbi.1008650</t>
  </si>
  <si>
    <t>Evolution to alternative levels of stable diversity leaves areas of niche space unexplored</t>
  </si>
  <si>
    <t>Carrying capacity,Ecology and environmental sciences,Population genetics,Species diversity,Population size,Ecological metrics,Basic cancer research,Ecology,Medicine and health sciences,Evolutionary biology,Genetics,Ecological niches,Population biology,Biology and life sciences,Invasive species,Species colonization,Oncology,Population metrics,Metastasis,Community ecology</t>
  </si>
  <si>
    <t>All scripts used to run simulations and generate the data presented in this article are available from https://www.zoology.ubc.ca/~rubin/AltEvoDiversity/.</t>
  </si>
  <si>
    <t>10.1371/journal.pcbi.1007079</t>
  </si>
  <si>
    <t>A multi-scale model of gas transport in the lung to study heterogeneous lung ventilation during the multiple-breath washout test</t>
  </si>
  <si>
    <t>Trachea,Physiology,Physics,Research and analysis methods,Thorax,Medicine and health sciences,Fluid dynamics,Biology and life sciences,Biomechanics,Continuum mechanics,Pulmonary function,Pulmonology,Pleurae,Fluid mechanics,Flow rate,Biophysics,Physical sciences,Respiratory system,Anatomy,Respiratory physiology,Classical mechanics,Fluid flow,Tissue mechanics,Simulation and modeling</t>
  </si>
  <si>
    <t>All simulation data are available under DOI: 10.5281/zenodo.1476557</t>
  </si>
  <si>
    <t>10.1371/journal.pcbi.1008691</t>
  </si>
  <si>
    <t>Computational analysis of GAL pathway pinpoints mechanisms underlying natural variation</t>
  </si>
  <si>
    <t>Phenotypes,Chemical compounds,Research and analysis methods,Carbohydrate metabolism,Glucose metabolism,Metabolism,Monosaccharides,Genetics,Biology and life sciences,Saccharomyces,Galactose,Model organisms,Organisms,Animal studies,Yeast and fungal models,Organic chemistry,Fungi,Eukaryota,Chemistry,Glucose,Carbohydrates,Experimental organism systems,Physical sciences,Saccharomyces cerevisiae,Organic compounds,Biochemistry,Yeast</t>
  </si>
  <si>
    <t>The GAL induction profiles, and source code for mathematical modeling and in silico simulations are available at https://github.com/JiayinHong/Natural-variation-in-yeast-GAL-pathway-induction.</t>
  </si>
  <si>
    <t>25/11/2019</t>
  </si>
  <si>
    <t>10.1371/journal.pcbi.1008022</t>
  </si>
  <si>
    <t>Depth in convolutional neural networks solves scene segmentation</t>
  </si>
  <si>
    <t>Animals,Perception,Computer and information sciences,Cognitive science,Sensory perception,Visual object recognition,Cognition,Cognitive psychology,Learning and memory,Birds,Social sciences,Semantics,Memory,Neural networks,Biology and life sciences,Learning,Organisms,Eukaryota,Linguistics,Behavior,Zoology,Vision,Feedforward neural networks,Amniotes,Neuroscience,Human performance,Vertebrates,Psychology</t>
  </si>
  <si>
    <t>All data files (human behavior) will be made available on the Open Science Framework database (accession number gb89u).</t>
  </si>
  <si>
    <t>22/6/2021</t>
  </si>
  <si>
    <t>10.1371/journal.pcbi.1009376</t>
  </si>
  <si>
    <t>ReFeaFi: Genome-wide prediction of regulatory elements driving transcription initiation</t>
  </si>
  <si>
    <t>Gene regulation,Bioinformatics,Computer and information sciences,Research and analysis methods,Artificial intelligence,Nucleotide mapping,Genome analysis,Genetics,Human genetics,Gene mapping,Biology and life sciences,Deep learning,Sequence analysis,Genome-wide association studies,Sequence motif analysis,Gene expression,Computational biology,Human genomics,Transcriptional control,Genomics,Machine learning,Molecular biology techniques,Molecular biology,Database and informatics methods</t>
  </si>
  <si>
    <t>Japan,Saudi Arabia</t>
  </si>
  <si>
    <t>Trained models, code to generate them, and code for analysis and figures described in this study are available at the following GitHub repository: https://github.com/umarov90/ReFeaFi. All the data used in training and validation are publicly available through databases referenced in the manuscript.</t>
  </si>
  <si>
    <t>25/8/2019</t>
  </si>
  <si>
    <t>4/2/2020</t>
  </si>
  <si>
    <t>10.1371/journal.pcbi.1007714</t>
  </si>
  <si>
    <t>Comprehensive analysis of structural and sequencing data reveals almost unconstrained chain pairing in TCRαβ complex</t>
  </si>
  <si>
    <t>Immunology,Immune cells,Bioinformatics,Cellular types,Antigen processing and recognition,T cell receptors,Physiology,Research and analysis methods,Animal cells,Molecular biology assays and analysis techniques,T cells,Medicine and health sciences,Signal transduction,Major histocompatibility complex,Cell biology,Biology and life sciences,Biological databases,Immune physiology,Immune receptors,Sequence analysis,Sequence databases,Immune system proteins,Clinical medicine,Clinical immunology,White blood cells,Proteins,Blood cells,Biochemistry,Amino acid analysis,Molecular biology techniques,Molecular biology,Database and informatics methods,Antigens</t>
  </si>
  <si>
    <t>All data and source code are available at https://github.com/antigenomics/trab-pairing-study</t>
  </si>
  <si>
    <t>10.1371/journal.pcbi.1008169</t>
  </si>
  <si>
    <t xml:space="preserve">Structural determination of </t>
  </si>
  <si>
    <t>Physical chemistry,Chemical characterization,Physiology,Research and analysis methods,Binding analysis,Protein domains,Medicine and health sciences,Blood,Biology and life sciences,Chemical bonding,Body fluids,Cross-linking,Computational biology,Chemistry,Plasma proteins,Proteins,Physical sciences,Blood plasma,Biochemical simulations,Protein interactions,Anatomy,Biochemistry,Simulation and modeling</t>
  </si>
  <si>
    <t>The authors confirm that all data underlying the findings are fully available without restriction. All mass spectrometry mzML files, generated models, and MD trajectories are available from the Zenodo.org database (https://zenodo.org/record/4135063#.X-3UNC9Q2ZB, doi: 10.5281/zenodo.4135063).</t>
  </si>
  <si>
    <t>18/9/2019</t>
  </si>
  <si>
    <t>28/1/2020</t>
  </si>
  <si>
    <t>10.1371/journal.pcbi.1007696</t>
  </si>
  <si>
    <t>The SONATA data format for efficient description of large-scale network models</t>
  </si>
  <si>
    <t>Neurons,Computer and information sciences,Neuronal morphology,Physiology,Physics,Research and analysis methods,Animal cells,Medicine and health sciences,Biophysical simulations,Cell biology,Neural networks,Biology and life sciences,Synapses,Computational biology,Network analysis,Nervous system,Physical sciences,Neuroscience,Electrophysiology,Anatomy,Cellular neuroscience,Neurophysiology,Cellular types,Biophysics,Simulation and modeling</t>
  </si>
  <si>
    <t>All data and software are available at https://github.com/AllenInstitute/sonata and https://portal.brain-map.org/explore/models/l4-mv1.</t>
  </si>
  <si>
    <t>1/9/2019</t>
  </si>
  <si>
    <t>10.1371/journal.pcbi.1007368</t>
  </si>
  <si>
    <t>On measuring selection in cancer from subclonal mutation frequencies</t>
  </si>
  <si>
    <t>Computer and information sciences,Point mutation,Mathematics,Carcinogenesis,Cancer evolution,Mutation detection,Probability theory,Basic cancer research,Medicine and health sciences,Cell cycle and cell division,Cell biology,Genetics,Biology and life sciences,Genomic medicine,Oncology,Cancer genomics,Mutation,Computer modeling,Cell processes,Genomics,Cancer genetics,Physical sciences,Probability distribution,Gene identification and analysis</t>
  </si>
  <si>
    <t>13/12/2018</t>
  </si>
  <si>
    <t>10.1371/journal.pcbi.1007173</t>
  </si>
  <si>
    <t>Large vessels as a tree of transmission lines incorporated in the CircAdapt whole-heart model: A computational tool to examine heart-vessel interaction</t>
  </si>
  <si>
    <t>Aorta,Systolic pressure,Blood pressure,Arteries,Veins,Body fluids,Medicine and health sciences,Vascular medicine,Simulation and modeling,Hypertension,Anatomy,Blood,Physiology,Blood vessels,Biology and life sciences,Research and analysis methods,Cardiovascular anatomy</t>
  </si>
  <si>
    <t>Netherlands</t>
  </si>
  <si>
    <t>All CircAdapt-TL model scripts are available from the GitHub database (https://github.com/Mheu1991/CircAdaptTL).</t>
  </si>
  <si>
    <t>10.1371/journal.pcbi.1008467</t>
  </si>
  <si>
    <t>The COVID-19 outbreak in Sichuan, China: Epidemiology and impact of interventions</t>
  </si>
  <si>
    <t>Health care,Viral pathogens,Infectious diseases,Medical microbiology,People and places,Health care facilities,Coronaviruses,Medicine and health sciences,Microbial pathogens,Respiratory disorders,Biology and life sciences,China,Epidemiology,Public and occupational health,Organisms,COVID 19,Critical care and emergency medicine,SARS CoV 2,Asia,Pulmonology,Viruses,Pathogens,Viral diseases,Hospitals,Pathology and laboratory medicine,RNA viruses,Respiratory infections,Medical conditions,SARS coronavirus,Geographical locations,Microbiology</t>
  </si>
  <si>
    <t>Massachusetts United States of America,United States of America,China</t>
  </si>
  <si>
    <t>All data is in the manuscript and the supporting files. Code and data needed to replicate the results of our analyses are available from GitHub at: https://github.com/QH-Liu/Sichuan-COVID-19.</t>
  </si>
  <si>
    <t>10.1371/journal.pcbi.1008914</t>
  </si>
  <si>
    <t xml:space="preserve">WormPose: Image synthesis and convolutional networks for pose estimation in </t>
  </si>
  <si>
    <t>Markov models,Animal behavior,Animals,Motion,Computer and information sciences,Nematoda,Mathematics,Physics,Research and analysis methods,Animal models,Probability theory,Social sciences,Imaging techniques,Engineering and technology,Caenorhabditis,Biology and life sciences,Velocity,Neural networks,Model organisms,Animal studies,Organisms,Caenorhabditis elegans,Invertebrates,Eukaryota,Behavior,Zoology,Experimental organism systems,Image processing,Physical sciences,Neuroscience,Algorithms,Simulation and modeling,Signal processing,Psychology,Classical mechanics,Hidden Markov models,Applied mathematics</t>
  </si>
  <si>
    <t>Japan,Netherlands</t>
  </si>
  <si>
    <t>The data is available here: https://wormpose.unit.oist.jp.</t>
  </si>
  <si>
    <t>13/9/2020</t>
  </si>
  <si>
    <t>10.1371/journal.pcbi.1008337</t>
  </si>
  <si>
    <t>CystAnalyser: A new software tool for the automatic detection and quantification of cysts in Polycystic Kidney and Liver Disease, and other cystic disorders</t>
  </si>
  <si>
    <t>Computer and information sciences,Gastroenterology and hepatology,Research and analysis methods,Animal models,Medicine and health sciences,Imaging techniques,Engineering and technology,Histology,Biology and life sciences,Software engineering,Model organisms,Animal studies,Mouse models,Computer software,Kidneys,Radiology and imaging,Renal system,Experimental organism systems,Diagnostic radiology,Liver diseases,Software tools,Diagnostic medicine,Anatomy,Liver,Gastrointestinal imaging,Liver and spleen scan</t>
  </si>
  <si>
    <t>27/12/2018</t>
  </si>
  <si>
    <t>17/6/2019</t>
  </si>
  <si>
    <t>10.1371/journal.pcbi.1007189</t>
  </si>
  <si>
    <t>Bayesian phylodynamics of avian influenza A virus H9N2 in Asia with time-dependent predictors of migration</t>
  </si>
  <si>
    <t>Animal behavior,Animals,Livestock,Population genetics,Ecology and environmental sciences,Population size,Biogeography,People and places,Birds,Earth sciences,Bird genetics,Social sciences,Microbial genetics,Animal migration,Evolutionary biology,Genetics,Population biology,Biology and life sciences,Poultry,Geography,Effective population size,Agriculture,Organisms,Asia,Population metrics,Eukaryota,Behavior,Zoology,Amniotes,Animal genetics,Vertebrates,Phylogeography,Psychology,Geographical locations</t>
  </si>
  <si>
    <t>New Zealand,China</t>
  </si>
  <si>
    <t>The original H9N2 HA nucleotide sequences and all predictors considered in this study, as well as the BEAST xml input files we used for Bayesian inferences are available at https://github.com/judyssister/avianH9N2asia.git. Additionally, the folder contains the log files on estimated parameters and the maximum clade credibility (MCC) tree files.</t>
  </si>
  <si>
    <t>10.1371/journal.pcbi.1007945</t>
  </si>
  <si>
    <t xml:space="preserve">Early transmission of sensitive strain slows down emergence of drug resistance in </t>
  </si>
  <si>
    <t>Species interactions,Animals,Parasitic diseases,Primaquine,Infectious diseases,Insect vectors,Drugs,Parasitology,Apicomplexa,Parasite groups,Pharmacology,Drug therapy,Antimicrobial resistance,Evolutionary processes,Medicine and health sciences,Arthropoda,Evolutionary biology,Mosquitoes,Biology and life sciences,Organisms,Protozoans,Microbial control,Disease vectors,Evolutionary emergence,Invertebrates,Eukaryota,Insects,Malarial parasites,Plasmodium,Parasitic protozoans,Pharmaceutics,Microbiology</t>
  </si>
  <si>
    <t>10.1371/journal.pcbi.1008767</t>
  </si>
  <si>
    <t>Deep6mA: A deep learning framework for exploring similar patterns in DNA N6-methyladenine sites across different species</t>
  </si>
  <si>
    <t>Gene regulation,Bioinformatics,Epigenetics,Grasses,Mathematical functions,Rice,Brassica,Research and analysis methods,DNA methylation,Chromatin,Methylation,Chromosome biology,Cell biology,Genetics,Plants,Biology and life sciences,Promoter regions,Convolution,Organisms,Animal studies,Model organisms,Sequence analysis,Nucleic acids,Chromatin modification,Mathematical and statistical techniques,Eukaryota,Sequence motif analysis,Gene expression,Chemistry,TATA box,Experimental organism systems,Physical sciences,Plant and algal models,Arabidopsis thaliana,Biochemistry,Chemical reactions,DNA,Database and informatics methods,DNA modification</t>
  </si>
  <si>
    <t>Source code, .all training data and testing data of Deep6mA are found at https://github.com/Marscolono/Deep6mA. The web server of Deep6mA is found at http://www.pianlab.cn/deep6ma/.</t>
  </si>
  <si>
    <t>10.1371/journal.pcbi.1006873</t>
  </si>
  <si>
    <t>The benefits of insect-swarm hunting to echolocating bats, and its influence on the evolution of bat echolocation signals</t>
  </si>
  <si>
    <t>Animal behavior,Animals,Echolocation,Insect flight,Ecology and environmental sciences,Physiology,Physics,Animal flight,Trophic interactions,Echoes,Signal bandwidth,Arthropoda,Ecology,Social sciences,Medicine and health sciences,Engineering and technology,Biology and life sciences,Organisms,Invertebrates,Acoustics,Eukaryota,Insects,Sound pressure,Behavior,Zoology,Community ecology,Amniotes,Bats,Predation,Physical sciences,Signal processing,Vertebrates,Biological locomotion,Mammals,Psychology</t>
  </si>
  <si>
    <t>All relevant data are within the manuscript and its Supporting Information files. Additionally, the raw data that were used in the manuscript can be found in the following repository: https://doi.org/10.5281/zenodo.3530801.</t>
  </si>
  <si>
    <t>10.1371/journal.pcbi.1008184</t>
  </si>
  <si>
    <t>Machine learning assisted intraoperative assessment of brain tumor margins using HRMAS NMR spectroscopy</t>
  </si>
  <si>
    <t>Clinical oncology,Computer and information sciences,Mathematics,Research and analysis methods,Malignant tumors,Glioma,Metabolism,Artificial intelligence,Medicine and health sciences,Cancer treatment,Machine learning algorithms,Biology and life sciences,Neurology,Cancers and neoplasms,Oncology,Clinical medicine,Neurological tumors,Biomarkers,Surgical oncology,Physical sciences,Algorithms,Machine learning,Simulation and modeling,Biochemistry,Surgical and invasive medical procedures,Applied mathematics,Metabolites</t>
  </si>
  <si>
    <t>Pennsylvania,Turkey</t>
  </si>
  <si>
    <t>All NMR samples are available at https://zenodo.org/record/3951448.</t>
  </si>
  <si>
    <t>22/11/2020</t>
  </si>
  <si>
    <t>1/4/2021</t>
  </si>
  <si>
    <t>10.1371/journal.pcbi.1008934</t>
  </si>
  <si>
    <t>Red blood cell phenotyping from 3D confocal images using artificial neural networks</t>
  </si>
  <si>
    <t>Computer and information sciences,Mathematics,Physiology,Red blood cells,Artificial neural networks,Research and analysis methods,Interpolation,Animal cells,Light microscopy,Numerical analysis,Artificial intelligence,Medicine and health sciences,Blood,Cell biology,Genetics,Human genetics,Imaging techniques,Engineering and technology,Biology and life sciences,Control engineering,Body fluids,Computational neuroscience,Computational biology,Microscopy,Physical sciences,Neuroscience,Industrial engineering,Blood cells,Automation,Anatomy,Spherocytes,Cellular types,Confocal microscopy</t>
  </si>
  <si>
    <t>The software code and preprocessed data files are available at https://github.com/kgh-85/cytoShapeNet. The raw data are available at https://doi.org/10.5281/zenodo.4670205.</t>
  </si>
  <si>
    <t>10/3/2021</t>
  </si>
  <si>
    <t>10.1371/journal.pcbi.1008344</t>
  </si>
  <si>
    <t>A prediction tool for plaque progression based on patient-specific multi-physical modeling</t>
  </si>
  <si>
    <t>Immunology,Immune cells,Monocytes,Immune response,Physiology,Atherosclerosis,Animal cells,Medicine and health sciences,Cell biology,Vasculogenesis,Biology and life sciences,Inflammation,Apoptosis,Cardiovascular physiology,Macrophages,Clinical medicine,Developmental biology,Morphogenesis,Signs and symptoms,White blood cells,Cell processes,Cell death,Blood cells,Vascular medicine,Angiogenesis,Biochemistry,Cellular types,Lipids</t>
  </si>
  <si>
    <t>Australia,China</t>
  </si>
  <si>
    <t>The intravascular ultrasound imaging data and patient clinical data cannot be made available for ethical or legal reasons (public availability would compromise patient privacy). Interested researchers and individuals should contact the Data Access Committee at Dr Qiang Chen (cq@seu.edu.cn).</t>
  </si>
  <si>
    <t>27/10/2020</t>
  </si>
  <si>
    <t>10.1371/journal.pcbi.1008470</t>
  </si>
  <si>
    <t>The value of decreasing the duration of the infectious period of severe acute respiratory syndrome coronavirus 2 (SARS-CoV-2) infection</t>
  </si>
  <si>
    <t>Health care,Viral pathogens,Infectious diseases,Medical microbiology,Virology,Health care facilities,Drug therapy,Coronaviruses,Medicine and health sciences,Respiratory disorders,Microbial pathogens,Infectious disease control,Vaccines,Hospitalizations,Biology and life sciences,Epidemiology,Organisms,COVID 19,SARS CoV 2,Pharmaceutics,Pulmonology,Viruses,Viral vaccines,Viral diseases,Hospitals,Pathology and laboratory medicine,Infectious disease epidemiology,RNA viruses,Respiratory infections,Medical conditions,SARS coronavirus,Pathogens,Microbiology</t>
  </si>
  <si>
    <t>10.1371/journal.pcbi.1007768</t>
  </si>
  <si>
    <t>High-dimensional mediation analysis in survival models</t>
  </si>
  <si>
    <t>Epigenetics,Health care,Research and analysis methods,DNA methylation,Chromatin,Chromosome biology,Medicine and health sciences,Social sciences,Cell biology,Genetics,Biology and life sciences,Smoking related disorders,Public and occupational health,Nucleic acids,Oncology,Chromatin modification,Pulmonology,Habits,Behavior,Gene expression,Lung and intrathoracic tumors,Computational biology,Treatment guidelines,Substance-related disorders,Health care policy,Mental health and psychiatry,Biochemical simulations,Smoking habits,Biochemistry,DNA,Psychology,Cancers and neoplasms,Simulation and modeling,DNA modification</t>
  </si>
  <si>
    <t>The data we use are published at the website https://xenabrowser.net/datapages/, which we can access without limitations. We have deposited the data in public data repository https://github.com/chengwenluo/HIMAsurvival.</t>
  </si>
  <si>
    <t>20/3/2021</t>
  </si>
  <si>
    <t>10.1371/journal.pcbi.1009333</t>
  </si>
  <si>
    <t>A hydro-osmotic coarsening theory of biological cavity formation</t>
  </si>
  <si>
    <t>Solutes,Membrane potential,Embryos,Mixtures,Physics,Physiology,Solvents,Chemical compounds,Materials science,Biology and life sciences,Adhesives,Pressure,Hydrostatic pressure,Chemistry,Materials,Developmental biology,Morphogenesis,Physical sciences,Electrophysiology,Embryology,Classical mechanics,Osmotic pressure,Solutions</t>
  </si>
  <si>
    <t>There are no primary data in the paper; the simulation code and Python notebooks for data analysis are available at https://github.com/VirtualEmbryo/hydroosmotic_chain and we have archived them on Zenodo (DOI: 10.5281/zenodo.5108774).</t>
  </si>
  <si>
    <t>29/6/2019</t>
  </si>
  <si>
    <t>21/11/2019</t>
  </si>
  <si>
    <t>10.1371/journal.pcbi.1007556</t>
  </si>
  <si>
    <t>ForestQC: Quality control on genetic variants from next-generation sequencing data using random forest</t>
  </si>
  <si>
    <t>Computer and information sciences,DNA sequencing,Transcriptome analysis,Mathematics,Research and analysis methods,Sequencing techniques,Artificial intelligence,Genome analysis,Machine learning algorithms,Genetics,Human genetics,Biology and life sciences,Applied mathematics,Next-generation sequencing,Data processing,Variant genotypes,Heredity,Genome-wide association studies,Genetic mapping,Computational biology,Genotyping,Genomics,Physical sciences,Algorithms,Machine learning,Microarrays,Information technology,Bioassays and physiological analysis,Molecular biology techniques,Molecular biology,Simulation and modeling</t>
  </si>
  <si>
    <t>14/4/2020</t>
  </si>
  <si>
    <t>10.1371/journal.pcbi.1008239</t>
  </si>
  <si>
    <t>Multiscale community detection in Cytoscape</t>
  </si>
  <si>
    <t>Computer and information sciences,Ecology and environmental sciences,Mathematics,Protein structure,Community structure,Research and analysis methods,Ecology,Genetics,Biology and life sciences,Applied mathematics,Protein interaction networks,Interaction networks,Community ecology,Network analysis,Physical sciences,Proteins,Protein-protein interactions,Gene identification and analysis,Algorithms,Genetic networks,Protein interactions,Biochemistry,Proteomics,Macromolecular structure analysis,Protein structure networks,Molecular biology,Simulation and modeling</t>
  </si>
  <si>
    <t>All relevant data are within the manuscript and its Supporting Information files. Additional data URLs are provided in the Supporting Information files.</t>
  </si>
  <si>
    <t>10.1371/journal.pcbi.1008704</t>
  </si>
  <si>
    <t xml:space="preserve">A kinetic model of the central carbon metabolism for acrylic acid production in </t>
  </si>
  <si>
    <t>Glycerol,Mathematics,Chemical compounds,Research and analysis methods,Medical microbiology,Enzymology,Polymers,Acrylics,Optimization,Carbohydrate metabolism,Metabolism,Glucose metabolism,Gut bacteria,Monosaccharides,Microbial pathogens,Medicine and health sciences,Microbiology,Macromolecules,Materials science,Biology and life sciences,Bacterial pathogens,Prokaryotic models,Model organisms,Animal studies,Organisms,Organic chemistry,Polymer chemistry,Chemistry,Materials,Glucose,Carbohydrates,Escherichia coli,Experimental organism systems,Physical sciences,Proteins,Monomers,Enterobacteriaceae,Bacteria,Pathology and laboratory medicine,Escherichia,Organic compounds,Biochemistry,Pathogens,Simulation and modeling,Enzymes</t>
  </si>
  <si>
    <t>All model files are available at the following URL: https://cutt.ly/aaKineticModels. Models are online on the following URLs: https://www.ebi.ac.uk/biomodels/MODEL2010030001 https://www.ebi.ac.uk/biomodels/MODEL2010030002 https://www.ebi.ac.uk/biomodels/MODEL2010030003 https://www.ebi.ac.uk/biomodels/MODEL2010030004 https://www.ebi.ac.uk/biomodels/MODEL2010030005 https://www.ebi.ac.uk/biomodels/MODEL2010030006 https://www.ebi.ac.uk/biomodels/MODEL2010030008 https://www.ebi.ac.uk/biomodels/MODEL2010040001 https://www.ebi.ac.uk/biomodels/MODEL2010040002 https://www.ebi.ac.uk/biomodels/MODEL2010040003 https://www.ebi.ac.uk/biomodels/MODEL2010040005 https://www.ebi.ac.uk/biomodels/MODEL2010040006 https://www.ebi.ac.uk/biomodels/MODEL2010040007 https://www.ebi.ac.uk/biomodels/MODEL2010160002.</t>
  </si>
  <si>
    <t>31/1/2022</t>
  </si>
  <si>
    <t>10.1371/journal.pcbi.1009887</t>
  </si>
  <si>
    <t>Stimulating at the right time to recover network states in a model of the cortico-basal ganglia-thalamic circuit</t>
  </si>
  <si>
    <t>Perception,Computer and information sciences,Cognitive science,Sensory perception,Amines,Chemical compounds,Cognitive psychology,Neurochemistry,Biogenic amines,Medicine and health sciences,Social sciences,Engineering and technology,Neural networks,Biology and life sciences,Neurotransmitters,Neurology,Brain,Organic chemistry,Parkinson disease,Dopamine,Signal amplification,Chemistry,Movement disorders,Catecholamines,Network analysis,Functional electrical stimulation,Neuroscience,Physical sciences,Motor cortex,Neurodegenerative diseases,Anatomy,Signal processing,Medical conditions,Organic compounds,Biochemistry,Hormones,Psychology,Surgical and invasive medical procedures</t>
  </si>
  <si>
    <t>The source code and data used to produce the results and analyses presented in this paper are available as a Zenodo version controlled repository accessible at https://doi.org/10.5281/zenodo.5971846.</t>
  </si>
  <si>
    <t>10.1371/journal.pcbi.1009524</t>
  </si>
  <si>
    <t>NanoMethViz: An R/Bioconductor package for visualizing long-read methylation data</t>
  </si>
  <si>
    <t>X chromosomes,Epigenetics,Computer and information sciences,Bionanotechnology,Data management,DNA methylation,Chromatin,Mammalian genomics,Methylation,Chromosome biology,Biotechnology,Cell biology,Genetics,Engineering and technology,Biology and life sciences,Software engineering,Chromosomes,Nucleic acids,Computer software,Chromatin modification,Data visualization,Gene expression,Chemistry,Bioengineering,Genomics,Physical sciences,Animal genomics,Biochemistry,Chemical reactions,DNA,Nanotechnology,Sex chromosomes,DNA modification</t>
  </si>
  <si>
    <t>Data is available within the software package at http://www.bioconductor.org/packages/release/bioc/html/NanoMethViz.html and additional data is available at https://zenodo.org/record/4495921.</t>
  </si>
  <si>
    <t>19/3/2018</t>
  </si>
  <si>
    <t>10.1371/journal.pcbi.1006674</t>
  </si>
  <si>
    <t>Dynamical differential expression (DyDE) reveals the period control mechanisms of the Arabidopsis circadian oscillator</t>
  </si>
  <si>
    <t>Gene regulation,Computer and information sciences,Physics,Brassica,Chronobiology,Research and analysis methods,Circadian rhythms,Genetics,Plants,Biology and life sciences,Model organisms,Animal studies,Organisms,Light,Eukaryota,Gene expression,Experimental organism systems,Network analysis,Electromagnetic radiation,Physical sciences,Plant and algal models,Gene identification and analysis,Arabidopsis thaliana,Genetic networks,Biochemistry,Genetic oscillators,Circadian oscillators</t>
  </si>
  <si>
    <t>The microarray data are deposited at http://www.ncbi.nlm.nih.gov/geo/query/acc.cgi?acc=GSE19271. Calcium, Luciferase Data and Code are available at http://dx.doi.org/10.17863/CAM.34506. All Plant materials (i.e transgenic lines etc.) are available on request from the corresponding author.</t>
  </si>
  <si>
    <t>10.1371/journal.pcbi.1008460</t>
  </si>
  <si>
    <t>Proteostasis is adaptive: Balancing chaperone holdases against foldases</t>
  </si>
  <si>
    <t>Animals,Nematoda,Protein folding,Protein structure,Physics,Biosynthetic techniques,Research and analysis methods,Proteomes,Animal models,Metabolism,Fluid dynamics,Caenorhabditis,Biology and life sciences,Model organisms,Animal studies,Organisms,Continuum mechanics,Caenorhabditis elegans,Invertebrates,Eukaryota,Chemical synthesis,Protein synthesis,Zoology,Fluid mechanics,Experimental organism systems,Protein metabolism,Amniotes,Flow rate,Proteins,Physical sciences,Biochemistry,Macromolecular structure analysis,Vertebrates,Mammals,Classical mechanics,Molecular biology,Biophysics</t>
  </si>
  <si>
    <t>23/9/2020</t>
  </si>
  <si>
    <t>10.1371/journal.pcbi.1008866</t>
  </si>
  <si>
    <t>Learning compositional sequences with multiple time scales through a hierarchical network of spiking neurons</t>
  </si>
  <si>
    <t>Bioinformatics,Neurons,Computer and information sciences,Neuronal plasticity,Physiology,Research and analysis methods,Syntax,Animal cells,Network motifs,Medicine and health sciences,Social sciences,Cell biology,Neural networks,Biology and life sciences,Grammar,Sequence analysis,Linguistics,Sequence motif analysis,Synapses,Network analysis,Nervous system,Neuroscience,Electrophysiology,Interneurons,Anatomy,Cellular neuroscience,Neurophysiology,Cellular types,Database and informatics methods</t>
  </si>
  <si>
    <t>The code is available online at url: https://github.com/amaes-neuro/compositional-sequences.</t>
  </si>
  <si>
    <t>10.1371/journal.pcbi.1008769</t>
  </si>
  <si>
    <t>COMSUC: A web server for the identification of consensus molecular subtypes of cancer based on multiple methods and multi-omics data</t>
  </si>
  <si>
    <t>Clinical research design,Computer and information sciences,Computer architecture,Mathematics,Research and analysis methods,Survival analysis,Statistical methods,Computer networks,Medicine and health sciences,Preprocessing,Statistics,Engineering and technology,Software engineering,Cluster analysis,Research design,Oncology,Mathematical and statistical techniques,Consensus clustering,Physical sciences,User interfaces,Algorithms,Simulation and modeling,Colorectal cancer,Cancers and neoplasms,Applied mathematics</t>
  </si>
  <si>
    <t>P.R.China</t>
  </si>
  <si>
    <t>All data files are available from the TCGA database, ICGC database and TARGET database (doi: 10.5114/wo.2014.47136, doi: 10.1038/s41587-019-0055-9, https://ocg.cancer.gov/programs/target).</t>
  </si>
  <si>
    <t>13/4/2020</t>
  </si>
  <si>
    <t>10.1371/journal.pcbi.1007872</t>
  </si>
  <si>
    <t>iCDA-CGR: Identification of circRNA-disease associations based on Chaos Game Representation</t>
  </si>
  <si>
    <t>Bioinformatics,Management engineering,Computer and information sciences,Mathematics,Research and analysis methods,Artificial intelligence,Statistical methods,Medicine and health sciences,Statistics,Engineering and technology,Forecasting,Support vector machines,Sequence analysis,Sequence databases,Oncology,Mathematical and statistical techniques,Breast tumors,Breast cancer,Physical sciences,Machine learning,Colorectal cancer,Decision analysis,Biological databases,Cancers and neoplasms,Database and informatics methods,Decision trees</t>
  </si>
  <si>
    <t>All relevant files are available from the GitHub website: https://github.com/look0012/iCDA-CGR.</t>
  </si>
  <si>
    <t>19/11/2020</t>
  </si>
  <si>
    <t>15/5/2021</t>
  </si>
  <si>
    <t>10.1371/journal.pcbi.1009087</t>
  </si>
  <si>
    <t>Predicting seasonal influenza using supermarket retail records</t>
  </si>
  <si>
    <t>Computer and information sciences,Viral pathogens,Mathematics,Infectious diseases,Research and analysis methods,Medical microbiology,People and places,Commerce,Statistical methods,Artificial intelligence,Medicine and health sciences,Statistics,Social sciences,Economics,Infectious disease control,Microbial pathogens,Influenza A virus,Forecasting,Disease surveillance,Biology and life sciences,Italy,Epidemiology,Infectious disease surveillance,Organisms,Viruses,Mathematical and statistical techniques,Retail,Influenza viruses,Pathogens,Viral diseases,Physical sciences,Influenza,European Union,Machine learning,Pathology and laboratory medicine,RNA viruses,Medical conditions,Orthomyxoviruses,Europe,Geographical locations,Microbiology</t>
  </si>
  <si>
    <t>The majority of our data and code is available at https://github.com/jeannetm/predict_influenza_with_retail_records. However, we do not include the COOP files regarding the retail records as they are not publicly available data. They are accessible though through the SoBigData Catalogue in this link: http://data.d4science.org/ctlg/ResourceCatalogue/retail_market_data. SoBigData is the European Research Infrastructure for Big Data and Social Mining. For more details about the EU Project you can visit the Project Site: http://www.sobigdata.eu/ Due to privacy and confidentiality reasons the access is only on-site visit.</t>
  </si>
  <si>
    <t>1/10/2018</t>
  </si>
  <si>
    <t>10.1371/journal.pcbi.1006986</t>
  </si>
  <si>
    <t>Enchained growth and cluster dislocation: A possible mechanism for microbiota homeostasis</t>
  </si>
  <si>
    <t>Antibodies,Immunology,Digestive system,Microbial genomics,Physiology,Infectious diseases,Medical microbiology,Microbiome,Animal cells,Epithelial cells,Microbial pathogens,Medicine and health sciences,Epithelium,Genetics,Cell biology,Biological tissue,Salmonella typhimurium,Bacterial pathogens,Biology and life sciences,Immune physiology,Organisms,Bacterial diseases,Immune system proteins,Genomics,Proteins,Enterobacteriaceae,Bacteria,Pathology and laboratory medicine,Salmonella,Anatomy,Biochemistry,Cellular types,Pathogens,Microbiology</t>
  </si>
  <si>
    <t>17/1/2021</t>
  </si>
  <si>
    <t>27/4/2021</t>
  </si>
  <si>
    <t>10.1371/journal.pcbi.1009014</t>
  </si>
  <si>
    <t>Galaxy-ML: An accessible, reproducible, and scalable machine learning toolkit for biomedicine</t>
  </si>
  <si>
    <t>Population groupings,Computer and information sciences,Professions,Careers in research,People and places,Artificial intelligence,Medicine and health sciences,Plants,Biology and life sciences,Trees,Scientists,Deep learning,Supervised machine learning,Organisms,Science and technology workforce,Oncology,Eukaryota,Physical sciences,Machine learning,Science policy,Celestial objects,Cancers and neoplasms,Galaxies,Astronomical sciences</t>
  </si>
  <si>
    <t>Data are in publicly available analysis histories on the public European Union Galaxy server at https://usegalaxy.eu. Links to individual datasets and analyses are in S1 Table for use case 1, S3 Text for use case 2, and S4 Text for use case 3.</t>
  </si>
  <si>
    <t>10.1371/journal.pcbi.1009169</t>
  </si>
  <si>
    <t>Differences in olfactory bulb mitral cell spiking with ortho- and retronasal stimulation revealed by data-driven models</t>
  </si>
  <si>
    <t>Neurons,Signal filtering,Perception,Computer and information sciences,Cognitive science,Sensory perception,Membrane potential,Mathematics,Physiology,Physics,Action potentials,Cognitive psychology,Covariance,Animal cells,Probability theory,Afferent neurons,Olfactory receptor neurons,Medicine and health sciences,Social sciences,Smell,Cell biology,Random variables,Engineering and technology,Biology and life sciences,Synapses,Network analysis,Nervous system,Physical sciences,Neuroscience,Electrophysiology,Linear filters,Anatomy,Cellular neuroscience,Signal processing,Neurophysiology,Psychology,Cellular types,Biophysics</t>
  </si>
  <si>
    <t>All code to produce computational modeling results available at https://github.com/michellecraft64/OB. Experimental data freely available on figshare at https://www.dx.doi.org/10.6084/m9.figshare.14877780.</t>
  </si>
  <si>
    <t>3/1/2020</t>
  </si>
  <si>
    <t>10.1371/journal.pcbi.1007630</t>
  </si>
  <si>
    <t>Direct coupling analysis of epistasis in allosteric materials</t>
  </si>
  <si>
    <t>Bioinformatics,Point mutation,Allosteric regulation,Protein structure,Mutation detection,Research and analysis methods,Enzyme regulation,Drug design,Enzymology,Enzyme chemistry,Pharmacology,Medicine and health sciences,Genetics,Biology and life sciences,Fitness epistasis,Protein structure prediction,Heredity,Epistasis,Sequence analysis,Sequence alignment,Mutation,Proteins,Gene identification and analysis,Drug research and development,Biochemistry,Macromolecular structure analysis,Molecular biology,Database and informatics methods</t>
  </si>
  <si>
    <t>All relevant data are within the manuscript, its Supporting Information files, and the Git repository (https://gitlab.com/bbravi/mutations_allosteric_networks).</t>
  </si>
  <si>
    <t>10.1371/journal.pcbi.1009446</t>
  </si>
  <si>
    <t>Experimental and computational investigation of enzyme functional annotations uncovers misannotation in the EC 1.1.3.15 enzyme class</t>
  </si>
  <si>
    <t>Bioinformatics,Electron acceptors,Chemical compounds,Research and analysis methods,Enzymology,Protein domains,Genome analysis,Genome annotation,Genetics,Biology and life sciences,Organisms,Sequence analysis,Sequence databases,Eukaryota,Sequence alignment,Chemistry,Computational biology,Genomics,Proteins,Physical sciences,Genomic databases,Biochemistry,Biological databases,Database and informatics methods,Enzymes</t>
  </si>
  <si>
    <t>Experimental data as well as database files are available for download from Zenodo (DOI: 10.5281/zenodo.4518801, https://zenodo.org/record/4518801).</t>
  </si>
  <si>
    <t>10.1371/journal.pcbi.1007624</t>
  </si>
  <si>
    <t>Multiple protein-DNA interfaces unravelled by evolutionary information, physico-chemical and geometrical properties</t>
  </si>
  <si>
    <t>Proteins,Molecular biology,Nucleic acids,RNA-binding proteins,Protein interactions,Genetics,Biochemistry,Macromolecular structure analysis,Protein structure,DNA,Protein structure databases,Biological databases,Biology and life sciences,DNA-binding proteins,Research and analysis methods,Database and informatics methods,Protein structure prediction,DNA structure</t>
  </si>
  <si>
    <t>The data underlying the results presented in the study are available from http://www.lcqb.upmc.fr/JET2DNA and http://www.lcqb.upmc.fr/PDNAbenchmarks.</t>
  </si>
  <si>
    <t>10.1371/journal.pcbi.1007067</t>
  </si>
  <si>
    <t>Simulation of single-protein nanopore sensing shows feasibility for whole-proteome identification</t>
  </si>
  <si>
    <t>Immunology,Protein transport,Immune system,Physiology,Physics,Chemical compounds,Proteomes,Elementary particles,Amino acids,Energy transfer,Medicine and health sciences,Cell biology,Molecular development,Biology and life sciences,Immune physiology,Basic amino acids,Organic chemistry,Innate immune system,Computational biology,Developmental biology,Chemistry,Cell processes,Proteins,Physical sciences,Lysine,Biochemical simulations,Particle physics,Biochemistry,Proteomics,Organic compounds,Cytokines,Photons</t>
  </si>
  <si>
    <t>10.1371/journal.pcbi.1006694</t>
  </si>
  <si>
    <t>Parameter estimation and identifiability in a neural population model for electro-cortical activity</t>
  </si>
  <si>
    <t>Markov models,Neurons,Systems science,Computer and information sciences,Electroencephalography,Neuroimaging,Membrane potential,Mathematics,Physiology,Research and analysis methods,Animal cells,Probability theory,Medicine and health sciences,Brain electrophysiology,Imaging techniques,Cell biology,Algebra,Biology and life sciences,Linear algebra,Clinical neurophysiology,Clinical medicine,Brain mapping,Electrophysiology,Neuroscience,Electrophysiological techniques,Physical sciences,Dynamical systems,Eigenvectors,Cellular neuroscience,Physiological parameters,Neurophysiology,Eigenvalues,Bioassays and physiological analysis,Cellular types</t>
  </si>
  <si>
    <t>All EEG data files are available from the PhysioNet database (https://www.physionet.org/pn4/eegmmidb/). The implementation of the methods and all datasets are publicly available at https://github.com/cds-swinburne/Hartoyo-et-al-2019-DATA-n-CODE.</t>
  </si>
  <si>
    <t>12/10/2020</t>
  </si>
  <si>
    <t>10.1371/journal.pcbi.1008440</t>
  </si>
  <si>
    <t>Control of filament length by a depolymerizing gradient</t>
  </si>
  <si>
    <t>Molecular motors,Mathematics,Pathogen motility,Polymerization,Probability theory,Medicine and health sciences,Cell biology,Biology and life sciences,Flagella,Giardia,Organisms,Protozoans,Cytoskeletal proteins,Depolymerization,Virulence factors,Tubulins,Polymer chemistry,Eukaryota,Chemistry,Physical sciences,Proteins,Monomers,Probability distribution,Cellular structures and organelles,Pathology and laboratory medicine,Biochemistry,Chemical reactions,Motor proteins,Parasitic protozoans,Pathogens</t>
  </si>
  <si>
    <t>All relevant data are within the manuscript.</t>
  </si>
  <si>
    <t>10.1371/journal.pcbi.1008443</t>
  </si>
  <si>
    <t>Practical fluorescence reconstruction microscopy for large samples and low-magnification imaging</t>
  </si>
  <si>
    <t>Artificial light,Mathematics,Cameras,Physics,Research and analysis methods,Statistical distributions,Animal cells,Probability theory,Fluorescence,Light microscopy,Epithelial cells,Medicine and health sciences,Epithelium,Imaging techniques,Cell biology,Equipment,Biological tissue,Engineering and technology,Keratinocytes,Biology and life sciences,Luminescence,Light,Optical equipment,Fluorescence imaging,Microscopy,Electromagnetic radiation,Physical sciences,Anatomy,Cellular types,Fluorescence microscopy</t>
  </si>
  <si>
    <t>All raw data files are available from the Zenodo database (doi.org/10.5281/zenodo.3783678 All code files are available from GitHub at https://github.com/CohenLabPrinceton/Fluorescence-Reconstruction.</t>
  </si>
  <si>
    <t>10.1371/journal.pcbi.1007028</t>
  </si>
  <si>
    <t>LASSI: A lattice model for simulating phase transitions of multivalent proteins</t>
  </si>
  <si>
    <t>Computer and information sciences,Physics,Stoichiometry,Polymers,Phase diagrams,Macromolecules,Materials science,Biology and life sciences,Data visualization,Polymer chemistry,Statistical mechanics,Computational biology,Chemistry,Materials,Condensed matter physics,Phase transitions,Physical sciences,Proteins,Monomers,Biochemical simulations,Protein interactions,Biochemistry</t>
  </si>
  <si>
    <t>10.1371/journal.pcbi.1008830</t>
  </si>
  <si>
    <t>Using Hawkes Processes to model imported and local malaria cases in near-elimination settings</t>
  </si>
  <si>
    <t>Parasitic diseases,Mathematics,Research and analysis methods,People and places,Optimization,Medicine and health sciences,Statistics,Biology and life sciences,China,Epidemiology,Organisms,Protozoans,Malaria,Asia,Statistical models,Eukaryota,Malarial parasites,Physical sciences,Tropical diseases,Algorithms,Simulation and modeling,Medical conditions,Parasitic protozoans,Geographical locations,Applied mathematics</t>
  </si>
  <si>
    <t>Fitting and simulation code is available on GitHub: https://github.com/mrc-ide/epihawkes and model outputs to recreate the figures from Harvard Dataverse: https://doi.org/10.7910/DVN/YPRLIL. The anonymised China data set comes from Routledge et al. (2020) Plos Comp Bio and can be found in the dataverse repository. The Eswatini data set comes from Reiner Jr et al. (2015) elife and requests should be directed to Robert C Reiner (rcreiner@indiana.edu), the corresponding author of the elife paper, or the Eswatini Ministry of Health (http://www.gov.sz/index.php/ministries-departments/ministry-of-health).</t>
  </si>
  <si>
    <t>2/3/2021</t>
  </si>
  <si>
    <t>16/9/2021</t>
  </si>
  <si>
    <t>10.1371/journal.pcbi.1008839</t>
  </si>
  <si>
    <t>qc3C: Reference-free quality control for Hi-C sequencing data</t>
  </si>
  <si>
    <t>DNA cloning,Cloning,Physical chemistry,DNA manipulations,Research and analysis methods,Sequencing techniques,DNA fragment ligation,Signal transduction,Genetics,Cell biology,Cell signaling,Gene mapping,Biology and life sciences,Shotgun sequencing,Genomic signal processing,Chemical bonding,Restriction fragment mapping,Nucleic acids,Cross-linking,Chemistry,Human genomics,Genomics,Physical sciences,DNA libraries,DNA construction,Biochemistry,DNA,Molecular biology techniques,Molecular biology</t>
  </si>
  <si>
    <t>qc3C has been implemented in Python3 for the Linux operating system. The project has been released under GNU AGPLv3 and hosted on Github. https://github.com/cerebis/qc3C Source code, execution environment, and analysis results used in preparing this manuscript have been deposited on Zenodo. https://doi.org/10.5281/zenodo.5099549.</t>
  </si>
  <si>
    <t>10.1371/journal.pcbi.1008636</t>
  </si>
  <si>
    <t>A numerical framework for mechano-regulated tendon healing—Simulation of early regeneration of the Achilles tendon</t>
  </si>
  <si>
    <t>Collagens,Connective tissue,Animals,Tissue repair,Mathematics,Evolutionary rate,Physiology,Research and analysis methods,Physiological processes,Animal models,Evolutionary processes,Medicine and health sciences,Rodents,Finite element analysis,Evolutionary biology,Biological tissue,Materials science,Biology and life sciences,Material properties,Model organisms,Stiffness,Animal studies,Tendons,Organisms,Eukaryota,Mechanical properties,Zoology,Experimental organism systems,Amniotes,Proteins,Physical sciences,Anatomy,Biochemistry,Vertebrates,Rats,Mammals,Applied mathematics</t>
  </si>
  <si>
    <t>12/9/2020</t>
  </si>
  <si>
    <t>10.1371/journal.pcbi.1008332</t>
  </si>
  <si>
    <t>The interplay between cancer type, panel size and tumor mutational burden threshold in patient selection for cancer immunotherapy</t>
  </si>
  <si>
    <t>Biomarkers,Immunology,Breast cancer,Medicine and health sciences,Oncology,Immune response,Cancer treatment,Anatomy,Lung and intrathoracic tumors,Clinical medicine,Breast tumors,Immunotherapy,Biochemistry,Histology,Biology and life sciences,Cancer immunotherapy,Clinical immunology,Cancers and neoplasms</t>
  </si>
  <si>
    <t>30/8/2018</t>
  </si>
  <si>
    <t>10.1371/journal.pcbi.1006832</t>
  </si>
  <si>
    <t>Pan-cancer association of a centrosome amplification gene expression signature with genomic alterations and clinical outcome</t>
  </si>
  <si>
    <t>Regression analysis,Computer and information sciences,Head and neck cancers,Mathematics,Research and analysis methods,Carcinomas,Statistical methods,Basic cancer research,Statistics,Medicine and health sciences,Genetics,Biology and life sciences,Genomic medicine,Oncology,Cancer genomics,Squamous cell carcinomas,Mathematical and statistical techniques,Breast tumors,Head and neck tumors,Lung and intrathoracic tumors,Network analysis,Linear regression analysis,Genomics,Physical sciences,Adenocarcinomas,Gene identification and analysis,Genetic networks,Head and neck squamous cell carcinoma,Cancers and neoplasms,Squamous cell lung carcinoma</t>
  </si>
  <si>
    <t>10.1371/journal.pcbi.1009004</t>
  </si>
  <si>
    <t xml:space="preserve">Secondary indoor air pollution and passive smoking associated with cannabis smoking using electric cigarette device–demonstrative </t>
  </si>
  <si>
    <t>Electronic cigarettes,Recreational drug use,Addiction,Nicotine,Physiology,Physics,Drugs,Chemical compounds,Physiological processes,Pharmacology,Vapors,Medicine and health sciences,Social sciences,Biology and life sciences,Alkaloids,Public and occupational health,Respiration,Cannabis,Inhalation,States of matter,Fluids,Addicts,Habits,Behavior,Chemistry,Drug users,Physical sciences,Behavioral pharmacology,Substance-related disorders,Nicotine addiction,Mental health and psychiatry,Smoking habits,Cannabinoids,Psychology</t>
  </si>
  <si>
    <t>10.1371/journal.pcbi.1008238</t>
  </si>
  <si>
    <t>IL6-mediated HCoV-host interactome regulatory network and GO/Pathway enrichment analysis</t>
  </si>
  <si>
    <t>Population groupings,Gene regulation,Computer and information sciences,Professions,Viral pathogens,Careers in research,Gene ontologies,Non-coding RNA,Research and analysis methods,Medical microbiology,People and places,Pharmacology,Coronaviruses,Medicine and health sciences,Microbial pathogens,Genome analysis,Genetics,Gene mapping,Biology and life sciences,RNA,Scientists,Organisms,SARS CoV 2,Science and technology workforce,Nucleic acids,Protein interaction networks,MicroRNAs,Interaction networks,Drug interactions,Viruses,Gene expression,Computational biology,Network analysis,Genomics,Pathology and laboratory medicine,Science policy,RNA viruses,Biochemistry,Proteomics,Natural antisense transcripts,SARS coronavirus,Molecular biology techniques,Molecular biology,Pathogens,Microbiology</t>
  </si>
  <si>
    <t>7/6/2018</t>
  </si>
  <si>
    <t>15/3/2019</t>
  </si>
  <si>
    <t>10.1371/journal.pcbi.1006949</t>
  </si>
  <si>
    <t>GOOGA: A platform to synthesize mapping experiments and identify genomic structural diversity</t>
  </si>
  <si>
    <t>Markov models,Mathematics,Research and analysis methods,Chromosomal inversions,Probability theory,Chromosome biology,Genetics,Cell biology,Chromosomal aberrations,Gene mapping,Biology and life sciences,Nucleic acids,Comparative genomics,Invertebrate genomics,Computational biology,Chromosome mapping,Genotyping,Genomics,Animal genomics,Physical sciences,DNA recombination,Biochemistry,DNA,Hidden Markov models,Molecular biology techniques,Molecular biology</t>
  </si>
  <si>
    <t>Data are within the paper and its Supporting Information files. Sequence data are available from the NCBI SRA. The SRA BioProject IDs are PRJNA529262, PRJNA528882, and PRJNA528756. Code and processed sequence data are on Github (https://github.com/flag0010/GOOGA).</t>
  </si>
  <si>
    <t>17/9/2021</t>
  </si>
  <si>
    <t>10.1371/journal.pcbi.1009457</t>
  </si>
  <si>
    <t>Atorvastatin-mediated rescue of cancer-related cognitive changes in combined anticancer therapies</t>
  </si>
  <si>
    <t>Cognitive science,Carcinogenesis,Malignant tumors,Animal cells,Medicine and health sciences,Cancer treatment,Cell biology,Cognitive impairment,Biology and life sciences,Apoptosis,Neurology,Oncology,Gastric cancer,Breast tumors,Cognitive neuroscience,Cancer stem cells,Cell processes,Breast cancer,Stem cells,Cell death,Neuroscience,Cognitive neurology,Gastrointestinal tumors,Cellular types,Cancers and neoplasms</t>
  </si>
  <si>
    <t>7/11/2020</t>
  </si>
  <si>
    <t>10.1371/journal.pcbi.1008974</t>
  </si>
  <si>
    <t>The hierarchical packing of euchromatin domains can be described as multiplicative cascades</t>
  </si>
  <si>
    <t>Epigenetics,Animals,Osteichthyes,Specimen preparation and treatment,Fractals,Mathematics,Euchromatin,Embryos,Research and analysis methods,Geometry,Chromatin,Animal models,Fish,Chromosome biology,Embryonic pattern formation,Cell biology,Genetics,Staining,Biology and life sciences,Pattern formation,Model organisms,Animal studies,Organisms,Zebrafish,Eukaryota,Zoology,Gene expression,Developmental biology,Morphogenesis,Experimental organism systems,Physical sciences,Embryology,Cytoplasmic staining,Vertebrates</t>
  </si>
  <si>
    <t>All relevant data are within the manuscript and its Supporting information files and at https://zenodo.org/record/4727968#.YIukKT-8q00.</t>
  </si>
  <si>
    <t>15/5/2019</t>
  </si>
  <si>
    <t>10.1371/journal.pcbi.1006716</t>
  </si>
  <si>
    <t>State-aware detection of sensory stimuli in the cortex of the awake mouse</t>
  </si>
  <si>
    <t>Vibrissae,Signal filtering,Animal anatomy,Sensory perception,Mathematics,Research and analysis methods,Membrane electrophysiology,Statistical methods,Medicine and health sciences,Statistics,Social sciences,Animal physiology,Engineering and technology,Signal detection theory,Biology and life sciences,Somatosensory cortex,Multivariate analysis,Brain,Mathematical and statistical techniques,Zoology,Physical sciences,Neuroscience,Electrophysiological techniques,Principal component analysis,Anatomy,Signal processing,Single channel recording,Psychology,Bioassays and physiological analysis,Matched filters</t>
  </si>
  <si>
    <t>Datasets and code for this study are available in the Dryad Digital Repository: https://doi.org/10.5061/dryad.46cg87c.</t>
  </si>
  <si>
    <t>10.1371/journal.pcbi.1007842</t>
  </si>
  <si>
    <t>Critical role of deadenylation in regulating poly(A) rhythms and circadian gene expression</t>
  </si>
  <si>
    <t>Transcriptional control,Messenger RNA,Gene expression,Polyadenylation,Gene regulation,Nucleic acids,DNA transcription,Circadian rhythms,Genetics,Biochemistry,Post-transcriptional gene regulation,Circadian oscillators,Biology and life sciences,Chronobiology,RNA</t>
  </si>
  <si>
    <t>10.1371/journal.pcbi.1009756</t>
  </si>
  <si>
    <t>The quantitative basis for the redistribution of immobile bacterial lipoproteins to division septa</t>
  </si>
  <si>
    <t>Outer membrane proteins,Mass diffusivity,Cell membranes,Periplasm,Chemical physics,Physics,Fluorescence recovery after photobleaching,Research and analysis methods,Polymers,Light microscopy,Cell cycle and cell division,Cell biology,Macromolecules,Materials science,Biology and life sciences,Membrane proteins,Polymer chemistry,Cell walls,Chemistry,Materials,Bleaching,Peptidoglycans,Microscopy,Cell processes,Physical sciences,Chemical reactions,Cellular structures and organelles,Microbiology</t>
  </si>
  <si>
    <t>The Matlab scripts for solving the models described in the text are available at https://github.com/lconnolley/Tol-Pal-model. The scripts for the SpatialFRAP technique were described previously and are available at https://github.com/smury/SpatialFRAP.</t>
  </si>
  <si>
    <t>10.1371/journal.pcbi.1007657</t>
  </si>
  <si>
    <t>Reprogramming of macrophages employing gene regulatory and metabolic network models</t>
  </si>
  <si>
    <t>Immune cells,Immunology,Gene regulation,Regulator genes,Immune system,Physiology,Regulatory proteins,Animal cells,Medicine and health sciences,Transcription factors,Cell biology,Genetics,Biology and life sciences,Molecular development,Immune physiology,Cytokines,Macrophages,DNA transcription,Innate immune system,Gene expression,Developmental biology,White blood cells,Transcriptional control,Proteins,Blood cells,Biochemistry,Gene types,Cellular types,DNA-binding proteins</t>
  </si>
  <si>
    <t>All relevant data are within the manuscript and its Supporting Information. Raw data and read counts from the RNA-seq experiments have been deposited in the Gene Expression Omnibus repository (GSE 129253).</t>
  </si>
  <si>
    <t>9/12/2019</t>
  </si>
  <si>
    <t>10.1371/journal.pcbi.1007046</t>
  </si>
  <si>
    <t>A new method for inferring timetrees from temporally sampled molecular sequences</t>
  </si>
  <si>
    <t>Bioinformatics,Computer and information sciences,Viral pathogens,Phylogenetics,HIV-1,Evolutionary rate,Research and analysis methods,Medical microbiology,Data management,Evolutionary processes,Microbial pathogens,Medicine and health sciences,Bayesian method,Evolutionary biology,Retroviruses,Influenza A virus,Biology and life sciences,Phylogenetic analysis,Organisms,Sequence analysis,Viruses,Mathematical and statistical techniques,Influenza viruses,Sequence alignment,Pathology and laboratory medicine,Evolutionary systematics,RNA viruses,HIV,Orthomyxoviruses,Immunodeficiency viruses,Taxonomy,Lentivirus,Pathogens,Database and informatics methods,Microbiology</t>
  </si>
  <si>
    <t>United States of America,Saudi Arabia</t>
  </si>
  <si>
    <t>The data underlying the results presented in the study are available from https://github.com/cathyqqtao/RTDT.</t>
  </si>
  <si>
    <t>19/6/2018</t>
  </si>
  <si>
    <t>10.1371/journal.pcbi.1006691</t>
  </si>
  <si>
    <t>OpenCASA: A new open-source and scalable tool for sperm quality analysis</t>
  </si>
  <si>
    <t>Computer and information sciences,Sperm,Research and analysis methods,Animal cells,Cell biology,Imaging techniques,Open science,Engineering and technology,Chemotaxis,Biology and life sciences,Software engineering,Open source software,Computer software,Software design,Morphometry,Germ cells,Cell motility,Software tools,Science policy,Software development,Cellular types</t>
  </si>
  <si>
    <t>10.1371/journal.pcbi.1008553</t>
  </si>
  <si>
    <t>Neural signatures of arbitration between Pavlovian and instrumental action selection</t>
  </si>
  <si>
    <t>Animal behavior,Neuroimaging,Electroencephalography,Cognitive science,Physiology,Research and analysis methods,Cognitive psychology,Learning and memory,Magnetic resonance imaging,Functional magnetic resonance imaging,Medicine and health sciences,Social sciences,Imaging techniques,Brain electrophysiology,Biology and life sciences,Learning,Brain,Clinical neurophysiology,Clinical medicine,Radiology and imaging,Behavior,Zoology,Prefrontal cortex,Diagnostic radiology,Brain mapping,Neuroscience,Diagnostic medicine,Electrophysiological techniques,Electrophysiology,Neostriatum,Anatomy,Neurophysiology,Bioassays and physiological analysis,Psychology</t>
  </si>
  <si>
    <t>All code and data for reproducing the analyses and figures is available at https://github.com/sjgershm/GoNoGo-neural.</t>
  </si>
  <si>
    <t>23/12/2021</t>
  </si>
  <si>
    <t>10.1371/journal.pcbi.1009793</t>
  </si>
  <si>
    <t>Characterizing non-exponential growth and bimodal cell size distributions in fission yeast: An analytical approach</t>
  </si>
  <si>
    <t>Mathematics,Growth control,Physiology,Mitosis,Research and analysis methods,Statistical distributions,Physiological processes,Probability theory,Chromosome biology,Cell cycle and cell division,Cell biology,Homeostasis,Schizosaccharomyces,Biology and life sciences,Model organisms,Animal studies,Organisms,Yeast and fungal models,Schizosaccharomyces pombe,G1 phase,Fungi,Eukaryota,Developmental biology,Morphogenesis,Experimental organism systems,Cell processes,Physical sciences,G2 phase,Distribution curves,Yeast</t>
  </si>
  <si>
    <t>The MATLAB codes of stochastic simulations of both model I and model II can be found on GitHub via the link https://github.com/chenjiacsrc/Fission-yeast-cell-size. All data needed to evaluate the conclusions in the paper are present in the paper and in Ref 4.</t>
  </si>
  <si>
    <t>15/5/2020</t>
  </si>
  <si>
    <t>10.1371/journal.pcbi.1008856</t>
  </si>
  <si>
    <t>Convolutional neural networks improve species distribution modelling by capturing the spatial structure of the environment</t>
  </si>
  <si>
    <t>Neurons,Computer and information sciences,Ecology and environmental sciences,Mathematics,Biogeography,Statistical distributions,Earth sciences,Animal cells,Probability theory,Artificial intelligence,Ecology,Cell biology,Ecological niches,Plants,Cartography,Neural networks,Biology and life sciences,Geography,Trees,Organisms,Eukaryota,Physical sciences,Neuroscience,Machine learning,Cellular neuroscience,Cellular types</t>
  </si>
  <si>
    <t>All relevant data are available from the cnn-sdm gitlab project (url: https://gitlab.inria.fr/bdeneu/cnn-sdm) along with examples codes.</t>
  </si>
  <si>
    <t>10.1371/journal.pcbi.1008055</t>
  </si>
  <si>
    <t>A multiscale model of complex endothelial cell dynamics in early angiogenesis</t>
  </si>
  <si>
    <t>Collagens,Phenotypes,Physiology,Research and analysis methods,Genetics,Cell biology,Cell signaling,Biology and life sciences,Cardiovascular physiology,Cell migration,Gene expression,Developmental biology,Cell polarity,Cell motility,Proteins,Cell physiology,Angiogenesis,Biochemistry,VEGF signaling,Signal transduction,Simulation and modeling</t>
  </si>
  <si>
    <t>5/8/2021</t>
  </si>
  <si>
    <t>9/9/2021</t>
  </si>
  <si>
    <t>10.1371/journal.pcbi.1009442</t>
  </si>
  <si>
    <t>Multivariable association discovery in population-scale meta-omics studies</t>
  </si>
  <si>
    <t>Inflammatory bowel disease,Computer and information sciences,Metadata,Microbial genomics,Mathematics,Gastroenterology and hepatology,Drugs,Research and analysis methods,Medical microbiology,Data management,Microbiome,Antibiotics,Pharmacology,Statistics,Medicine and health sciences,Genetics,Engineering and technology,Microbiology,Biology and life sciences,Antimicrobials,Microbial control,Statistical models,Metagenomics,Measurement,Genomics,Physical sciences,Simulation and modeling</t>
  </si>
  <si>
    <t>The implementation of MaAsLin 2 is publicly available with source code, documentation, tutorial data, and as an R/Bioconductor package at http://huttenhower.sph.harvard.edu/maaslin2. The software packages used in this work are free and open source, including bioBakery methods available via http://huttenhower.sph.harvard.edu/biobakery as source code, cloud-compatible images, and installable packages. Analysis scripts using these packages to generate figures and results from this manuscript (and associated usage notes) are available from https://github.com/biobakery/maaslin2_benchmark. The iHMP dataset is publicly available at the IBDMDB website (https://ibdmdb.org) and the HMP DACC web portal (https://www.hmpdacc.org/ihmp/). The processed HMP2 datasets analysed in this manuscript are also available as Supporting Information.</t>
  </si>
  <si>
    <t>10.1371/journal.pcbi.1008785</t>
  </si>
  <si>
    <t>SARS-CoV-2 viral dynamics in non-human primates</t>
  </si>
  <si>
    <t>Immunology,Animals,Digestive system,Viral pathogens,Immune system,Trachea,Physiology,Infectious diseases,Medical microbiology,Virology,Macaque,Coronaviruses,Medicine and health sciences,Respiratory disorders,Microbial pathogens,Antiviral therapy,Preventive medicine,Biology and life sciences,Molecular development,Primates,Viral transmission and infection,Immune physiology,Public and occupational health,Organisms,SARS CoV 2,Pulmonology,Viruses,Innate immune system,Eukaryota,Viral load,Zoology,Developmental biology,Nasopharynx,Amniotes,Vaccination and immunization,Pathology and laboratory medicine,Pharynx,Respiratory system,Anatomy,Respiratory infections,Medical conditions,Vertebrates,RNA viruses,Mammals,Monkeys,SARS coronavirus,Old World monkeys,Cytokines,Pathogens,Microbiology</t>
  </si>
  <si>
    <t>21/7/2020</t>
  </si>
  <si>
    <t>20/1/2021</t>
  </si>
  <si>
    <t>10.1371/journal.pcbi.1008726</t>
  </si>
  <si>
    <t>Group testing as a strategy for COVID-19 epidemiological monitoring and community surveillance</t>
  </si>
  <si>
    <t>Health care,Mathematics,Nursing homes,Infectious diseases,Statistical distributions,Virology,Virus testing,Health care facilities,Probability theory,Microbial evolution,Medicine and health sciences,Evolutionary biology,Biology and life sciences,Viral transmission and infection,Epidemiology,COVID 19,Viral evolution,Viral load,Medical risk factors,Viral diseases,Physical sciences,Diagnostic medicine,Organismal evolution,Medical conditions,Microbiology</t>
  </si>
  <si>
    <t>10.1371/journal.pcbi.1009205</t>
  </si>
  <si>
    <t>Models of heterogeneous dopamine signaling in an insect learning and memory center</t>
  </si>
  <si>
    <t>Neurons,Neuronal plasticity,Computer and information sciences,Cognitive science,Amines,Chemical compounds,Developmental neuroscience,Neurochemistry,Synaptic plasticity,Cognitive psychology,Learning and memory,Animal cells,Biogenic amines,Social sciences,Cell biology,Neural networks,Biology and life sciences,Learning,Neurotransmitters,Organic chemistry,Behavioral conditioning,Dopamine,Behavior,Chemistry,Catecholamines,Physical sciences,Neuroscience,Cellular neuroscience,Organic compounds,Biochemistry,Hormones,Psychology,Cellular types</t>
  </si>
  <si>
    <t>Code implementing the model is available at the following github repository: https://github.com/alitwinkumar/jiang_litwin-kumar_mb_rnn.</t>
  </si>
  <si>
    <t>24/8/2019</t>
  </si>
  <si>
    <t>10.1371/journal.pcbi.1007705</t>
  </si>
  <si>
    <t>A mathematical model describing the localization and spread of influenza A virus infection within the human respiratory tract</t>
  </si>
  <si>
    <t>Immunology,Advection,Zoonoses,Immune response,Viral pathogens,Physiology,Physics,Infectious diseases,Medical microbiology,Virology,Microbial pathogens,Medicine and health sciences,Viral structure,Fluid dynamics,H5N1,Influenza A virus,Biology and life sciences,Viral transmission and infection,Organisms,Continuum mechanics,Body fluids,Viruses,Influenza viruses,Viral load,Fluid mechanics,Physical sciences,Proteins,Virions,Pathology and laboratory medicine,RNA viruses,Interferons,Biochemistry,Anatomy,Mucus,Orthomyxoviruses,Classical mechanics,Pathogens,Microbiology</t>
  </si>
  <si>
    <t>Japan,Canada</t>
  </si>
  <si>
    <t>17/5/2021</t>
  </si>
  <si>
    <t>10.1371/journal.pcbi.1009088</t>
  </si>
  <si>
    <t xml:space="preserve">Integration of sleep homeostasis and navigation in </t>
  </si>
  <si>
    <t>Neurons,Neuronal plasticity,Computer and information sciences,Physiology,Research and analysis methods,Developmental neuroscience,Synaptic plasticity,Physiological processes,Animal cells,Social sciences,Cell biology,Homeostasis,Neural networks,Biology and life sciences,Behavior,Sleep,Neuroscience,Cellular neuroscience,Psychology,Cellular types,Simulation and modeling</t>
  </si>
  <si>
    <t>Code and simulation are available at https://gitlab.com/anflorescaesar/integration_of_sleep_pressure_and_navigation_simulations.</t>
  </si>
  <si>
    <t>10/12/2020</t>
  </si>
  <si>
    <t>10.1371/journal.pcbi.1008799</t>
  </si>
  <si>
    <t>DCMD: Distance-based classification using mixture distributions on microbiome data</t>
  </si>
  <si>
    <t>Computer and information sciences,Microbial genomics,Mathematics,Mixtures,Research and analysis methods,Medical microbiology,Microbiome,Artificial intelligence,Medicine and health sciences,Genetics,Microbiology,Engineering and technology,Materials science,Biology and life sciences,Applied mathematics,Cancers and neoplasms,Oncology,Materials,Measurement,Genomics,Physical sciences,Algorithms,Machine learning,Distance measurement,Colorectal cancer,Support vector machines,Simulation and modeling</t>
  </si>
  <si>
    <t>CANADA</t>
  </si>
  <si>
    <t>The dataset analysed in this study is publicly available in the MLRepo repository. The colorectal cancer: https://knights-lab.github.io/MLRepo/docs/kostic_healthy_tumor.html; and the Crohn’s disease: https://knights-lab.github.io/MLRepo/docs/gevers_control_cd_ileum.html.</t>
  </si>
  <si>
    <t>10.1371/journal.pcbi.1008447</t>
  </si>
  <si>
    <t>Estimating individuals’ genetic and non-genetic effects underlying infectious disease transmission from temporal epidemic data</t>
  </si>
  <si>
    <t>Epidemiology,Veterinary diseases,Epidemiological statistics,Medicine and health sciences,Infectious disease control,Genetic predisposition,Infectious disease epidemiology,Genetics of disease,Genetics,Medical conditions,Biology and life sciences,Veterinary science,Infectious diseases,Epidemiological methods and statistics,Single nucleotide polymorphisms,Genetic epidemiology</t>
  </si>
  <si>
    <t>The software tool is accessible from the URL: https://theiteam.github.io/SIRE.html The code is in the Github repository: https://github.com/theITEAM/SIRE.</t>
  </si>
  <si>
    <t>10.1371/journal.pcbi.1007755</t>
  </si>
  <si>
    <t>Comparison of methods for rhythm analysis of complex animals’ acoustic signals</t>
  </si>
  <si>
    <t>Animal communication,Gene regulation,Bioinformatics,Animal behavior,Echolocation,Animals,Marine and aquatic sciences,Physics,Research and analysis methods,Earth sciences,Sperm whales,Silencer elements,Whales,Database and informatics methods,Social sciences,Genetics,Biology and life sciences,Organisms,Marine biology,Sequence analysis,Acoustics,Mathematical and statistical techniques,Eukaryota,Behavior,Zoology,Gene expression,Amniotes,Acoustic signals,Physical sciences,Vocalization,Vertebrates,Mammals,Psychology,Marine mammals,Fourier analysis</t>
  </si>
  <si>
    <t>9/1/2019</t>
  </si>
  <si>
    <t>10.1371/journal.pcbi.1007561</t>
  </si>
  <si>
    <t>Large benefits to youth-focused HIV treatment-as-prevention efforts in generalized heterosexual populations: An agent-based simulation model</t>
  </si>
  <si>
    <t>Population groupings,Systems science,Computer and information sciences,Families,HIV prevention,Mathematics,Infectious diseases,Adolescents,Research and analysis methods,Virology,People and places,Medicine and health sciences,Preventive medicine,Population biology,Biology and life sciences,Viral transmission and infection,Heterosexuals,Epidemiology,Death rates,Public and occupational health,Population metrics,Viral load,HIV epidemiology,Sexuality groupings,AIDS,Age groups,Viral diseases,Children,Physical sciences,Simulation and modeling,Agent-based modeling,Microbiology</t>
  </si>
  <si>
    <t>Since this is a simulation study, we do not have any biological data. Software used in this study is available at https://github.com/EvoNetHIV/EvoNetHIV. Scripts needed to reproduce the specific simulation results in this paper have been uploaded to https://github.com/EvoNetHIV/Mittler-et-al-TasP-by-Age/tree/master/Repository.</t>
  </si>
  <si>
    <t>20/8/2021</t>
  </si>
  <si>
    <t>28/11/2021</t>
  </si>
  <si>
    <t>10.1371/journal.pcbi.1009688</t>
  </si>
  <si>
    <t>Decision prioritization and causal reasoning in decision hierarchies</t>
  </si>
  <si>
    <t>Population groupings,Management engineering,Animals,Motion,Perception,Cognitive science,Sensory perception,Professions,Mathematics,Careers in research,Cognition,Physics,Research and analysis methods,Cognitive psychology,People and places,Engineers,Probability theory,Social sciences,Engineering and technology,Biology and life sciences,Decision making,Primates,Organisms,Science and technology workforce,Eukaryota,Signal to noise ratio,Zoology,Amniotes,Physical sciences,Neuroscience,Probability distribution,Science policy,Signal processing,Decision analysis,Vertebrates,Mammals,Psychology,Classical mechanics,Monkeys,Decision trees</t>
  </si>
  <si>
    <t>The data and code can be found on Github: https://github.com/arielzylberberg/decision_prioritization_hierarchy.</t>
  </si>
  <si>
    <t>10.1371/journal.pcbi.1007380</t>
  </si>
  <si>
    <t>Coding Locations Relative to One or Many Landmarks in Childhood</t>
  </si>
  <si>
    <t>Population groupings,Spatial cognition,Animals,Computer and information sciences,Cognitive science,Computer architecture,Ducks,Waterfowl,Families,Cognition,Learning and memory,Spatial memory,People and places,Birds,Virtual reality,Fowl,Memory,Engineering and technology,Biology and life sciences,Poultry,Memory recall,Organisms,Man-computer interface,Eukaryota,Amniotes,Age groups,Children,Neuroscience,User interfaces,Vertebrates,Human factors engineering</t>
  </si>
  <si>
    <t>10.1371/journal.pcbi.1008189</t>
  </si>
  <si>
    <t>Dynamical persistence in high-diversity resource-consumer communities</t>
  </si>
  <si>
    <t>Species extinction,Species interactions,Systems science,System stability,Computer and information sciences,Ecology and environmental sciences,Mathematics,Species diversity,Physics,Ecological metrics,Evolutionary processes,Ecology,Evolutionary biology,Nonlinear dynamics,Biology and life sciences,Invasive species,Species colonization,Conservation biology,Community ecology,Physical sciences,Conservation science,Relaxation (physics)</t>
  </si>
  <si>
    <t>All software code files are available from the github database (https://github.com/Itaydal/crm-chaos).</t>
  </si>
  <si>
    <t>16/3/2021</t>
  </si>
  <si>
    <t>10.1371/journal.pcbi.1009233</t>
  </si>
  <si>
    <t>A computational method for identifying an optimal combination of existing drugs to repair the action potentials of SQT1 ventricular myocytes</t>
  </si>
  <si>
    <t>Population groupings,Animals,Cellular types,Muscle cells,Bioenergetics,Membrane potential,Physiology,Physics,Action potentials,Research and analysis methods,People and places,Animal models,Animal cells,Leporids,Drug therapy,Medicine and health sciences,Cell biology,Biological tissue,Biology and life sciences,Adults,Organisms,Animal studies,Muscle tissue,Rabbits,Eukaryota,Polytherapy drug treatment,Zoology,Ionic current,Experimental organism systems,Amniotes,Age groups,Biomarkers,Physical sciences,Electrophysiology,Neuroscience,Proteins,Anatomy,Biochemistry,Neurophysiology,Vertebrates,Mammals,Ion channels,Biophysics,Pharmaceutics</t>
  </si>
  <si>
    <t>10.1371/journal.pcbi.1009735</t>
  </si>
  <si>
    <t>Spatially distributed infection increases viral load in a computational model of SARS-CoV-2 lung infection</t>
  </si>
  <si>
    <t>Immune cells,Immunology,Immune response,Viral pathogens,Medical microbiology,Virology,Animal cells,T cells,Epithelial cells,Coronaviruses,Medicine and health sciences,Viral structure,Epithelium,Microbial pathogens,Cell biology,Biological tissue,Microbiology,Biology and life sciences,Inflammation,Viral transmission and infection,Organisms,SARS CoV 2,Cytotoxic T cells,Viruses,Clinical medicine,Viral load,Signs and symptoms,White blood cells,Pathology and laboratory medicine,Blood cells,Anatomy,RNA viruses,SARS coronavirus,Cellular types,Pathogens,Virions</t>
  </si>
  <si>
    <t>All code can be accessed at https://github.com/AdaptiveComputationLab/simcov. Configuration files to reproduce each figure in the paper are available in the configs folder in that repository.</t>
  </si>
  <si>
    <t>10.1371/journal.pcbi.1009213</t>
  </si>
  <si>
    <t>An association between prediction errors and risk-seeking: Theory and behavioral evidence</t>
  </si>
  <si>
    <t>Cognitive science,Cognition,Amines,Chemical compounds,Cognitive psychology,Neurochemistry,Learning and memory,Research and analysis methods,Biogenic amines,Medicine and health sciences,Social sciences,Dopaminergics,Biology and life sciences,Learning,Decision making,Neurochemicals,Neurotransmitters,Brain,Organic chemistry,Dopamine,Behavior,Chemistry,Catecholamines,Basal ganglia,Physical sciences,Neuroscience,Anatomy,Organic compounds,Biochemistry,Hormones,Psychology,Simulation and modeling,Human learning</t>
  </si>
  <si>
    <t>The authors confirm that all data underlying the findings are fully available without restriction. All presented data is available at the MRC Brain Network Dynamics Data Sharing Platform https://data.mrc.ox.ac.uk/data-set/behaviour-and-pupillometry-bandit-task (DOI: 10.5287/bodleian:VYZgovxVx). The code to reproduce the figures and analyses is also fully available without restrictions (https://doi.org/10.5281/zenodo.5111690).</t>
  </si>
  <si>
    <t>10.1371/journal.pcbi.1008395</t>
  </si>
  <si>
    <t>Bacteria use structural imperfect mimicry to hijack the host interactome</t>
  </si>
  <si>
    <t>Computer and information sciences,Protein structure,Medical microbiology,Medicine and health sciences,Microbial pathogens,Bacterial pathogens,Biology and life sciences,Organisms,Protein interaction networks,Interaction networks,Eukaryota,Host-pathogen interactions,Network analysis,Proteins,Pathology and laboratory medicine,Protein interactions,Pathogenesis,Biochemistry,Proteomics,Macromolecular structure analysis,Molecular biology,Pathogens,Microbiology</t>
  </si>
  <si>
    <t>10.1371/journal.pcbi.1007682</t>
  </si>
  <si>
    <t>A plausible accelerating function of intermediate states in cancer metastasis</t>
  </si>
  <si>
    <t>Markov models,Computer and information sciences,Mathematics,Animal cells,Probability theory,Phase diagrams,Basic cancer research,Epithelial cells,Medicine and health sciences,Epithelium,Cancer treatment,Cell biology,Biological tissue,Fibrosis,Biology and life sciences,Oncology,Data visualization,Fats,Developmental biology,Metastasis,Cell processes,Physical sciences,Anatomy,Biochemistry,Cellular types,Lipids</t>
  </si>
  <si>
    <t>10.1371/journal.pcbi.1009871</t>
  </si>
  <si>
    <t>Specificity of Loxosceles α clade phospholipase D enzymes for choline-containing lipids: Role of a conserved aromatic cage</t>
  </si>
  <si>
    <t>B vitamins,Physical chemistry,Enzyme structure,Aromatic amino acids,Chemical compounds,Tyrosine,Enzymology,Medicine and health sciences,Cell biology,Biology and life sciences,Chemical bonding,Hydrogen bonding,Vitamins,Toxicology,Organic chemistry,Cholines,Toxic agents,Liposomes,Chemistry,Computational biology,Vesicles,Physical sciences,Proteins,Biochemical simulations,Pathology and laboratory medicine,Hydroxyl amino acids,Toxins,Biochemistry,Organic compounds,Lipids,Amino acids,Cellular structures and organelles</t>
  </si>
  <si>
    <t>All the MD trajectories are uploaded to the Norwegian national infrastructure for research data (NIRD), have been issued a DOI (10.11582/2021.00099) and can be accessed using the following URL: https://archive.sigma2.no/pages/public/datasetDetail.jsf?id=10.11582/2021.00099.</t>
  </si>
  <si>
    <t>10.1371/journal.pcbi.1009148</t>
  </si>
  <si>
    <t>POMAShiny: A user-friendly web-based workflow for metabolomics and proteomics data analysis</t>
  </si>
  <si>
    <t>Computer and information sciences,Mathematics,Proteomic databases,Research and analysis methods,Statistical data,Computer applications,Metabolism,Statistical methods,Artificial intelligence,Statistics,Preprocessing,Engineering and technology,Forecasting,Biology and life sciences,Software engineering,Mathematical and statistical techniques,Web-based applications,Physical sciences,Metabolomics,Machine learning,Biochemistry,Proteomics,Biological databases,Database and informatics methods</t>
  </si>
  <si>
    <t>All source code and data files are available from the public GitHub repositories https://github.com/nutrimetabolomics/POMAShiny and https://github.com/nutrimetabolomics/POMA. All source code and data files have also been provided as Supporting information files.</t>
  </si>
  <si>
    <t>10.1371/journal.pcbi.1008710</t>
  </si>
  <si>
    <t>Basis profile curve identification to understand electrical stimulation effects in human brain networks</t>
  </si>
  <si>
    <t>Computer and information sciences,Neuroimaging,Membrane potential,Mathematics,Physiology,Evoked potentials,Research and analysis methods,Medicine and health sciences,Statistics,Imaging techniques,Statistical noise,Engineering and technology,Neural networks,Biology and life sciences,Electrode potentials,Signal to noise ratio,Chemistry,Physical sciences,Functional electrical stimulation,Electrophysiology,Neuroscience,Brain mapping,Electrocorticography,Electrochemistry,Signal processing,Neurophysiology,Surgical and invasive medical procedures</t>
  </si>
  <si>
    <t>Code written in MATLAB to reproduce all of the steps and illustrations contained in this manuscript is freely available along with the sample dataset at https://purl.stanford.edu/rc201dv0636, for use without restriction.</t>
  </si>
  <si>
    <t>10.1371/journal.pcbi.1008965</t>
  </si>
  <si>
    <t>Maximally efficient prediction in the early fly visual system may support evasive flight maneuvers</t>
  </si>
  <si>
    <t>Visual system,Neurons,Junctional complexes,Perception,Cognitive science,Sensory perception,Gap junctions,Physiology,Cognitive psychology,Animal cells,Medicine and health sciences,Ocular system,Social sciences,Cell biology,Biology and life sciences,Sensory physiology,Ocular anatomy,Retina,Neuronal dendrites,Synapses,Behavior,Vision,Nervous system,Electrophysiology,Neuroscience,Sensory systems,Motor neurons,Cell physiology,Anatomy,Cellular neuroscience,Neurophysiology,Psychology,Cellular types</t>
  </si>
  <si>
    <t>The paper is a theoretical work and does not contain experimental data. All the parameters and open source software packages required to reproduce our simulation and results are specified in this Materials and Methods section. We prepared a github repository https://github.com/siwei-wang/VS_pred including all intermediate data and code we used to generate figures in the manuscript.</t>
  </si>
  <si>
    <t>10.1371/journal.pcbi.1009820</t>
  </si>
  <si>
    <t>Machine learning-driven identification of drugs inhibiting cytochrome P450 2C9</t>
  </si>
  <si>
    <t>Computer and information sciences,Physics,Enzymology,Enzyme chemistry,Metabolism,Pharmacology,Artificial intelligence,Medicine and health sciences,Cytotoxicity,Biology and life sciences,Crystal structure,Crystallography,Toxicology,Drug interactions,Condensed matter physics,Drug metabolism,Solid state physics,Enzyme metabolism,Physical sciences,Proteins,Machine learning,Pathology and laboratory medicine,Biochemistry,Pharmacokinetics,Enzymes,Metabolites</t>
  </si>
  <si>
    <t>10.1371/journal.pcbi.1007088</t>
  </si>
  <si>
    <t>Systematic discovery of the functional impact of somatic genome alterations in individual tumors through tumor-specific causal inference</t>
  </si>
  <si>
    <t>Gene regulation,Regulator genes,Mathematics,Carcinogenesis,Genetic causes of cancer,Cancer risk factors,Research and analysis methods,Statistical methods,Medicine and health sciences,Statistics,Genetics,Forecasting,Biology and life sciences,Gene amplification,Epidemiology,Oncology,Mathematical and statistical techniques,Gene expression,Mutation,Medical risk factors,Physical sciences,Gene types</t>
  </si>
  <si>
    <t>PANCAN RNASeq data, mutation data, and copy number data are available in the Xena database under cohort TCGA Pan-Cancer (PANCAN). L1000 LINCS cell line perturbation data is available in GEO database under GSE70138. Source data are available from the Cancer Genome Atlas project website. Result data from this study are available as supplementary material of this publication.</t>
  </si>
  <si>
    <t>18/4/2021</t>
  </si>
  <si>
    <t>10.1371/journal.pcbi.1008976</t>
  </si>
  <si>
    <t>MetaGSCA: A tool for meta-analysis of gene set differential coexpression</t>
  </si>
  <si>
    <t>Discrete mathematics,Permutation,Mathematics,Research and analysis methods,Non-small cell lung cancer,Statistical methods,Statistics,Medicine and health sciences,Cell biology,Cell signaling,Genetics,Biology and life sciences,Cellular crosstalk,Oncology,Mathematical and statistical techniques,Gene expression,Lung and intrathoracic tumors,Test statistics,Physical sciences,Combinatorics,Colorectal cancer,Metaanalysis,Signal transduction,Cancers and neoplasms</t>
  </si>
  <si>
    <t>1. Gene-expression data Pan-cancer gene expression data (11 cancer types) were downloaded from the Cancer Genome Atlas project at https://portal.gdc.cancer.gov. Other gene expression datasets were downloaded from the Gene Expression Omnibus, including GSE62792 (https://www.ncbi.nlm.nih.gov/geo/query/acc.cgi?acc=GSE62792), GSE37171 (https://www.ncbi.nlm.nih.gov/geo/query/acc.cgi?acc=GSE37171), GSE10245 (https://www.ncbi.nlm.nih.gov/geo/query/acc.cgi?acc=GSE10245), GSE11969 (https://www.ncbi.nlm.nih.gov/geo/query/acc.cgi?acc=GSE11969), GSE41271 (https://www.ncbi.nlm.nih.gov/geo/query/acc.cgi?acc=GSE41271), and GSE42127 (https://www.ncbi.nlm.nih.gov/geo/query/acc.cgi?acc=GSE42127). 2. Pathways The gene lists of 379 cellular pathways, mostly signaling pathways, are enclosed in the MetaGSCA source code. 3. Web application and R package The web application is available at https://nam12.safelinks.protection.outlook.com/?url=http%3A%2F%2Fwww.innovebioinfo.com%2FGene_Expression_Analysis%2FMeta_GSCA%2FMetaGSCA1.php&amp;data=04%7C01%7Cfei.ye%40vumc.org%7Ca8f97a98df944a019cd508d9095645f4%7Cef57503014244ed8b83c12c533d879ab%7C0%7C0%7C637551088414190249%7CUnknown%7CTWFpbGZsb3d8eyJWIjoiMC4wLjAwMDAiLCJQIjoiV2luMzIiLCJBTiI6Ik1haWwiLCJXVCI6Mn0%3D%7C1000&amp;sdata=dzs3aGbgw%2BMfJWUa4ICm%2FLCyKQBuuZEQQLfB5gmRDSs%3D&amp;reserved=0. The R package MetaGSCA is available at https://nam12.safelinks.protection.outlook.com/?url=https%3A%2F%2Fgithub.com%2Fhui-sheen%2FMetaGSCA&amp;data=04%7C01%7Cfei.ye%40vumc.org%7Ca8f97a98df944a019cd508d9095645f4%7Cef57503014244ed8b83c12c533d879ab%7C0%7C0%7C637551088414190249%7CUnknown%7CTWFpbGZsb3d8eyJWIjoiMC4wLjAwMDAiLCJQIjoiV2luMzIiLCJBTiI6Ik1haWwiLCJXVCI6Mn0%3D%7C1000&amp;sdata=gsvAiJW%2F9Q%2F9EK0jjVjOcHGj%2BhzymObfZUIcImUoQ3A%3D&amp;reserved=0, with a tutorial at https://nam12.safelinks.protection.outlook.com/?url=https%3A%2F%2Fhui-sheen.github.io%2FMetaGSCA%2F&amp;data=04%7C01%7Cfei.ye%40vumc.org%7Ca8f97a98df944a019cd508d9095645f4%7Cef57503014244ed8b83c12c533d879ab%7C0%7C0%7C637551088414190249%7CUnknown%7CTWFpbGZsb3d8eyJWIjoiMC4wLjAwMDAiLCJQIjoiV2luMzIiLCJBTiI6Ik1haWwiLCJXVCI6Mn0%3D%7C1000&amp;sdata=rI0fiCEWHH42v%2F76PnKDcoqndY6XxopduyjXNkJXD%2Fs%3D&amp;reserved=0</t>
  </si>
  <si>
    <t>4/12/2020</t>
  </si>
  <si>
    <t>10.1371/journal.pcbi.1008593</t>
  </si>
  <si>
    <t>Conformational plasticity and dynamic interactions of the N-terminal domain of the chemokine receptor CXCR1</t>
  </si>
  <si>
    <t>Chemokines,Earth sciences,Cell biology,Cell signaling,Chemotaxis,Biology and life sciences,Intrinsically disordered proteins,Membrane receptor signaling,Soil science,Computational biology,Cell motility,Proteins,Soil perturbation,Biochemical simulations,G protein coupled receptors,Protein interactions,Biochemistry,Transmembrane receptors,Signal transduction</t>
  </si>
  <si>
    <t>All simulations and analysis have been performed with open source tools such as GROMACS simulation package and utility tools. The starting files for the simulations and some of the output files (i.e., the binding modes) have been uploaded as compressed Supporting Information files.</t>
  </si>
  <si>
    <t>10.1371/journal.pcbi.1007274</t>
  </si>
  <si>
    <t>A benchmark of computational CRISPR-Cas9 guide design methods</t>
  </si>
  <si>
    <t>Computer and information sciences,Cognitive science,Cognition,Animal performance,Learning and memory,Mammalian genomics,Artificial intelligence,Genome analysis,Genetics,Memory,Engineering and technology,Biology and life sciences,Data processing,Agriculture,Genomic medicine,Synthetic genomics,Genome engineering,Synthetic genome editing,Bioengineering,Computational biology,Genomics,Animal genomics,Neuroscience,Animal management,Machine learning,Information technology,CRISPR,Synthetic bioengineering,Synthetic biology</t>
  </si>
  <si>
    <t>10.1371/journal.pcbi.1009567</t>
  </si>
  <si>
    <t>Physics-based modeling provides predictive understanding of selectively promiscuous substrate binding by Hsp70 chaperones</t>
  </si>
  <si>
    <t>Thermodynamics,Physical chemistry,Mathematics,Physics,Molecular dynamics,Research and analysis methods,Electrostatics,Electricity,Free energy,Statistical methods,Statistics,Genetics,Forecasting,Materials science,Biology and life sciences,DNA structure,Chemical bonding,Hydrogen bonding,Nucleic acids,Mathematical and statistical techniques,Chemistry,Materials,Binders,Computational chemistry,Physical sciences,Proteins,Protein interactions,Biochemistry,Macromolecular structure analysis,DNA,Molecular biology</t>
  </si>
  <si>
    <t>23/12/2019</t>
  </si>
  <si>
    <t>10.1371/journal.pcbi.1007414</t>
  </si>
  <si>
    <t>Stochastic optimal open-loop control as a theory of force and impedance planning via muscle co-contraction</t>
  </si>
  <si>
    <t>Control theory,Systems science,Body limbs,Motion,Computer and information sciences,Mathematics,Physics,Covariance,Arms,Probability theory,Musculoskeletal system,Medicine and health sciences,Random variables,Engineering and technology,Materials science,Biology and life sciences,Material properties,Control engineering,Stiffness,Forearms,Mechanical properties,Skeletal joints,Torque,Physical sciences,Anatomy,Classical mechanics</t>
  </si>
  <si>
    <t>There is no new experimental data in this study. However, the Matlab codes used to produce the simulations are available from http://hebergement.universite-paris-saclay.fr/berret/software/SOOC.zip. Note that the codes depend on a third-party software (GPOPS).</t>
  </si>
  <si>
    <t>19/2/2021</t>
  </si>
  <si>
    <t>10.1371/journal.pcbi.1008821</t>
  </si>
  <si>
    <t>Discovery of novel dual adenosine A</t>
  </si>
  <si>
    <t>Physical chemistry,Chemical characterization,Glycobiology,Computer and information sciences,Molecular docking,Research and analysis methods,Binding analysis,Artificial intelligence,Drug therapy,Glycosylamines,Medicine and health sciences,Radioligand binding assay,Biology and life sciences,Neurology,Deep learning,Chemical bonding,Hydrogen bonding,Parkinson disease,Pharmaceutics,Chemistry,Movement disorders,Computational chemistry,Adenosine,Physical sciences,Machine learning,Neurodegenerative diseases,Biochemistry,Medical conditions,Receptor antagonist therapy,Nucleosides</t>
  </si>
  <si>
    <t>10.1371/journal.pcbi.1007618</t>
  </si>
  <si>
    <t xml:space="preserve">A stochastic model for simulating ribosome kinetics </t>
  </si>
  <si>
    <t>Gene regulation,Transcriptome analysis,Elongation factors,Non-coding RNA,Regulatory proteins,Translation initiation,Messenger RNA,Protein translation,Genome analysis,Cell biology,Genetics,Ribosomes,Biology and life sciences,RNA,Nucleic acids,Gene expression,Computational biology,Genomics,Proteins,Biochemical simulations,Transfer RNA,Biochemistry,Cellular structures and organelles</t>
  </si>
  <si>
    <t>10.1371/journal.pcbi.1009246</t>
  </si>
  <si>
    <t>Adaptation supports short-term memory in a visual change detection task</t>
  </si>
  <si>
    <t>Neurons,Animals,Perception,Computer and information sciences,Cognitive science,Depression,Sensory perception,Cognition,Physiology,Cognitive psychology,Learning and memory,Animal cells,Medicine and health sciences,Rodents,Social sciences,Cell biology,Mice,Memory,Mood disorders,Neural networks,Biology and life sciences,Organisms,Short term memory,Eukaryota,Synapses,Zoology,Vision,Amniotes,Nervous system,Neuroscience,Electrophysiology,Mental health and psychiatry,Anatomy,Cellular neuroscience,Neurophysiology,Vertebrates,Mammals,Psychology,Cellular types,Recurrent neural networks</t>
  </si>
  <si>
    <t>All the code for the model and its analysis is available on github at: https://github.com/AllenInstitute/STSPNet. The physiology data is already available as it is part of a previous publication at: https://figshare.com/collections/Experience_shapes_activity_dynamics_and_stimulus_coding_of_VIP_inhibitory_cells/4858779/1.</t>
  </si>
  <si>
    <t>10.1371/journal.pcbi.1007070</t>
  </si>
  <si>
    <t>A chemical kinetic basis for measuring translation initiation and elongation rates from ribosome profiling data</t>
  </si>
  <si>
    <t>Transcriptome analysis,Biosynthetic techniques,Non-coding RNA,Research and analysis methods,Translation initiation,Messenger RNA,Protein translation,Genome analysis,Cell biology,Genetics,Ribosomes,Biology and life sciences,Saccharomyces,RNA,Model organisms,Animal studies,Organisms,Yeast and fungal models,Nucleic acids,Fungi,Eukaryota,Chemical synthesis,Protein synthesis,Gene expression,Computational biology,Experimental organism systems,Genomics,Proteins,Saccharomyces cerevisiae,Transfer RNA,Biochemistry,Yeast,Cellular structures and organelles</t>
  </si>
  <si>
    <t>The RNA-Seq data corresponding to Ribo-Seq data of Nissley and co-workers is made available at GSM3242263.</t>
  </si>
  <si>
    <t>9/10/2018</t>
  </si>
  <si>
    <t>8/10/2019</t>
  </si>
  <si>
    <t>10.1371/journal.pcbi.1007464</t>
  </si>
  <si>
    <t>Between-tumor and within-tumor heterogeneity in invasive potential</t>
  </si>
  <si>
    <t>Phenotypes,Invasive tumors,Population genetics,Research and analysis methods,Biological cultures,Basic cancer research,Medicine and health sciences,Genome analysis,Evolutionary biology,Genetics,Human genetics,Keratins,Biology and life sciences,Population biology,Cytoskeletal proteins,Organ cultures,Oncology,Genome-wide association studies,Breast tumors,Computational biology,Metastasis,Organoids,Genomics,Proteins,Biochemistry,Cancers and neoplasms</t>
  </si>
  <si>
    <t>All relevant data are within the manuscript and its Supporting Information files. Full raw input data and additional results are available as an open source repository at https://github.com/baderzone/invasion_2019.</t>
  </si>
  <si>
    <t>31/12/2019</t>
  </si>
  <si>
    <t>5/8/2020</t>
  </si>
  <si>
    <t>10.1371/journal.pcbi.1008222</t>
  </si>
  <si>
    <t>Genome Complexity Browser: Visualization and quantification of genome variability</t>
  </si>
  <si>
    <t>Computer and information sciences,Microbial genomics,Phylogenetics,Mathematics,Research and analysis methods,Data management,Genome complexity,Genome analysis,Bacterial genetics,Microbial genetics,Genetics,Evolutionary biology,Biology and life sciences,Applied mathematics,Operons,Reptile genomics,Phylogenetic analysis,Nucleic acids,Bacteriology,Computational biology,Genomics,Animal genomics,Physical sciences,Bacterial genomics,Algorithms,Evolutionary systematics,Simulation and modeling,Biochemistry,DNA,Taxonomy,Microbiology</t>
  </si>
  <si>
    <t>Russian Federation</t>
  </si>
  <si>
    <t>9/11/2020</t>
  </si>
  <si>
    <t>19/5/2021</t>
  </si>
  <si>
    <t>10.1371/journal.pcbi.1009096</t>
  </si>
  <si>
    <t>Accumulation of continuously time-varying sensory evidence constrains neural and behavioral responses in human collision threat detection</t>
  </si>
  <si>
    <t>Scalp,Perception,Cognitive science,Sensory perception,Electroencephalography,Neuroimaging,Mathematics,Cognition,Physiology,Research and analysis methods,Cognitive psychology,Head,Event-related potentials,Probability theory,Medicine and health sciences,Social sciences,Brain electrophysiology,Imaging techniques,Biology and life sciences,Decision making,Clinical neurophysiology,Clinical medicine,Behavior,Vision,Brain mapping,Neuroscience,Electrophysiology,Electrophysiological techniques,Physical sciences,Probability distribution,Anatomy,Neurophysiology,Psychology,Bioassays and physiological analysis</t>
  </si>
  <si>
    <t>The primary research data for this study, as well as the software code implementing the experimental paradigm, data analyses, and computational models, are available at: https://doi.org/10.17605/OSF.IO/KU3H4.</t>
  </si>
  <si>
    <t>10.1371/journal.pcbi.1007605</t>
  </si>
  <si>
    <t>Modular analysis of the control of flagellar Ca</t>
  </si>
  <si>
    <t>Animals,Computer and information sciences,Membrane potential,Sperm,Calcium signaling,Physiology,Physics,Pathogen motility,Sea urchins,Action potentials,Research and analysis methods,Animal models,Animal cells,Nucleons,Medicine and health sciences,Cell biology,Cell signaling,Biology and life sciences,Flagella,Signaling networks,Animal studies,Organisms,Protons,Echinoderms,Invertebrates,Nuclear physics,Virulence factors,Eukaryota,Germ cells,Pathogens,Experimental organism systems,Network analysis,Physical sciences,Electrophysiology,Neuroscience,Pathology and laboratory medicine,Neurophysiology,Cellular types,Signal transduction,Cellular structures and organelles</t>
  </si>
  <si>
    <t>Portugal,France,México</t>
  </si>
  <si>
    <t>29/6/2018</t>
  </si>
  <si>
    <t>3/1/2019</t>
  </si>
  <si>
    <t>10.1371/journal.pcbi.1006769</t>
  </si>
  <si>
    <t>Correlation Structure in Micro-ECoG Recordings is Described by Spatially Coherent Components</t>
  </si>
  <si>
    <t>Neuroimaging,Mathematics,Physiology,Research and analysis methods,Covariance,Membrane electrophysiology,Probability theory,Statistical methods,Statistics,Medicine and health sciences,Random variables,Imaging techniques,Engineering and technology,Biology and life sciences,Electrode recording,Electronics,Multivariate analysis,Electrode potentials,Mathematical and statistical techniques,Chemistry,Electrodes,Physical sciences,Neuroscience,Brain mapping,Electrocorticography,Electrophysiological techniques,Electrophysiology,Electrochemistry,Principal component analysis,Bioassays and physiological analysis,Reference electrodes</t>
  </si>
  <si>
    <t>The windowed form of the data used in this study is available at https://doi.org/10.6084/m9.figshare.7633418.v4.</t>
  </si>
  <si>
    <t>10.1371/journal.pcbi.1007875</t>
  </si>
  <si>
    <t>Randomly connected networks generate emergent selectivity and predict decoding properties of large populations of neurons</t>
  </si>
  <si>
    <t>Neurons,Computer and information sciences,Cognitive science,Mathematics,Cognition,Cognitive psychology,Animal cells,Social sciences,Cell biology,Algebra,Neural networks,Biology and life sciences,Decision making,Single neuron function,Linear algebra,Computational neuroscience,Computational biology,Network analysis,Physical sciences,Neuroscience,Eigenvectors,Cellular neuroscience,Eigenvalues,Psychology,Cellular types</t>
  </si>
  <si>
    <t>All code necessary to generate the simulations and to produce the figures in this paper is available at https://github.com/ajsederberg/rrn-population-decoding.</t>
  </si>
  <si>
    <t>20/2/2019</t>
  </si>
  <si>
    <t>10.1371/journal.pcbi.1006896</t>
  </si>
  <si>
    <t>Toward a 3D model of phyllotaxis based on a biochemically plausible auxin-transport mechanism</t>
  </si>
  <si>
    <t>Cell membranes,Physics,Biosynthesis,Plant hormones,Biophysical simulations,Cell biology,Auxins,Biology and life sciences,Leaves,Plant biochemistry,Secretory pathway,Plant anatomy,Leaf veins,Computational biology,Cell processes,Exocytosis,Physical sciences,Biochemical simulations,Plant science,Apoplastic space,Biochemistry,Hormones,Biophysics,Cellular structures and organelles</t>
  </si>
  <si>
    <t>26/9/2020</t>
  </si>
  <si>
    <t>10.1371/journal.pcbi.1009247</t>
  </si>
  <si>
    <t>A novel artificial intelligence-based approach for identification of deoxynucleotide aptamers</t>
  </si>
  <si>
    <t>Computer and information sciences,Mathematics,Research and analysis methods,Artificial intelligence,Statistical methods,Statistics,Machine learning algorithms,Forecasting,Biology and life sciences,Applied mathematics,Natural language processing,Mathematical and statistical techniques,Physical sciences,Proteins,Algorithms,Machine learning,Information technology,Thrombin,Biochemistry,DNA-binding proteins,Support vector machines,Simulation and modeling</t>
  </si>
  <si>
    <t>The data is available as Heredia F. DNA/Aptamer dataset, Mendeley. 2020;1. doi: 10.17632/76jgjbgndr.1, and in GitHub at https://github.com/eipm-uprm/Aptamer-ML.</t>
  </si>
  <si>
    <t>10.1371/journal.pcbi.1008172</t>
  </si>
  <si>
    <t>Dynamic estimation of auditory temporal response functions via state-space models with Gaussian mixture process noise</t>
  </si>
  <si>
    <t>Attention,Cognitive science,Neuroimaging,Mathematics,Gaussian noise,Research and analysis methods,Cognitive psychology,Covariance,Probability theory,Statistics,Magnetoencephalography,Social sciences,Random variables,Imaging techniques,Statistical noise,Engineering and technology,Biology and life sciences,Applied mathematics,Approximation methods,Speech,Linguistics,Physical sciences,Neuroscience,Brain mapping,Algorithms,Signal processing,Speech signal processing,Psychology,Simulation and modeling</t>
  </si>
  <si>
    <t>The experimental data used in this paper are publicly available in the Digital Repository at the University of Maryland at http://hdl.handle.net/1903/26351 (at-will attention switching experiment) and http://hdl.handle.net/1903/26352 (instructed attention switching experiment).</t>
  </si>
  <si>
    <t>10.1371/journal.pcbi.1008670</t>
  </si>
  <si>
    <t>Modulation of the dynamics of cerebellar Purkinje cells through the interaction of excitatory and inhibitory feedforward pathways</t>
  </si>
  <si>
    <t>Neurons,Purkinje cells,Computer and information sciences,Membrane potential,Physiology,Action potentials,Developmental neuroscience,Synaptic plasticity,Neural pathways,Animal cells,Computer networks,Medicine and health sciences,Cell biology,Neural networks,Biology and life sciences,Synapses,Nervous system,Electrophysiology,Neuroscience,Anatomy,Cellular neuroscience,Neuroanatomy,Neurophysiology,Cellular types</t>
  </si>
  <si>
    <t>The code used to generate the results in this paper is available on https://github.com/jiankliu/Purkinje-Cell-Network.</t>
  </si>
  <si>
    <t>10.1371/journal.pcbi.1007354</t>
  </si>
  <si>
    <t>Deep attention networks reveal the rules of collective motion in zebrafish</t>
  </si>
  <si>
    <t>Animal behavior,Animals,Osteichthyes,Motion,Computer and information sciences,Physics,Research and analysis methods,Animal models,Fish,Social sciences,Acceleration,Neural networks,Biology and life sciences,Velocity,Collective animal behavior,Model organisms,Animal studies,Organisms,Zebrafish,Interaction networks,Eukaryota,Behavior,Zoology,Collective human behavior,Experimental organism systems,Network analysis,Physical sciences,Neuroscience,Vertebrates,Classical mechanics,Psychology,Molecular biology</t>
  </si>
  <si>
    <t>The data can be found at https://idtracker.ai. Code used in this study is free and open-source and may be used to study interactions in any animal species or other agents (https://gitlab.com/polavieja_lab/fishandra).</t>
  </si>
  <si>
    <t>8/1/2022</t>
  </si>
  <si>
    <t>10.1371/journal.pcbi.1008836</t>
  </si>
  <si>
    <t>Sparse balance: Excitatory-inhibitory networks with small bias currents and broadly distributed synaptic weights</t>
  </si>
  <si>
    <t>Neurons,Computer and information sciences,Cognitive science,Membrane potential,Mathematics,Cognition,Physiology,Action potentials,Research and analysis methods,Cognitive psychology,Geometry,Autocorrelation,Animal cells,Statistical methods,Medicine and health sciences,Statistics,Social sciences,Cell biology,Engineering and technology,Neural networks,Biology and life sciences,Decision making,Mathematical and statistical techniques,Synapses,Network analysis,Nervous system,Physical sciences,Electrophysiology,Neuroscience,Anatomy,Cellular neuroscience,Signal processing,Neurophysiology,Psychology,Cellular types,Tangents</t>
  </si>
  <si>
    <t>3/9/2019</t>
  </si>
  <si>
    <t>10.1371/journal.pcbi.1007373</t>
  </si>
  <si>
    <t>Computational modelling predicts substantial carbon assimilation gains for C</t>
  </si>
  <si>
    <t>Ecology and environmental sciences,Physics,Chemical compounds,Greenhouse gases,Plant cells,Atmospheric chemistry,Elementary particles,Ecological metrics,Earth sciences,Ecology,Plant cell biology,Cell biology,Materials science,Biology and life sciences,Atmospheric science,Material properties,Carbon dioxide,Plant biochemistry,Chloroplasts,Photons,Environmental chemistry,Chemistry,C4 photosynthesis,Physical sciences,Photosynthesis,Ribulose-1,5-bisphosphate carboxylase oxygenase,Permeability,Particle physics,Plant science,Biochemistry,Photosynthetic efficiency,Cellular types,C3 photosynthesis,Cellular structures and organelles</t>
  </si>
  <si>
    <t>10.1371/journal.pcbi.1009547</t>
  </si>
  <si>
    <t>The Impact of the HydroxyMethylCytosine epigenetic signature on DNA structure and function</t>
  </si>
  <si>
    <t>Epigenetics,Nucleotides,Forms of DNA,Nucleosomes,Physics,Chemical compounds,DNA methylation,Chromatin,Physical properties,Chromosome biology,Cell biology,Genetics,Materials science,Biology and life sciences,Material properties,Stiffness,Circular DNA,Organic chemistry,Nucleic acids,Chromatin modification,Mechanical properties,Gene expression,Chemistry,Pyrimidines,Computational biology,Physical sciences,Cytosine,Biochemical simulations,Biochemistry,Organic compounds,DNA,DNA modification</t>
  </si>
  <si>
    <t>All relevant data are within the manuscript and its Supporting Information files, and coordinates and NMR restraints have been deposited in the Protein Data Bank, PDB IDs 7OGV, 7OHE, 7OHJ and 7OHM, and molecular dynamics trajectories in the online database https://mmb.irbbarcelona.org/BIGNASim/.</t>
  </si>
  <si>
    <t>10.1371/journal.pcbi.1008873</t>
  </si>
  <si>
    <t>Using machine learning and big data to explore the drug resistance landscape in HIV</t>
  </si>
  <si>
    <t>Immunology,Computer and information sciences,Viral pathogens,Antiretroviral therapy,HIV-1,Drugs,Medical microbiology,Virology,Artificial intelligence,Drug therapy,Pharmacology,Medicine and health sciences,Microbial pathogens,Retroviruses,Genetics,Antiviral therapy,Preventive medicine,Biology and life sciences,Antimicrobials,Public and occupational health,Organisms,Heredity,Epistasis,Microbial control,Drug interactions,Viruses,Antiretrovirals,Pathogens,Vaccination and immunization,Machine learning,Pathology and laboratory medicine,Antivirals,RNA viruses,HIV,Immunodeficiency viruses,Lentivirus,Pharmaceutics,Microbiology</t>
  </si>
  <si>
    <t>All data and computational code are fully available. The African DNA sequences, UK amino acid sequences, metadata and encoded sequence data are all available at this URL: https://github.com/lucblassel/HIV-DRM-machine-learning/tree/main/data with a README file explaining what is in each of the files. All the code, the pipelines and the result data used to generate tables and figures is also available in this repository, as well as in Supplementary information.</t>
  </si>
  <si>
    <t>25/11/2021</t>
  </si>
  <si>
    <t>10.1371/journal.pcbi.1009055</t>
  </si>
  <si>
    <t>Conditional prediction of consecutive tumor evolution using cancer progression models: What genotype comes next?</t>
  </si>
  <si>
    <t>Genitourinary tract tumors,Research and analysis methods,Malignant tumors,Evolutionary processes,Medicine and health sciences,Cancer treatment,Genetics,Evolutionary biology,Sign epistasis,Biology and life sciences,Urology,Heredity,Epistasis,Prostate diseases,Oncology,Reciprocal sign epistasis,Prostate cancer,Colorectal cancer,Cancers and neoplasms,Simulation and modeling</t>
  </si>
  <si>
    <t>Data and code for the analyses in this article are available at https://github.com/rdiaz02/what_genotype_next.</t>
  </si>
  <si>
    <t>10.1371/journal.pcbi.1007025</t>
  </si>
  <si>
    <t>Deep Learning-driven research for drug discovery: Tackling Malaria</t>
  </si>
  <si>
    <t>Connective tissue,Computer and information sciences,Fibroblasts,Physiology,Connective tissue cells,Drugs,Parasitology,Apicomplexa,Parasite groups,Animal cells,Artificial intelligence,Pharmacology,Antimicrobial resistance,Medicine and health sciences,Blood,Cell biology,Biological tissue,Cytotoxicity,Biology and life sciences,Deep learning,Drug discovery,Microbial control,Toxicology,Body fluids,Plasmodium,Antimalarials,Machine learning,Pathology and laboratory medicine,Anatomy,Drug research and development,Cellular types,Microbiology</t>
  </si>
  <si>
    <t>10/2/2020</t>
  </si>
  <si>
    <t>24/8/2020</t>
  </si>
  <si>
    <t>10.1371/journal.pcbi.1007730</t>
  </si>
  <si>
    <t>Intuitive physical reasoning about objects’ masses transfers to a visuomotor decision task consistent with Newtonian physics</t>
  </si>
  <si>
    <t>Tribology,Perception,Motion,Cognitive science,Sensory perception,Mathematics,Physics,Cognitive psychology,Research and analysis methods,Pharmacology,Statistical methods,Medicine and health sciences,Statistics,Social sciences,Engineering and technology,Materials science,Biology and life sciences,Drug interactions,Mathematical and statistical techniques,Vision,Change detection,Physical sciences,Neuroscience,Mechanical engineering,Friction,Psychology,Classical mechanics,Reasoning</t>
  </si>
  <si>
    <t>All human data are available on Github: https://github.com/RothkopfLab/ploscompbio_pucks/.</t>
  </si>
  <si>
    <t>13/12/2021</t>
  </si>
  <si>
    <t>10.1371/journal.pcbi.1009749</t>
  </si>
  <si>
    <t>Molecular basis of Arginine and Lysine DNA sequence-dependent thermo-stability modulation</t>
  </si>
  <si>
    <t>Arginine,Physical chemistry,Physics,Chemical compounds,Genetics,Biology and life sciences,Melting,Basic amino acids,Ions,Organic chemistry,Nucleic acids,Computational biology,Condensed matter physics,Chemistry,Cations,Phase transitions,Physical sciences,Proteins,Lysine,Biochemical simulations,DNA replication,Organic compounds,Biochemistry,DNA,Amino acids</t>
  </si>
  <si>
    <t>Spain,Uruguay</t>
  </si>
  <si>
    <t>The authors confirm that all data underlying the findings are fully available without restriction. All trajectories were stored in the BigNASim database [Hospital A, Andrio P, Cugnasco C, Codo L, Becerra Y, Dans PD, et al. BIGNASim: a NoSQL database structure and analysis portal for nucleic acids simulation data. Nucleic Acids Res. 2016;44: D272–D278. doi:10.1093/nar/gkv1301], following FAIR rules [Hospital A, Battistini F, Soliva R, Gelpí JL, Orozco M. Surviving the deluge of biosimulation data. WIREs Comput Mol Sci. 2020;10. doi:10.1002/wcms.1449]. Due to the size of the files, a reduced version of all trajectories can be retrieved for free from BigNASim using the IDs provided in S1 Table. Access to full-length trajectories is also available in BigNASim upon request. Contact information: Dr Adam Hospital (Software Research Engineer), Spanish National Institute of Bioinformatics (INB), Spain. Email: adam.hospital@irbbarcelona.org Full citation of where data can be found (no registration needed): https://mmb.irbbarcelona.org/BIGNASim.</t>
  </si>
  <si>
    <t>28/9/2019</t>
  </si>
  <si>
    <t>9/10/2020</t>
  </si>
  <si>
    <t>10.1371/journal.pcbi.1007450</t>
  </si>
  <si>
    <t>Maximizing the reusability of gene expression data by predicting missing metadata</t>
  </si>
  <si>
    <t>Computer and information sciences,Metadata,Mathematics,Research and analysis methods,Data management,Artificial intelligence,Statistical methods,Medicine and health sciences,Statistics,Genome analysis,Genetics,Forecasting,Biology and life sciences,Oncology,Gene prediction,Mathematical and statistical techniques,Breast tumors,Gene expression,Computational biology,Breast cancer,Genomics,Physical sciences,Machine learning,Microarrays,Bioassays and physiological analysis,Cancers and neoplasms</t>
  </si>
  <si>
    <t>All the data used in this study, including those from the Cancer Genome Atlas (TCGA, https://portal.gdc.cancer.gov/) and Gene Expression Omnibus (GEO, https://www.ncbi.nlm.nih.gov/geo/, GSE20194, GSE20271, GSE22093, GSE23988, GSE25055, GSE25065, GSE42822), are publicly available. The source code used in the study is available at https://github.com/dz16e/Reusability.</t>
  </si>
  <si>
    <t>10.1371/journal.pcbi.1009882</t>
  </si>
  <si>
    <t>Meta-control of social learning strategies</t>
  </si>
  <si>
    <t>Animal behavior,Computer and information sciences,Cognitive science,Mathematics,Cognition,Artificial neural networks,Cognitive psychology,Research and analysis methods,Learning and memory,Probability theory,Artificial intelligence,Evolutionary processes,Social sciences,Evolutionary biology,Biology and life sciences,Learning,Decision making,Animal sociality,Computational techniques,Evolutionary computation,Computational neuroscience,Behavior,Zoology,Computational biology,Physical sciences,Neuroscience,Probability distribution,Algorithms,Simulation and modeling,Evolutionary algorithms,Psychology,Applied mathematics</t>
  </si>
  <si>
    <t>The Netherlands,Republic of Korea</t>
  </si>
  <si>
    <t>Code is available at: https://github.com/anilyaman/Metacontrol-of-social-learning-strategies.</t>
  </si>
  <si>
    <t>10.1371/journal.pcbi.1008529</t>
  </si>
  <si>
    <t>Minimal biophysical model of combined antibiotic action</t>
  </si>
  <si>
    <t>Antibiotic resistance,Microbial growth and development,Physics,Drugs,Antibiotics,Pharmacology,Antimicrobial resistance,Protein translation,Medicine and health sciences,Microbial physiology,Cell biology,Genetics,Ribosomes,Biology and life sciences,Antimicrobials,Bacterial growth,Microbial control,Dose prediction methods,Drug interactions,Gene expression,Developmental biology,Physical sciences,Cellular structures and organelles,Biochemistry,Biophysics,Pharmaceutics,Microbiology</t>
  </si>
  <si>
    <t>All relevant data are available at https://doi.org/10.15479/AT:ISTA:8930.</t>
  </si>
  <si>
    <t>4/11/2021</t>
  </si>
  <si>
    <t>10.1371/journal.pcbi.1009614</t>
  </si>
  <si>
    <t>Autonomous epithelial folding induced by an intracellular mechano–polarity feedback loop</t>
  </si>
  <si>
    <t>Animals,Cell membranes,Drosophila melanogaster,Physiology,Physics,Research and analysis methods,Physiological processes,Animal models,Animal cells,Epithelial cells,Medicine and health sciences,Drosophila,Epithelium,Arthropoda,Cell biology,Homeostasis,Biological tissue,Biology and life sciences,Biomechanics,Model organisms,Animal studies,Organisms,Invertebrates,Eukaryota,Insects,Zoology,Cell polarity,Cell mechanics,Experimental organism systems,Physical sciences,Cell physiology,Anatomy,Cellular types,Biophysics,Cellular structures and organelles,Entomology</t>
  </si>
  <si>
    <t>Japan,Taiwan</t>
  </si>
  <si>
    <t>The authors confirm that all data underlying the findings are fully available without restriction. All relevant data and codes are included in the manuscript and Supporting information files.</t>
  </si>
  <si>
    <t>10.1371/journal.pcbi.1008961</t>
  </si>
  <si>
    <t>Modeling historic incidence trends implies early field cancerization in esophageal squamous cell carcinoma</t>
  </si>
  <si>
    <t>Carcinogenesis,Cancer risk factors,Research and analysis methods,Medicine and health sciences,Esophageal cancer,Carcinoma,Epidemiology,Research design,Cancer epidemiology,Oncology,Clinical medicine,Lung and intrathoracic tumors,Dysplasia,Signs and symptoms,Medical risk factors,Cohort studies,Gastrointestinal tumors,Cancers and neoplasms,Squamous cell carcinoma</t>
  </si>
  <si>
    <t>The data underlying the results presented in the study are available from https://seer.cancer.gov/data/access.html.</t>
  </si>
  <si>
    <t>10/4/2021</t>
  </si>
  <si>
    <t>10/11/2021</t>
  </si>
  <si>
    <t>10.1371/journal.pcbi.1009628</t>
  </si>
  <si>
    <t>Using population-specific add-on polymorphisms to improve genotype imputation in underrepresented populations</t>
  </si>
  <si>
    <t>Y chromosomes,Population genetics,Research and analysis methods,Haplogroups,Chromosome biology,Genome analysis,Genetics,Human genetics,Evolutionary biology,Cell biology,Population biology,Biology and life sciences,Chromosomes,Heredity,Genome-wide association studies,Genetic mapping,Computational biology,Single nucleotide polymorphisms,Genotyping,Genomics,Haplotypes,Molecular biology techniques,Molecular biology,Sex chromosomes</t>
  </si>
  <si>
    <t>Individual level whole-genome sequencing data has been archived at the European Genome-phenome archive (EGA). Requests for data access can be made through EGA under study accession number: EGAS00001005850 (https://ega-archive.org/studies/EGAS00001005850). Software code and a list of add-on SNPs designed for the TB-DAR cohort is available at: https://github.com/zmx21/h3africa-addon. Summary statistics are available at: https://doi.org/10.5281/zenodo.5638566.</t>
  </si>
  <si>
    <t>6/11/2021</t>
  </si>
  <si>
    <t>3/3/2022</t>
  </si>
  <si>
    <t>10.1371/journal.pcbi.1009985</t>
  </si>
  <si>
    <t>Oscillator decomposition of infant fNIRS data</t>
  </si>
  <si>
    <t>Population groupings,Signal filtering,Hemodynamics,Families,Mathematics,Physiology,Physics,Hematology,Physiological processes,People and places,Medicine and health sciences,Statistics,Engineering and technology,Biology and life sciences,Bandpass filters,Statistical models,Hemoglobin,Waves,Sleep,Age groups,Children,Infants,Physical sciences,Proteins,Signal processing,Biochemistry</t>
  </si>
  <si>
    <t>The MATLAB code and data to reproduce the figures are available on https://github.com/takeru-matsuda/infant_fNIRS_osc_decomp.</t>
  </si>
  <si>
    <t>10/4/2018</t>
  </si>
  <si>
    <t>10.1371/journal.pcbi.1007091</t>
  </si>
  <si>
    <t>Deep learning as a tool for neural data analysis: Speech classification and cross-frequency coupling in human sensorimotor cortex</t>
  </si>
  <si>
    <t>Computer and information sciences,Syllables,Physics,Social sciences,Engineering and technology,Neural networks,Biology and life sciences,Grammar,Speech,Acoustics,Linguistics,Vowels,Physical sciences,Neuroscience,Acoustic signals,Phonetics,Signal processing,Speech signal processing,Consonants,Phonology</t>
  </si>
  <si>
    <t>The code and model files are hosted at https://doi.org/10.5281/zenodo.2646611 and the raw data files are hosted at https://figshare.com/collections/Human_ECoG_speaking_consonant-vowel_syllables/4617263.</t>
  </si>
  <si>
    <t>12/11/2018</t>
  </si>
  <si>
    <t>10.1371/journal.pcbi.1006921</t>
  </si>
  <si>
    <t>ChIPulate: A comprehensive ChIP-seq simulation pipeline</t>
  </si>
  <si>
    <t>Bioinformatics,Epigenetics,Normal distribution,Mathematics,Research and analysis methods,Chromatin,Probability theory,Chromosome biology,Genome analysis,Cell biology,Genetics,Molecular biology techniques,Biology and life sciences,Sequence analysis,Sequence databases,Sequence motif analysis,Gene expression,Computational biology,Genomics,Molecular biology,Physical sciences,Probability distribution,Biochemical simulations,Biochemistry,Genomic libraries,Biological databases,Artificial gene amplification and extension,Database and informatics methods,Simulation and modeling,Polymerase chain reaction</t>
  </si>
  <si>
    <t>All code and data necessary to reproduce the results in the manuscript are described in https://github.com/vishakad/chipulate/blob/master/paper/Manuscript.ipynb. Instructions to run the code are provided in the README file at https://github.com/vishakad/chipulate/.</t>
  </si>
  <si>
    <t>15/4/2021</t>
  </si>
  <si>
    <t>10.1371/journal.pcbi.1009008</t>
  </si>
  <si>
    <t>A modular approach for modeling the cell cycle based on functional response curves</t>
  </si>
  <si>
    <t>Cyclins,Immune cells,Immunology,Chronobiology,Animal cells,Cell cycle and cell division,Medicine and health sciences,Circadian rhythms,Cell biology,Genetics,Phosphorylation,Biology and life sciences,DNA damage,Synthesis phase,Post-translational modification,Nucleic acids,Antigen-presenting cells,Cell processes,Proteins,Biochemistry,DNA,Cellular types,Circadian oscillators</t>
  </si>
  <si>
    <t>The code used to generate the computational results can be found at https://github.com/Gelens-Lab/cellcyclemodules.</t>
  </si>
  <si>
    <t>10.1371/journal.pcbi.1008798</t>
  </si>
  <si>
    <t>Accurate contact-based modelling of repeat proteins predicts the structure of new repeats protein families</t>
  </si>
  <si>
    <t>Bioinformatics,Computer and information sciences,Protein structure comparison,Protein structure,Research and analysis methods,Protein domains,Artificial intelligence,Biology and life sciences,Protein structure prediction,Organisms,Sequence analysis,Eukaryota,Sequence alignment,Proteins,Structural proteins,Machine learning,Biochemistry,Macromolecular structure analysis,Molecular biology,Database and informatics methods</t>
  </si>
  <si>
    <t>All the protein models, contact prediction, and Multiple Sequence alignments are available at https://figshare.com/articles/dataset/Repeats_Proteins_contact_prediction_based_modelling_datasets/9995618.</t>
  </si>
  <si>
    <t>29/1/2020</t>
  </si>
  <si>
    <t>10.1371/journal.pcbi.1007697</t>
  </si>
  <si>
    <t>Flocking in complex environments—Attention trade-offs in collective information processing</t>
  </si>
  <si>
    <t>Animal behavior,Attention,Cognitive science,Sensory perception,Cognition,Cognitive psychology,Sensory cues,Social sciences,Social systems,Biology and life sciences,Collective animal behavior,Interaction networks,Behavior,Zoology,Collective human behavior,Neuroscience,Psychology,Sociology,Molecular biology</t>
  </si>
  <si>
    <t>All figure data files are available from the figshare database (accession number https://doi.org/10.6084/m9.figshare.11889024.v1).</t>
  </si>
  <si>
    <t>10.1371/journal.pcbi.1007476</t>
  </si>
  <si>
    <t>Functional diversity among sensory neurons from efficient coding principles</t>
  </si>
  <si>
    <t>Neurons,Coding theory,Computer and information sciences,Membrane potential,Physiology,Action potentials,Animal cells,Olfactory system,Afferent neurons,Olfactory receptor neurons,Medicine and health sciences,Cell biology,Materials science,Biology and life sciences,Sensory physiology,Odorants,Computational neuroscience,Computational biology,Materials,Physical sciences,Neuroscience,Sensory systems,Electrophysiology,Cellular neuroscience,Neurophysiology,Cellular types,Coding mechanisms</t>
  </si>
  <si>
    <t>3/8/2018</t>
  </si>
  <si>
    <t>10.1371/journal.pcbi.1006844</t>
  </si>
  <si>
    <t>A new clustering and nomenclature for beta turns derived from high-resolution protein structures</t>
  </si>
  <si>
    <t>Electron density,Physical chemistry,Mathematics,Protein structure,Physics,Protein structure determination,Geometry,Alpha helix,Dihedral angles,Biology and life sciences,Protein structure prediction,Chemical bonding,Hydrogen bonding,Chemistry,Condensed matter physics,Proteins,Physical sciences,Biochemistry,Macromolecular structure analysis,Molecular biology,Beta helix</t>
  </si>
  <si>
    <t>All data are available on github.com/sh-maxim/BetaTurn18 and dunbrack.fccc.edu/betaturn.</t>
  </si>
  <si>
    <t>10.1371/journal.pcbi.1008978</t>
  </si>
  <si>
    <t>scHiCTools: A computational toolbox for analyzing single-cell Hi-C data</t>
  </si>
  <si>
    <t>Similarity measures,Epigenetics,Computer and information sciences,Random walk,Mathematical functions,Mathematics,Research and analysis methods,Data management,Chromatin,Spectral clustering,Chromosome biology,Cell cycle and cell division,Statistics,Cell biology,Genetics,Cell differentiation,Biology and life sciences,Cluster analysis,Convolution,Mathematical models,Mathematical and statistical techniques,Data visualization,Gene expression,Developmental biology,Cell processes,Physical sciences</t>
  </si>
  <si>
    <t>All relevant data are within the manuscript and its Supporting information files. Our scHiCTools is implemented in Python. The source code is available and maintained at Github: https://github.com/liu-bioinfo-lab/scHiCTools.</t>
  </si>
  <si>
    <t>30/9/2021</t>
  </si>
  <si>
    <t>10.1371/journal.pcbi.1009503</t>
  </si>
  <si>
    <t>linus: Conveniently explore, share, and present large-scale biological trajectory data in a web browser</t>
  </si>
  <si>
    <t>Animals,Osteichthyes,Perception,Computer and information sciences,Cognitive science,Sensory perception,Neuroimaging,Computer architecture,Research and analysis methods,Cognitive psychology,Data management,Animal models,Fish,Computer applications,Preprocessing,Social sciences,Imaging techniques,Engineering and technology,Biology and life sciences,Software engineering,Model organisms,Animal studies,Organisms,Zebrafish,Computer software,Data visualization,Eukaryota,Web-based applications,Zoology,Vision,Experimental organism systems,Neuroscience,User interfaces,Vertebrates,Psychology</t>
  </si>
  <si>
    <t>Example visualisations are available by scanning the QR codes in the figures of this manuscript directly or by visiting https://imb-dev.gitlab.io/linus-manuscript/. The software, including source code and documentation, is freely available at our repository at https://gitlab.com/imb-dev/linus.</t>
  </si>
  <si>
    <t>25/3/2019</t>
  </si>
  <si>
    <t>15/7/2019</t>
  </si>
  <si>
    <t>10.1371/journal.pcbi.1006979</t>
  </si>
  <si>
    <t>Efficiency of protein synthesis inhibition depends on tRNA and codon compositions</t>
  </si>
  <si>
    <t>Bioenergetics,Biosynthetic techniques,Non-coding RNA,Drugs,Research and analysis methods,Antibiotics,Pharmacology,Protein translation,Medicine and health sciences,Cell biology,Genetics,Ribosomes,Biology and life sciences,Mitochondria,RNA,Antimicrobials,Microbial control,Toxicology,Peptide synthesis,Nucleic acids,Toxic agents,Chemical synthesis,Protein synthesis,Gene expression,Energy-producing organelles,Proteins,Pathology and laboratory medicine,Transfer RNA,Toxins,Biochemistry,Cellular structures and organelles,Microbiology</t>
  </si>
  <si>
    <t>10.1371/journal.pcbi.1006857</t>
  </si>
  <si>
    <t>Recombinant vector vaccine evolution</t>
  </si>
  <si>
    <t>Immunology,Immune response,Immune system,Infectious diseases,Virology,Evolutionary immunology,Immunity,Microbial evolution,Vaccines,Medicine and health sciences,Infectious disease control,Evolutionary biology,Biology and life sciences,Viral evolution,Viral vaccines,Organismal evolution,Recombinant vaccines,Microbiology,Acquired immune system</t>
  </si>
  <si>
    <t>All relevant data are within the manuscript and its Supporting Information files or can be generated by the Supplement software.</t>
  </si>
  <si>
    <t>2/9/2020</t>
  </si>
  <si>
    <t>10.1371/journal.pcbi.1008711</t>
  </si>
  <si>
    <t>Mapping parameter spaces of biological switches</t>
  </si>
  <si>
    <t>Systems science,Animals,Computer and information sciences,Drosophila melanogaster,Mathematics,Physiology,Research and analysis methods,Messenger RNA,Animal models,Animal cells,Protein translation,Drosophila,Arthropoda,Cell cycle and cell division,Cell biology,Genetics,Biology and life sciences,RNA,Model organisms,Animal studies,Organisms,Nucleic acids,Invertebrates,Eukaryota,Germ cells,Insects,Zoology,Gene expression,Experimental organism systems,Cell processes,Physical sciences,Proteins,Dynamical systems,Ova,Reproductive physiology,Protein interactions,Biochemistry,Oocytes,Cellular types,Oogenesis,Entomology</t>
  </si>
  <si>
    <t>All codes used in this work have been made available via Github at https://github.com/lunzhang1990/OrbDesign.</t>
  </si>
  <si>
    <t>10.1371/journal.pcbi.1007603</t>
  </si>
  <si>
    <t>SuperFreq: Integrated mutation detection and clonal tracking in cancer</t>
  </si>
  <si>
    <t>Cloning,Signal filtering,Point mutation,Population genetics,Mutation detection,Research and analysis methods,Basic cancer research,Mutation databases,Medicine and health sciences,Matched filters,Evolutionary biology,Genetics,Engineering and technology,Population biology,Biology and life sciences,Biological databases,Genomic medicine,Ploidy,Oncology,Cancer genomics,Mutation,Genomics,Gene identification and analysis,Signal processing,Molecular biology techniques,Molecular biology,Database and informatics methods,Somatic mutation</t>
  </si>
  <si>
    <t>The data underlying the results presented in the study are available from the database of Genotypes and Phenotypes and the Genomic Data Commons, after approval of each respective data access committee. We have made processed data available, to enable reproduction of results and figures, however, germline variant calls have been censored.</t>
  </si>
  <si>
    <t>23/4/2019</t>
  </si>
  <si>
    <t>10.1371/journal.pcbi.1007349</t>
  </si>
  <si>
    <t>Evaluation of parameters affecting performance and reliability of machine learning-based antibiotic susceptibility testing from whole genome sequencing data</t>
  </si>
  <si>
    <t>Antibiotic resistance,Computer and information sciences,Mathematics,Drugs,Research and analysis methods,Medical microbiology,People and places,Antibiotics,Pharmacology,Statistical methods,Antimicrobial resistance,Artificial intelligence,Medicine and health sciences,Statistics,Microbial pathogens,Geographical locations,Genome analysis,Genetics,Forecasting,Bacterial pathogens,Biology and life sciences,Neisseria gonorrhoeae,Antimicrobials,Klebsiella,Organisms,Klebsiella pneumoniae,Microbial control,Mathematical and statistical techniques,North America,Computational biology,Genomics,Physical sciences,Bacteria,Machine learning,Pathology and laboratory medicine,Neisseria,United States,Pathogens,Microbiology</t>
  </si>
  <si>
    <t>All data are publicly available in SRA/ENA (accession numbers provided in Table 1 and S7 Table), referenced publications, or in S7 Table of this manuscript.</t>
  </si>
  <si>
    <t>10.1371/journal.pcbi.1007804</t>
  </si>
  <si>
    <t>Decentralized control of insect walking: A simple neural network explains a wide range of behavioral and neurophysiological results</t>
  </si>
  <si>
    <t>Gait analysis,Neurons,Body limbs,Animals,Physiology,Animal cells,Musculoskeletal system,Medicine and health sciences,Arthropoda,Robotics,Cell biology,Engineering and technology,Walking,Biology and life sciences,Organisms,Invertebrates,Eukaryota,Insects,Skeletal joints,Legs,Neuroscience,Robots,Anatomy,Cellular neuroscience,Mechanical engineering,Biological locomotion,Cellular types</t>
  </si>
  <si>
    <t>Implementations of the model and simulation engine are publicly available: dynamical simulation environment is realized in C++ and based on the Open Dynamics Engine library, see https://github.com/malteschilling/hector; the neuroWalknet controller has been implemented in python (version 3), see https://github.com/hcruse/neuro_walknet.</t>
  </si>
  <si>
    <t>10.1371/journal.pcbi.1009209</t>
  </si>
  <si>
    <t>A multi-approach and multi-scale platform to model CD4+ T cells responding to infections</t>
  </si>
  <si>
    <t>Immunology,Immune cells,Systems science,Computer and information sciences,Population dynamics,Immune system,Mathematics,Physiology,Research and analysis methods,Agent-based modeling,Animal cells,Medicine and health sciences,Cell cycle and cell division,Cell biology,Lymph nodes,Molecular development,Biology and life sciences,Population biology,Cell differentiation,Cell metabolism,Immune physiology,Innate immune system,Developmental biology,White blood cells,T helper cells,Lymphatic system,Cell processes,Physical sciences,Cell physiology,Blood cells,Anatomy,Cellular types,Cytokines,Simulation and modeling</t>
  </si>
  <si>
    <t>The Netherlands,United States of America,United Kingdom</t>
  </si>
  <si>
    <t>The model source code is freely available on GitHub (https://github.com/HelikarLab/multiscale-CD4Tcells).</t>
  </si>
  <si>
    <t>4/5/2020</t>
  </si>
  <si>
    <t>10.1371/journal.pcbi.1007939</t>
  </si>
  <si>
    <t>Iterative point set registration for aligning scRNA-seq data</t>
  </si>
  <si>
    <t>Exocrine glands,Bioinformatics,Computer and information sciences,Endocrine system,Transcriptome analysis,Mathematics,Pancreas,Research and analysis methods,Medicine and health sciences,Preprocessing,Social sciences,Semantics,Genome analysis,Genetics,Engineering and technology,Neural networks,Biology and life sciences,Applied mathematics,Software engineering,Sequence analysis,Computational techniques,Linguistics,Sequence alignment,Computational biology,Genomics,Physical sciences,Neuroscience,Algorithms,Multiple alignment calculation,Anatomy,Split-decomposition method,Database and informatics methods,Simulation and modeling</t>
  </si>
  <si>
    <t>All scRNA-seq data files are available from the GEO database (accession numbers GSE118767, GSE84133, GSE132044.).</t>
  </si>
  <si>
    <t>10.1371/journal.pcbi.1007643</t>
  </si>
  <si>
    <t>Heterogeneity coordinates bacterial multi-gene expression in single cells</t>
  </si>
  <si>
    <t>Research and analysis methods,Fluorescence competition,Messenger RNA,Molecular biology assays and analysis techniques,Protein translation,Cell biology,Imaging techniques,Ribosomes,Genetics,Biology and life sciences,RNA,Molecular probe techniques,Nucleic acids,Fluorescence imaging,Gene expression,Cytogenetic techniques,Fluorescent in situ hybridization,Protein expression,Gene expression and vector techniques,Probe hybridization,Biochemistry,Bioassays and physiological analysis,Molecular biology techniques,Molecular biology,Cellular structures and organelles</t>
  </si>
  <si>
    <t>10.1371/journal.pcbi.1009257</t>
  </si>
  <si>
    <t xml:space="preserve">Label-free imaging and classification of live </t>
  </si>
  <si>
    <t>Parasitic diseases,Physics,Research and analysis methods,Parasitology,Visible light,Apicomplexa,Parasite groups,Light microscopy,Medicine and health sciences,Imaging techniques,Biology and life sciences,Ultraviolet radiation,Ultraviolet microscopy,Trophozoites,Light,Optics,Quantitative parasitology,Microscopy,Electromagnetic radiation,Physical sciences,Medical conditions,Focal planes,Parasitemia</t>
  </si>
  <si>
    <t>The data is accessible on the BioStudies database under the following accession numbers: UV Raw dataset: https://www.ebi.ac.uk/biostudies/studies/S-BSST559 Leica Raw dataset: https://www.ebi.ac.uk/biostudies/studies/S-BSST567 Github repos for the software: https://github.com/czbiohub/UVScope-control https://github.com/czbiohub/Label-Free-Malaria https://github.com/czbiohub/luminoth-uv-imaging/.</t>
  </si>
  <si>
    <t>10.1371/journal.pcbi.1008853</t>
  </si>
  <si>
    <t>Interactions between all pairs of neighboring trees in 16 forests worldwide reveal details of unique ecological processes in each forest, and provide windows into their evolutionary histories</t>
  </si>
  <si>
    <t>Species interactions,Computer and information sciences,Ecology and environmental sciences,Phylogenetics,Research and analysis methods,Data management,Earth sciences,Valleys,Ecology,Evolutionary biology,Plants,Biology and life sciences,Geomorphology,Ecosystems,Phylogenetic analysis,Trees,Organisms,Mathematical models,Mathematical and statistical techniques,Data visualization,Eukaryota,Graphs,Infographics,Evolutionary systematics,Topography,Taxonomy,Landforms</t>
  </si>
  <si>
    <t>BCI FDP data are available from https://repository.si.edu/handle/10088/11. The authors do not own the data and are unable to share it in a public repository, as the majority of the data is held by various government agencies. However interested researchers are able to access all the data through the Smithsonian Institution’s ForestGeo project (https://forestgeo.si.edu/explore-data) The EAA analysis programs, written in R, along with their documentation, are freely available from https://github.com/wangbinzjcc/EAAr.</t>
  </si>
  <si>
    <t>6/1/2021</t>
  </si>
  <si>
    <t>10.1371/journal.pcbi.1008679</t>
  </si>
  <si>
    <t>Estimating the time-varying reproduction number of COVID-19 with a state-space method</t>
  </si>
  <si>
    <t>Mathematics,Infectious diseases,Research and analysis methods,Statistical methods,Evolutionary processes,Medicine and health sciences,Statistics,Infectious disease control,Evolutionary biology,Biology and life sciences,Applied mathematics,Differential equations,COVID 19,Mathematical models,Mathematical and statistical techniques,Viral diseases,Physical sciences,Algorithms,Monte Carlo method,Medical conditions,Simulation and modeling</t>
  </si>
  <si>
    <t>The application program and example datasets are available at our website https://s-shinomoto.com/COVID/ and the site hosted publicly on GitHub, accessible via https://github.com/shigerushinomoto.</t>
  </si>
  <si>
    <t>14/6/2021</t>
  </si>
  <si>
    <t>10.1371/journal.pcbi.1009183</t>
  </si>
  <si>
    <t>COVIDomic: A multi-modal cloud-based platform for identification of risk factors associated with COVID-19 severity</t>
  </si>
  <si>
    <t>Bioinformatics,Viral pathogens,Microbial genomics,Infectious diseases,Research and analysis methods,Medical microbiology,Viral genomics,Virology,Coronaviruses,Medicine and health sciences,Microbial pathogens,Genome analysis,Genetics,Biology and life sciences,Epidemiology,Organisms,COVID 19,Sequence analysis,SARS CoV 2,Viruses,Sequence alignment,Computational biology,Medical risk factors,Viral diseases,Genomics,Viral genome,Pathology and laboratory medicine,RNA viruses,Medical conditions,Biochemistry,SARS coronavirus,Pathogens,Database and informatics methods,Microbiology</t>
  </si>
  <si>
    <t>Hong Kong</t>
  </si>
  <si>
    <t>The data underlying the results presented in this study are available from "Shen Z, Xiao Y, Kang L, Ma W, Shi L, Zhang L, et al. Genomic diversity of SARS-CoV-2 in Coronavirus Disease 2019 patients. Clin Infect Dis. 2020. doi:10.1093/cid/ciaa203". The data were downloaded from the Genome Warehouse in National Genomics Data Center, (project number PRJCA002202) publicly accessible at https://bigd.big.ac.cn/gsa.</t>
  </si>
  <si>
    <t>7/10/2018</t>
  </si>
  <si>
    <t>10.1371/journal.pcbi.1007126</t>
  </si>
  <si>
    <t>With an eye on uncertainty: Modelling pupillary responses to environmental volatility</t>
  </si>
  <si>
    <t>Bioinformatics,Systems science,Thermodynamics,Computer and information sciences,Electroencephalography,Neuroimaging,Mathematics,Physiology,Physics,Markov processes,Developmental neuroscience,Research and analysis methods,Probability theory,Free energy,Autism spectrum disorder,Medicine and health sciences,Statistics,Social sciences,Brain electrophysiology,Imaging techniques,Biology and life sciences,Neurodevelopmental disorders,Neurology,Pervasive developmental disorders,Sequence analysis,Clinical neurophysiology,Mathematical models,Mathematical and statistical techniques,Clinical medicine,Autism,Developmental psychology,Brain mapping,Neuroscience,Electrophysiology,Electrophysiological techniques,Physical sciences,Dynamical systems,Neurophysiology,Psychology,Bioassays and physiological analysis,Database and informatics methods,Simulation and modeling</t>
  </si>
  <si>
    <t>The spm_MDP_VB_X.m Matlab script, used in this work, is available as part of the SPM12 package, downloadable at http://www.fil.ion.ucl.ac.uk/spm/.</t>
  </si>
  <si>
    <t>18/8/2019</t>
  </si>
  <si>
    <t>10.1371/journal.pcbi.1007341</t>
  </si>
  <si>
    <t>A computational account of threat-related attentional bias</t>
  </si>
  <si>
    <t>Perception,Attention,Cognitive science,Sensory perception,Mathematics,Cognition,Cognitive psychology,Learning and memory,Probability theory,Social sciences,Biology and life sciences,Learning,Decision making,Perceptual learning,Behavior,Vision,Physical sciences,Neuroscience,Probability distribution,Psychology</t>
  </si>
  <si>
    <t>Data and code are available from on GitHub (https://github.com/tobywise/attention-threat-learning) and the Open Science Framework (https://osf.io/b4e72/).</t>
  </si>
  <si>
    <t>28/11/2017</t>
  </si>
  <si>
    <t>10.1371/journal.pcbi.1006676</t>
  </si>
  <si>
    <t>Goal-related feedback guides motor exploration and redundancy resolution in human motor skill acquisition</t>
  </si>
  <si>
    <t>Population groupings,Ellipses,Body limbs,Cognitive science,Mathematics,Cognitive psychology,Research and analysis methods,Geometry,Learning and memory,Arms,People and places,Statistical methods,Musculoskeletal system,Medicine and health sciences,Statistics,Social sciences,Robotics,Engineering and technology,Biology and life sciences,Learning,Adults,Multivariate analysis,Mathematical and statistical techniques,Behavior,Age groups,Physical sciences,Neuroscience,Principal component analysis,Anatomy,Mechanical engineering,Psychology,Hands,Human learning</t>
  </si>
  <si>
    <t>28/3/2018</t>
  </si>
  <si>
    <t>10.1371/journal.pcbi.1006802</t>
  </si>
  <si>
    <t>Efficient algorithms to discover alterations with complementary functional association in cancer</t>
  </si>
  <si>
    <t>Discrete mathematics,Permutation,Computer and information sciences,Communications,Mathematics,Research and analysis methods,Labor economics,Pharmacology,Medicine and health sciences,Preprocessing,Social sciences,Economics,Genetics,Employment,Engineering and technology,Biology and life sciences,Software engineering,Applied mathematics,Drug discovery,Encyclopedias,Mass media,Mutation,Physical sciences,Combinatorics,Algorithms,Drug research and development,Sociology,Simulation and modeling</t>
  </si>
  <si>
    <t>USA,Denmark,Italy</t>
  </si>
  <si>
    <t>Some data are available from public repositories, in particular: all Cell Line Encyclopedia files are available from http://www.broadinstitute.org/ccle; all Project Achilles files are available from https://portals.broadinstitute.org/achilles; all GDSC project files are available from https://depmap.org/portal/ All data from the REVEALER study are available from their Supporting Information files (https://doi.org/10.1038/nbt.3527).</t>
  </si>
  <si>
    <t>6/7/2019</t>
  </si>
  <si>
    <t>17/11/2019</t>
  </si>
  <si>
    <t>10.1371/journal.pcbi.1007549</t>
  </si>
  <si>
    <t>BrainIAK tutorials: User-friendly learning materials for advanced fMRI analysis</t>
  </si>
  <si>
    <t>Computer and information sciences,Neuroimaging,Cognitive science,Mathematics,Cognition,Research and analysis methods,Cognitive psychology,Learning and memory,Magnetic resonance imaging,Functional magnetic resonance imaging,Artificial intelligence,Medicine and health sciences,Social sciences,Machine learning algorithms,Imaging techniques,Memory,Biology and life sciences,Learning,Radiology and imaging,Cognitive neuroscience,Diagnostic radiology,Brain mapping,Neuroscience,Diagnostic medicine,Physical sciences,Algorithms,Machine learning,Simulation and modeling,Psychology,Programming languages,Applied mathematics,Human learning</t>
  </si>
  <si>
    <t>The data are publicly available and hosted on Zotero: https://doi.org/10.5281/zenodo.2598755.</t>
  </si>
  <si>
    <t>10.1371/journal.pcbi.1008738</t>
  </si>
  <si>
    <t>Revisiting the importance of model fitting for model-based fMRI: It does matter in computational psychiatry</t>
  </si>
  <si>
    <t>Depression,Cognitive science,Neuroimaging,Cognition,Research and analysis methods,Cognitive psychology,Learning and memory,Classical conditioning,Magnetic resonance imaging,Functional magnetic resonance imaging,Medicine and health sciences,Social sciences,Imaging techniques,Mood disorders,Biology and life sciences,Learning,Decision making,Behavioral conditioning,Radiology and imaging,Behavior,Diagnostic radiology,Brain mapping,Neuroscience,Diagnostic medicine,Mental health and psychiatry,Psychology,Simulation and modeling</t>
  </si>
  <si>
    <t>All the codes for the simulations and the analyses are available here (https://github.com/kkatahira/model-based_fMRI).</t>
  </si>
  <si>
    <t>21/9/2019</t>
  </si>
  <si>
    <t>10.1371/journal.pcbi.1007429</t>
  </si>
  <si>
    <t>Model-driven discovery of calcium-related protein-phosphatase inhibition in plant guard cell signaling</t>
  </si>
  <si>
    <t>Computer and information sciences,Phosphatases,Casein,Research and analysis methods,Plant cells,Stomata,Enzymology,Network motifs,Plant cell biology,Cell biology,Phosphoproteins,Biology and life sciences,Leaves,Plant anatomy,Guard cells,Adenosine triphosphatase,Computational biology,Stem anatomy,Network analysis,Proteins,Biochemical simulations,Plant science,Biochemistry,Cellular types,Simulation and modeling,Enzymes</t>
  </si>
  <si>
    <t>All relevant data are within the manuscript, its Supporting Information files, and on the Github repository https://github.com/parulm/Stomata_PP2Cs.</t>
  </si>
  <si>
    <t>10.1371/journal.pcbi.1007451</t>
  </si>
  <si>
    <t>Uncovering the subtype-specific temporal order of cancer pathway dysregulation</t>
  </si>
  <si>
    <t>Genetic loci,Clinical research design,Blastomas,Mathematics,Research and analysis methods,Copy number variation,Survival analysis,Carcinomas,Statistical methods,Medicine and health sciences,Genome complexity,Statistics,Cancer treatment,Genetics,Biology and life sciences,Neurology,Research design,Glioblastoma multiforme,Oncology,Mathematical and statistical techniques,Neurological tumors,Computational biology,Mutation,Genomics,Physical sciences,Adenocarcinomas,Cancers and neoplasms,Somatic mutation</t>
  </si>
  <si>
    <t>The COAD and GBM data used in this research are respectively provided in DOI: 10.1038/nature11252 and DOI:10.1038/nature07385 and are publicly available from cBioPortal (http://www.cbioportal.org/).</t>
  </si>
  <si>
    <t>10.1371/journal.pcbi.1007857</t>
  </si>
  <si>
    <t>Towards optogenetic vision restoration with high resolution</t>
  </si>
  <si>
    <t>Neurons,Animals,Perception,Cognitive science,Sensory perception,Research and analysis methods,Cognitive psychology,Neurophysiological analysis,Animal cells,Molecular biology assays and analysis techniques,Retinal ganglion cells,Macaque,Afferent neurons,Medicine and health sciences,Ocular system,Social sciences,Cell biology,Molecular biology techniques,Optogenetics,Biology and life sciences,Ocular anatomy,Primates,Organisms,Retina,Eukaryota,Zoology,Vision,Amniotes,Brain mapping,Neuroscience,Molecular biology,Protein expression,Gene expression and vector techniques,Anatomy,Ganglion cells,Cellular neuroscience,Vertebrates,Transfection,Mammals,Monkeys,Cellular types,Old World monkeys,Bioassays and physiological analysis,Psychology</t>
  </si>
  <si>
    <t>The data are available here: https://zenodo.org/record/3820402#.Xrq6jBMzbOQ. The doi is: 10.5281/zenodo.3820402.</t>
  </si>
  <si>
    <t>9/4/2019</t>
  </si>
  <si>
    <t>10.1371/journal.pcbi.1007374</t>
  </si>
  <si>
    <t>Heterogeneous responses to low level death receptor activation are explained by random molecular assembly of the Caspase-8 activation platform</t>
  </si>
  <si>
    <t>Fluorophotometry,Chemical properties,Spectrophotometry,Physical chemistry,Cell cultures,HeLa cells,Research and analysis methods,Necrotic cell death,Apoptotic signaling cascade,Biological cultures,Cell biology,Cell signaling,Biology and life sciences,Apoptosis,Signaling cascades,Cell lines,Dimerization,Spectrum analysis techniques,Chemistry,Cell processes,Cell death,Physical sciences,Fluorescence resonance energy transfer,Cultured tumor cells,Signal transduction,Simulation and modeling</t>
  </si>
  <si>
    <t>Ireland</t>
  </si>
  <si>
    <t>10.1371/journal.pcbi.1008501</t>
  </si>
  <si>
    <t>Predicting synchronous firing of large neural populations from sequential recordings</t>
  </si>
  <si>
    <t>Neurons,Perception,Cognitive science,Sensory perception,Mathematics,Cognitive psychology,Animal cells,Retinal ganglion cells,Afferent neurons,Medicine and health sciences,Ocular system,Social sciences,Statistics,Cell biology,Biology and life sciences,Single neuron function,Ocular anatomy,Retina,Statistical models,Computational neuroscience,Behavior,Computational biology,Physical sciences,Neuroscience,Anatomy,Cellular neuroscience,Ganglion cells,Psychology,Cellular types</t>
  </si>
  <si>
    <t>All data files are available from https://zenodo.org/record/4310029#.X86mmhNKjOQ (10.5281/zenodo.4310029). Codes for copula model inferences and predictions are available at https://github.com/UFerrari/Copula-functions.</t>
  </si>
  <si>
    <t>10.1371/journal.pcbi.1009475</t>
  </si>
  <si>
    <t xml:space="preserve">Engineering gene overlaps to sustain genetic constructs </t>
  </si>
  <si>
    <t>Bioinformatics,Animals,Research and analysis methods,Translation initiation,Microbial evolution,Protein translation,Genetics,Evolutionary biology,Engineering and technology,Biology and life sciences,Synthetic genetic networks,Organisms,Evolutionary genetics,Substitution mutation,Sequence analysis,Eukaryota,Sequence motif analysis,Zoology,Gene expression,Mutation,Amniotes,Organismal evolution,Synthetic genetic systems,Vertebrates,Dogs,Frameshift mutation,Mammals,Database and informatics methods,Microbiology,Synthetic biology</t>
  </si>
  <si>
    <t>All the experimental and theoretical data underlying this study, as well as the scripts used to analyse the data and produce the figures, are available on Zenodo (https://doi.org/10.5281/zenodo.3236451). The RiBoSor is available on GitHub (https://github.com/afrenoy/RiBoSor) and PyPi (https://pypi.org/project/RiBoSor) under a GPL license permitting use and modification by the community.</t>
  </si>
  <si>
    <t>10.1371/journal.pcbi.1009960</t>
  </si>
  <si>
    <t>Bayesian inference of ancestral recombination graphs</t>
  </si>
  <si>
    <t>Computer and information sciences,Phylogenetics,Mathematics,Research and analysis methods,Data management,Autocorrelation,Statistical methods,Statistics,Evolutionary biology,Genetics,Engineering and technology,Biology and life sciences,Phylogenetic analysis,Data visualization,Mathematical and statistical techniques,Graphs,Mutation,Genomics,Physical sciences,Infographics,Algorithms,Evolutionary systematics,Simulation and modeling,Signal processing,Monte Carlo method,Taxonomy,Applied mathematics</t>
  </si>
  <si>
    <t>All code written in support of this publication is publicly available at https://github.com/alimahmoudi29/arginfer.</t>
  </si>
  <si>
    <t>10.1371/journal.pcbi.1008249</t>
  </si>
  <si>
    <t>PyOIF: Computational tool for modelling of multi-cell flows in complex geometries</t>
  </si>
  <si>
    <t>Cell membranes,Membrane potential,Physiology,Red blood cells,Physics,Blood flow,Animal cells,Medicine and health sciences,Blood,Fluid dynamics,Cell biology,Fluidics,Microfluidics,Engineering and technology,Materials science,Biology and life sciences,Material properties,Continuum mechanics,Body fluids,States of matter,Fluids,Elasticity,Fluid mechanics,Physical sciences,Electrophysiology,Blood cells,Anatomy,Classical mechanics,Cellular types,Fluid flow,Cellular structures and organelles</t>
  </si>
  <si>
    <t>Slovakia</t>
  </si>
  <si>
    <t>24/10/2019</t>
  </si>
  <si>
    <t>4/9/2020</t>
  </si>
  <si>
    <t>10.1371/journal.pcbi.1008305</t>
  </si>
  <si>
    <t>Modeling HIV-1 infection in the brain</t>
  </si>
  <si>
    <t>Immune cells,Immunology,Animals,Cellular types,Viral pathogens,HIV-1,Physiology,Medical microbiology,Virology,Viral replication,Animal cells,Blood-brain barrier,T cells,Macaque,Medicine and health sciences,Microbial pathogens,Cell biology,Retroviruses,Central nervous system,Biology and life sciences,Primates,Viral transmission and infection,Organisms,Macrophages,Body fluids,Viruses,Eukaryota,Cerebrospinal fluid,Viral load,Zoology,White blood cells,Amniotes,Nervous system,Pathology and laboratory medicine,Blood cells,RNA viruses,Anatomy,Vertebrates,HIV,Mammals,Monkeys,Immunodeficiency viruses,Old World monkeys,Lentivirus,Pathogens,Microbiology</t>
  </si>
  <si>
    <t>29/5/2020</t>
  </si>
  <si>
    <t>10.1371/journal.pcbi.1008001</t>
  </si>
  <si>
    <t>Longitudinal wastewater sampling in buildings reveals temporal dynamics of metabolites</t>
  </si>
  <si>
    <t>Computer and information sciences,Chemical compounds,Research and analysis methods,Small molecules,Metabolism,Pharmacology,Artificial intelligence,Medicine and health sciences,Biotechnology,Engineering and technology,Biology and life sciences,Cluster analysis,Public and occupational health,k means clustering,Organic chemistry,Metabolic processes,Mathematical and statistical techniques,Chemistry,Bioengineering,Drug metabolism,Physical sciences,Metabolomics,Machine learning,Biochemistry,Organic compounds,Pharmacokinetics,Metabolites</t>
  </si>
  <si>
    <t>Mass spectrometry data can be found on Metabolomics Workbench (study ID ST001357, DOI: 10.21228/M8VT32) at https://www.metabolomicsworkbench.org/data/DRCCMetadata.php?Mode=Study&amp;StudyID=ST001357&amp;StudyType=MS&amp;ResultType=5.</t>
  </si>
  <si>
    <t>10.1371/journal.pcbi.1008733</t>
  </si>
  <si>
    <t>On the importance of evolving phenotype distributions on evolutionary diversification</t>
  </si>
  <si>
    <t>Phenotypes,Population genetics,Normal distribution,Mathematics,Research and analysis methods,Parasitology,Parasite evolution,Probability theory,Evolutionary processes,Evolutionary biology,Genetics,Population biology,Biology and life sciences,Applied mathematics,Differential equations,Partial differential equations,Game theory,Physical sciences,Probability distribution,Natural selection,Simulation and modeling</t>
  </si>
  <si>
    <t>Code and data used to generate the figures in this manuscript are available at https://github.com/GilHenriques/2020_simultaneous_branching.</t>
  </si>
  <si>
    <t>10.1371/journal.pcbi.1008519</t>
  </si>
  <si>
    <t>Multi-scale modeling of macrophage—T cell interactions within the tumor microenvironment</t>
  </si>
  <si>
    <t>Immune cells,Immunology,Computer and information sciences,Surgical excision,Cancer immunotherapy,Malignant tumors,Animal cells,T cells,Medicine and health sciences,Cancer treatment,Surgical and invasive medical procedures,Cell biology,Neural networks,Biology and life sciences,Macrophages,Oncology,Clinical medicine,Clinical immunology,White blood cells,Tumor excision,Neuroscience,Immunotherapy,Blood cells,Cellular types,Cancers and neoplasms</t>
  </si>
  <si>
    <t>Github: https://github.com/FinleyLabUSC/Early-TME-ABM-PLOS-Comp-Bio.</t>
  </si>
  <si>
    <t>10.1371/journal.pcbi.1008826</t>
  </si>
  <si>
    <t>Sperm chemotaxis in marine species is optimal at physiological flow rates according theory of filament surfing</t>
  </si>
  <si>
    <t>Fertilization,Swimming,Marine chemistry,Ecology and environmental sciences,Sperm,Physiology,Animal cells,Cell biology,Chemotaxis,Biology and life sciences,Sperm chemotaxis,Germ cells,Environmental chemistry,Chemistry,Developmental biology,Cell motility,Physical sciences,Ova,Eggs,Reproductive physiology,Biological locomotion,Cellular types</t>
  </si>
  <si>
    <t>12/6/2018</t>
  </si>
  <si>
    <t>21/12/2018</t>
  </si>
  <si>
    <t>10.1371/journal.pcbi.1006742</t>
  </si>
  <si>
    <t>Development and validation of influenza forecasting for 64 temperate and tropical countries</t>
  </si>
  <si>
    <t>Meteorology,Geographical regions,Mathematics,Infectious diseases,Research and analysis methods,Earth sciences,Statistical methods,Medicine and health sciences,Statistics,Forecasting,Atmospheric science,Geography,Seasons,Public and occupational health,Mathematical and statistical techniques,Humidity,Temperate regions,Viral diseases,Physical sciences,Influenza,Tropical regions,Regional geography,Simulation and modeling</t>
  </si>
  <si>
    <t>All data used are publicly available from the World Health Organization (https://www.who.int/influenza/resources/charts/en/) and from NASA (https://disc.gsfc.nasa.gov/datasets/GLDAS_MOS10SUBP_3H_V001/summary). Additionally, formatted data are attached as supplementary datasets.</t>
  </si>
  <si>
    <t>10/11/2018</t>
  </si>
  <si>
    <t>10.1371/journal.pcbi.1007185</t>
  </si>
  <si>
    <t>Assessing key decisions for transcriptomic data integration in biochemical networks</t>
  </si>
  <si>
    <t>Computer and information sciences,Transcriptome analysis,Research and analysis methods,Enzymology,Metabolism,Preprocessing,Genome analysis,Genetics,Engineering and technology,Gene mapping,Biology and life sciences,Software engineering,Metabolic networks,Gene expression,Computational biology,Network analysis,Protein metabolism,Genomics,Proteins,Gene identification and analysis,Genetic networks,Biochemistry,Molecular biology techniques,Molecular biology,Enzymes</t>
  </si>
  <si>
    <t>The Human Protein Atlas transcriptomic dataset (HPA) were acquired from supplementary material of Uhlen et al., 2015. Recon 2.2 model was downloaded from https://github.com/u003f/recon2/tree/master/models.</t>
  </si>
  <si>
    <t>10.1371/journal.pcbi.1010020</t>
  </si>
  <si>
    <t>Survival analysis of pathway activity as a prognostic determinant in breast cancer</t>
  </si>
  <si>
    <t>Clinical research design,Mathematics,Research and analysis methods,Survival analysis,Metabolism,Statistical methods,Metabolic pathways,Medicine and health sciences,Statistics,Genome analysis,Cell cycle and cell division,Genetics,Cell biology,Genome annotation,Algebra,Biology and life sciences,Linear algebra,Research design,Oncology,Mathematical and statistical techniques,Breast tumors,Gene expression,Computational biology,Cell processes,Breast cancer,Genomics,Physical sciences,Singular value decomposition,Biochemistry,Cell proliferation,Cancers and neoplasms</t>
  </si>
  <si>
    <t>All data used in this paper, except for the METABRIC dataset, can be found in https://github.com/statisticalbiotechnology/metabric-pathway-survival/tree/main/data The METABRIC data has been deposited at the European Genome-Phenome Archive (http://www.ebi.ac.uk/ega/), which is hosted by the European Bioinformatics Institute, under accession number EGAS00000000083. The code for reproducing the analysis in this paper, including the code for generating its plots, is available at https://github.com/statisticalbiotechnology/metabric-pathway-survival.</t>
  </si>
  <si>
    <t>10.1371/journal.pcbi.1008886</t>
  </si>
  <si>
    <t>Personalized brain stimulation for effective neurointervention across participants</t>
  </si>
  <si>
    <t>Perception,Electroencephalography,Neuroimaging,Cognitive science,Sensory perception,Mathematics,Physiology,Research and analysis methods,Cognitive psychology,Optimization,Medicine and health sciences,Transcranial stimulation,Social sciences,Brain electrophysiology,Imaging techniques,Biology and life sciences,Applied mathematics,Multiplication,Clinical neurophysiology,Clinical medicine,Arithmetic,Physical sciences,Functional electrical stimulation,Electrophysiology,Electrophysiological techniques,Neuroscience,Algorithms,Brain mapping,Transcranial alternating current stimulation,Neurophysiology,Bioassays and physiological analysis,Psychology,Surgical and invasive medical procedures,Simulation and modeling</t>
  </si>
  <si>
    <t>The datasets generated and analyzed during the present study including the code are available from https://osf.io/4bjr2/.</t>
  </si>
  <si>
    <t>24/3/2021</t>
  </si>
  <si>
    <t>10.1371/journal.pcbi.1008909</t>
  </si>
  <si>
    <t xml:space="preserve">Identification of long regulatory elements in the genome of </t>
  </si>
  <si>
    <t>Gene regulation,Bioinformatics,Animals,Drosophila melanogaster,Nematoda,Research and analysis methods,Parasitology,Apicomplexa,Parasite groups,Animal models,Drosophila,Arthropoda,Genetics,Caenorhabditis,Biology and life sciences,Model organisms,Animal studies,Organisms,Sequence analysis,Caenorhabditis elegans,Invertebrates,Eukaryota,Post-transcriptional gene regulation,Insects,Sequence motif analysis,Zoology,Gene expression,Experimental organism systems,Plasmodium,Genomics,Database and informatics methods,Entomology</t>
  </si>
  <si>
    <t>The source code (python) of DExTER is available at address https://gite.lirmm.fr/menichelli/DExTER. This git repository also provides the R scripts for reproducing the main experiments described in the paper.</t>
  </si>
  <si>
    <t>10.1371/journal.pcbi.1008818</t>
  </si>
  <si>
    <t>Prediction of amphipathic helix—membrane interactions with Rosetta</t>
  </si>
  <si>
    <t>Cell membranes,Mathematics,Protein structure,Molecular dynamics,Research and analysis methods,Cell biology,Biology and life sciences,Protein structure databases,Protein structure prediction,Membrane proteins,Peripheral membrane proteins,Chemistry,Computational biology,Computational chemistry,Proteins,Physical sciences,Algorithms,Biochemical simulations,Simulation and modeling,Biochemistry,Macromolecular structure analysis,Biological databases,Molecular biology,Cellular structures and organelles,Database and informatics methods,Applied mathematics</t>
  </si>
  <si>
    <t>The AmphiScan algorithm files can be found at https://github.com/meilerlab/applications/tree/master/AmphiScan All other relevant data are within the manuscript and its Supporting Information files.</t>
  </si>
  <si>
    <t>10.1371/journal.pcbi.1008310</t>
  </si>
  <si>
    <t>Graph neural fields: A framework for spatiotemporal dynamical models on the human connectome</t>
  </si>
  <si>
    <t>Neuroimaging,Cognitive science,Mathematical functions,Research and analysis methods,Magnetic resonance imaging,Functional magnetic resonance imaging,Medicine and health sciences,Imaging techniques,Engineering and technology,Central nervous system,Biology and life sciences,Convolution,Mathematical and statistical techniques,Radiology and imaging,Connectomics,Diagnostic radiology,Nervous system,Brain mapping,Neuroscience,Diagnostic medicine,Anatomy,Signal processing,Neuroanatomy,Fourier analysis,Simulation and modeling</t>
  </si>
  <si>
    <t>Data used in this work were made available by the Human Connectome Project (HCP), WU-Minn Consortium. We use fMRI, MRI and DTI data of an individual subject (#100307), available from https://db.humanconnectome.org/data/projects/HCP_1200. All code used for analysis and simulations is available for use and review at https://github.com/marcoaqil/Graph-Stochastic-Wilson-Cowan-Model. Together, these two links contain all the data and all the code used for this work.</t>
  </si>
  <si>
    <t>21/6/2021</t>
  </si>
  <si>
    <t>10.1371/journal.pcbi.1009204</t>
  </si>
  <si>
    <t>Mathematical modeling of N-803 treatment in SIV-infected non-human primates</t>
  </si>
  <si>
    <t>Immune cells,Immunology,Viral pathogens,NK cells,Physiology,Medical microbiology,Virology,Animal cells,Pharmacology,T cells,Drug regulation,Drug therapy,Medicine and health sciences,Microbial pathogens,Blood,Cell biology,Retroviruses,Biology and life sciences,Viral transmission and infection,Immunodeficiency viruses,Organisms,Body fluids,Pharmaceutics,Cytotoxic T cells,Viruses,SIV,Viral load,White blood cells,Pathology and laboratory medicine,Blood cells,RNA viruses,Drug research and development,Anatomy,Cellular types,Lentivirus,Pathogens,Microbiology</t>
  </si>
  <si>
    <t>10.1371/journal.pcbi.1008955</t>
  </si>
  <si>
    <t>Computational phenotyping of brain-behavior dynamics underlying approach-avoidance conflict in major depressive disorder</t>
  </si>
  <si>
    <t>Depression,Cognitive science,Mathematics,Cognition,Caudate nucleus,Cognitive psychology,Probability theory,Medicine and health sciences,Social sciences,Mood disorders,Biology and life sciences,Decision making,Brain,Behavior,Biomarkers,Basal ganglia,Physical sciences,Neuroscience,Probability distribution,Mental health and psychiatry,Nucleus accumbens,Anatomy,Biochemistry,Psychology</t>
  </si>
  <si>
    <t>United States of America,Norway</t>
  </si>
  <si>
    <t>Data are available at https://github.com/madslupe/AAC_DDM_MDD/.</t>
  </si>
  <si>
    <t>10.1371/journal.pcbi.1009351</t>
  </si>
  <si>
    <t>Targeted pandemic containment through identifying local contact network bottlenecks</t>
  </si>
  <si>
    <t>Systems science,Computer and information sciences,Communications,Mathematics,Infectious diseases,Research and analysis methods,Social media,Agent-based modeling,Computer networks,Medicine and health sciences,Social sciences,Epidemiology,COVID 19,Social networks,Centrality,Social communication,Pandemics,Network analysis,Viral diseases,Physical sciences,Facebook,Medical conditions,Sociology,Simulation and modeling</t>
  </si>
  <si>
    <t>All data files are available from figshare (DOI 10.6084/m9.figshare.13166507) and/or GitHub (github.com/s-h-yang/TargetedPandemicContainment). Computer code is available from GitHub (github.com/s-h-yang/TargetedPandemicContainment).</t>
  </si>
  <si>
    <t>7/2/2019</t>
  </si>
  <si>
    <t>10/9/2019</t>
  </si>
  <si>
    <t>10.1371/journal.pcbi.1007388</t>
  </si>
  <si>
    <t>Competition-driven evolution of organismal complexity</t>
  </si>
  <si>
    <t>Phenotypes,Evolutionary adaptation,Carrying capacity,Organismal evolution,Evolutionary physiology,Evolutionary processes,Ecology,Population metrics,Ecology and environmental sciences,Genetics,Evolutionary biology,Ecological niches,Population biology,Biology and life sciences,Ecological metrics,Birth rates</t>
  </si>
  <si>
    <t>All relevant data are within the manuscript and its Supporting Information files. The codes used for adaptive dynamics and individual-based simulations are available at https://github.com/jaros007/Codes-for-Competition-driven-evolution-of-organismal-complexity-.</t>
  </si>
  <si>
    <t>31/8/2020</t>
  </si>
  <si>
    <t>20/6/2021</t>
  </si>
  <si>
    <t>10.1371/journal.pcbi.1009203</t>
  </si>
  <si>
    <t>ChIP-GSM: Inferring active transcription factor modules to predict functional regulatory elements</t>
  </si>
  <si>
    <t>Gene regulation,Epigenetics,Mathematics,Chromatin,Probability theory,Chromosome biology,ChIA PET,Genome analysis,Genetics,Cell biology,Biology and life sciences,Promoter regions,Nucleic acids,Cell binding,Gene expression,Computational biology,Genomics,Physical sciences,Probability distribution,Cell physiology,Chromatin immunoprecipitation,Biochemistry,DNA</t>
  </si>
  <si>
    <t>The authors confirm that all data underlying the findings are fully available without restriction. R scripts of ChIP-GSM, its user manual, and simulated and pre-processed ChIP-seq data can be accessed at https://sourceforge.net/projects/chipgsm/. All the other relevant data are within the paper and its Supporting Information files.</t>
  </si>
  <si>
    <t>6/1/2022</t>
  </si>
  <si>
    <t>10.1371/journal.pcbi.1009811</t>
  </si>
  <si>
    <t>Slow nucleosome dynamics set the transcriptional speed limit and induce RNA polymerase II traffic jams and bursts</t>
  </si>
  <si>
    <t>Gene regulation,Epigenetics,Computer and information sciences,Nucleosomes,Mathematics,Research and analysis methods,Data management,DNA methylation,Chromatin,Messenger RNA,Phase diagrams,Statistical methods,Chromosome biology,Statistics,Cell biology,Genetics,Biology and life sciences,RNA,DNA transcription,Nucleic acids,Chromatin modification,Mathematical and statistical techniques,Data visualization,Gene expression,Transcriptional control,Proteins,Physical sciences,Polymerases,Monte Carlo method,Biochemistry,DNA,DNA-binding proteins,DNA modification</t>
  </si>
  <si>
    <t>Code for the core algorithms and the calculation of simulation observables is available at SimTK (https://simtk.org/projects/histone_ddtasep) along with the associated data sets. Data sets are provided both in a .mat format that can be directly loaded into the MATLAB workspace. Alternatively, the files can be downloaded as Excel files in a .xlsx format and reprocessed by the reader.</t>
  </si>
  <si>
    <t>5/12/2018</t>
  </si>
  <si>
    <t>10.1371/journal.pcbi.1007188</t>
  </si>
  <si>
    <t>Primacy coding facilitates effective odor discrimination when receptor sensitivities are tuned</t>
  </si>
  <si>
    <t>Neurons,Sensory perception,Sensory receptors,Mathematics,Physiology,Animal cells,Probability theory,Olfactory system,Afferent neurons,Olfactory receptor neurons,Medicine and health sciences,Social sciences,Cell biology,Biology and life sciences,Sensory physiology,Brain,Piriform cortex,Computational neuroscience,Olfactory bulb,Computational biology,Physical sciences,Neuroscience,Sensory systems,Probability distribution,Anatomy,Cellular neuroscience,Psychology,Cellular types,Signal transduction,Coding mechanisms</t>
  </si>
  <si>
    <t>The python source code for the simulations in this paper is available at https://github.com/david-zwicker/sensing.</t>
  </si>
  <si>
    <t>8/10/2020</t>
  </si>
  <si>
    <t>10.1371/journal.pcbi.1008398</t>
  </si>
  <si>
    <t>Numerical evaluation reveals the effect of branching morphology on vessel transport properties during angiogenesis</t>
  </si>
  <si>
    <t>Veins,Arteries,Chemical properties,Physical chemistry,Materials physics,Physiology,Physics,Blood vessels,Blood flow,Cardiovascular anatomy,Medicine and health sciences,Ocular system,Blood,Materials science,Biology and life sciences,Ocular anatomy,Body fluids,Retina,Oxygen,Chemistry,Viscosity,Physical sciences,Anatomy,Chemical elements</t>
  </si>
  <si>
    <t>Japan,Germany</t>
  </si>
  <si>
    <t>10.1371/journal.pcbi.1006858</t>
  </si>
  <si>
    <t>The number of active metabolic pathways is bounded by the number of cellular constraints at maximal metabolic rates</t>
  </si>
  <si>
    <t>Computer and information sciences,Cell membranes,Physics,Enzymology,Enzyme chemistry,Metabolism,Enzyme kinetics,Microbial evolution,Evolutionary biology,Cell biology,Biology and life sciences,Membrane metabolism,Metabolic networks,Protein metabolism,Network analysis,Enzyme metabolism,Proteins,Physical sciences,Organismal evolution,Biochemistry,Biophysics,Cellular structures and organelles,Microbiology,Enzymes</t>
  </si>
  <si>
    <t>27/10/2021</t>
  </si>
  <si>
    <t>10.1371/journal.pcbi.1009594</t>
  </si>
  <si>
    <t>MitoScape: A big-data, machine-learning platform for obtaining mitochondrial DNA from next-generation sequencing data</t>
  </si>
  <si>
    <t>Bioinformatics,Forms of DNA,Bioenergetics,DNA sequencing,Transcriptome analysis,Computer and information sciences,Population genetics,Research and analysis methods,Haplogroups,Sequencing techniques,Artificial intelligence,Genome analysis,Genetics,Cell biology,Evolutionary biology,Engineering and technology,Population biology,Biology and life sciences,Mitochondria,Software engineering,Next-generation sequencing,Heredity,Sequence analysis,Nucleic acids,Computer software,Sequence alignment,Computational biology,Energy-producing organelles,Genomics,Machine learning,Biochemistry,DNA,Molecular biology techniques,Molecular biology,Mitochondrial DNA,Cellular structures and organelles,Database and informatics methods,Heteroplasmy</t>
  </si>
  <si>
    <t>Data specific to HCM analysis are available from the Penn Medicine Biobank (https://pmbb.med.upenn.edu). All other data, including Benchmark data, are available via authorized access from https://cavatica.sbgenomics.com/u/cavatica/22q11-deletion-syndrome-project/.</t>
  </si>
  <si>
    <t>1/8/2020</t>
  </si>
  <si>
    <t>10.1371/journal.pcbi.1008850</t>
  </si>
  <si>
    <t>Novel anti-malarial drug strategies to prevent artemisinin partner drug resistance: A model-based analysis</t>
  </si>
  <si>
    <t>Parasitic diseases,Artemisinin,Mefloquine,Drugs,People and places,Pharmacology,Drug therapy,Medicine and health sciences,Cambodia,Biology and life sciences,Organisms,Protozoans,Malaria,Asia,Pharmaceutics,Eukaryota,Malarial parasites,Antimalarials,Tropical diseases,Medical conditions,Parasitic protozoans,Geographical locations</t>
  </si>
  <si>
    <t>Codes used to create manuscript are available at https://github.com/agkunkel/cambodia-partner-drugs.</t>
  </si>
  <si>
    <t>10.1371/journal.pcbi.1007971</t>
  </si>
  <si>
    <t>Coordinating cell polarization and morphogenesis through mechanical feedback</t>
  </si>
  <si>
    <t>Chemical properties,Materials physics,Physical chemistry,Actins,Cell membranes,Ice caps,Physics,Research and analysis methods,Earth sciences,Glaciology,Cell biology,Materials science,Biology and life sciences,Saccharomyces,Model organisms,Animal studies,Organisms,Cytoskeletal proteins,Yeast and fungal models,Contractile proteins,Fungi,Eukaryota,Cell walls,Chemistry,Developmental biology,Morphogenesis,Cell polarity,Viscosity,Experimental organism systems,Proteins,Physical sciences,Cell physiology,Saccharomyces cerevisiae,Biochemistry,Yeast,Cellular structures and organelles</t>
  </si>
  <si>
    <t>14/12/2020</t>
  </si>
  <si>
    <t>10.1371/journal.pcbi.1008633</t>
  </si>
  <si>
    <t>Testing, tracing and isolation in compartmental models</t>
  </si>
  <si>
    <t>Systems science,Computer and information sciences,Cognitive science,Mathematics,Cognition,Infectious diseases,Research and analysis methods,Cognitive psychology,Virus testing,Medicine and health sciences,Infectious disease control,Social sciences,Biology and life sciences,Decision making,Differential equations,Epidemiology,COVID 19,Pandemics,Viral diseases,Physical sciences,Neuroscience,Diagnostic medicine,Medical conditions,Psychology,Agent-based modeling,Simulation and modeling</t>
  </si>
  <si>
    <t>Data underlying the findings are available at https://github.com/ptti/ptti/tree/ptti-theory-paper.</t>
  </si>
  <si>
    <t>13/4/2019</t>
  </si>
  <si>
    <t>10.1371/journal.pcbi.1006752</t>
  </si>
  <si>
    <t>Drug combination sensitivity scoring facilitates the discovery of synergistic and efficacious drug combinations in cancer</t>
  </si>
  <si>
    <t>Drug discovery,Dose prediction methods,Pharmacology,Computer and information sciences,Artificial intelligence,Machine learning,Medicine and health sciences,Oncology,Basic cancer research,Cancer treatment,Drug interactions,Drug research and development,Drug screening,Cancer drug discovery,Pharmaceutics</t>
  </si>
  <si>
    <t>10.1371/journal.pcbi.1008444</t>
  </si>
  <si>
    <t>BioAFMviewer: An interactive interface for simulated AFM scanning of biomolecular structures and dynamics</t>
  </si>
  <si>
    <t>Nucleotides,Computer and information sciences,Protein structure comparison,Chemical physics,Mathematics,Protein structure,Physics,Research and analysis methods,Geometry,Scanning probe microscopy,Engineering and technology,Biology and life sciences,Software engineering,Protein structure databases,Radii,Computer software,Molecular structure,Chemistry,Atomic force microscopy,Microscopy,Proteins,Physical sciences,Biochemistry,Macromolecular structure analysis,Biological databases,Molecular biology,Database and informatics methods</t>
  </si>
  <si>
    <t>All relevant data are within the manuscript and its Supporting information files and on the project website with the URL www.bioafmviewer.com.</t>
  </si>
  <si>
    <t>18/8/2021</t>
  </si>
  <si>
    <t>10.1371/journal.pcbi.1009363</t>
  </si>
  <si>
    <t>Universal risk phenotype of US counties for flu-like transmission to improve county-specific COVID-19 incidence forecasts</t>
  </si>
  <si>
    <t>Thermodynamics,Mathematics,Physics,Infectious diseases,Research and analysis methods,Probability theory,Statistical methods,Medicine and health sciences,Statistics,Entropy,Stochastic processes,Forecasting,Epidemiology,COVID 19,Pandemics,Mathematical and statistical techniques,Medical risk factors,Viral diseases,Physical sciences,Influenza,Medical conditions</t>
  </si>
  <si>
    <t>With the exception of Truven MarketScan, the sources are in the public domain. Data on confirmed cases of COVID-19 were compiled and released at the COVID-19 Data Repository by the Center for Systems Science and Engineering at Johns Hopkins University (https://github.com/CSSEGISandData/COVID-19). The John Hopkins COVID-19 data represent data collated by the US Centers for Disease Control &amp; Prevention (CDC) from individual states and local health agencies. Using the John Hopkins COVID-19 data resource, we obtained county-level confirmed new weekly case counts for all weeks up to the current point in time (2021-05-30) for 3094 US counties. We calculated COVID-19 case per capita using the 2019 population estimate provided by the US Census Bureau generated from 2010 US decennial census (https://www.census.gov/data/datasets/time-series/demo/popest/2010s-counties-detail.html). We include five demographic independent variables: 1) total population, 2) percent of the total population aged 65+, 3) percent of Hispanics in the total population, 4) percent of black/African-American in the total population, 5) percent of minority groups in the total population. For socioeconomic factors, we consider: 1) percent of the total population in poverty and 2) median household income, which are also obtained from the US Census Bureau, based on the 2010 US decennial census. This data is publicly available. Generated models are publicly available at https://github.com/zeroknowledgediscovery/unitcov, which includes the complete forecast software. (DOI: 10.5281/zenodo.5361628) The Truven dataset is a third party dataset, which the authors are not authorized to distribute publicly. The dataset can be procured by interested researchers, under license, from https://www.ibm.com/watson-health/about/truven-health-analytics. The Truven MarketScan database is a US national database collating data contributed by over 150 insurance carriers and large, self-insuring companies, contains over 4.6 billion inpatient and outpatient service claims, with over six billion diagnostic codes. We processed the Truven database to obtain the reported weekly number of influenza cases over a period of 471 weeks spanning from January 2003 to December 2011, at the spatial resolution of US counties. Standard ICD9 diagnostic codes corresponding to Influenza infection is used to determine the county-specific incidence time series, which are: 1) 487 Influenza, 2) 487.0 Influenza with pneumonia, and 3) 487.1 Influenza with other respiratory manifestations and 4) 487.8 Influenza with other manifestations.</t>
  </si>
  <si>
    <t>10.1371/journal.pcbi.1008474</t>
  </si>
  <si>
    <t>Computational modeling suggests binding-induced expansion of Epsin disordered regions upon association with AP2</t>
  </si>
  <si>
    <t>Bioinformatics,Cell membranes,Chemical physics,Physics,Research and analysis methods,Polymers,Cell biology,Macromolecules,Materials science,Biology and life sciences,Crystal structure,Membrane proteins,Intrinsically disordered proteins,Crystallography,Sequence analysis,Molecular structure,Polymer chemistry,Sequence motif analysis,Condensed matter physics,Chemistry,Materials,Vesicles,Solid state physics,Physical sciences,Proteins,Biochemistry,Cellular structures and organelles,Database and informatics methods</t>
  </si>
  <si>
    <t>4/1/2022</t>
  </si>
  <si>
    <t>10.1371/journal.pcbi.1009739</t>
  </si>
  <si>
    <t>Increasing neural network robustness improves match to macaque V1 eigenspectrum, spatial frequency preference and predictivity</t>
  </si>
  <si>
    <t>Visual system,Visual cortex,Neurons,Animals,Perception,Cognitive science,Sensory perception,Physiology,Physics,Cognitive psychology,Animal cells,Macaque,Neuronal tuning,Medicine and health sciences,Social sciences,Cell biology,Quantum mechanics,Biology and life sciences,Sensory physiology,Primates,Organisms,Brain,Eukaryota,Zoology,Vision,Amniotes,Physical sciences,Neuroscience,Electrophysiology,Sensory systems,Perturbation theory,Anatomy,Cellular neuroscience,Vertebrates,Mammals,Monkeys,Cellular types,Old World monkeys,Psychology</t>
  </si>
  <si>
    <t>There are no primary data in the paper; all code are available at https://github.com/nathankong/robustness_primary_visual_cortex.</t>
  </si>
  <si>
    <t>10.1371/journal.pcbi.1007902</t>
  </si>
  <si>
    <t>Statistical analysis of 3D localisation microscopy images for quantification of membrane protein distributions in a platelet clot model</t>
  </si>
  <si>
    <t>Platelet activation,Computer and information sciences,Mathematics,Statistical distributions,Hematology,Statistical data,Probability theory,Medicine and health sciences,Statistics,Cancer treatment,Engineering and technology,Neural networks,Biology and life sciences,Software engineering,Blood coagulation,Computer software,Oncology,Cytokine therapy,Physical sciences,Neuroscience,Probability distribution,Distribution curves</t>
  </si>
  <si>
    <t>Software is avalibale on https://github.com/CURTLab/2CALM as well as the data to generate the figures and to use the software.</t>
  </si>
  <si>
    <t>29/8/2021</t>
  </si>
  <si>
    <t>10.1371/journal.pcbi.1009825</t>
  </si>
  <si>
    <t>From complete cross-docking to partners identification and binding sites predictions</t>
  </si>
  <si>
    <t>Computer and information sciences,Protein structure,Research and analysis methods,Enzyme regulation,Enzymology,Enzyme chemistry,Artificial intelligence,Biology and life sciences,Protein structure prediction,Protein structure databases,Deep learning,Protein interaction networks,Network analysis,Proteins,Protein-protein interactions,Machine learning,Protein interactions,Biochemistry,Macromolecular structure analysis,Proteomics,Biological databases,Molecular biology,Database and informatics methods</t>
  </si>
  <si>
    <t>The data and the analysis scripts are made available at http://www.lcqb.upmc.fr/CCD2PI/.</t>
  </si>
  <si>
    <t>21/8/2018</t>
  </si>
  <si>
    <t>10.1371/journal.pcbi.1006932</t>
  </si>
  <si>
    <t>Temporal pattern separation in hippocampal neurons through multiplexed neural codes</t>
  </si>
  <si>
    <t>Numerical variables presented in this manuscript can be found as a supporting information file. Raw data files are available at: https://www.ebi.ac.uk/biostudies/studies/S-BSST219.</t>
  </si>
  <si>
    <t>10.1371/journal.pcbi.1006944</t>
  </si>
  <si>
    <t>Model-based analysis of influenza A virus replication in genetically engineered cell lines elucidates the impact of host cell factors on key kinetic parameters of virus growth</t>
  </si>
  <si>
    <t>14/9/2019</t>
  </si>
  <si>
    <t>10.1371/journal.pcbi.1007406</t>
  </si>
  <si>
    <t xml:space="preserve">Fly-QMA: Automated analysis of mosaic imaginal discs in </t>
  </si>
  <si>
    <t>Cloning,Animals,Drosophila melanogaster,Ecology and environmental sciences,Gene cloning,Head,Research and analysis methods,Imaginal discs,Animal models,Medicine and health sciences,Ocular system,Cell cycle and cell division,Ecology,Arthropoda,Imaging techniques,Cell biology,Drosophila,Biology and life sciences,Ecosystems,Model organisms,Animal studies,Organisms,Invertebrates,Fluorescence imaging,Eukaryota,Eyes,Insects,Developmental biology,Morphogenesis,Experimental organism systems,Cell processes,Anatomy,Molecular biology techniques,Molecular biology</t>
  </si>
  <si>
    <t>The data underlying the results presented in the study are available in a public data repository hosted by Northwestern University. DOI: https://doi.org/10.21985/N2F207.</t>
  </si>
  <si>
    <t>12/10/2019</t>
  </si>
  <si>
    <t>10.1371/journal.pcbi.1008102</t>
  </si>
  <si>
    <t>Emergent neutrality in consumer-resource dynamics</t>
  </si>
  <si>
    <t>Species extinction,Animal behavior,Ecology and environmental sciences,Population genetics,Relative abundance distribution,Species diversity,Community structure,Ecological metrics,Neutral theory,Evolutionary processes,Ecology,Social sciences,Evolutionary biology,Genetics,Ecological niches,Population biology,Biology and life sciences,Conservation biology,Behavior,Zoology,Community ecology,Psychology,Conservation science</t>
  </si>
  <si>
    <t>All relevant data are within the manuscript and its Supporting Information files. All code necessary to replicate our study, including the data, are currently published on GitHub at https://github.com/rafaeldandrea/Emergent-neutrality.</t>
  </si>
  <si>
    <t>28/12/2018</t>
  </si>
  <si>
    <t>10.1371/journal.pcbi.1007186</t>
  </si>
  <si>
    <t>Why do eukaryotic proteins contain more intrinsically disordered regions?</t>
  </si>
  <si>
    <t>Prokaryotic cells,Cyclic amino acids,Chemical compounds,Proteomes,Protein domains,Cell biology,Biology and life sciences,Isoleucine,Organisms,Aliphatic amino acids,Organic chemistry,Eukaryota,Chemistry,Proline,Proteins,Physical sciences,Serine,Bacteria,Hydroxyl amino acids,Biochemistry,Organic compounds,Cellular types,Amino acids</t>
  </si>
  <si>
    <t>Scripts and data is available at https://figshare.com/articles/Dataset_for_paper/7478381.</t>
  </si>
  <si>
    <t>1/9/2020</t>
  </si>
  <si>
    <t>10.1371/journal.pcbi.1008983</t>
  </si>
  <si>
    <t>Elucidation of trophic interactions in an unusual single-cell nitrogen-fixing symbiosis using metabolic modeling</t>
  </si>
  <si>
    <t>Species interactions,Biomass,Ecology and environmental sciences,Physiology,Ecological metrics,Metabolism,Ecology,Genetics,Symbiosis,Biology and life sciences,Organisms,Cyanobacteria,Oxygen,Chemistry,Genomics,Physical sciences,Nitrogen metabolism,Bacteria,Plant science,Biochemistry,Chemical elements,Nitrogen fixation,Plant physiology,Metabolites</t>
  </si>
  <si>
    <t>All codes and data files can be found at https://github.com/maranasgroup/UCYN-A-symbiosis-metabolic-modeling.</t>
  </si>
  <si>
    <t>10.1371/journal.pcbi.1008558</t>
  </si>
  <si>
    <t>End-to-end neural system identification with neural information flow</t>
  </si>
  <si>
    <t>Visual system,Perception,Computer and information sciences,Cognitive science,Sensory perception,Neuroimaging,Mathematical functions,Physiology,Cognitive psychology,Research and analysis methods,Learning and memory,Magnetic resonance imaging,Functional magnetic resonance imaging,Medicine and health sciences,Social sciences,Imaging techniques,Neural networks,Biology and life sciences,Sensory physiology,Learning,Convolution,Mathematical and statistical techniques,Radiology and imaging,Vision,Diagnostic radiology,Brain mapping,Neuroscience,Diagnostic medicine,Sensory systems,Information technology,Psychology,Information processing</t>
  </si>
  <si>
    <t>The functional MRI data is available on Donders Repository (data.donders.ru.nl, di.dcc.DSC_2018.00082_134, https://doi.org/10.34973/j05g-fr58) and has been described in detail in a separate data description manuscript (Seeliger &amp; Sommers 2019; doi: https://doi.org/10.1101/687681). For data access researchers have to agree to our local data use agreement (DUA) for human participants.</t>
  </si>
  <si>
    <t>5/10/2018</t>
  </si>
  <si>
    <t>10.1371/journal.pcbi.1006829</t>
  </si>
  <si>
    <t>Modeling second-order boundary perception: A machine learning approach</t>
  </si>
  <si>
    <t>Neurons,Computer and information sciences,Sensory perception,Animal cells,Artificial intelligence,Neuronal tuning,Social sciences,Cell biology,Neural networks,Biology and life sciences,Behavior,Vision,Neuroscience,Machine learning,Human performance,Cellular neuroscience,Psychology,Cellular types,Psychophysics</t>
  </si>
  <si>
    <t>Data are permanently hosted on an FGCU server and can be accessed at https://www.fgcu.edu/contrastexperiment.</t>
  </si>
  <si>
    <t>10.1371/journal.pcbi.1009689</t>
  </si>
  <si>
    <t>Combination treatment optimization using a pan-cancer pathway model</t>
  </si>
  <si>
    <t>Mathematics,Skin neoplasms,Optimization,Pharmacology,Drug therapy,Basic cancer research,Medicine and health sciences,Cancer treatment,Cancer drug discovery,Dermatology,Drug discovery,Pharmaceutics,Oncology,Skin tumors,Breast tumors,Drug administration,Breast cancer,Physical sciences,Drug research and development,Cancers and neoplasms</t>
  </si>
  <si>
    <t>The source code for the optimization algorithms and simulation study are open sourced and available at https://github.com/Sandholm-Lab/treatment-opt-pancancer.</t>
  </si>
  <si>
    <t>10.1371/journal.pcbi.1007790</t>
  </si>
  <si>
    <t>Firing rate homeostasis counteracts changes in stability of recurrent neural networks caused by synapse loss in Alzheimer’s disease</t>
  </si>
  <si>
    <t>Neurons,Computer and information sciences,Membrane potential,Mathematics,Physiology,Action potentials,Alzheimer's disease,Physiological processes,Animal cells,Medicine and health sciences,Cell biology,Homeostasis,Neural networks,Biology and life sciences,Dementia,Neurology,Operator theory,Synapses,Network analysis,Nervous system,Physical sciences,Electrophysiology,Neuroscience,Mental health and psychiatry,Neurodegenerative diseases,Anatomy,Cellular neuroscience,Medical conditions,Neurophysiology,Cellular types</t>
  </si>
  <si>
    <t>The scripts for generating the data and plotting the figures are published online: http://doi.org/10.5281/zenodo.3752777.</t>
  </si>
  <si>
    <t>10.1371/journal.pcbi.1008838</t>
  </si>
  <si>
    <t>Elements and evolutionary determinants of genomic divergence between paired primary and metastatic tumors</t>
  </si>
  <si>
    <t>Computer and information sciences,Phylogenetics,Data management,Malignant tumors,Basic cancer research,Medicine and health sciences,Cell cycle and cell division,Evolutionary biology,Genetics,Cell biology,Biology and life sciences,Phylogenetic analysis,Genomic medicine,Metastatic tumors,Oncology,Cancer genomics,Metastasis,Cell processes,Genomics,Evolutionary systematics,Colorectal cancer,Cancers and neoplasms,Taxonomy</t>
  </si>
  <si>
    <t>22/4/2021</t>
  </si>
  <si>
    <t>10.1371/journal.pcbi.1008994</t>
  </si>
  <si>
    <t>Estimating the cumulative incidence of COVID-19 in the United States using influenza surveillance, virologic testing, and mortality data: Four complementary approaches</t>
  </si>
  <si>
    <t>Infectious diseases,Virology,Virus testing,People and places,Medicine and health sciences,Infectious disease control,Disease surveillance,Biology and life sciences,Epidemiology,Public and occupational health,Infectious disease surveillance,COVID 19,North America,Viral diseases,Diagnostic medicine,Influenza,Medical conditions,United States,Geographical locations,Microbiology</t>
  </si>
  <si>
    <t>The data is held in a public repository at https://github.com/Machine-Intelligence-Group/covid-incidence-estimation. The GLEAM model is publicly available at www.gleamviz.org/. Epidemic surveillance data used to calibrate GLEAM were collected from the Johns Hopkins Coronavirus Resource Center https://coronavirus.jhu.edu/. Proprietary airline data are commercially available from OAG (https://www.oag.com/) and IATA (https://www.iata.org/) databases. Intervention data used in GLEAM includes Google’s COVID-19 Community Mobility Reports available at https://www.google.com/covid19/mobility/ and the Oxford COVID-19 Response Tracker available at https://github.com/OxCGRT/covid-policy-tracker.</t>
  </si>
  <si>
    <t>20/3/2020</t>
  </si>
  <si>
    <t>18/6/2020</t>
  </si>
  <si>
    <t>10.1371/journal.pcbi.1008074</t>
  </si>
  <si>
    <t>Cardiac and renal function interactions in heart failure with reduced ejection fraction: A mathematical modeling analysis</t>
  </si>
  <si>
    <t>Blood pressure,Muscle cells,Hemodynamics,Cardiovascular anatomy,Hematology,Diabetes mellitus,Animal cells,Drug therapy,Medicine and health sciences,Heart,Endocrine disorders,Cell biology,ACE inhibitor therapy,Biological tissue,Biology and life sciences,Cardiology,Muscle tissue,Endocrinology,Renal system,Cardiovascular therapy,Metabolic disorders,Vascular medicine,Anatomy,Medical conditions,Heart failure,Cellular types,Pharmaceutics</t>
  </si>
  <si>
    <t>10.1371/journal.pcbi.1007329</t>
  </si>
  <si>
    <t xml:space="preserve">Predicting gene expression in the human malaria parasite </t>
  </si>
  <si>
    <t>Gene regulation,Bioinformatics,Epigenetics,Nucleosomes,Life cycles,Research and analysis methods,Parasitology,Chromatin,Apicomplexa,Parasite groups,Chromosome biology,Genetics,Cell biology,Histone modification,Biology and life sciences,Sequence analysis,DNA transcription,Chromatin modification,Sequence motif analysis,Gene expression,Developmental biology,Plasmodium,Transcriptional control,Parasitic life cycles,Database and informatics methods</t>
  </si>
  <si>
    <t>All relevant data are available from URLs provided by the references in Table 2.</t>
  </si>
  <si>
    <t>10.1371/journal.pcbi.1007757</t>
  </si>
  <si>
    <t>Benchmarking predictions of MHC class I restricted T cell epitopes in a comprehensively studied model system</t>
  </si>
  <si>
    <t>Immune cells,Immunology,Immune response,Viral pathogens,Mathematics,Research and analysis methods,Medical microbiology,Proteomes,Elution,Animal cells,Separation processes,Statistical methods,T cells,Medicine and health sciences,Statistics,Microbial pathogens,Major histocompatibility complex,Vaccinia virus,Cell biology,Forecasting,Biology and life sciences,Applied mathematics,Organisms,Poxviruses,DNA viruses,Viruses,Mathematical and statistical techniques,Clinical medicine,Clinical immunology,White blood cells,Physical sciences,Proteins,Algorithms,Pathology and laboratory medicine,Blood cells,Simulation and modeling,Biochemistry,Cellular types,Pathogens,Microbiology</t>
  </si>
  <si>
    <t>The supporting data including predicted scores for the peptides by all prediction methods involved in the study and the code for running the benchmarking evaluation are available at https://gitlab.com/iedb-tools/cd8-t-cell-epitope-prediction-benchmarking.</t>
  </si>
  <si>
    <t>10.1371/journal.pcbi.1008256</t>
  </si>
  <si>
    <t>BARcode DEmixing through Non-negative Spatial Regression (BarDensr)</t>
  </si>
  <si>
    <t>Animals,Computer and information sciences,Transcriptome analysis,Mathematics,Research and analysis methods,Preprocessing,Genome analysis,Imaging techniques,Genetics,Algebra,Engineering and technology,Biology and life sciences,Software engineering,Linear algebra,Organisms,Echinoderms,Invertebrates,Fluorescence imaging,Eukaryota,Zoology,Computational biology,Gene expression,Genomics,Physical sciences,Singular value decomposition,Starfish,Simulation and modeling</t>
  </si>
  <si>
    <t>The data underlying the results presented in the study is available from https://github.com/jacksonloper/bardensr.</t>
  </si>
  <si>
    <t>10.1371/journal.pcbi.1008532</t>
  </si>
  <si>
    <t xml:space="preserve">Quantifying epidemiological drivers of </t>
  </si>
  <si>
    <t>Health care,Trypanosoma,Infectious diseases,Health care facilities,Health screening,Medicine and health sciences,Infectious disease control,Population biology,Biology and life sciences,Epidemiology,Death rates,Public and occupational health,Organisms,Protozoans,Population metrics,Eukaryota,Medical risk factors,Diagnostic medicine,Medical conditions,Parasitic protozoans,Global health</t>
  </si>
  <si>
    <t>Data cannot be shared publicly because they were aggregated from the World Health Organisation’s HAT Atlas which is under the stewardship of the WHO. Data are available from the WHO (contact neglected.diseases@who.int or visit https://www.who.int/trypanosomiasis_african/country/foci_AFRO/en/) for researchers who meet the criteria for access to confidential data.</t>
  </si>
  <si>
    <t>8/9/2020</t>
  </si>
  <si>
    <t>10.1371/journal.pcbi.1008496</t>
  </si>
  <si>
    <t>PIEZO1 and the mechanism of the long circulatory longevity of human red blood cells</t>
  </si>
  <si>
    <t>Physical chemistry,Reticulocytes,Physiology,Red blood cells,Blood vessels,Capillaries,Cardiovascular anatomy,Anions,Vascular permeability,Physiological processes,Animal cells,Medicine and health sciences,Cell biology,Homeostasis,Materials science,Biology and life sciences,Material properties,Ions,Clinical medicine,Dehydration (medicine),Chemistry,Bone marrow cells,Signs and symptoms,Physical sciences,Permeability,Vascular medicine,Blood cells,Anatomy,Cellular types</t>
  </si>
  <si>
    <t>8/2/2019</t>
  </si>
  <si>
    <t>10.1371/journal.pcbi.1006859</t>
  </si>
  <si>
    <t>Conformational ensemble of native α-synuclein in solution as determined by short-distance crosslinking constraint-guided discrete molecular dynamics simulations</t>
  </si>
  <si>
    <t>Physical chemistry,Protein structure comparison,Protein structure,Molecular dynamics,Protein structure determination,Biology and life sciences,Protein structure prediction,Intrinsically disordered proteins,Chemical bonding,Cross-linking,Chemistry,Computational biology,Computational chemistry,Proteins,Physical sciences,Biochemical simulations,Biochemistry,Macromolecular structure analysis,Molecular biology</t>
  </si>
  <si>
    <t>The mass spectrometry proteomics data have been deposited to the ProteomeXchange Consortium (http://www.ebi.ac.uk/pride/archive/) with the dataset identifier PXD011645.</t>
  </si>
  <si>
    <t>1/11/2021</t>
  </si>
  <si>
    <t>10.1371/journal.pcbi.1009606</t>
  </si>
  <si>
    <t>Control of tissue homeostasis, tumorigenesis, and degeneration by coupled bidirectional bistable switches</t>
  </si>
  <si>
    <t>Feedback regulation,Computer and information sciences,Carcinogenesis,Physiology,Cancer risk factors,Physiological processes,Medicine and health sciences,Cell biology,Homeostasis,Phosphorylation,Biology and life sciences,Epidemiology,Regulatory networks,Post-translational modification,Oncology,Mechanisms of signal transduction,Homeostatic mechanisms,Network analysis,Medical risk factors,Proteins,Biochemistry,Signal transduction,Cancers and neoplasms</t>
  </si>
  <si>
    <t>The code for the simulations can be downloaded at https://github.com/TianLab-ASU/CBBS-TissueTransitions.</t>
  </si>
  <si>
    <t>10.1371/journal.pcbi.1007746</t>
  </si>
  <si>
    <t>Ensemble modeling of auditory streaming reveals potential sources of bistability across the perceptual hierarchy</t>
  </si>
  <si>
    <t>Perception,Cognitive science,Sensory perception,Cognition,Physiology,Physics,Research and analysis methods,Cognitive psychology,Auditory system,Signal bandwidth,Medicine and health sciences,Social sciences,Engineering and technology,Biology and life sciences,Sensory physiology,Decision making,Acoustics,Behavior,Physical sciences,Neuroscience,Sensory systems,Signal processing,Psychology,Simulation and modeling</t>
  </si>
  <si>
    <t>All code, data, and analysis files for this report can be found at https://osf.io/cde2x DOI: 10.17605/OSF.IO/CDE2X. The source code is also available at https://github.com/haberdashPI/bistable_archive.</t>
  </si>
  <si>
    <t>24/2/2022</t>
  </si>
  <si>
    <t>10.1371/journal.pcbi.1009965</t>
  </si>
  <si>
    <t>Inferring age-specific differences in susceptibility to and infectiousness upon SARS-CoV-2 infection based on Belgian social contact data</t>
  </si>
  <si>
    <t>Population groupings,Immunology,Viral pathogens,Families,Infectious diseases,Medical microbiology,Virus testing,People and places,Coronaviruses,Medicine and health sciences,Microbial pathogens,Respiratory disorders,Preventive medicine,Biology and life sciences,Epidemiology,Public and occupational health,Organisms,SARS CoV 2,Pulmonology,Viruses,Vector-borne diseases,Age groups,Vaccination and immunization,Children,Diagnostic medicine,Pathology and laboratory medicine,Infectious disease epidemiology,RNA viruses,Respiratory infections,Medical conditions,SARS coronavirus,Pathogens,Microbiology</t>
  </si>
  <si>
    <t>R codes and all necessary data to run the codes (potentially aggregate) are available at https://github.com/nicolas-franco-unamur/Next-gen. CoMix data and age-class reaggregate PCR tests data are provided with the code. CoMix social contact data are also available via http://www.socialcontactdata.org. If needed, initial non-aggregate PCR tests data can be requested from Sciensano via the online form https://epistat.wiv-isp.be/datarequest.</t>
  </si>
  <si>
    <t>10.1371/journal.pcbi.1007786</t>
  </si>
  <si>
    <t>Minimizing the number of optimizations for efficient community dynamic flux balance analysis</t>
  </si>
  <si>
    <t>Systems science,Computer and information sciences,Mathematical functions,Mathematics,Linear programming,Research and analysis methods,Stoichiometry,Optimization,Metabolism,Cell biology,Biology and life sciences,Cell metabolism,Mathematical and statistical techniques,Chemistry,Physical sciences,Dynamical systems,Cell physiology,Algorithms,Simulation and modeling,Biochemistry,Applied mathematics,Metabolites</t>
  </si>
  <si>
    <t>The source code is available at https://github.com/jdbrunner/surfin_fba.</t>
  </si>
  <si>
    <t>10/7/2018</t>
  </si>
  <si>
    <t>10.1371/journal.pcbi.1006976</t>
  </si>
  <si>
    <t>Fast and robust deconvolution of tumor infiltrating lymphocyte from expression profiles using least trimmed squares</t>
  </si>
  <si>
    <t>Immune cells,Immunology,Management engineering,PERT,Normal distribution,Mathematics,Research and analysis methods,Management planning and control,Animal cells,Probability theory,T cells,Medicine and health sciences,Cell biology,Genetics,Engineering and technology,Lymph nodes,Biology and life sciences,Gene expression,White blood cells,Lymphatic system,Physical sciences,Probability distribution,Algorithms,Blood cells,Microarrays,Simulation and modeling,Anatomy,Bioassays and physiological analysis,Cellular types,Applied mathematics</t>
  </si>
  <si>
    <t>All relevant data are within the paper and its Supporting Information files. The source codes for FARDEEP and all the results in the paper is available for download at https://github.com/YuningHao/FARDEEP.git.</t>
  </si>
  <si>
    <t>10/8/2020</t>
  </si>
  <si>
    <t>10.1371/journal.pcbi.1008235</t>
  </si>
  <si>
    <t>Use of Angiotensin-Converting Enzyme Inhibitors and Angiotensin II Receptor Blockers During the COVID-19 Pandemic: A Modeling Analysis</t>
  </si>
  <si>
    <t>Immunology,Blood pressure,Immune response,Viral pathogens,Infectious diseases,Medical microbiology,Virology,Viral entry,Coronaviruses,Microbial pathogens,Medicine and health sciences,Hypertension,Biology and life sciences,Inflammation,Viral transmission and infection,Organisms,COVID 19,SARS CoV 2,Viruses,Clinical medicine,Signs and symptoms,Viral diseases,Renin-angiotensin system,Peptide hormones,Pathology and laboratory medicine,Vascular medicine,RNA viruses,Medical conditions,Biochemistry,Hormones,SARS coronavirus,Inflammatory diseases,Pathogens,Microbiology</t>
  </si>
  <si>
    <t>10.1371/journal.pcbi.1007925</t>
  </si>
  <si>
    <t>Detecting differential alternative splicing events in scRNA-seq with or without Unique Molecular Identifiers</t>
  </si>
  <si>
    <t>Neurons,Cellular types,Survey research,Research and analysis methods,Research errors,Alternative splicing,Animal cells,Sequencing techniques,Genetics,Cell biology,Gene mapping,Biology and life sciences,RNA,Research design,RNA processing,Nucleic acids,Census,Gene expression,RNA sequencing,Exon mapping,Pyramidal cells,Neuroscience,Research assessment,Ganglion cells,Biochemistry,Cellular neuroscience,Molecular biology techniques,Molecular biology,Simulation and modeling</t>
  </si>
  <si>
    <t>All data are available from the GEO database under the following accession numbers: GSE71585: Adult mouse cortical cell taxonomy by single cell transcriptomics (Tasic et al. 2016 Nature Neuroscience) Link: https://www.ncbi.nlm.nih.gov/geo/query/acc.cgi?acc=GSE71585 Description: The adult mouse brain scRNA-seq data were acquired from Tasic et al. This data set includes 1,679 cells from 49 cell types (23 GABAergic, 19 glutamatergic and 7 non-neuronal types). GSE60361: Single-cell RNA-seq of mouse cerebral cortex Link: https://www.ncbi.nlm.nih.gov/geo/query/acc.cgi?acc=GSE60361 Description: The adult mouse brain scRNA-seq data were generated from two regions of the mouse cerebral cortex: the somatosensory cortex and hippocampus CA1 by Zeisel et al. This data set includes 3,005 cells from 9 cell types.</t>
  </si>
  <si>
    <t>10.1371/journal.pcbi.1009373</t>
  </si>
  <si>
    <t>Genetic dissection of complex traits using hierarchical biological knowledge</t>
  </si>
  <si>
    <t>Phenotypes,Genetic loci,Computer and information sciences,Glycine,Chemical compounds,Artificial intelligence,Genome analysis,Genetics,Human genetics,Biology and life sciences,Organisms,Heredity,Aliphatic amino acids,Organic chemistry,Genome-wide association studies,Fungi,Eukaryota,Chemistry,Computational biology,Genomics,Physical sciences,Proteins,Machine learning,Organic compounds,Biochemistry,Amino acids,Yeast</t>
  </si>
  <si>
    <t>All relevant data are within the manuscript and its Supporting Information files. The code generated during this study is available at GitHub (https://github.com/hidentanaka/OntoWAS).</t>
  </si>
  <si>
    <t>10.1371/journal.pcbi.1007801</t>
  </si>
  <si>
    <t>Electrostatic and bending energies predict staggering and splaying in nonmuscle myosin II minifilaments</t>
  </si>
  <si>
    <t>Potential energy,Actins,Molecular motors,Physics,Nucleation,Research and analysis methods,Electrostatics,Electricity,Sequencing techniques,Cell biology,Materials science,Biology and life sciences,Protein sequencing,Actin motors,Cytoskeletal proteins,Contractile proteins,Polymer chemistry,Chemistry,Condensed matter physics,Materials,Proteins,Physical sciences,Monomers,Oligomers,Myosins,Biochemistry,Motor proteins,Classical mechanics,Molecular biology techniques,Molecular biology,Dimers</t>
  </si>
  <si>
    <t>Our code and the required input data is available at GitHub as https://github.com/usschwarz/minifilaments. The data sets plotted in all figures are available at Zenodo as https://doi.org/10.5281/zenodo.3890896.</t>
  </si>
  <si>
    <t>8/12/2020</t>
  </si>
  <si>
    <t>10.1371/journal.pcbi.1009585</t>
  </si>
  <si>
    <t>Repeated measures ASCA+ for analysis of longitudinal intervention studies with multivariate outcome data</t>
  </si>
  <si>
    <t>Mathematics,Clinical trials,Research and analysis methods,Metabolism,Statistical methods,Pharmacology,Drug therapy,Statistics,Medicine and health sciences,Digestive system procedures,Cancer treatment,Chemotherapy,Biology and life sciences,Cancers and neoplasms,Multivariate analysis,Pharmaceutics,Oncology,Mathematical and statistical techniques,Clinical medicine,Breast tumors,Randomized controlled trials,Breast cancer,Physical sciences,Principal component analysis,Drug research and development,Biochemistry,Surgical and invasive medical procedures,Metabolites</t>
  </si>
  <si>
    <t>The data underlying the results presented in the study are available from the supplementary files in (https://doi.org/10.1007/s11306-017-1168-0) and in the online data repository MetaboLights, with the identifier MTBLS242. For the bariatric surgery dataset, information on surgery type for each study participant was obtained from Leonardo Tenori (University of Florence, tenori@cerm.unifi.it). The analysis code is available on GitHub at (https://github.com/ntnu-mr-cancer/RM_ASCA).</t>
  </si>
  <si>
    <t>10.1371/journal.pcbi.1007812</t>
  </si>
  <si>
    <t>Sample-based modeling reveals bidirectional interplay between cell cycle progression and extrinsic apoptosis</t>
  </si>
  <si>
    <t>Cell processes,Cell death,Chromosome biology,Cell cycle and cell division,G1 phase,Mathematical models,Mathematical and statistical techniques,Cell biology,Phase determination,Biology and life sciences,Mitosis,Research and analysis methods,Apoptosis,Synthesis phase,Crystallographic techniques</t>
  </si>
  <si>
    <t>All relevant data are within the manuscript and the repository: https://github.com/DirkeImig/CellCycleApoptosis.</t>
  </si>
  <si>
    <t>10.1371/journal.pcbi.1007648</t>
  </si>
  <si>
    <t>Striatal network modeling in Huntington’s Disease</t>
  </si>
  <si>
    <t>Animals,Computer and information sciences,Cognitive science,Membrane potential,Physiology,Action potentials,Research and analysis methods,Animal models,Clinical genetics,Medicine and health sciences,Rodents,Mice,Biology and life sciences,Neurology,Model organisms,Animal studies,Organisms,Mouse models,Brain,Genetic diseases,Huntington disease,Eukaryota,Network analysis,Experimental organism systems,Amniotes,Electrophysiology,Neuroscience,Autosomal dominant diseases,Neurodegenerative diseases,Neostriatum,Anatomy,Neurophysiology,Vertebrates,Mammals,Simulation and modeling</t>
  </si>
  <si>
    <t>The data are available at https://github.com/adampdp/plosCB-ponzi-HD.</t>
  </si>
  <si>
    <t>10.1371/journal.pcbi.1009174</t>
  </si>
  <si>
    <t>Spatial and temporal invasion dynamics of the 2014–2017 Zika and chikungunya epidemics in Colombia</t>
  </si>
  <si>
    <t>Flaviviruses,Dengue fever,Viral pathogens,Infectious diseases,Medical microbiology,Spatial epidemiology,Neglected tropical diseases,People and places,Zika virus,Microbial pathogens,Medicine and health sciences,Biology and life sciences,Colombia,Alphaviruses,Epidemiology,Chikungunya virus,Chikungunya infection,Organisms,Viruses,South America,Pathogens,Togaviruses,Medical risk factors,Viral diseases,Tropical diseases,Pathology and laboratory medicine,Infectious disease epidemiology,RNA viruses,Medical conditions,Geographical locations,Microbiology</t>
  </si>
  <si>
    <t>Data and code for reproducing the best-fitting gravity model results and the figures in the main text as well as the weekly time series at the city level are available on GitHub (http://github.com/kcharniga/zika_chik_invasion).</t>
  </si>
  <si>
    <t>10.1371/journal.pcbi.1006895</t>
  </si>
  <si>
    <t>Latent goal models for dynamic strategic interaction</t>
  </si>
  <si>
    <t>Our data are available at the Open Science Framework (osf.org): (doi: 10.17605/OSF.IO/HGYBR). Code is available at https://github.com/pearsonlab/tf-gbds.</t>
  </si>
  <si>
    <t>18/10/2020</t>
  </si>
  <si>
    <t>10.1371/journal.pcbi.1008449</t>
  </si>
  <si>
    <t>Insights on cross-species transmission of SARS-CoV-2 from structural modeling</t>
  </si>
  <si>
    <t>Animals,Physical chemistry,Gamefowl,Ducks,Viral pathogens,Waterfowl,Physics,Salt bridges,Microbial mutation,Medical microbiology,Birds,Coronaviruses,Microbial pathogens,Medicine and health sciences,Fowl,Biology and life sciences,Poultry,Crystal structure,Organisms,Chemical bonding,Hydrogen bonding,Crystallography,SARS CoV 2,Viruses,Eukaryota,Zoology,Chemistry,Condensed matter physics,Amniotes,Solid state physics,Physical sciences,Proteins,Chickens,Pathology and laboratory medicine,Electrochemistry,Protein interactions,RNA viruses,Biochemistry,Vertebrates,SARS coronavirus,Pathogens,Microbiology</t>
  </si>
  <si>
    <t>All data, models, code, and notebooks and available under an open-source license on Github (https://github.com/joaorodrigues/ace2-animal-models).</t>
  </si>
  <si>
    <t>14/7/2021</t>
  </si>
  <si>
    <t>10.1371/journal.pcbi.1009279</t>
  </si>
  <si>
    <t>Eliminating accidental deviations to minimize generalization error and maximize replicability: Applications in connectomics and genomics</t>
  </si>
  <si>
    <t>Neuroimaging,Mathematics,Research and analysis methods,Magnetic resonance imaging,Functional magnetic resonance imaging,Statistical methods,Medicine and health sciences,Statistics,Imaging techniques,Genetics,Biology and life sciences,Research design,Experimental design,Brain morphometry,Mathematical and statistical techniques,Genomics statistics,Radiology and imaging,Connectomics,Computational biology,Diagnostic radiology,Test statistics,Nervous system,Genomics,Brain mapping,Neuroscience,Diagnostic medicine,Diffusion magnetic resonance imaging,Physical sciences,Anatomy,Neuroanatomy</t>
  </si>
  <si>
    <t>The data may be found in the following git repository: https://github.com/neurodata/r-mgc/tree/master/docs/discriminability/paper.</t>
  </si>
  <si>
    <t>10.1371/journal.pcbi.1009113</t>
  </si>
  <si>
    <t>Measuring and mitigating PCR bias in microbiota datasets</t>
  </si>
  <si>
    <t>DNA sequencing,Microbial genomics,Non-coding RNA,Research and analysis methods,Medical microbiology,Microbiome,Sequencing techniques,Gut bacteria,Cell biology,Genetics,Ribosomes,Biology and life sciences,RNA,Organisms,DNA isolation,Nucleic acids,DNA extraction,Ribosomal RNA,Genomics,Molecular biology,Extraction techniques,Bacteria,Biochemistry,Molecular biology techniques,Artificial gene amplification and extension,Cellular structures and organelles,Microbiology,Polymerase chain reaction,Biomolecular isolation</t>
  </si>
  <si>
    <t>Demultiplexed sequencing data was uploaded to SRA (BioProject PRJNA655464 and PRJNA528820). Code to reproduce our analyses along with sequence variant tables and associated output from DADA2 are available at https://github.com/jsilve24/pcrbias_paper_code. A tutorial demonstrating the application of \textit{fido} to our mock community data is available at https://jsilve24.github.io/fido/.</t>
  </si>
  <si>
    <t>10.1371/journal.pcbi.1008973</t>
  </si>
  <si>
    <t>Active head rolls enhance sonar-based auditory localization performance</t>
  </si>
  <si>
    <t>Animal behavior,Animals,Echolocation,Perception,Cognitive science,Sensory perception,Physics,Cognitive psychology,Learning and memory,Echoes,Social sciences,Engineering and technology,Biology and life sciences,Learning,Organisms,Acoustics,Sonar,Eukaryota,Behavior,Zoology,Amniotes,Bats,Remote sensing,Physical sciences,Neuroscience,Acoustic signals,Vertebrates,Mammals,Psychology</t>
  </si>
  <si>
    <t>The code and data are available in https://github.com/HKUST-NISL/Echolocation-AEC.git.</t>
  </si>
  <si>
    <t>10.1371/journal.pcbi.1007492</t>
  </si>
  <si>
    <t>Estimation of temporal covariances in pathogen dynamics using Bayesian multivariate autoregressive models</t>
  </si>
  <si>
    <t>Respiratory syncytial virus,Viral pathogens,Mathematics,Research and analysis methods,Medical microbiology,Virology,Covariance,Research errors,Probability theory,Medicine and health sciences,Viral structure,Microbial pathogens,Paramyxoviruses,Random variables,Biology and life sciences,Organisms,Pulmonology,Viruses,Physical sciences,Research assessment,Pathology and laboratory medicine,Simulation and modeling,RNA viruses,Respiratory infections,Pathogens,Microbiology</t>
  </si>
  <si>
    <t>Data used in this study contains identifiable and sensitive information. It can be obtained via an application to NHS Scotland’s Public Benefit and Privacy Panel for Health (https://www.informationgovernance.scot.nhs.uk/pbpphsc/home/for-applicants/).</t>
  </si>
  <si>
    <t>13/8/2020</t>
  </si>
  <si>
    <t>10.1371/journal.pcbi.1008244</t>
  </si>
  <si>
    <t>Alcoholic liver disease: A registry view on comorbidities and disease prediction</t>
  </si>
  <si>
    <t>Computer and information sciences,Digestive system,Gastrointestinal tract,Addiction,Mathematics,Gastroenterology and hepatology,Statistical data,Artificial intelligence,Medicine and health sciences,Statistics,Social sciences,Biology and life sciences,Addicts,Cirrhosis,Alcoholics,Liver diseases,Physical sciences,Ascites,Machine learning,Liver fibrosis,Anatomy,Psychology</t>
  </si>
  <si>
    <t>Denmark</t>
  </si>
  <si>
    <t>The study was approved by the Danish Data Protection Agency [SUND-2017-57] and the Danish Health Authority [FSEID-00003092]. For privacy reasons, we cannot share the registry data about individual patients, which is the input for the analysis. To nonetheless make the analysis as transparent as possible, we provide summary statistics of the entire cohort in the subsection ‘Study design and population’ and present the full aggregate results coming out of the analysis (i.e. not only those passing statistical significance). We furthermore have created artificial data for five fictive patients, to give the reader as clear a view of the nature of the data as we can, given the legal constraints patient-sensitive data.</t>
  </si>
  <si>
    <t>10.1371/journal.pcbi.1008491</t>
  </si>
  <si>
    <t>Predictive network modeling in human induced pluripotent stem cells identifies key driver genes for insulin responsiveness</t>
  </si>
  <si>
    <t>Computer and information sciences,Physiology,Chemical compounds,Animal cells,Monosaccharides,Medicine and health sciences,Genetics,Cell biology,Insulin,Biology and life sciences,Endocrine physiology,Organic chemistry,Endocrinology,Gene expression,Chemistry,Glucose,Carbohydrates,Network analysis,Stem cells,Diabetic endocrinology,Insulin resistance,Physical sciences,Gene identification and analysis,Induced pluripotent stem cells,Genetic networks,Cholesterol,Biochemistry,Organic compounds,Hormones,Cellular types,Lipids</t>
  </si>
  <si>
    <t>RNA-seq data is deposited at GEO: GSE79636 and dbGAP: phs001139.</t>
  </si>
  <si>
    <t>25/9/2021</t>
  </si>
  <si>
    <t>10.1371/journal.pcbi.1009761</t>
  </si>
  <si>
    <t>The automatic parameter-exploration with a machine-learning-like approach: Powering the evolutionary modeling on the origin of life</t>
  </si>
  <si>
    <t>Nucleotides,Computer and information sciences,Mathematics,Evolutionary modeling,Research and analysis methods,Enzymology,Computer applications,Origin of life,Evolutionary processes,Evolutionary biology,Biology and life sciences,Applied mathematics,Differential equations,RNA,Nucleic acids,Computational biology,Ribozymes,Computer modeling,Physical sciences,Proteins,Algorithms,Biochemistry,Simulation and modeling,Enzymes</t>
  </si>
  <si>
    <t>All relevant data are within the manuscript and its Supporting Information. The source code of the approach can be obtained from: https://github.com/mwt2001gh/automatic-parameter-exploration-in-modeling-the-origin-of-life/blob/main/mlp-e%3D0.2.cpp. The version corresponds the red-line case in Fig 2A.</t>
  </si>
  <si>
    <t>28/7/2020</t>
  </si>
  <si>
    <t>10.1371/journal.pcbi.1008212</t>
  </si>
  <si>
    <t>Short-wavelength-sensitive 2 (Sws2) visual photopigment models combined with atomistic molecular simulations to predict spectral peaks of absorbance</t>
  </si>
  <si>
    <t>25/9/2020</t>
  </si>
  <si>
    <t>10.1371/journal.pcbi.1008401</t>
  </si>
  <si>
    <t>Inferring evolutionary pathways and directed genotype networks of foodborne pathogens</t>
  </si>
  <si>
    <t>Genetic loci,Epidemiology,Evolutionary immunology,Evolutionary genetics,Gene identification and analysis,Computer and information sciences,Centrality,Medicine and health sciences,Pathology and laboratory medicine,Genetic networks,Evolutionary biology,Genetics,Biology and life sciences,Pathogens,Genetic epidemiology,Network analysis</t>
  </si>
  <si>
    <t>The code and data used in this study are available at GitHub Digital Repository: https://github.com/olivercliff/inferring-networks-salmonella.</t>
  </si>
  <si>
    <t>10.1371/journal.pcbi.1008699</t>
  </si>
  <si>
    <t>Tumor hepatitis B virus RNA identifies a clinically and molecularly distinct subset of hepatocellular carcinoma</t>
  </si>
  <si>
    <t>Viral pathogens,Microbial genomics,Gastroenterology and hepatology,Carcinogenesis,Medical microbiology,Malignant tumors,Viral genomics,Virology,Basic cancer research,Microbial pathogens,Medicine and health sciences,Hepatitis B virus,Hepatocellular carcinoma,Genetics,Biology and life sciences,Carcinoma,Genomic medicine,Organisms,Oncology,Cancer genomics,Viruses,Pathogens,Hepatitis viruses,Mutation,Liver diseases,Genomics,Pathology and laboratory medicine,Gastrointestinal tumors,Cancers and neoplasms,Microbiology,Somatic mutation</t>
  </si>
  <si>
    <t>28/11/2019</t>
  </si>
  <si>
    <t>10.1371/journal.pcbi.1007584</t>
  </si>
  <si>
    <t>Navigable maps of structural brain networks across species</t>
  </si>
  <si>
    <t>Neurons,Animals,Computer and information sciences,Mathematics,Geodesics,Research and analysis methods,Geometry,Animal cells,Macaque,Medicine and health sciences,Cell biology,Neural networks,Biology and life sciences,Primates,Organisms,Brain,Mathematical models,Mathematical and statistical techniques,Eukaryota,Connectomics,Amniotes,Nervous system,Brain mapping,Neuroscience,Physical sciences,Euclidean geometry,Anatomy,Cellular neuroscience,Neuroanatomy,Vertebrates,Mammals,Monkeys,Cellular types,Old World monkeys</t>
  </si>
  <si>
    <t>We do not own any of the original brain connectome datasets used in this study and we therefore cannot share them publicly ourselves. They were originally obtained by other research groups who generously shared them with us, either privately or via public repositories. S1 Appendix provides a description of the datasets, cites the corresponding publications and provides download information (e.g., a link), when applicable. The inferred maps in hyperbolic space obtained for this study are available via the Zenodo platform (https://doi.org/10.5281/zenodo.3595599). Except for the Mouse1, Human3, Human4, Human5 and ZebraFinch1 datasets, which have been shared with us privately, the corresponding edgelists (i.e., the structural connectome) are also available.</t>
  </si>
  <si>
    <t>10.1371/journal.pcbi.1007348</t>
  </si>
  <si>
    <t>Learning unsupervised feature representations for single cell microscopy images with paired cell inpainting</t>
  </si>
  <si>
    <t>Crops,Cognitive science,Green fluorescent protein,Research and analysis methods,Cognitive psychology,Learning and memory,Light microscopy,Social sciences,Imaging techniques,Engineering and technology,Biology and life sciences,Learning,Luminescent proteins,Agriculture,Animal studies,Yeast and fungal models,Fluorescence imaging,Crop science,Experimental organism systems,Microscopy,Image processing,Proteins,Neuroscience,Signal processing,Biochemistry,Psychology,Fluorescence microscopy</t>
  </si>
  <si>
    <t>The cyclops data is downloadable from http://cyclops.ccbr.utoronto.ca. The HPA data is downloadable from https://www.proteinatlas.org/humanproteome/cell, and a script for batch download can be found at https://github.com/alexxijielu/paired_cell_inpainting/blob/master/human_model/data_download/download_hpa.py. Single cell features and additional data are downloadable at http://hershey.csb.utoronto.ca/paired_cell_inpainting_features/.</t>
  </si>
  <si>
    <t>1/3/2020</t>
  </si>
  <si>
    <t>10.1371/journal.pcbi.1008399</t>
  </si>
  <si>
    <t xml:space="preserve">Transfer learning enables prediction of </t>
  </si>
  <si>
    <t>Genetic loci,Computer and information sciences,Physiology,Enzymology,Enzyme chemistry,Pharmacology,Artificial intelligence,Medicine and health sciences,Body weight,Genetics,Neural networks,Biology and life sciences,Deep learning,Heredity,Alleles,Genetic mapping,Drug metabolism,Enzyme metabolism,Neuroscience,Machine learning,Haplotypes,Physiological parameters,Biochemistry,Pharmacokinetics</t>
  </si>
  <si>
    <t>The authors confirm that all data underlying the findings are fully available without restriction. Hubble.2D6 is freely available to use on GitHub (https://github.com/gregmcinnes/Hubble2D6). Data used in this study is available in various forms. Three training stages were used, and a different dataset was used at each stage. • Pre-training data • The first stage of pre-training used simulated data. Scripts used to generate simulated data can be found on GitHub (https://github.com/gregmcinnes/cyp2d6_simulator) or the generated data can be found on zenodo (10.5281/zenodo.3951095). • The second stage of pre-training used sequence data from liver microsomes. Summary statistics for this data can be found on zenodo (10.5281/zenodo.3951095). • The data to train the final model was downloaded from PharmVar as a VCF, version 4.1.1 (https://www.pharmvar.org/gene/CYP2D6). The VCFs were processed as described in the Methods.</t>
  </si>
  <si>
    <t>10.1371/journal.pcbi.1007342</t>
  </si>
  <si>
    <t>EMULSION: Transparent and flexible multiscale stochastic models in human, animal and plant epidemiology</t>
  </si>
  <si>
    <t>Population groupings,Systems science,Computer and information sciences,Professions,Mathematics,Careers in research,Mixtures,Infectious diseases,Research and analysis methods,People and places,Engines,Emulsions,Colloids,Medicine and health sciences,Infectious disease control,Engineering and technology,Materials science,Biology and life sciences,Scientists,Epidemiology,Science and technology workforce,Veterinary diseases,Materials,Physical sciences,Science policy,Mechanical engineering,Veterinary science,Agent-based modeling,Simulation and modeling</t>
  </si>
  <si>
    <t>7/12/2020</t>
  </si>
  <si>
    <t>10.1371/journal.pcbi.1008630</t>
  </si>
  <si>
    <t>Rapid 3D phenotypic analysis of neurons and organoids using data-driven cell segmentation-free machine learning</t>
  </si>
  <si>
    <t>Neurons,Mathematics,Research and analysis methods,Neurochemistry,Animal cells,Biological cultures,Clustering algorithms,Cell biology,Genetics,Imaging techniques,Biology and life sciences,Neurotransmitters,Apoptosis,Organ cultures,Glutamate,Oncogenes,Organoids,Cell processes,Cancer genetics,Physical sciences,Neuroscience,Cell death,Image analysis,Algorithms,Simulation and modeling,Cellular neuroscience,Biochemistry,Cellular types,Applied mathematics</t>
  </si>
  <si>
    <t>Canada,Germany</t>
  </si>
  <si>
    <t>All 3D microscopy data sets generated in this study were deposited to the Open Microscopy Image Data Resource repository (http://idr.openmicroscopy.org) under accession number idr0105. The entire multicolor 3D confocal data set for the BH3 mimetics experiments (underlying Figs 3, 4, Fig A in S1 Text) is 2.74 TB in size and consists of 437400 single plane images (IDR “screen A”). The excitotoxicity data set (underlying Fig C in S1 Text) is 83 GB in size and consists of 33075 single plane images (IDR “screenB"). The MCF10A organoid data set (underlying Figs 5, 6, Figs D-F in S1 Text) is 15 GB in size and consists of 99786 single plane images (IDR “screenC"). Test image data sets with an excerpt of the neuron and organoid data that will allow quick evaluation of the core features of Phindr3D were deposited to the open science platform Zenodo (https://zenodo.org; neuron data: DOI 10.5281/zenodo.4064148 [https://dx.doi.org/10.5281/zenodo.4064148]; MCF10 organoid data: DOI 10.5281/zenodo.4384912 [https://dx.doi.org/10.5281/zenodo.4384912]). Numerical data for the figure panels were deposited to Zenodo (https://zenodo.org; DOI: 10.5281/zenodo.4385040 [https://dx.doi.org/10.5281/zenodo.4385040]) Images for Fig 2 and feature data for Fig 2B were provided by PerkinElmer, Hamburg, Germany, and used with permission; detailed description of the data can be found in the methods section and the original image data can be requested from alexander.schreiner@perkinelmer.com. Code availability: The Phindr3D method is available as Matlab 2017b code and as a compiled stand-alone executable software for Windows. It has been tested on 64-bit versions of Windows 7, Windows 10 and (virtual) Windows Server 2016. When running from Matlab, Phindr3D requires “Image Processing and Statistics” and “Machine Learning” toolboxes to be installed. The software and code is freely available for non-commercial use and is released under the GNU General Public License Version 3. It is accessible on GitHub (https://github.com/DWALab/Phindr3D).</t>
  </si>
  <si>
    <t>10.1371/journal.pcbi.1009366</t>
  </si>
  <si>
    <t>Slow manifolds within network dynamics encode working memory efficiently and robustly</t>
  </si>
  <si>
    <t>Neurons,Systems science,Computer and information sciences,Cognitive science,Mathematics,Cognition,Learning and memory,Neural pathways,Animal cells,Medicine and health sciences,Working memory,Cell biology,Memory,Algebra,Neural networks,Biology and life sciences,Linear algebra,Cognitive neuroscience,Network analysis,Nervous system,Physical sciences,Neuroscience,Dynamical systems,Anatomy,Cellular neuroscience,Neuroanatomy,Eigenvalues,Cellular types</t>
  </si>
  <si>
    <t>All relevant data are within the manuscript and its Supporting information files. We performed simulations using Python and TensorFlow. All training and analysis are available on GitHub (https://github.com/Lham71/Working-Memory-Modeling).</t>
  </si>
  <si>
    <t>10.1371/journal.pcbi.1008848</t>
  </si>
  <si>
    <t>An elasticity-curvature illusion decouples cutaneous and proprioceptive cues in active exploration of soft objects</t>
  </si>
  <si>
    <t>Perception,Cognitive science,Sensory perception,Mathematics,Cognitive psychology,Geometry,Sensory cues,Social sciences,Proprioception,Materials science,Biology and life sciences,Material properties,Radii,Elasticity,Touch,Physical sciences,Neuroscience,Psychology,Psychophysics</t>
  </si>
  <si>
    <t>All relevant data can be found at https://doi.org/10.6084/m9.figshare.14161313.</t>
  </si>
  <si>
    <t>12/12/2019</t>
  </si>
  <si>
    <t>10.1371/journal.pcbi.1008000</t>
  </si>
  <si>
    <t>Multiplexing rhythmic information by spike timing dependent plasticity</t>
  </si>
  <si>
    <t>Telecommunications,Neurons,Systems science,Computer and information sciences,Membrane potential,Mathematics,Physiology,Action potentials,Research and analysis methods,Animal cells,Medicine and health sciences,Cell biology,Nonlinear dynamics,Multiplexing,Algebra,Engineering and technology,Cell differentiation,Biology and life sciences,Linear algebra,Neuronal differentiation,Synapses,Developmental biology,Nervous system,Physical sciences,Neuroscience,Electrophysiology,Anatomy,Cellular neuroscience,Eigenvalues,Neurophysiology,Cellular types,Simulation and modeling</t>
  </si>
  <si>
    <t>10.1371/journal.pcbi.1008601</t>
  </si>
  <si>
    <t>Estimating and interpreting secondary attack risk: Binomial considered biased</t>
  </si>
  <si>
    <t>Zoonoses,Animal influenza,Viral pathogens,Mathematics,Swine influenza,Infectious diseases,Medical microbiology,Animal diseases,Medicine and health sciences,Microbial pathogens,Influenza A virus,Algebra,Biology and life sciences,Polynomials,Epidemiology,Organisms,Viruses,H1N1,Pandemics,Influenza viruses,Binomials,Zoology,Medical risk factors,Viral diseases,Physical sciences,Influenza,Pathology and laboratory medicine,RNA viruses,Medical conditions,Orthomyxoviruses,Pathogens,Microbiology</t>
  </si>
  <si>
    <t>5/6/2020</t>
  </si>
  <si>
    <t>10.1371/journal.pcbi.1008584</t>
  </si>
  <si>
    <t>Voxelized simulation of cerebral oxygen perfusion elucidates hypoxia in aged mouse cortex</t>
  </si>
  <si>
    <t>Medical hypoxia,Physiology,Hematocrit,Physics,Blood vessels,Blood flow,Research and analysis methods,Cardiovascular anatomy,Hematology,Metabolism,Medicine and health sciences,Blood,Biology and life sciences,Body fluids,Oxygen,Pulmonology,Chemistry,Blood counts,Physical sciences,Anatomy,Chemical elements,Biochemistry,Mass transfer,Oxygen metabolism,Simulation and modeling</t>
  </si>
  <si>
    <t>Data availability through a public repository at https://github.com/LPPDAdmin/HartungOxygen2020.</t>
  </si>
  <si>
    <t>10.1371/journal.pcbi.1006668</t>
  </si>
  <si>
    <t>A population of bang-bang switches of defective interfering particles makes within-host dynamics of dengue virus controllable</t>
  </si>
  <si>
    <t>Immunology,Flaviviruses,Dengue fever,Immune response,Viral pathogens,Infectious diseases,Medical microbiology,Virology,Viral replication,Neglected tropical diseases,Antibody response,Medicine and health sciences,Microbial pathogens,Cell biology,Biology and life sciences,Dengue virus,Organisms,Viruses,Viremia,Biomarkers,Cell processes,Viral diseases,Cell death,Tropical diseases,Pathology and laboratory medicine,RNA viruses,Biochemistry,Pathogens,Microbiology</t>
  </si>
  <si>
    <t>Australia,United Kingdom</t>
  </si>
  <si>
    <t>10.1371/journal.pcbi.1008350</t>
  </si>
  <si>
    <t>Approximating complex musculoskeletal biomechanics using multidimensional autogenerating polynomials</t>
  </si>
  <si>
    <t>Muscle analysis,Body limbs,Mathematics,Physiology,Physics,Research and analysis methods,Arms,Musculoskeletal system,Medicine and health sciences,Algebra,Biology and life sciences,Biomechanics,Polynomials,Muscle physiology,Kinematics,Skeleton,Skeletal joints,Physical sciences,Muscle functions,Anatomy,Bioassays and physiological analysis,Classical mechanics,Hands,Musculoskeletal mechanics</t>
  </si>
  <si>
    <t>The data that support the findings of this study are openly available in repository “Approximation of musculoskeletal kinematics” at https://github.com/neurowired/musculoskeletal_approximations_figures.</t>
  </si>
  <si>
    <t>9/3/2018</t>
  </si>
  <si>
    <t>10.1371/journal.pcbi.1006595</t>
  </si>
  <si>
    <t>STRFs in primary auditory cortex emerge from masking-based statistics of natural sounds</t>
  </si>
  <si>
    <t>Neurons,Animals,Computer and information sciences,Mathematics,Physiology,Physics,Auditory system,Animal cells,Neuronal tuning,Statistics,Auditory cortex,Medicine and health sciences,Preprocessing,Cell biology,Engineering and technology,Biology and life sciences,Sensory physiology,Software engineering,Organisms,Brain,Statistical models,Acoustics,Eukaryota,Computational neuroscience,Computational biology,Amniotes,Physical sciences,Neuroscience,Sensory systems,Anatomy,Cellular neuroscience,Ferrets,Vertebrates,Mammals,Cellular types,Coding mechanisms</t>
  </si>
  <si>
    <t>The data on the model STRF estimates, model generative fields, and the STRF measurements is part of the submission. The dataset used for training the model is publicly available as detailed in the submitted manuscript.</t>
  </si>
  <si>
    <t>10.1371/journal.pcbi.1007462</t>
  </si>
  <si>
    <t>Simple models of quantitative firing phenotypes in hippocampal neurons: Comprehensive coverage of intrinsic diversity</t>
  </si>
  <si>
    <t>Neurons,Computer and information sciences,Neuronal morphology,Membrane potential,Physiology,Action potentials,Research and analysis methods,Pharmacologic analysis,Animal cells,Pharmacology,Medicine and health sciences,Cell biology,Neural networks,Biology and life sciences,One-compartment models,Neuronal dendrites,Synapses,Nervous system,Pharmacokinetic analysis,Neuroscience,Electrophysiology,Compartment models,Anatomy,Cellular neuroscience,Neurophysiology,Cellular types,Simulation and modeling</t>
  </si>
  <si>
    <t>The described online functionality is available at http://hippocampome.org</t>
  </si>
  <si>
    <t>10.1371/journal.pcbi.1007989</t>
  </si>
  <si>
    <t>Dynamic interactions of influenza viruses in Hong Kong during 1998-2018</t>
  </si>
  <si>
    <t>Immunology,Viral pathogens,Drug delivery system preparation,Infectious diseases,Medical microbiology,Virology,People and places,Immunity,Antigen encapsulation,Microbial evolution,Medicine and health sciences,Microbial pathogens,Evolutionary biology,Hong Kong,Biology and life sciences,Genetic epidemiology,Epidemiology,Organisms,Asia,Pharmaceutics,Viruses,Influenza viruses,Viral evolution,Pathogens,Viral diseases,Influenza,Organismal evolution,Pathology and laboratory medicine,Pharmaceutical processing technology,RNA viruses,Orthomyxoviruses,Geographical locations,Microbiology</t>
  </si>
  <si>
    <t>The ILI+ data and model code are available from the author’s GitHub site (https://github.com/wan-yang/flu-virus-interactions).</t>
  </si>
  <si>
    <t>10.1371/journal.pcbi.1008835</t>
  </si>
  <si>
    <t>Choice of method of place cell classification determines the population of cells identified</t>
  </si>
  <si>
    <t>Computer and information sciences,Neuroimaging,Computer architecture,Physiology,Electronics engineering,Research and analysis methods,Virtual reality,Medicine and health sciences,Imaging techniques,Engineering and technology,Computer engineering,Biology and life sciences,Brain,Man-computer interface,Electrophysiology,User interfaces,Electrophysiological techniques,Calcium imaging,Neuroscience,Anatomy,Biological locomotion,Hippocampus,Bioassays and physiological analysis,Simulation and modeling</t>
  </si>
  <si>
    <t>All data files are available from the Figshare repository (DOI: 10.6084/m9.figshare.13560548). Model generation and analysis code is available from the GitHub repository (https://github.com/DoriMG/place_cell_methods), or linked from www.brainenergylab.com.</t>
  </si>
  <si>
    <t>10.1371/journal.pcbi.1008434</t>
  </si>
  <si>
    <t>Pre-existing resistance in the latent reservoir can compromise VRC01 therapy during chronic HIV-1 infection</t>
  </si>
  <si>
    <t>Immunology,Viral pathogens,Antiretroviral therapy,HIV-1,Clinical trials,Infectious diseases,Research and analysis methods,Medical microbiology,Virology,Viral replication,Microbial evolution,Pharmacology,Medicine and health sciences,Microbial pathogens,Viral structure,Genetics,Retroviruses,Evolutionary biology,Antiviral therapy,Preventive medicine,Biology and life sciences,Public and occupational health,Organisms,Viruses,Clinical medicine,Viral evolution,Viremia,Vaccination and immunization,Genomics,Viral diseases,Virions,Organismal evolution,Pathology and laboratory medicine,RNA viruses,Drug research and development,Medical conditions,HIV,Immunodeficiency viruses,Lentivirus,Pathogens,Microbiology</t>
  </si>
  <si>
    <t>5/11/2019</t>
  </si>
  <si>
    <t>10.1371/journal.pcbi.1008211</t>
  </si>
  <si>
    <t>Uncovering drivers of dose-dependence and individual variation in malaria infection outcomes</t>
  </si>
  <si>
    <t>Immunology,Erythropoiesis,Parasitic diseases,Immune response,Physiology,Parasitology,Hematopoiesis,Hematology,Apicomplexa,Parasite groups,Physiological processes,Medicine and health sciences,Biology and life sciences,Organisms,Protozoans,Dose prediction methods,Malaria,Eukaryota,Malarial parasites,Tropical diseases,Anemia,Merozoites,Medical conditions,Parasitic protozoans,Pharmaceutics</t>
  </si>
  <si>
    <t>The data underlying the results presented in the study are available from Timms et al. 2001 Parasitology and the associated Dryad entry (http://dx.doi.org/10.5061/dryad.stqjq2c1k).</t>
  </si>
  <si>
    <t>4/7/2019</t>
  </si>
  <si>
    <t>10.1371/journal.pcbi.1008223</t>
  </si>
  <si>
    <t>Causal network inference from gene transcriptional time-series response to glucocorticoids</t>
  </si>
  <si>
    <t>Gene regulation,Computer and information sciences,Information theory,Mathematics,Regulatory proteins,Gene regulatory networks,Transcription factors,Genetics,Graph theory,Biology and life sciences,Directed graphs,DNA transcription,Metabolic networks,Gene expression,Computational biology,Network analysis,Proteins,Physical sciences,Gene identification and analysis,Genetic networks,Biochemistry,DNA-binding proteins</t>
  </si>
  <si>
    <t>All files have been submitted to the Gene Expression Omnibus, accession number: GSE91208. https://www.ncbi.nlm.nih.gov/geo/query/acc.cgi?acc=GSE91208 All other data are contained in the manuscript and the Supporting information.</t>
  </si>
  <si>
    <t>23/1/2022</t>
  </si>
  <si>
    <t>10.1371/journal.pcbi.1009151</t>
  </si>
  <si>
    <t>Towards the prediction of non-peptidic epitopes</t>
  </si>
  <si>
    <t>Antibodies,Immune cells,Immunology,Computer and information sciences,Immune response,Physiology,Chemical compounds,Small molecules,Animal cells,Artificial intelligence,T cells,Medicine and health sciences,Biotechnology,Cell biology,Engineering and technology,Fatty acids,Biology and life sciences,Immune physiology,Organic chemistry,Immune system proteins,B cells,Bioengineering,Chemistry,White blood cells,Proteins,Physical sciences,Machine learning,Blood cells,Antibody-producing cells,Biochemistry,Organic compounds,Cellular types,Lipids,Antigens</t>
  </si>
  <si>
    <t>All relevant data are within the manuscript and its Supporting Information files. Produced programming code were uploaded on github: https://github.com/IEDB/NP_epitope_predictor.</t>
  </si>
  <si>
    <t>10.1371/journal.pcbi.1009041</t>
  </si>
  <si>
    <t>Ten simple rules for making a vocabulary FAIR</t>
  </si>
  <si>
    <t>Animals,Ontologies,Computer and information sciences,Raptors,Metadata,Data management,Owls,Birds,Social sciences,Semantics,Biology and life sciences,Organisms,Languages,Data visualization,Eukaryota,Linguistics,Zoology,Amniotes,Controlled vocabularies,Vertebrates</t>
  </si>
  <si>
    <t>10.1371/journal.pcbi.1007432</t>
  </si>
  <si>
    <t>From space to time: Spatial inhomogeneities lead to the emergence of spatiotemporal sequences in spiking neuronal networks</t>
  </si>
  <si>
    <t>Neurons,Computer and information sciences,Membrane potential,Mathematics,Physiology,Action potentials,Neurochemistry,Animal cells,Medicine and health sciences,Cell biology,Algebra,Neural networks,Biology and life sciences,Neuromodulation,Linear algebra,Neuronal dendrites,Synapses,Network analysis,Nervous system,Physical sciences,Neuroscience,Electrophysiology,Anatomy,Cellular neuroscience,Biochemistry,Neurophysiology,Eigenvalues,Cellular types</t>
  </si>
  <si>
    <t>Sweden,Germany</t>
  </si>
  <si>
    <t>The simulation code is available at https://github.com/babsey/spatio-temporal-activity-sequence.</t>
  </si>
  <si>
    <t>3/1/2022</t>
  </si>
  <si>
    <t>10.1371/journal.pcbi.1009678</t>
  </si>
  <si>
    <t>Use of Raman and Raman optical activity to extract atomistic details of saccharides in aqueous solution</t>
  </si>
  <si>
    <t>Thermodynamics,Mathematics,Physics,Molecular dynamics,Chemical compounds,Research and analysis methods,Geometry,Free energy,Monosaccharides,Dihedral angles,Disaccharides,Organic chemistry,Chemistry,Glucose,Carbohydrates,Computational chemistry,Physical sciences,Organic compounds,Trehalose,Simulation and modeling</t>
  </si>
  <si>
    <t>All relevant data are within the paper, its Supporting information files, and on Zenodo at DOI: 10.5281/zenodo.5791738.</t>
  </si>
  <si>
    <t>22/2/2018</t>
  </si>
  <si>
    <t>10.1371/journal.pcbi.1007184</t>
  </si>
  <si>
    <t>Network analyses to quantify effects of host movement in multilevel disease transmission models using foot and mouth disease in Cameroon as a case study</t>
  </si>
  <si>
    <t>Epidemiology,Agriculture,Veterinary diseases,Computer and information sciences,Centrality,Medicine and health sciences,Livestock,Pathology and laboratory medicine,Infectious disease epidemiology,Veterinary science,Biology and life sciences,Pathogens,Infectious diseases,Disease dynamics,Research and analysis methods,Simulation and modeling,Network analysis</t>
  </si>
  <si>
    <t>The data set is publically available at MoveBank (citation: Moritz M. Data from: Simulating the transmission of foot-and-mouth disease among mobile herds in the Far North Region, Cameroon. Movebank Data Repository. 2018 doi:10.5441/001/1.61896g63 (https://www.datarepository.movebank.org/handle/10255/move.720).</t>
  </si>
  <si>
    <t>10.1371/journal.pcbi.1008495</t>
  </si>
  <si>
    <t>Confidence intervals by constrained optimization—An algorithm and software package for practical identifiability analysis in systems biology</t>
  </si>
  <si>
    <t>Systems science,Chemical properties,Computer and information sciences,Physical chemistry,Mathematics,Systems biology,Research and analysis methods,Optimization,Medicine and health sciences,Cancer treatment,Engineering and technology,Biology and life sciences,Software engineering,Applied mathematics,Oncology,Dimerization,Chemistry,Software tools,Measurement,Physical sciences,Algorithms,Time measurement,Cancers and neoplasms,Simulation and modeling</t>
  </si>
  <si>
    <t>10.1371/journal.pcbi.1008758</t>
  </si>
  <si>
    <t>Selection of stimulus parameters for enhancing slow wave sleep events with a neural-field theory thalamocortical model</t>
  </si>
  <si>
    <t>Signal filtering,Perception,Cognitive science,Sensory perception,Electroencephalography,Neuroimaging,Mathematics,Cognition,Physiology,Research and analysis methods,Cognitive psychology,Learning and memory,Interpolation,Physiological processes,Numerical analysis,Medicine and health sciences,Social sciences,Brain electrophysiology,Imaging techniques,Memory,Engineering and technology,Biology and life sciences,Clinical neurophysiology,Clinical medicine,Sleep,Memory consolidation,Brain mapping,Neuroscience,Electrophysiology,Electrophysiological techniques,Functional electrical stimulation,Physical sciences,Signal processing,Neurophysiology,Psychology,Bioassays and physiological analysis,Surgical and invasive medical procedures</t>
  </si>
  <si>
    <t>The data/code is available at: https://github.com/mjescobar/SWSNeuralField.</t>
  </si>
  <si>
    <t>1/12/2020</t>
  </si>
  <si>
    <t>10.1371/journal.pcbi.1008587</t>
  </si>
  <si>
    <t>Four different mechanisms for switching cell polarity</t>
  </si>
  <si>
    <t>Network analysis,Phase diagrams,Cell physiology,Computer and information sciences,Cell signaling structures,Signal processing,Cell biology,Genetics,Cytoplasm,Data visualization,Engineering and technology,Biology and life sciences,Cell polarity,Cellular structures and organelles,Data management,Toggle switches,Signaling networks,Electronics engineering</t>
  </si>
  <si>
    <t>3/6/2020</t>
  </si>
  <si>
    <t>10.1371/journal.pcbi.1008448</t>
  </si>
  <si>
    <t>Neural diffusivity and pre-emptive epileptic seizure intervention</t>
  </si>
  <si>
    <t>Mass diffusivity,Diffusion tensor imaging,Systems science,Thermodynamics,Computer and information sciences,Electroencephalography,Neuroimaging,Chemical physics,Mathematics,Physiology,Physics,Research and analysis methods,Magnetic resonance imaging,Free energy,Medicine and health sciences,Brain electrophysiology,Imaging techniques,Algebra,Biology and life sciences,Neurology,Linear algebra,System instability,Clinical neurophysiology,Brain morphometry,Clinical medicine,Radiology and imaging,Chemistry,Diagnostic radiology,Physical sciences,Epilepsy,Electrophysiology,Electrophysiological techniques,Neuroscience,Brain mapping,Diagnostic medicine,Functional electrical stimulation,Neurophysiology,Eigenvalues,Bioassays and physiological analysis,Surgical and invasive medical procedures</t>
  </si>
  <si>
    <t>A files are available in the following public repository: https://doi.org/10.6084/m9.figshare.12410498.v1.</t>
  </si>
  <si>
    <t>9/12/2018</t>
  </si>
  <si>
    <t>10.1371/journal.pcbi.1007154</t>
  </si>
  <si>
    <t>Resurgent Na</t>
  </si>
  <si>
    <t>Modulation,Neurons,Membrane potential,Physiology,Sensory neurons,Action potentials,Research and analysis methods,Animal cells,Medicine and health sciences,Cell biology,Engineering and technology,Biology and life sciences,Electrophysiology,Neuroscience,Depolarization,Cellular neuroscience,Signal processing,Neurophysiology,Cellular types,Simulation and modeling</t>
  </si>
  <si>
    <t>10.1371/journal.pcbi.1009492</t>
  </si>
  <si>
    <t>Constructing benchmark test sets for biological sequence analysis using independent set algorithms</t>
  </si>
  <si>
    <t>Bioinformatics,Computer and information sciences,Mathematics,Research and analysis methods,Artificial intelligence,Protein domains,Machine learning algorithms,BLAST algorithm,Biology and life sciences,Applied mathematics,Sequence analysis,Computational techniques,Sequence alignment,Chemistry,Physical sciences,Proteins,Cobalt,Algorithms,Machine learning,Multiple alignment calculation,Chemical elements,Biochemistry,Split-decomposition method,Database and informatics methods,Simulation and modeling</t>
  </si>
  <si>
    <t>The splitting algorithms are implemented in C and available here: https://github.com/EddyRivasLab/hmmer/tree/develop. To run the algorithms, the following version of EASEL is needed: https://github.com/EddyRivasLab/easel/tree/develop. The code used to generate the figures in this paper is available at https://github.com/spetti/split_for_benchmarks.</t>
  </si>
  <si>
    <t>10.1371/journal.pcbi.1008676</t>
  </si>
  <si>
    <t>Finding branched pathways in metabolic network via atom group tracking</t>
  </si>
  <si>
    <t>Database searching,Thermodynamics,Computer and information sciences,Mathematics,Physiology,Physics,Chemical compounds,Research and analysis methods,Metabolic pathways,Metabolism,Ketones,Free energy,Monosaccharides,Body weight,Biology and life sciences,Gibbs free energy,Organic chemistry,Metabolic networks,Pyruvate,Chemistry,Glucose,Carbohydrates,Acids,Network analysis,Physical sciences,Algorithms,Simulation and modeling,Physiological parameters,Biochemistry,Organic compounds,Database and informatics methods,Applied mathematics</t>
  </si>
  <si>
    <t>The online server of BPFinder is available at http://114.215.129.245:8080/atomic/. The program, source code and data can be downloaded from https://github.com/hyr0771/BPFinder.</t>
  </si>
  <si>
    <t>10.1371/journal.pcbi.1007409</t>
  </si>
  <si>
    <t>Cyclic transitions between higher order motifs underlie sustained asynchronous spiking in sparse recurrent networks</t>
  </si>
  <si>
    <t>Neurons,Computer and information sciences,Membrane potential,Information theory,Mathematics,Physiology,Action potentials,Cerebral cortex,Data management,Animal cells,Network motifs,Medicine and health sciences,Cell biology,Graph theory,Network reciprocity,Neural networks,Biology and life sciences,Clustering coefficients,Brain,Data visualization,Graphs,Network analysis,Infographics,Physical sciences,Electrophysiology,Neuroscience,Anatomy,Cellular neuroscience,Neurophysiology,Cellular types,Neocortex</t>
  </si>
  <si>
    <t>Data is available from figshare at: https://figshare.com/articles/Motifs_Data/9857291.</t>
  </si>
  <si>
    <t>11/5/2020</t>
  </si>
  <si>
    <t>10.1371/journal.pcbi.1007182</t>
  </si>
  <si>
    <t>Epidemiological consequences of enduring strain-specific immunity requiring repeated episodes of infection</t>
  </si>
  <si>
    <t>Immunology,Co-infections,Demography,Immune response,Infectious diseases,People and places,Immunity,Vaccines,Medicine and health sciences,Infectious disease control,Social sciences,Skin infections,Biology and life sciences,Dermatology,Epidemiology,Clinical medicine,Anthropology,Indigenous populations,Clinical immunology,Infectious disease immunology</t>
  </si>
  <si>
    <t>17/11/2020</t>
  </si>
  <si>
    <t>10.1371/journal.pcbi.1009435</t>
  </si>
  <si>
    <t>Separable actions of acetylcholine and noradrenaline on neuronal ensemble formation in hippocampal CA3 circuits</t>
  </si>
  <si>
    <t>Neurons,Membrane potential,Physiology,Action potentials,Developmental neuroscience,Neurochemistry,Synaptic plasticity,Animal cells,Hippocampal mossy fibers,Medicine and health sciences,Cell biology,Biology and life sciences,Neurotransmitters,Brain,Neuronal dendrites,Synapses,Acetylcholine,Nervous system,Neuroscience,Electrophysiology,Nerve fibers,Pyramidal cells,Anatomy,Cellular neuroscience,Biochemistry,Neurophysiology,Ganglion cells,Hippocampus,Cellular types</t>
  </si>
  <si>
    <t>Computational modelling code for all simulations is available at https://github.com/lyprince/mossy-fibre-ca3-ach-na/tree/draft. All other relevant data are within the manuscript and its Supporting Information files.</t>
  </si>
  <si>
    <t>13/5/2021</t>
  </si>
  <si>
    <t>10.1371/journal.pcbi.1009586</t>
  </si>
  <si>
    <t>Observable variations in human sex ratio at birth</t>
  </si>
  <si>
    <t>Water pollution,Ecology and environmental sciences,Pollution,People and places,Evolutionary processes,Medicine and health sciences,Evolutionary biology,Population biology,Biology and life sciences,Public and occupational health,Sex ratio,Population metrics,North America,Developmental biology,Europe,Air pollution,European Union,Neonates,Natural selection,United States,Sweden,Geographical locations,Sexual selection</t>
  </si>
  <si>
    <t>Aggregate data associated with described analyses and R scripts used in this analysis are available at https://github.com/yananlong/SRB. In particular, https://git.io/Jg5zx for the list of counties with neighbours, https://git.io/Jg5iy for the number of male and female newborns plus the exogenous factors derived from the EQI dataset for each county, and https://git.io/Jg5MJ for the county, sex and birthday for each mother--newborn pair.</t>
  </si>
  <si>
    <t>10.1371/journal.pcbi.1007487</t>
  </si>
  <si>
    <t>Atypical structural tendencies among low-complexity domains in the Protein Data Bank proteome</t>
  </si>
  <si>
    <t>Protein structure,Proteomic databases,Research and analysis methods,Proteomes,Molecular biology assays and analysis techniques,Sequencing techniques,Protein domains,Biology and life sciences,Biological databases,Protein sequencing,Protein structure databases,Proteins,Structural proteins,Biochemistry,Proteomics,Macromolecular structure analysis,Amino acid analysis,Molecular biology techniques,Molecular biology,Database and informatics methods</t>
  </si>
  <si>
    <t>30/3/2020</t>
  </si>
  <si>
    <t>10.1371/journal.pcbi.1008178</t>
  </si>
  <si>
    <t xml:space="preserve">New computational protein design methods for </t>
  </si>
  <si>
    <t>Gene regulation,Physical chemistry,Recombinant proteins,Protein structure comparison,Protein structure,Proteomic databases,Chemical compounds,Research and analysis methods,Regulatory proteins,Small molecules,Transcription factors,Biotechnology,Genetics,Engineering and technology,Biology and life sciences,Chemical bonding,Hydrogen bonding,Organic chemistry,Chemistry,Bioengineering,Gene expression,Proteins,Physical sciences,Protein interactions,Biochemistry,Proteomics,Organic compounds,Macromolecular structure analysis,Biological databases,Molecular biology,DNA-binding proteins,Database and informatics methods</t>
  </si>
  <si>
    <t>All relevant data are available in the main text or supplementary materials. The work described in this manuscript was conducted by James Lucas in partial fulfillment of his PhD requirements [60].</t>
  </si>
  <si>
    <t>10.1371/journal.pcbi.1007999</t>
  </si>
  <si>
    <t>Locally adaptive Bayesian birth-death model successfully detects slow and rapid rate shifts</t>
  </si>
  <si>
    <t>Markov models,Computer and information sciences,Ecology and environmental sciences,Phylogenetics,Mathematics,Species diversity,Research and analysis methods,Data management,Ecological metrics,Probability theory,Evolutionary processes,Speciation,Medicine and health sciences,Ecology,Evolutionary biology,Population biology,Biology and life sciences,Birth rates,Epidemiology,Death rates,Population metrics,HIV epidemiology,Physical sciences,Evolutionary systematics,Taxonomy,Simulation and modeling</t>
  </si>
  <si>
    <t>Scripts and data files used for our real data analyses and simulations are available at github.com/afmagee/hsmrfbdp.</t>
  </si>
  <si>
    <t>5/1/2019</t>
  </si>
  <si>
    <t>10.1371/journal.pcbi.1006759</t>
  </si>
  <si>
    <t>RedCom: A strategy for reduced metabolic modeling of complex microbial communities and its application for analyzing experimental datasets from anaerobic digestion</t>
  </si>
  <si>
    <t>Ethanol,Biogas,Computer and information sciences,Ecology and environmental sciences,Chemical compounds,Research and analysis methods,Greenhouse gases,Atmospheric chemistry,Fuels,Hydrogen,Earth sciences,Metabolism,Biological cultures,Energy and power,Alcohols,Engineering and technology,Materials science,Biology and life sciences,Enrichment culture,Atmospheric science,Biofuels,Organic chemistry,Cell culturing techniques,Metabolic networks,Environmental chemistry,Chemistry,Materials,Network analysis,Physical sciences,Propionates,Bioenergy,Methane,Organic compounds,Biochemistry,Chemical elements,Metabolites</t>
  </si>
  <si>
    <t>10.1371/journal.pcbi.1008347</t>
  </si>
  <si>
    <t>Integrating across neuroimaging modalities boosts prediction accuracy of cognitive ability</t>
  </si>
  <si>
    <t>Personality traits,Neuroimaging,Cognitive science,Mathematics,Physics,Research and analysis methods,Cognitive psychology,Problem solving,Statistical methods,Medicine and health sciences,Statistics,Social sciences,Personality,Imaging techniques,Intelligence,Forecasting,Biology and life sciences,Crystallography,Mathematical and statistical techniques,Connectomics,Impulsivity,Chemistry,Condensed matter physics,Chemical precipitation,Nervous system,Solid state physics,Brain mapping,Neuroscience,Physical sciences,Anatomy,Neuroanatomy,Chemical reactions,Psychology,Crystallization</t>
  </si>
  <si>
    <t>The data used and generated in this study are available in https://figshare.com/s/b97d2d1ba359e6458cb5. The code used to generate all the results and plots in this study is available in https://github.com/CoAxLab/multimodal-predict-cognition. The weight maps for the local connectome, cortical surface area and thickness, and sub-cortical volumetric features have been uploaded as NIFTI files to https://identifiers.org/neurovault.collection:9272.</t>
  </si>
  <si>
    <t>7/4/2021</t>
  </si>
  <si>
    <t>10.1371/journal.pcbi.1008944</t>
  </si>
  <si>
    <t>Efficient representations of tumor diversity with paired DNA-RNA aberrations</t>
  </si>
  <si>
    <t>Genitourinary tract tumors,Thermodynamics,Digestive system,Gastrointestinal tract,Physics,Medicine and health sciences,Entropy,Genetics,Biology and life sciences,Renal cancer,Urology,Prostate diseases,Oncology,Prostate cancer,Breast tumors,Nephrology,Lung and intrathoracic tumors,Colon,Gene expression,Breast cancer,Physical sciences,Anatomy,Cancers and neoplasms</t>
  </si>
  <si>
    <t>RNA-Seq data, somatic mutation data and copy number data for The Cancer Genome Atlas were obtained through the Xena Cancer Genome Browser database (https://xenabrowser.net) from individual cancer type cohorts. Computational functionality for the optimization procedure is provided at https://github.com/wikum/lpcover and the code for the analysis in the manuscript is provided at https://github.com/wikum/CoveringAnalysis. Pro- cessed data in the form of TAB delimited files, and selected tissue-level coverings (in excel format) are provided within the Supporting information files, and are also available from the Marchionni laboratory website (http://marchionnilab.org/signatures.html).</t>
  </si>
  <si>
    <t>15/9/2019</t>
  </si>
  <si>
    <t>10.1371/journal.pcbi.1007405</t>
  </si>
  <si>
    <t>Structural and molecular insight into the pH-induced low-permeability of the voltage-gated potassium channel Kv1.2 through dewetting of the water cavity</t>
  </si>
  <si>
    <t>Membrane potential,Voltage-gated proton channels,Mathematics,Physiology,Physics,Potassium channels,Voltage-gated ion channels,Geometry,Dihedral angles,Medicine and health sciences,Materials science,Biology and life sciences,Material properties,Proton channels,Physical sciences,Electrophysiology,Neuroscience,Proteins,Permeability,Biochemistry,Neurophysiology,Ion channels,Biophysics,Ion channel gating</t>
  </si>
  <si>
    <t>Deposit files We performed MD simulations using GROMACS 5.0.6 that can be obtained from http://www.gromacs.org/Downloads_of_outdated_releases We provide all input files to run the MD simulations including input coordinates, topologies and parameter files and etc. Additionally, we provide all the trajectory files. Input files: http://wyu.dgist.ac.kr/kv12/input/ Trajectory files: http://wyu.dgist.ac.kr/kv12/traj/.</t>
  </si>
  <si>
    <t>22/10/2019</t>
  </si>
  <si>
    <t>10.1371/journal.pcbi.1007506</t>
  </si>
  <si>
    <t>Predicting lymphatic filariasis elimination in data-limited settings: A reconstructive computational framework for combining data generation and model discovery</t>
  </si>
  <si>
    <t>Species interactions,Animals,Computer and information sciences,Parasitic diseases,Infectious diseases,Insect vectors,Entomology,Research and analysis methods,Africa,Data management,Neglected tropical diseases,People and places,Onchocerciasis,Medicine and health sciences,Arthropoda,Infectious disease control,Mosquitoes,Biology and life sciences,Organisms,Disease vectors,Nigeria,Invertebrates,Mathematical models,Mathematical and statistical techniques,Eukaryota,Insects,Zoology,Tropical diseases,Helminth infections,Medical conditions,Geographical locations,Simulation and modeling</t>
  </si>
  <si>
    <t>All relevant data are within the manuscript and its Supporting Information files. Code is available at https://github.com/EdwinMichaelLab/EPIFIL_hindcast.</t>
  </si>
  <si>
    <t>10/8/2018</t>
  </si>
  <si>
    <t>10.1371/journal.pcbi.1006975</t>
  </si>
  <si>
    <t>A kinetic model for Brain-Derived Neurotrophic Factor mediated spike timing-dependent LTP</t>
  </si>
  <si>
    <t>Neurons,Membrane potential,Physiology,Action potentials,Developmental neuroscience,Neurochemistry,Synaptic plasticity,Animal cells,Excitatory postsynaptic potentials,Medicine and health sciences,Cell biology,Biology and life sciences,Neurotransmitters,Glutamate,Neuronal dendrites,Synapses,Vesicles,Nervous system,Electrophysiology,Neuroscience,Anatomy,Cellular neuroscience,Biochemistry,Neurophysiology,Cellular types,Cellular structures and organelles</t>
  </si>
  <si>
    <t>All model files are available from the ModelDB section of the Senselab database (accession number 244412).</t>
  </si>
  <si>
    <t>22/12/2019</t>
  </si>
  <si>
    <t>10.1371/journal.pcbi.1007965</t>
  </si>
  <si>
    <t>Resilience of three-dimensional sinusoidal networks in liver tissue</t>
  </si>
  <si>
    <t>Computer and information sciences,Mathematical functions,Mathematics,Physiology,Physics,Research and analysis methods,Optimization,Animal cells,Medicine and health sciences,Blood,Cell biology,Materials science,Biology and life sciences,Material properties,Body fluids,Anisotropy,Mathematical and statistical techniques,Condensed matter physics,Network resilience,Network analysis,Physical sciences,Hepatocytes,Permeability,Sine waves,Anatomy,Liver,Cellular types</t>
  </si>
  <si>
    <t>19/7/2019</t>
  </si>
  <si>
    <t>10.1371/journal.pcbi.1007700</t>
  </si>
  <si>
    <t>Social behavioural adaptation in Autism</t>
  </si>
  <si>
    <t>Cognitive science,Cognition,Developmental neuroscience,Cognitive psychology,Learning and memory,Autism spectrum disorder,Medicine and health sciences,Social sciences,Biology and life sciences,Learning,Neurodevelopmental disorders,Decision making,Neurology,Pervasive developmental disorders,Autism,Behavior,Developmental psychology,Social cognition,Recreation,Neuroscience,Social psychology,Games,Psychology,Human learning</t>
  </si>
  <si>
    <t>We note that we have already made our entire data analysis code entirely available as part of an open-science collaborative project (see https://mbb-team.github.io/VBA-toolbox/). In addition,our raw data is accessible online at the following address: https://owncloud.icm-institute.org/index.php/s/TsguzHSdgCAQPAL</t>
  </si>
  <si>
    <t>7/4/2019</t>
  </si>
  <si>
    <t>10.1371/journal.pcbi.1007011</t>
  </si>
  <si>
    <t>Differential sustained and transient temporal processing across visual streams</t>
  </si>
  <si>
    <t>Visual system,Visual cortex,Neuroimaging,Sensory perception,Cognitive science,Hemodynamics,Cognition,Physiology,Research and analysis methods,Learning and memory,Auditory system,Magnetic resonance imaging,Hematology,Functional magnetic resonance imaging,Medicine and health sciences,Auditory cortex,Social sciences,Imaging techniques,Memory,Biology and life sciences,Sensory physiology,Research design,Brain,Experimental design,Radiology and imaging,Vision,Diagnostic radiology,Brain mapping,Neuroscience,Diagnostic medicine,Sensory systems,Anatomy,Psychology</t>
  </si>
  <si>
    <t>Data will be held in a public repository at https://osf.io/mw5pk/ and code is available at https://github.com/VPNL/TemporalChannels.</t>
  </si>
  <si>
    <t>10.1371/journal.pcbi.1008890</t>
  </si>
  <si>
    <t>Next-generation yeast-two-hybrid analysis with Y2H-SCORES identifies novel interactors of the MLA immune receptor</t>
  </si>
  <si>
    <t>Gene regulation,Grasses,Regulatory proteins,Research and analysis methods,cDNA library screening,Molecular biology assays and analysis techniques,Library screening,Transcription factors,Plant pathology,Genetics,Plants,Biology and life sciences,Powdery mildew,Barley,Organisms,Plant pathogens,Nucleic acids,Fungi,Eukaryota,Plant fungal pathogens,Gene expression,Proteins,DNA libraries,Protein-protein interactions,Plant science,Protein interactions,Biochemistry,DNA,Molecular biology techniques,Molecular biology,DNA-binding proteins,Yeast</t>
  </si>
  <si>
    <t>All relevant data are within the manuscript and its Supporting information files. R code and ReadMe file for the Y2H-SCORES software are provided at GitHub (https://github.com/Wiselab2/Y2H-SCORES/tree/master/Software). Users can find the instructions in the same repository. Y2H-NGIS code supporting the conclusions of this article are available at https://github.com/Wiselab2/Y2H-SCORES/tree/master/Publication. Raw reads were submitted to the NCBI’s Gene Expression Omnibus (GEO) database under the accession numbers GSE164814 (MLA61-161), GSE164815 (MLA61-225), GSE164816 (MLA6550-956), GSE164761 (luciferase - construct #1) and GSE164762 (luciferase - construct #2).</t>
  </si>
  <si>
    <t>10.1371/journal.pcbi.1007372</t>
  </si>
  <si>
    <t>Cytoplasmic convection currents and intracellular temperature gradients</t>
  </si>
  <si>
    <t>Mass diffusivity,Thermodynamics,Motion,Bioenergetics,Cell membranes,Chemical physics,Physics,Convection,Fluid dynamics,Cell biology,Biology and life sciences,Mitochondria,Velocity,Continuum mechanics,Cytoplasm,Chemistry,Fluid mechanics,Temperature gradients,Energy-producing organelles,Physical sciences,Biochemistry,Classical mechanics,Fluid flow,Cellular structures and organelles</t>
  </si>
  <si>
    <t>All results are theoretical and not based on existing experimental data.</t>
  </si>
  <si>
    <t>10.1371/journal.pcbi.1008349</t>
  </si>
  <si>
    <t>PyHIST: A Histological Image Segmentation Tool</t>
  </si>
  <si>
    <t>Computer and information sciences,Gastroenterology and hepatology,Research and analysis methods,Artificial intelligence,Medicine and health sciences,Preprocessing,Cancer detection and diagnosis,Hepatocellular carcinoma,Imaging techniques,Engineering and technology,Histology,Biology and life sciences,Software engineering,Carcinoma,Deep learning,Oncology,Breast tumors,Liver diseases,Breast cancer,Diagnostic medicine,Machine learning,Anatomy,Gastrointestinal tumors,Cancers and neoplasms</t>
  </si>
  <si>
    <t>10.1371/journal.pcbi.1009206</t>
  </si>
  <si>
    <t>Bridging cell-scale simulations and radiologic images to explain short-time intratumoral oxygen fluctuations</t>
  </si>
  <si>
    <t>Connective tissue,Medical hypoxia,Connective tissue cells,Research and analysis methods,Malignant tumors,Magnetic resonance imaging,Animal cells,Pharmacology,Medicine and health sciences,Cell biology,Imaging techniques,Biological tissue,Biology and life sciences,Tissue distribution,Oxygen,Oncology,Pulmonology,Radiology and imaging,Chemistry,Diagnostic radiology,Physical sciences,Diagnostic medicine,Stromal cells,Pharmacokinetics,Anatomy,Chemical elements,Biochemistry,Cellular types,Cancers and neoplasms</t>
  </si>
  <si>
    <t>The computational code is deposited at GitHub: https://github.com/rejniaklab/MultiCell-O2-fluctuations.</t>
  </si>
  <si>
    <t>10.1371/journal.pcbi.1009878</t>
  </si>
  <si>
    <t>Phylogenetic inference of changes in amino acid propensities with single-position resolution</t>
  </si>
  <si>
    <t>Computer and information sciences,Viral pathogens,Phylogenetics,HIV-1,Amino acid substitution,Chemical compounds,Research and analysis methods,Data management,Medical microbiology,Virology,Molecular biology assays and analysis techniques,Microbial evolution,Evolutionary processes,Microbial pathogens,Medicine and health sciences,Evolutionary biology,Retroviruses,Microbiology,Biology and life sciences,Phylogenetic analysis,Immunodeficiency viruses,Organisms,Organic chemistry,Viruses,Viral evolution,Chemistry,Computational biology,Physical sciences,Proteins,Organismal evolution,Biochemical simulations,Pathology and laboratory medicine,Evolutionary systematics,Natural selection,RNA viruses,Organic compounds,Biochemistry,HIV,Amino acid analysis,Molecular biology techniques,Molecular biology,Amino acids,Lentivirus,Pathogens,Taxonomy</t>
  </si>
  <si>
    <t>All relevant data are within the manuscript and its Supporting information files and on GitHub: https://github.com/GalkaKlink/d-test.</t>
  </si>
  <si>
    <t>10.1371/journal.pcbi.1009089</t>
  </si>
  <si>
    <t>A zero inflated log-normal model for inference of sparse microbial association networks</t>
  </si>
  <si>
    <t>Computer and information sciences,Microbial genomics,Mathematics,Normal distribution,Phylogenetics,Research and analysis methods,Data management,Medical microbiology,Covariance,Microbiome,Probability theory,Genetics,Random variables,Evolutionary biology,Algebra,Microbiology,Biology and life sciences,Applied mathematics,Polynomials,Metagenomics,Binomials,Microbial taxonomy,Genomics,Physical sciences,Probability distribution,Algorithms,Simulation and modeling,Evolutionary systematics,Taxonomy</t>
  </si>
  <si>
    <t>13/3/2019</t>
  </si>
  <si>
    <t>11/7/2019</t>
  </si>
  <si>
    <t>10.1371/journal.pcbi.1007268</t>
  </si>
  <si>
    <t xml:space="preserve">Non-equilibrium critical dynamics of bursts in </t>
  </si>
  <si>
    <t>Regulations,Neurons,Animals,Electroencephalography,Neuroimaging,Mathematics,Physiology,Research and analysis methods,Physiological processes,Animal models,Animal cells,Probability theory,Medicine and health sciences,Rodents,Social sciences,Cell biology,Brain electrophysiology,Imaging techniques,Homeostasis,Law and legal sciences,Biology and life sciences,Neurology,Model organisms,Animal studies,Organisms,Clinical neurophysiology,Eukaryota,Clinical medicine,Sleep disorders,Experimental organism systems,Sleep,Amniotes,Physical sciences,Neuroscience,Probability distribution,Electrophysiological techniques,Electrophysiology,Brain mapping,Cellular neuroscience,Vertebrates,Rats,Mammals,Bioassays and physiological analysis,Cellular types,Neurophysiology</t>
  </si>
  <si>
    <t>Data will be made available for researchers on the website of the Keck Laboratory for Network Physiology, Boston University (URL: https://sites.google.com/site/labnetworkphysiology/home).</t>
  </si>
  <si>
    <t>10.1371/journal.pcbi.1007171</t>
  </si>
  <si>
    <t>Interkinetic nuclear movements promote apical expansion in pseudostratified epithelia at the expense of apicobasal elongation</t>
  </si>
  <si>
    <t>Adhesion molecules,Embryos,Organism development,Mitosis,Chromosome biology,Cell cycle and cell division,Medicine and health sciences,Epithelium,Cell biology,Biological tissue,Biology and life sciences,Cytoskeleton,Molecular development,Developmental biology,Focal adhesions,Somites,Cell processes,G2 phase,Embryology,Organogenesis,Anatomy,Cellular structures and organelles</t>
  </si>
  <si>
    <t>United Kingdom,France</t>
  </si>
  <si>
    <t>10.1371/journal.pcbi.1006811</t>
  </si>
  <si>
    <t>How to fit in: The learning principles of cell differentiation</t>
  </si>
  <si>
    <t>Phenotypes,Cognitive science,Cognitive psychology,Learning and memory,Evolutionary processes,Social sciences,Evolutionary biology,Evolutionary developmental biology,Genetics,Cell differentiation,Molecular development,Learning,Biology and life sciences,Evolutionary genetics,Developmental biology,Morphogens,Neuroscience,Organismal evolution,Natural selection,Psychology</t>
  </si>
  <si>
    <t>(United Kingdom)</t>
  </si>
  <si>
    <t>23/10/2019</t>
  </si>
  <si>
    <t>10.1371/journal.pcbi.1007852</t>
  </si>
  <si>
    <t>Single nucleotide polymorphisms affect RNA-protein interactions at a distance through modulation of RNA secondary structures</t>
  </si>
  <si>
    <t>Bioinformatics,RNA structure,Protein structure,Research and analysis methods,RNA-binding proteins,Sequencing techniques,Genetics,Molecular genetics,Biology and life sciences,RNA,RNA footprinting,Nucleotide sequencing,Sequence analysis,Nucleic acids,Sequence motif analysis,Genetic fingerprinting and footprinting,Proteins,RNA sequence analysis,Genetic footprinting,Biochemistry,Macromolecular structure analysis,Molecular biology techniques,Molecular biology,Database and informatics methods</t>
  </si>
  <si>
    <t>All PAR-CLIP data is available from the doRiNA database (under ELAVL1 PAR-CLIP (Lebedeva 2011), ELAVL1 PAR-CLIP (Kishore 2011), and HuR PAR-CLIP (Mukherjee 2011)). All SNP data is available via FTP download from dbSNP at https://ftp.ncbi.nih.gov/snp/organisms/.</t>
  </si>
  <si>
    <t>10.1371/journal.pcbi.1007557</t>
  </si>
  <si>
    <t>Collaboration leads to cooperation on sparse networks</t>
  </si>
  <si>
    <t>Prisoner's dilemma,Species interactions,Communications,Cognitive science,Computer and information sciences,Mathematics,Cognition,Cognitive psychology,Mutualism,Prosocial behavior,Social sciences,Network reciprocity,Biology and life sciences,Decision making,Altruistic behavior,Social communication,Behavior,Game theory,Social cognition,Network analysis,Physical sciences,Neuroscience,Social psychology,Psychology,Sociology,Applied mathematics</t>
  </si>
  <si>
    <t>Computer code for replication of all results are available at: Simon D Angus. (2019, December 9). specialistgeneralist/Collaborating2Cooperate: PLOS Compuational Biology - Accompanying Release (Version v1.1.0). Zenodo. http://doi.org/10.5281/zenodo.3567213.</t>
  </si>
  <si>
    <t>5/7/2018</t>
  </si>
  <si>
    <t>27/11/2018</t>
  </si>
  <si>
    <t>10.1371/journal.pcbi.1006355</t>
  </si>
  <si>
    <t>Gap junctions set the speed and nucleation rate of stage I retinal waves</t>
  </si>
  <si>
    <t>Neurons,Junctional complexes,Membrane potential,Gap junctions,Physiology,Physics,Action potentials,Nucleation,Animal cells,Retinal ganglion cells,Afferent neurons,Medicine and health sciences,Ocular system,Cell biology,Biology and life sciences,Wave propagation,Ocular anatomy,Retina,Waves,Synapses,Condensed matter physics,Nervous system,Physical sciences,Neuroscience,Electrophysiology,Cell physiology,Anatomy,Cellular neuroscience,Ganglion cells,Neurophysiology,Cellular types</t>
  </si>
  <si>
    <t>All source code and data files are available from the open science framework database at: https://osf.io/u7vbx/?view_only=adc4d61558764d11a833e6883804170e.</t>
  </si>
  <si>
    <t>10.1371/journal.pcbi.1007867</t>
  </si>
  <si>
    <t>Balance between asymmetry and abundance in multi-domain DNA-binding proteins may regulate the kinetics of their binding to DNA</t>
  </si>
  <si>
    <t>Gene regulation,Bioinformatics,Zinc finger domains,Physics,Regulatory proteins,Research and analysis methods,Electrostatics,Electricity,Protein domains,Transcription factors,Genetics,Biology and life sciences,Sequence analysis,DNA transcription,Computational techniques,Sequence alignment,Gene expression,Proteins,Physical sciences,Multiple alignment calculation,Biochemistry,Split-decomposition method,DNA-binding proteins,Database and informatics methods</t>
  </si>
  <si>
    <t>10.1371/journal.pcbi.1007411</t>
  </si>
  <si>
    <t>Detecting distant-homology protein structures by aligning deep neural-network based contact maps</t>
  </si>
  <si>
    <t>Bioinformatics,Protein structure comparison,Mathematics,Protein structure,Research and analysis methods,Algebra,Biology and life sciences,Protein structure prediction,Protein structure databases,Linear algebra,Sequence analysis,Computational techniques,Sequence alignment,Proteins,Physical sciences,Eigenvectors,Multiple alignment calculation,Biochemistry,Macromolecular structure analysis,Eigenvalues,Split-decomposition method,Biological databases,Molecular biology,Database and informatics methods</t>
  </si>
  <si>
    <t>20/6/2019</t>
  </si>
  <si>
    <t>10.1371/journal.pcbi.1006681</t>
  </si>
  <si>
    <t>Human online adaptation to changes in prior probability</t>
  </si>
  <si>
    <t>Ellipses,Cognitive science,Sensory perception,Mathematics,Cognition,Research and analysis methods,Cognitive psychology,Learning and memory,Geometry,Probability theory,Statistical methods,Statistics,Social sciences,Biology and life sciences,Learning,Decision making,Mathematical and statistical techniques,Behavior,Physical sciences,Neuroscience,Probability distribution,Monte Carlo method,Psychology,Human learning</t>
  </si>
  <si>
    <t>Code to perform the analyses described in this paper and all subjects’ data are available at the following link: https://github.com/lacerbi/ChangeProb.</t>
  </si>
  <si>
    <t>10.1371/journal.pcbi.1009753</t>
  </si>
  <si>
    <t>Cortical oscillations support sampling-based computations in spiking neural networks</t>
  </si>
  <si>
    <t>Neurons,Computer and information sciences,Membrane potential,Mathematics,Physiology,Action potentials,Animal cells,Probability theory,Medicine and health sciences,Social sciences,Cell biology,Neural networks,Biology and life sciences,Single neuron function,Computational neuroscience,Behavior,Synapses,Computational biology,Nervous system,Physical sciences,Neuroscience,Electrophysiology,Probability distribution,Anatomy,Cellular neuroscience,Neurophysiology,Psychology,Cellular types</t>
  </si>
  <si>
    <t>Switzerland,Austria,Germany</t>
  </si>
  <si>
    <t>The source code and data to the simulation results and analyses presented in this manuscript are available from https://doi.org/10.5281/zenodo.5512526.</t>
  </si>
  <si>
    <t>10.1371/journal.pcbi.1008655</t>
  </si>
  <si>
    <t>When to wake up? The optimal waking-up strategies for starvation-induced persistence</t>
  </si>
  <si>
    <t>Population dynamics,Mathematical functions,Normal distribution,Mathematics,Drugs,Research and analysis methods,Medical microbiology,Probability theory,Antibiotics,Pharmacology,Bacterial evolution,Microbial evolution,Medicine and health sciences,Microbial pathogens,Evolutionary biology,Bacterial lethality,Population biology,Biology and life sciences,Bacterial pathogens,Antimicrobials,Microbial control,Bacteriology,Mathematical and statistical techniques,Delta functions,Physical sciences,Probability distribution,Organismal evolution,Pathology and laboratory medicine,Pathogens,Microbiology</t>
  </si>
  <si>
    <t>16/1/2019</t>
  </si>
  <si>
    <t>10.1371/journal.pcbi.1007353</t>
  </si>
  <si>
    <t>Complex genetic and epigenetic regulation deviates gene expression from a unifying global transcriptional program</t>
  </si>
  <si>
    <t>Transcriptional control,Gene regulation,Gene expression,Proteins,Regulator genes,Epigenetics,Chromosome biology,Nucleosomes,Genetics,Cell biology,Gene types,Biochemistry,Histones,Biology and life sciences,DNA-binding proteins,Chromatin</t>
  </si>
  <si>
    <t>5/3/2019</t>
  </si>
  <si>
    <t>10.1371/journal.pcbi.1006927</t>
  </si>
  <si>
    <t>Frontal cortex tracks surprise separately for different sensory modalities but engages a common inhibitory control mechanism</t>
  </si>
  <si>
    <t>Frontal lobe,Electroencephalography,Neuroimaging,Sensory perception,Cognitive science,Reaction time,Cognition,Physiology,Research and analysis methods,Cerebral cortex,Event-related potentials,Sensory cues,Medicine and health sciences,Social sciences,Brain electrophysiology,Imaging techniques,Biology and life sciences,Brain,Clinical neurophysiology,Clinical medicine,Cognitive neuroscience,Behavior,Vision,Brain mapping,Electrophysiology,Neuroscience,Electrophysiological techniques,Anatomy,Neurophysiology,Bioassays and physiological analysis,Psychology</t>
  </si>
  <si>
    <t>All analysis code, as well as the task code, can be downloaded alongside the raw data at the following URL: https://osf.io/p7s32/.</t>
  </si>
  <si>
    <t>28/10/2021</t>
  </si>
  <si>
    <t>10.1371/journal.pcbi.1009596</t>
  </si>
  <si>
    <t>Deciphering the molecular mechanism of the cancer formation by chromosome structural dynamics</t>
  </si>
  <si>
    <t>Genetic loci,Chromosome structure and function,Research and analysis methods,Basic cancer research,Chromosome biology,Medicine and health sciences,Cell biology,Genetics,Gene mapping,Biology and life sciences,Chromosomes,Genomic medicine,Oncology,Cancer genomics,Breast tumors,Lung and intrathoracic tumors,Gene expression,Chromosome mapping,Breast cancer,Genomics,Molecular biology techniques,Molecular biology,Cancers and neoplasms</t>
  </si>
  <si>
    <t>The necessary files for setting up Gromacs (version 4.5.7 with PLUMED version 2.5.0) simulations and analysis programs/scripts are publicly available at https://osf.io/cd9fk/.</t>
  </si>
  <si>
    <t>25/2/2022</t>
  </si>
  <si>
    <t>10.1371/journal.pcbi.1009972</t>
  </si>
  <si>
    <t>Membrane contact probability: An essential and predictive character for the structural and functional studies of membrane proteins</t>
  </si>
  <si>
    <t>Cell membranes,Mathematics,Protein structure,Molecular dynamics,Research and analysis methods,Statistical methods,Statistics,Cell biology,Forecasting,Biology and life sciences,Protein structure databases,Protein structure prediction,Membrane proteins,Mathematical and statistical techniques,Computational biology,Chemistry,Computational chemistry,Proteins,Physical sciences,Biochemical simulations,Cellular structures and organelles,Biochemistry,Macromolecular structure analysis,Biological databases,Molecular biology,Lipids,Database and informatics methods</t>
  </si>
  <si>
    <t>The source code of the MCP predictor and MCP-incorporated CM predictor can be found on GitHub (https://github.com/computbiophys), and a public computation server can be found online (http://www.songlab.cn).</t>
  </si>
  <si>
    <t>9/8/2020</t>
  </si>
  <si>
    <t>10.1371/journal.pcbi.1009633</t>
  </si>
  <si>
    <t>Subjective optimality in finite sequential decision-making</t>
  </si>
  <si>
    <t>Cognitive science,Pupil,Cognition,Physiology,Head,Research and analysis methods,Cognitive psychology,Learning and memory,Medicine and health sciences,Ocular system,Social sciences,Biology and life sciences,Learning,Decision making,Ocular anatomy,Eyes,Behavior,Neuroscience,Electrophysiology,Anatomy,Neurophysiology,Psychology,Simulation and modeling</t>
  </si>
  <si>
    <t>South Korea</t>
  </si>
  <si>
    <t>Analytic scripts and data are available on GitHub (https://github.com/dongilchung/secretary-problem).</t>
  </si>
  <si>
    <t>10.1371/journal.pcbi.1007982</t>
  </si>
  <si>
    <t>It’s about time: Analysing simplifying assumptions for modelling multi-step pathways in systems biology</t>
  </si>
  <si>
    <t>Systems science,Computer and information sciences,Protein kinase signaling cascade,Mathematical functions,Mathematics,Research and analysis methods,Optimization,Transfer functions,Nonlinear dynamics,Cell biology,Cell signaling,Phosphorylation,Biology and life sciences,Differential equations,Signaling cascades,Convolution,Post-translational modification,Mathematical and statistical techniques,Physical sciences,Proteins,Biochemistry,Signal transduction,Simulation and modeling</t>
  </si>
  <si>
    <t>United Kingdom,Sweden</t>
  </si>
  <si>
    <t>All code and instructions on how to reproduce all results are available at the Sainsbury Laboratory Gitlab Repository https://gitlab.com/slcu/teamhj/publications/korsbo_et_al_2020.</t>
  </si>
  <si>
    <t>2/2/2022</t>
  </si>
  <si>
    <t>10.1371/journal.pcbi.1009890</t>
  </si>
  <si>
    <t>Deep inference of seabird dives from GPS-only records: Performance and generalization properties</t>
  </si>
  <si>
    <t>Islands,Markov models,Animal behavior,Animals,Computer and information sciences,Mathematics,Birds,Earth sciences,Probability theory,Artificial intelligence,Seabirds,Social sciences,Neural networks,Biology and life sciences,Geomorphology,Foraging,Deep learning,Organisms,Eukaryota,Behavior,Zoology,Amniotes,Physical sciences,Neuroscience,Machine learning,Vertebrates,Topography,Hidden Markov models,Psychology,Landforms</t>
  </si>
  <si>
    <t>Data, code and fitted models are available on github repository https://github.com/AmedeeRoy/BirdDL.</t>
  </si>
  <si>
    <t>13/5/2018</t>
  </si>
  <si>
    <t>20/11/2018</t>
  </si>
  <si>
    <t>10.1371/journal.pcbi.1006657</t>
  </si>
  <si>
    <t>A data-driven interactome of synergistic genes improves network-based cancer outcome prediction</t>
  </si>
  <si>
    <t>Computer and information sciences,Mathematics,Research and analysis methods,Gene regulatory networks,Statistical methods,Medicine and health sciences,Statistics,Genome analysis,Genetics,Forecasting,Biology and life sciences,Protein interaction networks,Oncology,Gene prediction,Mathematical and statistical techniques,Breast tumors,Gene expression,Computational biology,Network analysis,Breast cancer,Genomics,Physical sciences,Diagnostic medicine,Gene identification and analysis,Genetic networks,Prognosis,Biochemistry,Proteomics,Cancers and neoplasms</t>
  </si>
  <si>
    <t>The normalized and batch effect removed cohort can be downloaded from SyNet.deRidderLab.nl. This collection excludes METABRIC expressions. METABRIC requires access approval through synapse.org, which is implemented by the original data collectors to protect the privacy and confidentiality of participants in this study. Additional clinical variables for samples collected in this study can be downloaded from S1 Table. The full matrix of SyNet in binary format as well as top gene pairs (including their tri-score used to calculate their fitness) is available for download in tab-delimited format from SyNet.deRidderLab.nl. Moreover, all scripts used for preparation of data and figures in this manuscript are available for download from github.com/UMCUGenetics/SyNet. To ensure the complete reproducibility of our results, the indices utilized for training and testing of all models (including inner and outer cross-validations) are also available for download through Mendeley data repository http://dx.doi.org/10.17632/c55f2v9dzj.1.</t>
  </si>
  <si>
    <t>1/1/2020</t>
  </si>
  <si>
    <t>10.1371/journal.pcbi.1007870</t>
  </si>
  <si>
    <t>Combining molecular dynamics simulations with small-angle X-ray and neutron scattering data to study multi-domain proteins in solution</t>
  </si>
  <si>
    <t>Thermodynamics,Protein structure,Physics,Research and analysis methods,Entropy,Biophysical simulations,Engineering and technology,Biology and life sciences,Scattering,Small-angle scattering,Signal to noise ratio,Computational biology,Physical sciences,Proteins,Biochemical simulations,Protein interactions,Signal processing,Biochemistry,Macromolecular structure analysis,Molecular biology,Biophysics,Simulation and modeling</t>
  </si>
  <si>
    <t>All analysis scripts and data are available at https://github.com/KULL-Centre/papers/tree/master/2020/TIA1-SAS-Larsen-et-al.</t>
  </si>
  <si>
    <t>10.1371/journal.pcbi.1007539</t>
  </si>
  <si>
    <t>Protons in small spaces: Discrete simulations of vesicle acidification</t>
  </si>
  <si>
    <t>Cell membranes,Physics,Research and analysis methods,Elementary particles,Nucleons,Cell biology,Materials science,Biology and life sciences,Material properties,Membrane proteins,Protons,Nuclear physics,Vesicles,Lysosomes,Physical sciences,Permeability,Proton pumps,Particle physics,Cellular structures and organelles,Photons,Simulation and modeling</t>
  </si>
  <si>
    <t>All numeric data and models are provided with the publication.</t>
  </si>
  <si>
    <t>10.1371/journal.pcbi.1009713</t>
  </si>
  <si>
    <t>A hybrid stochastic-deterministic approach to explore multiple infection and evolution in HIV</t>
  </si>
  <si>
    <t>Population size,Microbial mutation,Research and analysis methods,Virology,Evolutionary immunology,Microbial evolution,Neurotransmission,Evolutionary biology,Genetics,Microbiology,Population biology,Biology and life sciences,Viral transmission and infection,Population metrics,Viral evolution,Mutation,Mutant strains,Neuroscience,Organismal evolution,Simulation and modeling</t>
  </si>
  <si>
    <t>10.1371/journal.pcbi.1007564</t>
  </si>
  <si>
    <t>Regulatory context drives conservation of glycine riboswitch aptamers</t>
  </si>
  <si>
    <t>Gene regulation,Bioinformatics,Computer and information sciences,RNA structure,Glycine,Phylogenetics,Chemical compounds,Research and analysis methods,Data management,Enzymology,Genetics,Evolutionary biology,Biology and life sciences,Actinobacteria,RNA,Phylogenetic analysis,Organisms,Sequence analysis,Aliphatic amino acids,Organic chemistry,Nucleic acids,Sequence motif analysis,Chemistry,Gene expression,Ribozymes,Proteins,Physical sciences,Bacteria,Evolutionary systematics,Biochemistry,Riboswitches,Organic compounds,Macromolecular structure analysis,RNA folding,Molecular biology,Amino acids,Database and informatics methods,Taxonomy,Enzymes</t>
  </si>
  <si>
    <t>All data was gathered from publicly available data and accessions for sequence used in analysis are provided within supporting information.</t>
  </si>
  <si>
    <t>2/11/2020</t>
  </si>
  <si>
    <t>10.1371/journal.pcbi.1008744</t>
  </si>
  <si>
    <t>Vocalization with semi-occluded airways is favorable for optimizing sound production</t>
  </si>
  <si>
    <t>Neck,Neuroimaging,Larynx,Trachea,Throat,Physics,Computed axial tomography,Research and analysis methods,Magnetic resonance imaging,Medicine and health sciences,Social sciences,Imaging techniques,Tomography,Biology and life sciences,Speech,Acoustics,Linguistics,Radiology and imaging,Sound pressure,Vowels,Diagnostic radiology,Physical sciences,Neuroscience,Diagnostic medicine,Phonetics,Respiratory system,Anatomy</t>
  </si>
  <si>
    <t>10.1371/journal.pcbi.1007771</t>
  </si>
  <si>
    <t>Bayesian integrative analysis of epigenomic and transcriptomic data identifies Alzheimer's disease candidate genes and networks</t>
  </si>
  <si>
    <t>Epigenetics,Computer and information sciences,Alzheimer's disease,Chromatin,DNA methylation,Gene regulatory networks,Animal cells,Methylation,Chromosome biology,Medicine and health sciences,Genetics,Cell biology,Phosphorylation,Biology and life sciences,Dementia,Neurology,Post-translational modification,DNA transcription,Nucleic acids,Chromatin modification,Gene expression,Computational biology,Bone marrow cells,Chemistry,Network analysis,Physical sciences,Proteins,Gene identification and analysis,Mental health and psychiatry,Neurodegenerative diseases,Genetic networks,Biochemistry,Chemical reactions,DNA,Cellular types,DNA modification</t>
  </si>
  <si>
    <t>All relevant data are available from the AMP-AD Knowledge Portal at Synapse (https://adknowledgeportal.synapse.org).</t>
  </si>
  <si>
    <t>15/8/2019</t>
  </si>
  <si>
    <t>10.1371/journal.pcbi.1007193</t>
  </si>
  <si>
    <t>Large-scale, dynamin-like motions of the human guanylate binding protein 1 revealed by multi-resolution simulations</t>
  </si>
  <si>
    <t>Fluorophotometry,Chemical properties,Physical chemistry,Spectrophotometry,Physics,Salt bridges,Research and analysis methods,Materials science,Biology and life sciences,Crystal structure,Crystallography,Dimerization,Polymer chemistry,Spectrum analysis techniques,Computational biology,Condensed matter physics,Chemistry,Materials,Solid state physics,Physical sciences,Monomers,Oligomers,Fluorescence resonance energy transfer,Biochemical simulations,Electrochemistry,Biochemistry,Simulation and modeling,Dimers</t>
  </si>
  <si>
    <t>The authors confirm that all data underlying the findings are fully available without restriction. The use of the software GROMACS 4.5.5 and 2016, PLUMED v.2.0, and PyEMMA employed for the simulations and / or analysis is described in Methods. The links to publicly-available servers / scripts are listed in Supporting Information S1 Table. A public Open Science Framework project account has been created and all GROMACS and PyEMMA input / output files are available (https://osf.io/a43z2/) and explained in a Supporting Information file.</t>
  </si>
  <si>
    <t>10.1371/journal.pcbi.1008438</t>
  </si>
  <si>
    <t>Within-host mechanisms of immune regulation explain the contrasting dynamics of two helminth species in both single and dual infections</t>
  </si>
  <si>
    <t>Species interactions,Immunology,Animals,Parasitic diseases,Immune response,Gastrointestinal infections,Gastroenterology and hepatology,Helminths,Research and analysis methods,Animal models,Leporids,Medicine and health sciences,Biology and life sciences,Organisms,Animal studies,Invertebrates,Rabbits,Eukaryota,Host-pathogen interactions,Zoology,Experimental organism systems,Amniotes,Helminth infections,Pathology and laboratory medicine,Pathogenesis,Medical conditions,Vertebrates,Mammals</t>
  </si>
  <si>
    <t>All Vanalli et al 2020 laboratory data used in the study are available from the Penn State’s ScholarSphere database (https://doi.org/10.26207/epbp-yf02).</t>
  </si>
  <si>
    <t>10.1371/journal.pcbi.1008203</t>
  </si>
  <si>
    <t>A greedy classifier optimization strategy to assess ion channel blocking activity and pro-arrhythmia in hiPSC-cardiomyocytes</t>
  </si>
  <si>
    <t>Cellular types,Muscle cells,Calcium signaling,Calcium channels,Physics,Physiology,Potassium channels,Drugs,Antipsychotics,Animal cells,Pharmacology,Medicine and health sciences,Cell biology,Cell signaling,Biological tissue,Biology and life sciences,Sodium channels,Epidemiology,Muscle tissue,Chlorpromazine,Medical risk factors,Physical sciences,Electrophysiology,Neuroscience,Proteins,Anatomy,Biochemistry,Neurophysiology,Ion channels,Signal transduction,Biophysics,Cardiomyocytes</t>
  </si>
  <si>
    <t>Data/Code are available on the following github repository: fraphel/fp_gen (field potential simulations) and fraphel/TdP_Channel_Classification (Classification).</t>
  </si>
  <si>
    <t>18/11/2019</t>
  </si>
  <si>
    <t>10.1371/journal.pcbi.1007551</t>
  </si>
  <si>
    <t>Probing neural networks for dynamic switches of communication pathways</t>
  </si>
  <si>
    <t>Neurons,Computer and information sciences,Cognitive science,Membrane potential,Physiology,Research and analysis methods,Animal cells,Medicine and health sciences,Cell biology,Engineering and technology,Neural networks,Biology and life sciences,Connectomics,Nervous system,Brain mapping,Neuroscience,Pyramidal cells,Electrophysiology,Interneurons,Anatomy,Ganglion cells,Cellular neuroscience,Neuroanatomy,Signal processing,Cellular types,Simulation and modeling</t>
  </si>
  <si>
    <t>All data files are available from: https://github.com/hfinger/dti2eeg. All source code is available from: https://github.com/hfinger/neuralPhasors.</t>
  </si>
  <si>
    <t>13/12/2017</t>
  </si>
  <si>
    <t>10/9/2018</t>
  </si>
  <si>
    <t>10.1371/journal.pcbi.1006493</t>
  </si>
  <si>
    <t>Verbalizing phylogenomic conflict: Representation of node congruence across competing reconstructions of the neoavian explosion</t>
  </si>
  <si>
    <t>Bioinformatics,Computer and information sciences,Cognitive science,Animal phylogenetics,Phylogenetics,Constraint relaxation,Research and analysis methods,Data management,Cognitive psychology,Syntax,Social sciences,Evolutionary biology,Biology and life sciences,Phylogenetic analysis,Research design,Grammar,Sequence analysis,Linguistics,Sequence alignment,Zoology,Neuroscience,Evolutionary systematics,Psychology,Reasoning,Database and informatics methods,Taxonomy</t>
  </si>
  <si>
    <t>Data files related to the manuscript are available directly as Supporting Information and have also been deposited at this link https://doi.org/10.5061/dryad.8206227.</t>
  </si>
  <si>
    <t>21/10/2021</t>
  </si>
  <si>
    <t>10.1371/journal.pcbi.1009102</t>
  </si>
  <si>
    <t xml:space="preserve">Modeling the effects of </t>
  </si>
  <si>
    <t>Species interactions,Animals,Materials physics,Life cycles,Physiology,Physics,Insect vectors,Infectious diseases,Pupae,Medicine and health sciences,Arthropoda,Infectious disease control,Mosquitoes,Materials science,Biology and life sciences,Material properties,Organisms,Disease vectors,Density,Low density,Invertebrates,Eukaryota,Insects,Zoology,Developmental biology,Aedes aegypti,Physical sciences,Eggs,Reproductive physiology,Physiological parameters,Medical conditions,Larvae,Entomology</t>
  </si>
  <si>
    <t>All experimental data is available at https://data.mendeley.com/datasets/2ddbwns4gb/1 All code used for running the model is available on a GitHub repository at https://github.com/melody289/Modeling-Ae-aegypti-larvae-mass-discrete.</t>
  </si>
  <si>
    <t>15/6/2019</t>
  </si>
  <si>
    <t>10.1371/journal.pcbi.1007627</t>
  </si>
  <si>
    <t>The role of adaptation in generating monotonic rate codes in auditory cortex</t>
  </si>
  <si>
    <t>Neurons,Depression,Membrane potential,Physiology,Physics,Action potentials,Auditory system,Animal cells,Medicine and health sciences,Auditory cortex,Cell biology,Mood disorders,Biology and life sciences,Sensory physiology,Single neuron function,Brain,Acoustics,Computational neuroscience,Computational biology,Physical sciences,Neuroscience,Sensory systems,Electrophysiology,Mental health and psychiatry,Anatomy,Cellular neuroscience,Neurophysiology,Cellular types,Coding mechanisms</t>
  </si>
  <si>
    <t>United States of America,United Kingdom</t>
  </si>
  <si>
    <t>The source code (MATLAB) for the report’s computational model is available on a Github public repository (https://github.com/dbendor/Bendor-Lab). The electrophysiological dataset is available on a Figshare public repository (https://doi.org/10.6084/m9.figshare.11356307.v1).</t>
  </si>
  <si>
    <t>10.1371/journal.pcbi.1009835</t>
  </si>
  <si>
    <t>gmxapi: A GROMACS-native Python interface for molecular dynamics with ensemble and plugin support</t>
  </si>
  <si>
    <t>Animals,Computer and information sciences,Viral pathogens,Mathematics,Molecular dynamics,Research and analysis methods,Medical microbiology,Syntax,Microbial pathogens,Medicine and health sciences,Social sciences,Retroviruses,Engineering and technology,Biology and life sciences,Software engineering,Applied mathematics,Organisms,Grammar,Computer software,Viruses,Eukaryota,Linguistics,Zoology,Chemistry,Computational biology,Software tools,Amniotes,Computational chemistry,Physical sciences,Algorithms,Biochemical simulations,Pathology and laboratory medicine,Simulation and modeling,Deer,RNA viruses,Biochemistry,Vertebrates,Ruminants,Mammals,HIV,Immunodeficiency viruses,Lentivirus,Pathogens,Microbiology</t>
  </si>
  <si>
    <t>United States of America,Sweden</t>
  </si>
  <si>
    <t>The gmxapi Python package is also maintained as part of the GROMACS repository at https://gitlab.com/gromacs/gromacs. It can be installed from the GROMACS source (https://gitlab.com/gromacs/gromacs/-/tree/master/python_packaging/src) or from https://pypi.org/project/gmxapi/ with “pip”, but the GROMACS installation must be specified. The documentation at https://manual.gromacs.org/current/gmxapi provides details. During installation, the gmxapi Python package builds a C++ extension module against the GROMACS installation. Gmxapi tutorials are available from https://github.com/kassonlab/gmxapi-tutorials. Custom molecular dynamics extension code is illustrated in a “sample_restraint” package: https://gitlab.com/gromacs/gromacs/-/tree/master/python_packaging/sample_restraint. BRER restraint potentials [28] are forked from this sample code and can be found at https://github.com/kassonlab/brer_plugin. Scripted BRER workflows are available at https://github.com/kassonlab/run_brer. Input data for the BRER example shown have been deposited at doi: 10.5281/zenodo.5122931 Gmxapi issues are tracked with the label “gmxapi” at https://gitlab.com/gromacs/gromacs/-/issues. Code contributions follow the GROMACS contribution procedure (https://manual.gromacs.org/current/dev-manual/contribute.html). However, gmxapi is intended to allow for maximal extensibility without requiring modification to the sources. A discussion forum is available at https://gromacs.bioexcel.eu/tag/gmxapi.</t>
  </si>
  <si>
    <t>10.1371/journal.pcbi.1009252</t>
  </si>
  <si>
    <t>A large-scale brain network mechanism for increased seizure propensity in Alzheimer’s disease</t>
  </si>
  <si>
    <t>Computer and information sciences,Electroencephalography,Neuroimaging,Normal distribution,Mathematics,Physiology,Research and analysis methods,Alzheimer's disease,Probability theory,Medicine and health sciences,Brain electrophysiology,Imaging techniques,Computational pipelines,Neural networks,Biology and life sciences,Dementia,Neurology,Clinical neurophysiology,Computational techniques,Clinical medicine,Network analysis,Brain mapping,Neuroscience,Electrophysiology,Electrophysiological techniques,Epilepsy,Mental health and psychiatry,Physical sciences,Probability distribution,Neurodegenerative diseases,Medical conditions,Neurophysiology,Bioassays and physiological analysis</t>
  </si>
  <si>
    <t>Data cannot be shared publicly because of ethical constraints. Data are available from the University of Bristol Institutional Data Access Committee (contact via data request form at http://www.bristol.ac.uk/staff/researchers/data/accessing-research-data/) for researchers who meet the criteria for access to confidential data. The computational model and underlying source codes described in this publication are available freely for academic use at https://github.com/lukewtait/AlzheimersBNI.</t>
  </si>
  <si>
    <t>10.1371/journal.pcbi.1009443</t>
  </si>
  <si>
    <t>Sarc-Graph: Automated segmentation, tracking, and analysis of sarcomeres in hiPSC-derived cardiomyocytes</t>
  </si>
  <si>
    <t>Sarcomeres,Computer and information sciences,Muscle cells,Physiology,Physics,Research and analysis methods,Data management,Muscle contraction,Animal cells,Medicine and health sciences,Cell biology,Biological tissue,Engineering and technology,Quantitative analysis,Biology and life sciences,Software engineering,Deformation,Muscle physiology,Research design,Muscle tissue,Computer software,Data visualization,Graphs,Infographics,Physical sciences,Anatomy,Myofibrils,Classical mechanics,Cellular types,Damage mechanics,Cardiomyocytes</t>
  </si>
  <si>
    <t>The data underlying the results presented in the study are available from https://github.com/elejeune11/Sarc-Graph. In S1, S2 and S4 Texts we compare our work to other PREVIOUSLY PUBLISHED frameworks. In S1 Text, the SOTA code is implemented in MATLAB and available from https://github.com/saucermanlab/SarcOrgTextureAnalysis, and the data is available from https://figshare.com/articles/dataset/Sutcliffe_et_al_Scientific_Reports_2018_images/11390022. In S2 Text, the data is available from http://diseasebiophysics.seas.harvard.edu/publications. In S4 Text, the SarcTrack code is implemented in MATLAB and available from https://github.com/HMS-IDAC/SarcTrack.</t>
  </si>
  <si>
    <t>18/1/2020</t>
  </si>
  <si>
    <t>10.1371/journal.pcbi.1007663</t>
  </si>
  <si>
    <t>RAINBOW: Haplotype-based genome-wide association study using a novel SNP-set method</t>
  </si>
  <si>
    <t>Kernel methods,Genetic loci,Computer and information sciences,Grasses,Mathematics,Rice,Research and analysis methods,Source code,Genome analysis,Genetics,Human genetics,Plants,Engineering and technology,Biology and life sciences,Applied mathematics,Software engineering,Variant genotypes,Heredity,Organisms,Animal studies,Genome-wide association studies,Alleles,Eukaryota,Genetic mapping,Computational biology,Experimental organism systems,Genomics,Physical sciences,Plant and algal models,Algorithms,Haplotypes,Simulation and modeling</t>
  </si>
  <si>
    <t>We implemented the method to an R package named RAINBOWR. RAINBOWR is deposited in the CRAN (Comprehensive R Archive Network), https://cran.r-project.org/web/packages/RAINBOWR/index.html, and in the "KosukeHamazaki/RAINBOWR" repository in the GitHub, https://github.com/KosukeHamazaki/RAINBOW. The datasets and scripts generated and analyzed during the current study are available from the “KosukeHamazaki/HGRAINBOW‘repository in the GitHub,https://github.com/KosukeHamazaki/HGRAINBOW.</t>
  </si>
  <si>
    <t>10.1371/journal.pcbi.1009073</t>
  </si>
  <si>
    <t>Optimizing mitochondrial maintenance in extended neuronal projections</t>
  </si>
  <si>
    <t>Neurons,Bioenergetics,Physiology,Biosynthetic techniques,Research and analysis methods,Physiological processes,Animal cells,Cell biology,Homeostasis,Biology and life sciences,Mitochondria,Space exploration,Axons,Chemical synthesis,Protein synthesis,Energy-producing organelles,Cell processes,Axonal transport,Proteins,Neuroscience,Physical sciences,Nerve fibers,Cellular neuroscience,Biochemistry,Space stations,Cellular types,Cellular structures and organelles,Astronomical sciences</t>
  </si>
  <si>
    <t>All relevant data are provided within the paper and its Supporting information files. Source code for reproducing all simulations and analytic calculations is available at: https://github.com/lenafabr/mitofusion.</t>
  </si>
  <si>
    <t>21/11/2021</t>
  </si>
  <si>
    <t>10.1371/journal.pcbi.1009662</t>
  </si>
  <si>
    <t>How the value of the environment controls persistence in visual search</t>
  </si>
  <si>
    <t>Visual system,Animal behavior,Animals,Perception,Attention,Cognitive science,Sensory perception,Fractals,Mathematics,Physiology,Cognitive psychology,Geometry,Motivation,Social sciences,Eye movements,Biology and life sciences,Sensory physiology,Primates,Foraging,Organisms,Eukaryota,Behavior,Zoology,Vision,Amniotes,Physical sciences,Neuroscience,Sensory systems,Vertebrates,Mammals,Monkeys,Psychology</t>
  </si>
  <si>
    <t>All data and code used for running experiments, model fitting, and plotting is available on a GitHub repository at https://github.com/MonosovLabb/How-the-value-of-the-environment-controls-persistence-in-visual-search. We have also used Zenodo to assign a DOI to the repository: https://doi.org/10.5281/zenodo.5650169.</t>
  </si>
  <si>
    <t>10.1371/journal.pcbi.1009827</t>
  </si>
  <si>
    <t>Traveling waves in the prefrontal cortex during working memory</t>
  </si>
  <si>
    <t>Right hemisphere,Signal filtering,Perception,Cognitive science,Sensory perception,Cognition,Physics,Cognitive psychology,Learning and memory,Traveling waves,Left hemisphere,Medicine and health sciences,Social sciences,Working memory,Memory,Engineering and technology,Biology and life sciences,Butterworth filters,Cerebral hemispheres,Brain,Waves,Cognitive neuroscience,Prefrontal cortex,Physical sciences,Neuroscience,Anatomy,Signal processing,Psychology</t>
  </si>
  <si>
    <t>Code and preprocessed data are available at: https://github.com/sayak66/wM_travelingwaves_code.</t>
  </si>
  <si>
    <t>10.1371/journal.pcbi.1009118</t>
  </si>
  <si>
    <t>SDImpute: A statistical block imputation method based on cell-level and gene-level information for dropouts in single-cell RNA-seq data</t>
  </si>
  <si>
    <t>Computer and information sciences,Mathematics,Research and analysis methods,Data management,Statistical data,Animal cells,Sequencing techniques,Marker genes,Statistics,Genetics,Cell biology,Molecular biology techniques,Biology and life sciences,Data visualization,Gene expression,Developmental biology,RNA sequencing,Stem cells,Physical sciences,Embryology,Induced pluripotent stem cells,Endoderm,Algorithms,Simulation and modeling,Cellular types,Molecular biology,Applied mathematics</t>
  </si>
  <si>
    <t>The Trapnell dataset, Camp dataset, Romanov dataset, and Chu dataset are available from the Gene Expression Omnibus (accession numbers GSE52529, GSE81252, GSE74672, and GSE75748.), and the Brain 9k dataset is is available from the 10X Genomics webpage (https://www.10xgenomics.com/).</t>
  </si>
  <si>
    <t>10.1371/journal.pcbi.1007522</t>
  </si>
  <si>
    <t>DRAMS: A tool to detect and re-align mixed-up samples for integrative studies of multi-omics data</t>
  </si>
  <si>
    <t>Genetic loci,Computer and information sciences,Mathematics,Research and analysis methods,Sequencing techniques,Statistical methods,Chromosome biology,Statistics,Genome analysis,Genetics,Cell biology,Biology and life sciences,Chromosomes,Data processing,Multivariate analysis,Mathematical and statistical techniques,Quantitative trait loci,Gene expression,Computational biology,RNA sequencing,Genomics,Physical sciences,Genome sequencing,Principal component analysis,Information technology,Molecular biology techniques,Molecular biology,Sex chromosomes</t>
  </si>
  <si>
    <t>The PsychENCODE BrainGVEX data being used to test the method was deposited in Synapse with restricted access, according to NIH policy for data sharing and patient protection (https://www.synapse.org/#!Synapse:syn3270007/wiki/234785). Part of the raw data were available in http://resource.psychencode.org/.</t>
  </si>
  <si>
    <t>10.1371/journal.pcbi.1008314</t>
  </si>
  <si>
    <t>The synergy of damage repair and retention promotes rejuvenation and prolongs healthy lifespans in cell lineages</t>
  </si>
  <si>
    <t>Physiology,Population size,Organism development,Research and analysis methods,Physiological processes,Cell cycle and cell division,Cell biology,Population biology,Biology and life sciences,Saccharomyces,Cell aging,Model organisms,Organisms,Animal studies,Yeast and fungal models,Population metrics,Fungi,Eukaryota,Mycology,Developmental biology,Experimental organism systems,Cell processes,Cell physiology,Aging,Saccharomyces cerevisiae,Yeast,Fungal evolution</t>
  </si>
  <si>
    <t>28/6/2018</t>
  </si>
  <si>
    <t>10.1371/journal.pcbi.1006712</t>
  </si>
  <si>
    <t>A stochastic simulation of skeletal muscle calcium transients in a structurally realistic sarcomere model using MCell</t>
  </si>
  <si>
    <t>Sarcomeres,Muscle cells,Molecular motors,Actin filaments,Myofilaments,Research and analysis methods,Animal cells,Medicine and health sciences,Cell biology,Biological tissue,Biology and life sciences,Actin motors,Muscle tissue,Cytoskeletal proteins,Contractile proteins,Computational biology,Cell motility,Proteins,Biochemical simulations,Myosins,Anatomy,Biochemistry,Myofibrils,Motor proteins,Cellular types,Simulation and modeling</t>
  </si>
  <si>
    <t>Supporting files and study data are available at the University of Calgary Prism repository: http://hdl.handle.net/1880/109891. This includes full resolution videos of S1 and S2 Videos, a data description file describing how the data is encoded and how to access it, the main data file containing all the experimental data, and mesh models of the actin and myosin filaments.</t>
  </si>
  <si>
    <t>10.1371/journal.pcbi.1009122</t>
  </si>
  <si>
    <t>Contact tracing efficiency, transmission heterogeneity, and accelerating COVID-19 epidemics</t>
  </si>
  <si>
    <t>Social distancing,Viral pathogens,Infectious diseases,Medical microbiology,Virus testing,Coronaviruses,Medicine and health sciences,Infectious disease control,Microbial pathogens,Respiratory disorders,Biology and life sciences,Epidemiology,Organisms,COVID 19,SARS CoV 2,Pulmonology,Viruses,Viral diseases,Diagnostic medicine,Pathology and laboratory medicine,Infectious disease epidemiology,RNA viruses,Respiratory infections,Medical conditions,SARS coronavirus,Pathogens,Microbiology</t>
  </si>
  <si>
    <t>10.1371/journal.pcbi.1008481</t>
  </si>
  <si>
    <t>Hierarchical motor adaptations negotiate failures during force field learning</t>
  </si>
  <si>
    <t>Body limbs,Cognitive science,Physiology,Physics,Cognitive psychology,Research and analysis methods,Learning and memory,Arms,Medicine and health sciences,Social sciences,Biomechanics,Biology and life sciences,Learning,Muscle physiology,Kinematics,Learning curves,Physical sciences,Neuroscience,Anatomy,Classical mechanics,Psychology,Hands,Musculoskeletal mechanics,Simulation and modeling,Human learning</t>
  </si>
  <si>
    <t>Data and codes for all experiments and simulations are freely available in the Dryad repository at the URL: https://doi.org/10.5061/dryad.5x69p8d2f [75].</t>
  </si>
  <si>
    <t>10.1371/journal.pcbi.1009047</t>
  </si>
  <si>
    <t>Stochastic optimal feedforward-feedback control determines timing and variability of arm movements with or without vision</t>
  </si>
  <si>
    <t>Body limbs,Perception,Cognitive science,Sensory perception,Mathematics,Cognitive psychology,Research and analysis methods,Covariance,Arms,Engines,Probability theory,Medicine and health sciences,Social sciences,Random variables,Engineering and technology,Biology and life sciences,Vision,Physical sciences,Neuroscience,Anatomy,Mechanical engineering,Psychology,Hands,Simulation and modeling</t>
  </si>
  <si>
    <t>All relevant experimental data are within the manuscript and its Supporting information files.</t>
  </si>
  <si>
    <t>9/5/2018</t>
  </si>
  <si>
    <t>10.1371/journal.pcbi.1006805</t>
  </si>
  <si>
    <t>Controlling seizure propagation in large-scale brain networks</t>
  </si>
  <si>
    <t>Computer and information sciences,Mathematics,Medicine and health sciences,Surgical resection,Algebra,Neural networks,Biology and life sciences,Neurology,Linear algebra,Signs and symptoms,Network analysis,Physical sciences,Neuroscience,Diagnostic medicine,Epilepsy,Eigenvectors,Pathology and laboratory medicine,Eigenvalues,Surgical and invasive medical procedures,Lesions</t>
  </si>
  <si>
    <t>France,Italy</t>
  </si>
  <si>
    <t>10.1371/journal.pcbi.1009655</t>
  </si>
  <si>
    <t>GCAEMDA: Predicting miRNA-disease associations via graph convolutional autoencoder</t>
  </si>
  <si>
    <t>Species interactions,Gene regulation,Computer and information sciences,Mathematical functions,Mathematics,Infectious diseases,Non-coding RNA,Research and analysis methods,Artificial intelligence,Medicine and health sciences,Social sciences,Semantics,Machine learning algorithms,Genetics,Biology and life sciences,RNA,Convolution,Disease vectors,Nucleic acids,MicroRNAs,Oncology,Mathematical and statistical techniques,Linguistics,Breast tumors,Gene expression,Lung and intrathoracic tumors,Breast cancer,Physical sciences,Algorithms,Machine learning,Simulation and modeling,Biochemistry,Medical conditions,Natural antisense transcripts,Cancers and neoplasms,Applied mathematics</t>
  </si>
  <si>
    <t>10.1371/journal.pcbi.1008551</t>
  </si>
  <si>
    <t>DEER-PREdict: Software for efficient calculation of spin-labeling EPR and NMR data from conformational ensembles</t>
  </si>
  <si>
    <t>Animals,Computer and information sciences,Viral pathogens,HIV-1,Protein structure,Physics,Research and analysis methods,Medical microbiology,Lentivirus,Magnetism,Microbial pathogens,Medicine and health sciences,Retroviruses,Open science,Engineering and technology,Biology and life sciences,Software engineering,Nuclear magnetic resonance,NMR relaxation,Open source software,Organisms,Computer software,Viruses,Eukaryota,Spectrum analysis techniques,Zoology,Computational biology,Condensed matter physics,Amniotes,Proteins,Physical sciences,Biochemical simulations,Pathology and laboratory medicine,Science policy,Deer,RNA viruses,Biochemistry,Vertebrates,Ruminants,Mammals,Macromolecular structure analysis,Immunodeficiency viruses,Molecular biology,NMR spectroscopy,HIV,Pathogens,Microbiology</t>
  </si>
  <si>
    <t>The software is available on GitHub https://github.com/KULL-Centre/DEERpredict. DEER-PREdict is also distributed as a PyPI package (https://pypi.org/project/DEERPREdict) and archived on Zenodo (https://doi.org/10.5281/zenodo.3968394). DEER-PREdict is distributed under GPL license version 3.</t>
  </si>
  <si>
    <t>29/12/2021</t>
  </si>
  <si>
    <t>10.1371/journal.pcbi.1009791</t>
  </si>
  <si>
    <t>Fine-scale estimation of effective reproduction numbers for dengue surveillance</t>
  </si>
  <si>
    <t>Dengue fever,Infectious diseases,Neglected tropical diseases,People and places,Medicine and health sciences,Infectious disease control,Respiratory disorders,Population biology,Disease surveillance,Biology and life sciences,Epidemiology,Death rates,Infectious disease surveillance,Asia,Population metrics,Pulmonology,Singapore,Viral diseases,Tropical diseases,Infectious disease epidemiology,Respiratory infections,Medical conditions,Geographical locations</t>
  </si>
  <si>
    <t>The data underlying the results presented in the study could not be made publicly available as it included geo-referenced dengue case data containing identifying or sensitive patient information. However, qualified researchers may contact Environmental Health Institute, National Environment Agency, Singapore to request access to the data at Sim_shuzhen@nea.gov.sg.</t>
  </si>
  <si>
    <t>10.1371/journal.pcbi.1008545</t>
  </si>
  <si>
    <t>Sensor-based localization of epidemic sources on human mobility networks</t>
  </si>
  <si>
    <t>Computer and information sciences,Mathematics,Infectious diseases,Covariance,Neglected tropical diseases,Earth sciences,Probability theory,Medicine and health sciences,Infectious disease control,Social sciences,Random variables,Human geography,Geography,Epidemiology,Bacterial diseases,Human mobility,Epidemiological methods and statistics,Cholera,Network analysis,Physical sciences,Tropical diseases,Infectious disease epidemiology,Medical conditions</t>
  </si>
  <si>
    <t>Data are available from https://github.com/jmanitz/NetOrigin-data.</t>
  </si>
  <si>
    <t>17/4/2020</t>
  </si>
  <si>
    <t>10.1371/journal.pcbi.1007884</t>
  </si>
  <si>
    <t>A systems-biology approach to molecular machines: Exploration of alternative transporter mechanisms</t>
  </si>
  <si>
    <t>Thermodynamics,Membrane potential,Mathematics,Physiology,Physics,Stoichiometry,Research and analysis methods,Heat treatment,Statistical methods,Free energy,Statistics,Medicine and health sciences,Engineering and technology,Biology and life sciences,Manufacturing processes,Tempering,Mathematical and statistical techniques,Chemistry,Physical sciences,Electrophysiology,Monte Carlo method,Molecular machines,Molecular biology,Simulation and modeling</t>
  </si>
  <si>
    <t>The data is stored as a compressed file on github: https://github.com/ZuckermanLab/ModelExplorer/tree/master/manuscript.</t>
  </si>
  <si>
    <t>28/8/2021</t>
  </si>
  <si>
    <t>10.1371/journal.pcbi.1009386</t>
  </si>
  <si>
    <t>Grey-box modeling and hypothesis testing of functional near-infrared spectroscopy-based cerebrovascular reactivity to anodal high-definition tDCS in healthy humans</t>
  </si>
  <si>
    <t>Neurons,Cellular types,Electric field,Hemodynamics,Transcranial direct-current stimulation,Mathematical functions,Potassium channels,Physics,Physiology,Blood vessels,Research and analysis methods,Cardiovascular anatomy,Hematology,Animal cells,Electricity,Medicine and health sciences,Transcranial stimulation,Transfer functions,Cell biology,Brain electrophysiology,Biology and life sciences,Astrocytes,Mathematical and statistical techniques,Macroglial cells,Glial cells,Physical sciences,Electrophysiology,Neuroscience,Proteins,Electrophysiological techniques,Brain mapping,Anatomy,Cellular neuroscience,Biochemistry,Neurophysiology,Bioassays and physiological analysis,Ion channels,Biophysics</t>
  </si>
  <si>
    <t>27/1/2021</t>
  </si>
  <si>
    <t>10.1371/journal.pcbi.1008750</t>
  </si>
  <si>
    <t>The intrinsically disordered N-terminus of the voltage-dependent anion channel</t>
  </si>
  <si>
    <t>Physical chemistry,Membrane potential,Protein structure,Physiology,Physics,Anions,Cell biology,Biology and life sciences,Protein structure prediction,Ions,Crystal structure,Crystallography,Cytoplasm,Chemistry,Computational biology,Condensed matter physics,Cations,Solid state physics,Physical sciences,Proteins,Electrophysiology,Biochemical simulations,Biochemistry,Macromolecular structure analysis,Molecular biology,Cellular structures and organelles</t>
  </si>
  <si>
    <t>All original data files and scripts are available from the Dryad Digital Repository: https://doi.org/10.5061/dryad.zw3r2286m.</t>
  </si>
  <si>
    <t>10.1371/journal.pcbi.1009726</t>
  </si>
  <si>
    <t>Predicted impact of the viral mutational landscape on the cytotoxic response against SARS-CoV-2</t>
  </si>
  <si>
    <t>Immunology,Immune response,Viral pathogens,Insertion mutation,Deletion mutation,Microbial mutation,Research and analysis methods,Medical microbiology,Mutation detection,Mutation databases,Coronaviruses,Microbial pathogens,Medicine and health sciences,Genetics,Biology and life sciences,Organisms,Substitution mutation,SARS CoV 2,Viruses,Mutation,Gene identification and analysis,Pathology and laboratory medicine,RNA viruses,SARS coronavirus,Biological databases,Pathogens,Database and informatics methods,Microbiology</t>
  </si>
  <si>
    <t>10.1371/journal.pcbi.1007747</t>
  </si>
  <si>
    <t>ProteinVR: Web-based molecular visualization in virtual reality</t>
  </si>
  <si>
    <t>Computer and information sciences,Computer architecture,Computer hardware,Chemical physics,Protein structure,Physics,Engines,Virtual reality,Open science,Engineering and technology,Biology and life sciences,Open source software,Computer software,Man-computer interface,Molecular structure,Chemistry,Physical sciences,Proteins,User interfaces,Science policy,Protein interactions,Mechanical engineering,Biochemistry,Macromolecular structure analysis,Human factors engineering,Molecular biology</t>
  </si>
  <si>
    <t>The source code of our program can be downloaded anonymously from our public repository (http://durrantlab.com/protein-vr/). The accompanying documentation includes instructions for using and compiling the software. Most users will prefer to simply access the working version we have posted at http://durrantlab.com/pvr/.</t>
  </si>
  <si>
    <t>10.1371/journal.pcbi.1008564</t>
  </si>
  <si>
    <t>Zika virus dynamics: Effects of inoculum dose, the innate immune response and viral interference</t>
  </si>
  <si>
    <t>Immunology,Animals,Immune response,Viral pathogens,Immune system,Physiology,Infectious diseases,Research and analysis methods,Medical microbiology,Virology,Zika virus,Macaque,Medicine and health sciences,Microbial pathogens,Microbiology,Biology and life sciences,Molecular development,Primates,Viral transmission and infection,Immune physiology,Organisms,Dose prediction methods,Mathematical models,Viruses,Innate immune system,Mathematical and statistical techniques,Eukaryota,Viral load,Zoology,Developmental biology,Viremia,Pathogens,Amniotes,Viral diseases,Pathology and laboratory medicine,RNA viruses,Medical conditions,Vertebrates,Mammals,Monkeys,Old World monkeys,Cytokines,Pharmaceutics,Flaviviruses</t>
  </si>
  <si>
    <t>10.1371/journal.pcbi.1007447</t>
  </si>
  <si>
    <t>Novel, provable algorithms for efficient ensemble-based computational protein design and their application to the redesign of the c-Raf-RBD:KRas protein-protein interface</t>
  </si>
  <si>
    <t>Chemical dissociation,Point mutation,Mathematical functions,Mathematics,Protein structure,Mutation detection,Research and analysis methods,Macromolecular design,Genetics,Engineering and technology,Macromolecular engineering,Biology and life sciences,Applied mathematics,Approximation methods,Mathematical and statistical techniques,Bioengineering,Chemistry,Mutation,Physical sciences,Curve fitting,Proteins,Gene identification and analysis,Algorithms,Biochemistry,Chemical reactions,Synthetic bioengineering,Macromolecular structure analysis,Molecular biology,Simulation and modeling,Synthetic biology</t>
  </si>
  <si>
    <t>All of the computational experiments and code used and discussed in this manuscript are available from the Harvard Dataverse repository (https://doi.org/10.7910/DVN/VHIRNM). For new empirical designs, we recommend using the latest version of OSPREY available for free at http://www.cs.duke.edu/donaldlab/osprey.php. All computer code for the OSPREY system is also available on GitHub at https://github.com/donaldlab/OSPREY3, and is open-source and free.</t>
  </si>
  <si>
    <t>10.1371/journal.pcbi.1009702</t>
  </si>
  <si>
    <t xml:space="preserve">Identification of periodic attractors in Boolean networks using </t>
  </si>
  <si>
    <t>Phenotypes,Mathematics,Physiology,Research and analysis methods,Cell cycle and cell division,Cell biology,Genetics,Algebra,Biology and life sciences,Applied mathematics,Polynomials,Cell cycle inhibitors,Cardiovascular physiology,Deletion mutagenesis,Nucleic acids,Mutagenesis and gene deletion techniques,Developmental biology,Cell processes,Physical sciences,Algorithms,DNA replication,Angiogenesis,Biochemistry,DNA,Molecular biology techniques,Molecular biology,Simulation and modeling</t>
  </si>
  <si>
    <t>The GitHub repository https://github.com/takutsu5/AttPrior contains the implemented algorithm and toy models. The original angiogenesis network is available at https://github.com/NathanWeinstein/Angiogenesis-Model/blob/master/angiofull.net. The original cell cycle network is available as Supplementary Data 3 at https://doi.org/10.1038/s41467-019-08903-w. All remaining relevant data are within the manuscript and its Supporting information files.</t>
  </si>
  <si>
    <t>10.1371/journal.pcbi.1009424</t>
  </si>
  <si>
    <t>Acetylcholine-gated current translates wake neuronal firing rate information into a spike timing-based code in Non-REM sleep, stabilizing neural network dynamics during memory consolidation</t>
  </si>
  <si>
    <t>Neurons,Computer and information sciences,Cognitive science,Cognition,Physiology,Learning and memory,Physiological processes,Animal cells,Medicine and health sciences,Cell biology,Memory,Neural networks,Biology and life sciences,Brain,Computational neuroscience,Computational biology,Network analysis,Sleep,Memory consolidation,Neuroscience,Anatomy,Cellular neuroscience,Hippocampus,Cellular types,Coding mechanisms</t>
  </si>
  <si>
    <t>The simulation and analysis code are publicly available at https://github.com/eniwbola/Remapping_of_neural_code_during_NREM.git.</t>
  </si>
  <si>
    <t>14/10/2021</t>
  </si>
  <si>
    <t>10.1371/journal.pcbi.1009562</t>
  </si>
  <si>
    <t>DNA methylation-based classifier and gene expression signatures detect BRCAness in osteosarcoma</t>
  </si>
  <si>
    <t>Epigenetics,Genetic causes of cancer,Cancer risk factors,DNA methylation,Chromatin,Basic cancer research,Chromosome biology,Medicine and health sciences,Cancer treatment,Cell biology,Genetics,Biology and life sciences,Epidemiology,Genomic medicine,Gynecological tumors,Nucleic acids,Oncology,Chromatin modification,Cancer genomics,Breast tumors,DNA repair,Gene expression,Medical risk factors,Breast cancer,Genomics,Biochemistry,DNA,Ovarian cancer,Cancers and neoplasms,DNA modification</t>
  </si>
  <si>
    <t>The IDAT files and their processed combined file of the training and test set that support the findings of this study are available from Leibniz Supercomputing Centre (LRZ) Sync+Share facility with the following download links: https://syncandshare.lrz.de/dl/fiTVnxSgAnn6oLzwu96eisN8/IlmnArrayDB_450K.zip https://syncandshare.lrz.de/dl/fiMHaJgUa7sA8T9ndJAgWoer/IlmnArrayDB_EPIC.zip https://syncandshare.lrz.de/dl/fiHgYn9xmosnkVaWm5ajCS65/bset_all.BMIQ.combi.hg19.rda WES and WGS data are available by request from the INFORM Data Access Committee (email: inform@gpoh.de, INFORM_info@dkfz.de; address: Im Neuenheimer Feld 280, 69120 Heidelberg, Germany). The data are not publicly available due to containing information that could compromise research participant consent.</t>
  </si>
  <si>
    <t>10.1371/journal.pcbi.1008081</t>
  </si>
  <si>
    <t>Predicting precision grip grasp locations on three-dimensional objects</t>
  </si>
  <si>
    <t>Body limbs,Tribology,Motion,Perception,Cognitive science,Sensory perception,Thumbs,Physics,Brass,Electronics engineering,Cognitive psychology,Arms,Medicine and health sciences,Social sciences,Alloys,Engineering and technology,Materials science,Biology and life sciences,Fingers,Metallurgy,Torque,Vision,Physical sciences,Neuroscience,Anatomy,Mechanical engineering,Friction,Classical mechanics,Psychology,3D printing,Hands</t>
  </si>
  <si>
    <t>Data and analysis scripts as well as supplementary figures are available from the Zenodo database (doi:10.5281/zenodo.3891663).</t>
  </si>
  <si>
    <t>10.1371/journal.pcbi.1008969</t>
  </si>
  <si>
    <t>Sequence learning recodes cortical representations instead of strengthening initial ones</t>
  </si>
  <si>
    <t>Perception,Cognitive science,Neuroimaging,Sensory perception,Mathematics,Cognition,Research and analysis methods,Cognitive psychology,Learning and memory,Magnetic resonance imaging,Probability theory,Functional magnetic resonance imaging,Medicine and health sciences,Social sciences,Imaging techniques,Memory,Biology and life sciences,Learning,Memory recall,Brain,Radiology and imaging,Cognitive neuroscience,Learning disabilities,Vision,Diagnostic radiology,Brain mapping,Neuroscience,Diagnostic medicine,Physical sciences,Probability distribution,Anatomy,Hippocampus,Psychology,Human learning</t>
  </si>
  <si>
    <t>Data is fully available at the ‘Apollo - University of Cambridge Repository’. The link for the data is https://www.repository.cam.ac.uk/handle/1810/321717, or the DOI format: https://doi.org/10.17863/CAM.68802’. The scripts required to replicate the analysis of the fMRI data and all figures and tables presented in this paper are available at https://gitlab.com/kristjankalm/fmri_seq_ltm.</t>
  </si>
  <si>
    <t>25/8/2018</t>
  </si>
  <si>
    <t>17/2/2019</t>
  </si>
  <si>
    <t>10.1371/journal.pcbi.1006874</t>
  </si>
  <si>
    <t xml:space="preserve">Genesis of the </t>
  </si>
  <si>
    <t>Immunology,Immune cells,Bioinformatics,Cloning,Chromosome structure and function,T cell receptors,Research and analysis methods,Animal cells,Sequencing techniques,T cells,Chromosome biology,Medicine and health sciences,Cell biology,Molecular biology techniques,Biology and life sciences,Chromosomes,Immune receptors,Nucleotide sequencing,Sequence analysis,Immune system proteins,White blood cells,DNA sequence analysis,Proteins,Molecular biology,Blood cells,Biochemistry,Cellular types,Signal transduction,Database and informatics methods,Simulation and modeling</t>
  </si>
  <si>
    <t>All relevant code and curated data used to produced the analyses is available at https://github.com/Thopic/TCR_pairings.</t>
  </si>
  <si>
    <t>13/10/2018</t>
  </si>
  <si>
    <t>10.1371/journal.pcbi.1007023</t>
  </si>
  <si>
    <t>Energetic costs of cellular and therapeutic control of stochastic mitochondrial DNA populations</t>
  </si>
  <si>
    <t>Control theory,Systems science,Forms of DNA,Bioenergetics,Computer and information sciences,Mathematics,Research and analysis methods,Enzymology,Clinical genetics,Medicine and health sciences,Genetics,Cell biology,Engineering and technology,Gene therapy,Biology and life sciences,Mitochondria,Control engineering,Plant biochemistry,Heredity,Synthetic genomics,Enzymes,Nucleic acids,Genome engineering,Synthetic genome editing,Zinc finger nucleases,Nucleases,Bioengineering,Hydrolases,Energy-producing organelles,Proteins,Physical sciences,Plant energy production,Plant science,Biochemistry,Synthetic bioengineering,DNA,Molecular biology techniques,Molecular biology,DNA-binding proteins,Mitochondrial DNA,Cellular structures and organelles,Heteroplasmy,Synthetic biology</t>
  </si>
  <si>
    <t>United Kingdom,Norway</t>
  </si>
  <si>
    <t>10.1371/journal.pcbi.1008500</t>
  </si>
  <si>
    <t>CRISPRbuilder-TB: “</t>
  </si>
  <si>
    <t>Genetic loci,Nucleotides,Computer and information sciences,Research and analysis methods,Genome analysis,Genetics,Library science,Engineering and technology,Biology and life sciences,Actinobacteria,Synthetic genomics,Organisms,Catalogs,Mycobacterium tuberculosis,Genome engineering,Synthetic genome editing,Bioengineering,Single nucleotide polymorphisms,Computational biology,Genomics,Bacteria,Genomic databases,CRISPR,Biochemistry,Biological databases,Database and informatics methods,Synthetic biology</t>
  </si>
  <si>
    <t>All relevant data are within the manuscript, its Supporting Information files, and the Git repository https://github.com/cguyeux/CRISPRbuilder-TB.</t>
  </si>
  <si>
    <t>15/11/2018</t>
  </si>
  <si>
    <t>10.1371/journal.pcbi.1007252</t>
  </si>
  <si>
    <t>On the optimal design of metabolic RNA labeling experiments</t>
  </si>
  <si>
    <t>Nucleotides,Biosynthetic techniques,RNA transcription labeling,Research and analysis methods,Metabolic labeling,RNA extraction,Sequencing techniques,RNA synthesis,Biology and life sciences,RNA,Research design,Post-translational modification,Biotinylation,Cell labeling,Nucleic acids,Experimental design,Chemical synthesis,Nucleic acid synthesis,RNA sequencing,Proteins,Extraction techniques,Biochemistry,Molecular biology techniques,Molecular biology,Nucleic acid labeling</t>
  </si>
  <si>
    <t>All RNA-seq FASTQ files are available from the NCBI SRA database (accession number SRP161905).</t>
  </si>
  <si>
    <t>10.1371/journal.pcbi.1009883</t>
  </si>
  <si>
    <t>In vitro machine learning-based CAR T immunological synapse quality measurements correlate with patient clinical outcomes</t>
  </si>
  <si>
    <t>Immune cells,Immunology,Computer and information sciences,Cell membranes,Lipids,Physiology,Cancer immunotherapy,Research and analysis methods,Animal cells,Artificial intelligence,T cells,Medicine and health sciences,Cancer treatment,Cell biology,Imaging techniques,Biology and life sciences,Cancers and neoplasms,Oncology,Lipid bilayer,Fluorescence imaging,Clinical medicine,Synapses,Clinical immunology,White blood cells,Nervous system,Electrophysiology,Neuroscience,Machine learning,Immunotherapy,Blood cells,Anatomy,Biochemistry,Neurophysiology,Cellular types,Cellular structures and organelles</t>
  </si>
  <si>
    <t>All data and codes used are available at https://github.com/arnaghizadeh/In-Vitro-Machine-Learning-Based-CAR-T-Immunological-Synapse-Quality.</t>
  </si>
  <si>
    <t>10.1371/journal.pcbi.1007604</t>
  </si>
  <si>
    <t>SynToxProfiler: An interactive analysis of drug combination synergy, toxicity and efficacy</t>
  </si>
  <si>
    <t>Addiction,Antibiotic susceptibility testing,Viral pathogens,Toxicity,Pharmacologic analysis,Medical microbiology,Synergy testing,Pharmacology,Medicine and health sciences,Microbial pathogens,Social sciences,Cancer treatment,Biology and life sciences,Hemorrhagic fever viruses,Organisms,Toxicology,Addicts,Oncology,Drug interactions,Viruses,Drug screening,Filoviruses,Drug users,Pathology and laboratory medicine,Ebola virus,RNA viruses,Drug research and development,Psychology,Pathogens,Microbiology</t>
  </si>
  <si>
    <t>All the data are available at the website and technical documentation.</t>
  </si>
  <si>
    <t>1/6/2020</t>
  </si>
  <si>
    <t>10.1371/journal.pcbi.1008293</t>
  </si>
  <si>
    <t>Quantitative comparison between sub-millisecond time resolution single-molecule FRET measurements and 10-second molecular simulations of a biosensor protein</t>
  </si>
  <si>
    <t>Fluorophotometry,Systems science,Thermodynamics,Spectrophotometry,Computer and information sciences,Electromagnetism,Mathematics,Physics,Dwell time,Molecular dynamics,Research and analysis methods,Free energy,Biophysical simulations,Biology and life sciences,Spectrum analysis techniques,Chemistry,Computational biology,Computational chemistry,Physical sciences,Fluorescence resonance energy transfer,Biochemical simulations,Biochemistry,Biophysics,Simulation and modeling,Dipole moments</t>
  </si>
  <si>
    <t>10.1371/journal.pcbi.1008631</t>
  </si>
  <si>
    <t>Modeling drug response using network-based personalized treatment prediction (NetPTP) with applications to inflammatory bowel disease</t>
  </si>
  <si>
    <t>Immunology,Inflammatory bowel disease,Digestive system,Gastrointestinal tract,Immune response,Gastroenterology and hepatology,Drugs,Chemical compounds,Research and analysis methods,Animal models,Pharmacology,Drug therapy,Medicine and health sciences,Genetics,Biology and life sciences,Inflammation,Methotrexate,Model organisms,Animal studies,Mouse models,Organic chemistry,Steroids,Clinical medicine,Colon,Gene expression,Chemistry,Signs and symptoms,Experimental organism systems,Physical sciences,Anatomy,Organic compounds,Pharmaceutics</t>
  </si>
  <si>
    <t>All data used for this study are publicly available from the Gene Expression Omnibus (https://www.ncbi.nlm.nih.gov/geo/) or the Connectivity Map (https://clue.io/cmap). The accessions from the Gene Expression Omnibus used are GSE9686, GSE16879, GSE10616, GSE36807, GSE22307, and GSE53835.</t>
  </si>
  <si>
    <t>16/10/2021</t>
  </si>
  <si>
    <t>10.1371/journal.pcbi.1009569</t>
  </si>
  <si>
    <t>Diverse processing underlying frequency integration in midbrain neurons of barn owls</t>
  </si>
  <si>
    <t>Neurons,Membrane potential,Physiology,Action potentials,Signal bandwidth,Animal cells,Neuronal tuning,Medicine and health sciences,Cell biology,Engineering and technology,Biology and life sciences,Single neuron function,Neuronal dendrites,Computational neuroscience,Synapses,Computational biology,Nervous system,Neuroscience,Electrophysiology,Signal processing,Cellular neuroscience,Anatomy,Neurophysiology,Cellular types</t>
  </si>
  <si>
    <t>Code to reproduce the results is available at https://github.com/brian-fischer/Gorman-et-al.</t>
  </si>
  <si>
    <t>10.1371/journal.pcbi.1008168</t>
  </si>
  <si>
    <t>Repulsive expansion dynamics in colony growth and gene expression</t>
  </si>
  <si>
    <t>Population dynamics,Lysozyme,Mathematics,Electronics engineering,Geometry,Enzymology,Cell cycle and cell division,Genetics,Cell biology,Engineering and technology,Population biology,Biology and life sciences,Synthetic genetic networks,Radii,Enzymes,Gene expression,Logic circuits,Cell processes,Proteins,Physical sciences,Synthetic genetic systems,Biochemistry,Cell growth,Synthetic biology</t>
  </si>
  <si>
    <t>North Carolina</t>
  </si>
  <si>
    <t>10.1371/journal.pcbi.1009495</t>
  </si>
  <si>
    <t>Tumor cell intrinsic and extrinsic features predict prognosis in estrogen receptor positive breast cancer</t>
  </si>
  <si>
    <t>Immune cells,Immunology,Cancer risk factors,Animal cells,Basic cancer research,Medicine and health sciences,Genetics,Cell biology,Biology and life sciences,Epidemiology,Genomic medicine,Oncology,Cancer genomics,Breast tumors,Gene expression,Lung and intrathoracic tumors,Medical risk factors,Breast cancer,Genomics,Diagnostic medicine,Prognosis,Colorectal cancer,Cellular types,Cancers and neoplasms</t>
  </si>
  <si>
    <t>All datasets included in this study are publicly available at The Cancer Genome Atlas (TCGA) via FireHose (http://gdac.broadinstitute.org/), the European Genome Phenome Archive with accession ID EGAS00000000083, and the Gene Expression Omnibus (GEO) under accession numbers GSE41994, GSE101780, GSE3494, GSE22093, GSE22358, GSE22597, and GSE47561.</t>
  </si>
  <si>
    <t>10.1371/journal.pcbi.1006739</t>
  </si>
  <si>
    <t>Social evolution under demographic stochasticity</t>
  </si>
  <si>
    <t>Cognitive science,Mathematics,Population size,Cognitive psychology,Probability theory,Evolutionary processes,Prosocial behavior,Social sciences,Evolutionary biology,Stochastic processes,Population biology,Biology and life sciences,Birth rates,Evolutionary adaptation,Death rates,Altruistic behavior,Population metrics,Behavior,Social cognition,Physical sciences,Neuroscience,Social psychology,Psychology</t>
  </si>
  <si>
    <t>10.1371/journal.pcbi.1008780</t>
  </si>
  <si>
    <t>Calcium-vesicles perform active diffusion in the sea urchin embryo during larval biomineralization</t>
  </si>
  <si>
    <t>Mass diffusivity,Animals,Neuroimaging,Chemical physics,Physiology,Physics,Sea urchins,Research and analysis methods,Physiological processes,Animal models,Ectoderm,Metabolism,Cell biology,Bone and mineral metabolism,Cell signaling,Imaging techniques,Biology and life sciences,Biomineralization,Animal studies,Organisms,Echinoderms,Invertebrates,Eukaryota,Zoology,Chemistry,Developmental biology,Vesicles,Experimental organism systems,Physical sciences,Calcium imaging,Neuroscience,Embryology,Biochemistry,VEGF signaling,Signal transduction,Cellular structures and organelles</t>
  </si>
  <si>
    <t>Sample datasets have been made available at: https://doi.org/10.5281/zenodo.4382712. Two deconvolved lattice light-sheet datasets (100 frames each) from the live-cell experiments are available, one from a control embryo and one from a VEGFR inhibited embryo. Both datasets were used for size and motion statistics in this work. Additionally, the control embryo dataset has also been uploaded in raw form (without deskew or deconvolution). Finally, four confocal datasets from the cytoskeletal remodeling experiments are included, two phalloidin stained images (control/VEGFR inhibited) and two MyoIIP stained images (control/VEGFR inhibited). Source code for all segmentation, tracking and statistical analyses of the lattice light-sheet data and the graphical tool used for analysis of the phalloidin and MyoIIP datasets are available in the Gitlab repository at: https://git-bioimage.coe.drexel.edu/opensource/llsm-calcium-vesicles-lever. The lattice light-sheet analysis software also requires the LEVER software tools to be installed, available at: https://git-bioimage.coe.drexel.edu/opensource/leverjs. Instructions for installation and example usage of the tools are also provided in the repository readme. Code for the deskew and deconvolution algorithms are available from Janelia at: https://www.janelia.org/open-science/lattice-light-deconvolution-software-cudadeconv.</t>
  </si>
  <si>
    <t>10.1371/journal.pcbi.1008949</t>
  </si>
  <si>
    <t>An assembly-free method of phylogeny reconstruction using short-read sequences from pooled samples without barcodes</t>
  </si>
  <si>
    <t>Bioinformatics,Nucleotides,Computer and information sciences,Phylogenetics,Research and analysis methods,Data management,Sequencing techniques,Genetics,Evolutionary biology,Biology and life sciences,Phylogenetic analysis,Nucleotide sequencing,Heredity,Sequence analysis,Sequence alignment,Genetic mapping,Single nucleotide polymorphisms,Mutation,Haplotypes,Evolutionary systematics,Simulation and modeling,Biochemistry,Molecular biology techniques,Molecular biology,Database and informatics methods,Taxonomy</t>
  </si>
  <si>
    <t>Australia,New Zealand</t>
  </si>
  <si>
    <t>The software AFPhyloMix and the materials are available in OSF repository: https://osf.io/w5s2h/ (DOI: 10.17605/OSF.IO/W5S2H).</t>
  </si>
  <si>
    <t>11/7/2018</t>
  </si>
  <si>
    <t>2/12/2018</t>
  </si>
  <si>
    <t>10.1371/journal.pcbi.1006365</t>
  </si>
  <si>
    <t>The finite state projection based Fisher information matrix approach to estimate information and optimize single-cell experiments</t>
  </si>
  <si>
    <t>Mathematics,Physics,Research and analysis methods,Covariance,Probability theory,Genetics,Random variables,Algebra,Ultraviolet radiation,Biology and life sciences,Research design,Linear algebra,Approximation methods,Light,Experimental design,Gene expression,Electromagnetic radiation,Physical sciences,Probability distribution,Eigenvalues,Simulation and modeling</t>
  </si>
  <si>
    <t>All relevant data and algorithms are within the paper and its Supporting Information files. All computational analysis codes are available at https://github.com/Munsky/FSPFIM_2018.</t>
  </si>
  <si>
    <t>18/1/2021</t>
  </si>
  <si>
    <t>10.1371/journal.pcbi.1008720</t>
  </si>
  <si>
    <t>Impact of between-tissue differences on pan-cancer predictions of drug sensitivity</t>
  </si>
  <si>
    <t>Computer and information sciences,Mathematics,Research and analysis methods,Statistical methods,Artificial intelligence,Statistics,Medicine and health sciences,Genetics,Forecasting,Biology and life sciences,Oncology,Mathematical and statistical techniques,Breast tumors,Single nucleotide polymorphisms,Lung and intrathoracic tumors,Breast cancer,Physical sciences,Algorithms,Machine learning,Simulation and modeling,Colorectal cancer,Cancers and neoplasms,Applied mathematics</t>
  </si>
  <si>
    <t>8/5/2018</t>
  </si>
  <si>
    <t>28/10/2018</t>
  </si>
  <si>
    <t>10.1371/journal.pcbi.1006596</t>
  </si>
  <si>
    <t>Whole genomes define concordance of matched primary, xenograft, and organoid models of pancreas cancer</t>
  </si>
  <si>
    <t>Chromosome structure and function,Population genetics,Basic cancer research,Chromosome biology,Medicine and health sciences,Cell biology,Genetics,Evolutionary biology,Population biology,Biology and life sciences,Chromosomes,Genomic medicine,Metastatic tumors,Ploidy,Oncology,Comparative genomics,Cancer genomics,Computational biology,Metastasis,Mutation,Genomics,Autosomes,Chromosome pairs,Nonsense mutation,Cancers and neoplasms</t>
  </si>
  <si>
    <t>United Kingdom,Canada</t>
  </si>
  <si>
    <t>The datasets analyzed during the current study are available in the European Genome-phenome Archive (EGA), accession code EGAS00001002597. Comparison of SSM, SV, and CNV events between tumours and their corresponding PDX and PDO sample was conducted using R (version 3.3.1). All software dependencies are available on Bioconductor (BioC) or the Comprehensive Repository R Archive Network (CRAN), and have been listed throughout the methods as applicable. The code and associated tutorial describing how to run the analysis pipeline are publicly available on Github (github.com/DGendoo/PDACDiseaseModels), and processed data used by these scripts are provided as a zipped folder named ‘PDAC_WGS_Processed_Data’ under https://figshare.com/articles/PDAC_WGS_Processed_Data/5552767.</t>
  </si>
  <si>
    <t>4/6/2018</t>
  </si>
  <si>
    <t>24/10/2018</t>
  </si>
  <si>
    <t>10.1371/journal.pcbi.1006267</t>
  </si>
  <si>
    <t>Locus Coeruleus tracking of prediction errors optimises cognitive flexibility: An Active Inference model</t>
  </si>
  <si>
    <t>Systems science,Thermodynamics,Computer and information sciences,Cognitive science,Frontal lobe,Mathematics,Cognition,Physics,Research and analysis methods,Cognitive psychology,Learning and memory,Cerebral cortex,Probability theory,Free energy,Medicine and health sciences,Social sciences,Biology and life sciences,Learning,Decision making,Brain,Locus coeruleus,Behavior,Physical sciences,Neuroscience,Probability distribution,Anatomy,Psychology,Agent-based modeling,Simulation and modeling</t>
  </si>
  <si>
    <t>All data was generated using MATLAB code which is freely available via the public GitHub repository https://github.com/AnnaCSales/ActiveInference. This code is a modified version of general Active Inference implementations which are also freely available at the public repository: https://www.fil.ion.ucl.ac.uk/spm/software/spm12/</t>
  </si>
  <si>
    <t>21/9/2018</t>
  </si>
  <si>
    <t>10.1371/journal.pcbi.1006529</t>
  </si>
  <si>
    <t>Bet-hedging strategies in expanding populations</t>
  </si>
  <si>
    <t>Ecology and environmental sciences,Population genetics,Mathematics,Species diversity,Population size,Ecological metrics,Evolutionary theory,Numerical analysis,Bacterial evolution,Microbial evolution,Ecology,Evolutionary biology,Genetics,Population biology,Biology and life sciences,Applied mathematics,Invasive species,Species colonization,Population metrics,Bacteriology,Game theory,Physical sciences,Organismal evolution,Numerical integration,Microbiology</t>
  </si>
  <si>
    <t>13/1/2022</t>
  </si>
  <si>
    <t>10.1371/journal.pcbi.1009832</t>
  </si>
  <si>
    <t>Bias-free estimation of information content in temporally sparse neuronal activity</t>
  </si>
  <si>
    <t>Neurons,Animals,Animal behavior,Neuroimaging,Research and analysis methods,Animal cells,Neuronal tuning,Medicine and health sciences,Rodents,Social sciences,Cell biology,Mice,Imaging techniques,Biology and life sciences,Organisms,Brain,Eukaryota,Behavior,Zoology,Amniotes,Neuroscience,Anatomy,Cellular neuroscience,Vertebrates,Hippocampus,Mammals,Psychology,Cellular types,Simulation and modeling</t>
  </si>
  <si>
    <t>The bias-correction software, including the dataset analyzed in this paper, is deposited in a GitHub repository that can be accessed freely: https://github.com/zivlab/unbiased_information_estimation.</t>
  </si>
  <si>
    <t>31/10/2020</t>
  </si>
  <si>
    <t>10.1371/journal.pcbi.1008484</t>
  </si>
  <si>
    <t>A Bayesian computational model reveals a failure to adapt interoceptive precision estimates across depression, anxiety, eating, and substance use disorders</t>
  </si>
  <si>
    <t>Cardiac electrophysiology,Perception,Depression,Cognitive science,Sensory perception,Systole,Cognitive psychology,Research and analysis methods,Pharmacology,Medicine and health sciences,Social sciences,Mood disorders,Biology and life sciences,Cardiology,Electrocardiography,Neuropsychiatric disorders,Drug interactions,Diastole,Anxiety disorders,Neuroscience,Electrophysiological techniques,Mental health and psychiatry,Neuroses,Psychology,Bioassays and physiological analysis,Eating disorders</t>
  </si>
  <si>
    <t>20/12/2021</t>
  </si>
  <si>
    <t>10.1371/journal.pcbi.1009778</t>
  </si>
  <si>
    <t>Longitudinally monitored immune biomarkers predict the timing of COVID-19 outcomes</t>
  </si>
  <si>
    <t>Immune cells,Immunology,Health care,Viral pathogens,Infectious diseases,Medical microbiology,Health care facilities,Animal cells,Coronaviruses,Medicine and health sciences,Microbial pathogens,Surgical and invasive medical procedures,Cell biology,Biology and life sciences,Neutrophils,Organisms,COVID 19,SARS CoV 2,Oxygen,Viruses,Chemistry,White blood cells,Biomarkers,Viral diseases,Physical sciences,Hospitals,Pathology and laboratory medicine,Blood cells,RNA viruses,Medical conditions,Biochemistry,Chemical elements,SARS coronavirus,Cellular types,Intubation,Pathogens,Lymphocytes,Microbiology</t>
  </si>
  <si>
    <t>All the codes used for this study can be accessed on GitHub at the following address: https://github.com/kellylab/longitudinal-prediction-of-covid-outcomes.</t>
  </si>
  <si>
    <t>10.1371/journal.pcbi.1009021</t>
  </si>
  <si>
    <t>MiMeNet: Exploring microbiome-metabolome relationships using neural networks</t>
  </si>
  <si>
    <t>Computer and information sciences,Microbial genomics,Physiology,Medical microbiology,Microbiome,Clinical genetics,Autosomal recessive diseases,Metabolism,Medicine and health sciences,Genetics,Equipment,Engineering and technology,Fibrosis,Biology and life sciences,Neural networks,Cystic fibrosis,Body fluids,Genetic diseases,Optical equipment,Metabolic networks,Pulmonology,Developmental biology,Network analysis,Genomics,Bile,Neuroscience,Metabolomics,Anatomy,Biochemistry,Medical conditions,Prisms,Microbiology,Metabolites</t>
  </si>
  <si>
    <t>https://github.com/YDaiLab/MiMeNet.</t>
  </si>
  <si>
    <t>27/2/2021</t>
  </si>
  <si>
    <t>10.1371/journal.pcbi.1009224</t>
  </si>
  <si>
    <t>Evaluation and comparison of multi-omics data integration methods for cancer subtyping</t>
  </si>
  <si>
    <t>Gene regulation,Epigenetics,Computer and information sciences,Gastroenterology and hepatology,Genetic causes of cancer,Cancer risk factors,Non-coding RNA,Data management,DNA methylation,Chromatin,Chromosome biology,Medicine and health sciences,Cancer treatment,Hepatocellular carcinoma,Cell biology,Genetics,Biology and life sciences,RNA,Carcinoma,Epidemiology,Data processing,Nucleic acids,Oncology,Chromatin modification,MicroRNAs,Gene expression,Lung and intrathoracic tumors,Medical risk factors,Liver diseases,Biochemistry,Gastrointestinal tumors,DNA,Natural antisense transcripts,Cancers and neoplasms,DNA modification</t>
  </si>
  <si>
    <t>The results published here are based upon data generated by The Cancer Genome Atlas (https://www.cancer.gov/tcga). The mRNA expression, miRNA expression, DNA methylation, and copy number variation data that we used for constructing our benchmarking datasets were downloaded from TCGA website. All the benchmarking datasets used in this work are available at https://github.com/GaoLabXDU/MultiOmicsIntegrationStudy/.</t>
  </si>
  <si>
    <t>6/5/2021</t>
  </si>
  <si>
    <t>10.1371/journal.pcbi.1009046</t>
  </si>
  <si>
    <t>The visual cortex produces gamma band echo in response to broadband visual flicker</t>
  </si>
  <si>
    <t>Visual system,Visual cortex,Neurons,Perception,Cognitive science,Sensory perception,Membrane potential,Neuroimaging,Physiology,Physics,Action potentials,Cognitive psychology,Research and analysis methods,Animal cells,Medicine and health sciences,Resonance frequency,Social sciences,Magnetoencephalography,Cell biology,Imaging techniques,Resonance,Biology and life sciences,Sensory physiology,Brain,Vision,Physical sciences,Electrophysiology,Neuroscience,Sensory systems,Brain mapping,Anatomy,Cellular neuroscience,Neurophysiology,Psychology,Cellular types</t>
  </si>
  <si>
    <t>Data and scripts are available on the OSF website, https://osf.io/fe8x5/.</t>
  </si>
  <si>
    <t>10.1371/journal.pcbi.1007726</t>
  </si>
  <si>
    <t>Interspike intervals within retinal spike bursts combinatorially encode multiple stimulus features</t>
  </si>
  <si>
    <t>Bioinformatics,Neurons,Animals,Membrane potential,Mathematics,Physiology,Action potentials,Research and analysis methods,Probability density,Animal cells,Probability theory,Medicine and health sciences,Ocular system,Cell biology,Biology and life sciences,Ocular anatomy,Organisms,Salamanders,Sequence analysis,Retina,Caudata,Eukaryota,Sequence alignment,Computational neuroscience,Zoology,Computational biology,Physical sciences,Electrophysiology,Neuroscience,Probability distribution,Anatomy,Ganglion cells,Cellular neuroscience,Neurophysiology,Vertebrates,Amphibians,Cellular types,Database and informatics methods,Coding mechanisms</t>
  </si>
  <si>
    <t>All data files are available at: https://osf.io/29ect/.</t>
  </si>
  <si>
    <t>10.1371/journal.pcbi.1008719</t>
  </si>
  <si>
    <t>Mechanical coupling in the nitrogenase complex</t>
  </si>
  <si>
    <t>Isotopes,Nucleotides,Allosteric regulation,Chemical physics,Mathematics,Geodesics,Physics,Atoms,ATP hydrolysis,Geometry,Covariance,Enzymology,Enzyme regulation,Enzyme chemistry,Probability theory,Random variables,Deuterium,Biology and life sciences,Crystal structure,Crystallography,Chemistry,Condensed matter physics,Composite particles,Solid state physics,Hydrolysis,Physical sciences,Proteins,Particle physics,Electron transfer,Biochemistry,Chemical reactions</t>
  </si>
  <si>
    <t>Washington United States of America</t>
  </si>
  <si>
    <t>10.1371/journal.pcbi.1006833</t>
  </si>
  <si>
    <t>A spectrum of routing strategies for brain networks</t>
  </si>
  <si>
    <t>Computer and information sciences,Communications,Random walk,Research and analysis methods,Medicine and health sciences,Social sciences,Central nervous system,Neural networks,Biology and life sciences,Signaling networks,Centrality,Mathematical models,Mathematical and statistical techniques,Network analysis,Nervous system,Brain mapping,Neuroscience,Anatomy,Sociology</t>
  </si>
  <si>
    <t>All data files are available from the corresponding authors Gighub repository: https://github.com/aiavenak/lambda_spectrum.</t>
  </si>
  <si>
    <t>30/5/2020</t>
  </si>
  <si>
    <t>10.1371/journal.pcbi.1008002</t>
  </si>
  <si>
    <t xml:space="preserve">Multidimensional phenotyping predicts lifespan and quantifies health in </t>
  </si>
  <si>
    <t>Phenotypes,Animal behavior,Animals,Animal evolution,Nematoda,Mathematics,Physiology,Research and analysis methods,Animal models,Statistical methods,Medicine and health sciences,Statistics,Social sciences,Genetics,Evolutionary biology,Caenorhabditis,Biology and life sciences,Model organisms,Animal studies,Organisms,Multivariate analysis,Caenorhabditis elegans,Invertebrates,Mathematical and statistical techniques,Eukaryota,Behavior,Zoology,Experimental organism systems,Biomarkers,Physical sciences,Diagnostic medicine,Organismal evolution,Principal component analysis,Prognosis,Biochemistry,Biological locomotion,Psychology</t>
  </si>
  <si>
    <t>The data underlying the results presented in the study are available from https://github.com/celegans-ulb/MultidimensionalPhenotyping.</t>
  </si>
  <si>
    <t>10.1371/journal.pcbi.1008559</t>
  </si>
  <si>
    <t>The role of children in the spread of COVID-19: Using household data from Bnei Brak, Israel, to estimate the relative susceptibility and infectivity of children</t>
  </si>
  <si>
    <t>Population groupings,Israel,Families,Pediatrics,Infectious diseases,Research and analysis methods,Virus testing,People and places,Medicine and health sciences,Serology,Pediatric infections,COVID 19,Asia,Age groups,Viral diseases,Children,Diagnostic medicine,Pathology and laboratory medicine,Medical conditions,Geographical locations,Simulation and modeling</t>
  </si>
  <si>
    <t>All data are in the manuscript and/or Supporting information files. The data underlying the results presented in the study is available at https://github.com/yairgoldy/sl4hm.</t>
  </si>
  <si>
    <t>10.1371/journal.pcbi.1009456</t>
  </si>
  <si>
    <t>Dynamic Electrode-to-Image (DETI) mapping reveals the human brain’s spatiotemporal code of visual information</t>
  </si>
  <si>
    <t>Scalp,Perception,Electroencephalography,Neuroimaging,Cognitive science,Sensory perception,Physiology,Physics,Research and analysis methods,Cognitive psychology,Head,Visible light,Neuronal tuning,Medicine and health sciences,Social sciences,Brain electrophysiology,Imaging techniques,Biology and life sciences,Light,Clinical neurophysiology,Clinical medicine,Computational neuroscience,Computational biology,Vision,Electromagnetic radiation,Brain mapping,Electrophysiology,Neuroscience,Electrophysiological techniques,Physical sciences,Anatomy,Neurophysiology,Bioassays and physiological analysis,Psychology,Visual-evoked potentials,Coding mechanisms,Luminance</t>
  </si>
  <si>
    <t>The data files underlying the results presented in the study are available for download from Colgate University: https://pbsc.colgate.edu/~bchansen/HansenGreeneField2021/HansenGreeneField_Data.zip.</t>
  </si>
  <si>
    <t>10.1371/journal.pcbi.1008915</t>
  </si>
  <si>
    <t>Leveraging eQTLs to identify individual-level tissue of interest for a complex trait</t>
  </si>
  <si>
    <t>Phenotypes,Gene expression,Tissue distribution,Heredity,Pharmacology,Medicine and health sciences,Genetics of disease,Genetics,Biochemistry,Quantitative traits,Pharmacokinetics,Biology and life sciences,Single nucleotide polymorphisms,Genetic predisposition</t>
  </si>
  <si>
    <t>All relevant data and/or code are available for download from the following links: https://cran.r-project.org/web/packages/eGST/index.html https://data.broadinstitute.org/alkesgroup/LDSCORE/LDSC_SEG_ldscores/ https://www.ukbiobank.ac.uk https://www.cog-genomics.org/plink2".</t>
  </si>
  <si>
    <t>22/2/2022</t>
  </si>
  <si>
    <t>10.1371/journal.pcbi.1009954</t>
  </si>
  <si>
    <t>Addressing the mean-correlation relationship in co-expression analysis</t>
  </si>
  <si>
    <t>Gene regulation,Animals,Computer and information sciences,Drosophila melanogaster,Regulatory proteins,Research and analysis methods,Animal models,Pharmacology,Medicine and health sciences,Transcription factors,Drosophila,Arthropoda,Genetics,Biology and life sciences,Model organisms,Tissue distribution,Animal studies,Organisms,DNA transcription,Invertebrates,Eukaryota,Insects,Zoology,Gene expression,Network analysis,Experimental organism systems,Proteins,Protein-protein interactions,Gene identification and analysis,Genetic networks,Protein interactions,Biochemistry,Pharmacokinetics,DNA-binding proteins,Entomology</t>
  </si>
  <si>
    <t>The spqn package is available at http://www.bioconductor.org/packages/spqn. The script for the analysis is available at https://github.com/hansenlab/spqn_paper. The script for GTEx data processing is available in the spqnData package at http://bioconductor.org/packages/spqnData. The processed datasets are available at https://zenodo.org/record/5784626#.YcC7lr3MLxR. The GTEx datasets used in this study were downloaded from from GTEx portal https://gtexportal.org/home/datasets. The drosophila bulk RNA-seq dataset and metadata were downloaded from http://bowtie-bio.sourceforge.net/recount/pooled/modencodefly_pooledreps_count_table.txt and http://bowtie-bio.sourceforge.net/recount/pooled/modencodefly_pooled_phenodata.txt. The scRNA-seq dataset is available from GEO with accession number GSE45719. The protein-protein interaction database was downloaded from http://www.interactome-atlas.org/data/HuRI.tsv. The regulatome data was curated using the code from https://github.com/leekgroup/networks_correction/blob/master/shellscripts/get_true_positive.sh. The transcription factor gene list was downloaded from: https://www.ncbi.nlm.nih.gov/pmc/articles/PMC4825693/bin/NIHMS772895-supplement-Table_S2.xlsx.</t>
  </si>
  <si>
    <t>10.1371/journal.pcbi.1007118</t>
  </si>
  <si>
    <t>The dynamics of motor learning through the formation of internal models</t>
  </si>
  <si>
    <t>Medical devices and equipment,Computer and information sciences,Cognitive science,Cognitive psychology,Research and analysis methods,Learning and memory,Assistive technologies,Artificial intelligence,Musculoskeletal system,Evolutionary processes,Medicine and health sciences,Social sciences,Biotechnology,Evolutionary biology,Engineering and technology,Biology and life sciences,Learning,Bioengineering,Learning curves,Neuroscience,Machine learning,Anatomy,Wheelchairs,Psychology,Convergent evolution,Simulation and modeling,Human learning</t>
  </si>
  <si>
    <t>United States of America,Switzerland,Italy</t>
  </si>
  <si>
    <t>All relevant data are available at https://github.com/camillapierella/Dynamics-of-motor-learning.</t>
  </si>
  <si>
    <t>2/10/2019</t>
  </si>
  <si>
    <t>10.1371/journal.pcbi.1007968</t>
  </si>
  <si>
    <t>Non-canonical RNA-DNA differences and other human genomic features are enriched within very short tandem repeats</t>
  </si>
  <si>
    <t>Research and analysis methods,Repeated sequences,RNA-binding proteins,Mammalian genomics,Sequencing techniques,Genome analysis,Genetics,RNA editing,Tandem repeats,Biology and life sciences,RNA,Nucleic acids,Invertebrate genomics,Computational biology,Human genomics,RNA sequencing,Genomics,Animal genomics,Proteins,Biochemistry,Molecular biology techniques,Molecular biology</t>
  </si>
  <si>
    <t>All computer code of Polytrap are available from the GitHub database (https://github.com/hui-sheen/polytrap/). Genomic coordinates of polytracts in four model organisms are formatted as a public track for UCSC Genome Browser (http://innovebioinfo.com/Annotation/Polytracts/Polytract.html).</t>
  </si>
  <si>
    <t>10.1371/journal.pcbi.1010008</t>
  </si>
  <si>
    <t>Pooled testing of traced contacts under superspreading dynamics</t>
  </si>
  <si>
    <t>Mathematics,Infectious diseases,Research and analysis methods,Virus testing,Probability theory,Medicine and health sciences,Random variables,Epidemiology,COVID 19,Pandemics,Epidemiological methods and statistics,Viral diseases,Physical sciences,Diagnostic medicine,Probability distribution,Algorithms,Simulation and modeling,Medical conditions,Applied mathematics</t>
  </si>
  <si>
    <t>Data and code necessary to replicate the results in this article are available at https://github.com/Networks-Learning/pooled-testing.</t>
  </si>
  <si>
    <t>10.1371/journal.pcbi.1007722</t>
  </si>
  <si>
    <t>Insight into the protein solubility driving forces with neural attention</t>
  </si>
  <si>
    <t>Computer and information sciences,Protein extraction,Protein structure,Physics,Solubility,Research and analysis methods,Artificial intelligence,Genetics,Neural networks,Materials science,Biology and life sciences,Material properties,Protein structure prediction,Mutagenesis,Physical sciences,Neuroscience,Proteins,Extraction techniques,Machine learning,Biochemistry,Macromolecular structure analysis,Molecular biology,Biophysics,Support vector machines</t>
  </si>
  <si>
    <t>All relevant data are publicly available from the respective papers. The code described in this study is available at: https://bitbucket.org/eddiewrc/skade/src.</t>
  </si>
  <si>
    <t>10.1371/journal.pcbi.1008935</t>
  </si>
  <si>
    <t>Two-dimensional video-based analysis of human gait using pose estimation</t>
  </si>
  <si>
    <t>Gait analysis,Body limbs,Physiology,Cameras,Research and analysis methods,Musculoskeletal system,Medicine and health sciences,Pelvis,Knees,Imaging techniques,Equipment,Engineering and technology,Walking,Biology and life sciences,Optical equipment,Video recording,Skeleton,Hip,Skeletal joints,Legs,Knee joints,Anatomy,Biological locomotion,Ankles</t>
  </si>
  <si>
    <t>All data files are available from http://bytom.pja.edu.pl/projekty/hm-gpjatk/. Software is available from https://github.com/janstenum/GaitAnalysis-PoseEstimation.</t>
  </si>
  <si>
    <t>31/3/2020</t>
  </si>
  <si>
    <t>10.1371/journal.pcbi.1007849</t>
  </si>
  <si>
    <t>A mechanistic model of the BLADE platform predicts performance characteristics of 256 different synthetic DNA recombination circuits</t>
  </si>
  <si>
    <t>Recombinant proteins,Aromatic amino acids,Electronics engineering,Research and analysis methods,Chemical compounds,Tyrosine,Genetics,Engineering and technology,Biology and life sciences,Recombination reactions,Organic chemistry,Nucleic acids,Polymer chemistry,Chemistry,Logic circuits,Physical sciences,Proteins,DNA recombination,Monomers,Hydroxyl amino acids,Transfection,Biochemistry,Chemical reactions,Organic compounds,DNA,Molecular biology techniques,Molecular biology,Amino acids,Simulation and modeling</t>
  </si>
  <si>
    <t>22/2/2019</t>
  </si>
  <si>
    <t>10.1371/journal.pcbi.1007593</t>
  </si>
  <si>
    <t>Computational optimization of associative learning experiments</t>
  </si>
  <si>
    <t>Markov models,Cognitive science,Mathematics,Research and analysis methods,Classical conditioning,Cognitive psychology,Learning and memory,Optimization,Probability theory,Economics,Social sciences,Biology and life sciences,Learning,Research design,Experimental design,Experimental economics,Behavioral conditioning,Behavior,Physical sciences,Neuroscience,Psychology,Simulation and modeling,Human learning</t>
  </si>
  <si>
    <t>All the code necessary to reproduce the results of the paper is available at https://github.com/fmelinscak/coale-paper (https://doi.org/10.5281/zenodo.3582947). The accompanying Open Science Framework (OSF) project at https://osf.io/5ktaf/ (https://doi.org/10.17605/OSF.IO/5KTAF) holds the data (i.e., simulation results) analyzed in the paper.</t>
  </si>
  <si>
    <t>27/6/2021</t>
  </si>
  <si>
    <t>10.1371/journal.pcbi.1009621</t>
  </si>
  <si>
    <t>HillTau: A fast, compact abstraction for model reduction in biochemical signaling networks</t>
  </si>
  <si>
    <t>Computer and information sciences,Cell signaling structures,Mathematics,Physiology,Signaling complexes,Biosynthetic techniques,Research and analysis methods,Developmental neuroscience,Synaptic plasticity,Enzymology,Optimization,Medicine and health sciences,Cell biology,Cell signaling,Biology and life sciences,MAPK signaling cascades,Signaling networks,Signaling cascades,Chemical synthesis,Protein synthesis,Synapses,Network analysis,Nervous system,Proteins,Neuroscience,Electrophysiology,Physical sciences,Anatomy,Cellular neuroscience,Biochemistry,Neurophysiology,Signal transduction,Cellular structures and organelles,Enzymes</t>
  </si>
  <si>
    <t>All relevant data are within the manuscript and its Supporting Information files. Source code and documentation are available at https://github.com/BhallaLab/HillTau.</t>
  </si>
  <si>
    <t>10.1371/journal.pcbi.1007317</t>
  </si>
  <si>
    <t>Executable pathway analysis using ensemble discrete-state modeling for large-scale data</t>
  </si>
  <si>
    <t>Computer and information sciences,Transcriptome analysis,Mathematics,Research and analysis methods,Pharmacology,Medicine and health sciences,Genome analysis,Genetics,Genetic algorithms,Biology and life sciences,Applied mathematics,Signaling networks,Drug discovery,Computational biology,Gene expression,Network analysis,Genomics,Physical sciences,Gene identification and analysis,Algorithms,Genetic networks,Drug research and development,Simulation and modeling</t>
  </si>
  <si>
    <t>Code necessary to generate and execute all experiments are included in the source code available https://github.com/thakar-lab/BONITA.</t>
  </si>
  <si>
    <t>10.1371/journal.pcbi.1007402</t>
  </si>
  <si>
    <t>A system for tracking whisker kinematics and whisker shape in three dimensions</t>
  </si>
  <si>
    <t>Vibrissae,Animal behavior,Animals,Animal anatomy,Mathematical functions,Cameras,Physics,Research and analysis methods,Medicine and health sciences,Rodents,Social sciences,Imaging techniques,Mice,Equipment,Animal physiology,Engineering and technology,Biology and life sciences,Deformation,Organisms,Kinematics,Optical equipment,Mathematical and statistical techniques,Eukaryota,Bending,Behavior,Zoology,Amniotes,Physical sciences,Curve fitting,Anatomy,Vertebrates,Mammals,Classical mechanics,Psychology,Damage mechanics</t>
  </si>
  <si>
    <t>Data is held in Figshare http://doi.org/10.6084/m9.figshare.9758894.v1. Code is available from https://github.com/PetersenLab/WhiskerMan.</t>
  </si>
  <si>
    <t>10.1371/journal.pcbi.1009002</t>
  </si>
  <si>
    <t>NMDA receptor inhibition increases, synchronizes, and stabilizes the collective pancreatic beta cell activity: Insights through multilayer network analysis</t>
  </si>
  <si>
    <t>Computer and information sciences,Membrane potential,Calcium signaling,Physiology,Physics,Chemical compounds,Monosaccharides,Medicine and health sciences,Cell biology,Cell signaling,Insulin secretion,Genetics,Biology and life sciences,Wave propagation,Genetic oscillators,Glucose signaling,Signaling networks,Endocrine physiology,Organic chemistry,Endocrinology,Waves,Chemistry,Glucose,Carbohydrates,Network analysis,Physical sciences,Electrophysiology,Organic compounds,Signal transduction</t>
  </si>
  <si>
    <t>Slovenia</t>
  </si>
  <si>
    <t>All relevant datasets and Python code for calcium wave analysis is available at: https://osf.io/9htc5/</t>
  </si>
  <si>
    <t>13/12/2020</t>
  </si>
  <si>
    <t>10.1371/journal.pcbi.1009185</t>
  </si>
  <si>
    <t xml:space="preserve">Neuron tracing and quantitative analyses of dendritic architecture reveal symmetrical three-way-junctions and phenotypes of </t>
  </si>
  <si>
    <t>Neurons,Animals,Neuronal morphology,Mathematical functions,Nematoda,Crawling,Mathematics,Physiology,Research and analysis methods,Animal models,Animal cells,Cell biology,Caenorhabditis,Biology and life sciences,Model organisms,Animal studies,Organisms,Convolution,Caenorhabditis elegans,Invertebrates,Mathematical and statistical techniques,Eukaryota,Dendritic structure,Neuronal dendrites,Zoology,Experimental organism systems,Physical sciences,Neuroscience,Algorithms,Simulation and modeling,Cellular neuroscience,Biological locomotion,Cellular types,Applied mathematics</t>
  </si>
  <si>
    <t>The authors confirm that all data underlying the findings are fully available without restriction. All relevant data are within the paper and its Supporting Information files. Computer code available at: https://github.com/Omer1Yuval1/Neuronalyzer Microscopy images, videos and figure data available at: https://gin.g-node.org/OmerYuval/Neuronalyzer_SI.</t>
  </si>
  <si>
    <t>29/4/2020</t>
  </si>
  <si>
    <t>10.1371/journal.pcbi.1008555</t>
  </si>
  <si>
    <t>Dissecting the links between reward and loss, decision-making, and self-reported affect using a computational approach</t>
  </si>
  <si>
    <t>Perception,Cognitive science,Sensory perception,Reaction time,Mathematics,Cognition,Research and analysis methods,Cognitive psychology,Learning and memory,Neurochemistry,Statistical methods,Statistics,Social sciences,Forecasting,Dopaminergics,Biology and life sciences,Learning,Decision making,Neurochemicals,Emotions,Mathematical and statistical techniques,Cognitive neuroscience,Behavior,Physical sciences,Neuroscience,Human performance,Biochemistry,Psychology,Psychophysics</t>
  </si>
  <si>
    <t>10.1371/journal.pcbi.1007290</t>
  </si>
  <si>
    <t>Estimating information in time-varying signals</t>
  </si>
  <si>
    <t>Computer and information sciences,Information theory,Mathematics,Information entropy,Research and analysis methods,Covariance,Probability theory,Signal decoders,Random variables,Engineering and technology,Neural networks,Biology and life sciences,Applied mathematics,Signaling networks,Electronics,Approximation methods,Network analysis,Physical sciences,Neuroscience,Algorithms,Simulation and modeling</t>
  </si>
  <si>
    <t>Data used in this paper has been previously published in two other publications (Granados AA et al, PNAS 115: 6088, 2018; and Selimkhanov J et al, Science 346: 1370, 2014; both cited in the paper), and have been obtained by contacting the corresponding authors of those publications. We have produced no new data ourselves in this publication.</t>
  </si>
  <si>
    <t>4/2/2019</t>
  </si>
  <si>
    <t>20/9/2019</t>
  </si>
  <si>
    <t>10.1371/journal.pcbi.1007427</t>
  </si>
  <si>
    <t>Combinations of low-level and high-level neural processes account for distinct patterns of context-dependent choice</t>
  </si>
  <si>
    <t>Neurons,Cognitive science,Cognition,Research and analysis methods,Cognitive psychology,Animal cells,Social sciences,Cell biology,Biology and life sciences,Decision making,Cluster analysis,k means clustering,Mathematical and statistical techniques,Computational neuroscience,Behavior,Computational biology,Recreation,Neuroscience,Gambling,Cellular neuroscience,Psychology,Cellular types,Simulation and modeling,Coding mechanisms</t>
  </si>
  <si>
    <t>All data used in the manuscript are available online at http://ccnl.dartmouth.edu/DataShare/ConEffAda_DatasetShare_20190204.zip.</t>
  </si>
  <si>
    <t>10.1371/journal.pcbi.1009642</t>
  </si>
  <si>
    <t>Constrained brain volume in an efficient coding model explains the fraction of excitatory and inhibitory neurons in sensory cortices</t>
  </si>
  <si>
    <t>Neurons,Animals,Perception,Cognitive science,Sensory perception,Bioenergetics,Physiology,Cognitive psychology,Energy metabolism,Physiological processes,Animal cells,Metabolism,Social sciences,Cell biology,Population biology,Biology and life sciences,Primates,Organisms,Population metrics,Eukaryota,Computational neuroscience,Zoology,Computational biology,Amniotes,Neuroscience,Interneurons,Cellular neuroscience,Biochemistry,Vertebrates,Mammals,Psychology,Cellular types,Monkeys,Population density,Coding mechanisms</t>
  </si>
  <si>
    <t>All relevant data is publicly available. Data and documentation is downloadable from the following links: http://crcns.org/data-sets/vc/pvc-8/about http://crcns.org/data-sets/vc/pvc-11/about http://crcns.org/data-sets/vc/pvc-3/about https://allensdk.readthedocs.io/en/latest/_static/examples/nb/ecephys_data_access.html.</t>
  </si>
  <si>
    <t>10.1371/journal.pcbi.1007545</t>
  </si>
  <si>
    <t>The effect of inhibition on rate code efficiency indicators</t>
  </si>
  <si>
    <t>Neurons,Cell membranes,Membrane potential,Mathematics,Physiology,Action potentials,Animal cells,Probability theory,Medicine and health sciences,Cell biology,Engineering and technology,Biology and life sciences,Membrane metabolism,Signal to noise ratio,Computational neuroscience,Synapses,Computational biology,Nervous system,Physical sciences,Neuroscience,Electrophysiology,Probability distribution,Anatomy,Cellular neuroscience,Signal processing,Neurophysiology,Cellular types,Cellular structures and organelles,Coding mechanisms</t>
  </si>
  <si>
    <t>Czech Republic,France</t>
  </si>
  <si>
    <t>For simulations we used the MATSim package which we developed for this purpose and deposited on GitHub (https://github.com/Tom83B/matsim). The simulation scripts and data analysis specific for this work are also available on GitHub (https://github.com/Tom83B/rate-code-eff-2019).</t>
  </si>
  <si>
    <t>5/10/2021</t>
  </si>
  <si>
    <t>10.1371/journal.pcbi.1009529</t>
  </si>
  <si>
    <t>Assessing the drivers of syphilis among men who have sex with men in Switzerland reveals a key impact of screening frequency: A modelling study</t>
  </si>
  <si>
    <t>Population groupings,Switzerland,Syphilis,Infectious diseases,Neglected tropical diseases,People and places,Sexually transmitted diseases,Medicine and health sciences,Genitourinary infections,HIV diagnosis and management,Urology,Epidemiology,Bacterial diseases,HIV epidemiology,Sexuality groupings,Medical risk factors,Tropical diseases,Diagnostic medicine,Men who have sex with men,Medical conditions,Treponematoses,Europe,Geographical locations</t>
  </si>
  <si>
    <t>The individual level datasets generated or analyzed during the current study do not fulfill the requirements for open data access: 1) The SHCS informed consent states that sharing data outside the SHCS network is only permitted for specific studies on HIV infection and its complications, and to researchers who have signed an agreement detailing the use of the data and biological samples; and 2) the data is too dense and comprehensive to preserve patient privacy in persons living with HIV. According to the Swiss law, data cannot be shared if data subjects have not agreed or data is too sensitive to share. Investigators with a request for selected data should send a proposal to the respective SHCS address (www.shcs.ch/contact). The provision of data will be considered by the Scientific Board of the SHCS and the study team and is subject to Swiss legal and ethical regulations and is outlined in a material and data transfer agreement. However, the numerical data underlying the study are presented in the main manuscript and supplementary information. The model’s open-source code is available on https://github.com/Kouyos-Group/Suraj_syphilis_repository.</t>
  </si>
  <si>
    <t>10.1371/journal.pcbi.1007227</t>
  </si>
  <si>
    <t>PRAS: Predicting functional targets of RNA binding proteins based on CLIP-seq peaks</t>
  </si>
  <si>
    <t>Physical chemistry,3' UTR,Gene ontologies,RNA-binding proteins,Messenger RNA,Genome analysis,Genetics,Untranslated regions,Biology and life sciences,RNA,Chemical bonding,Nucleic acids,DNA transcription,Cross-linking,Gene expression,Chemistry,Computational biology,Genomics,Proteins,Polyadenylation,Physical sciences,Biochemistry</t>
  </si>
  <si>
    <t>10.1371/journal.pcbi.1008621</t>
  </si>
  <si>
    <t>Neural manifold under plasticity in a goal driven learning behaviour</t>
  </si>
  <si>
    <t>Education,Neurons,Animals,Cellular types,Computer and information sciences,Cognitive science,Electronics engineering,Cognitive psychology,Learning and memory,Animal cells,Artificial intelligence,Social sciences,Cell biology,Engineering and technology,Computer engineering,Neural networks,Biology and life sciences,Learning,Primates,Signaling networks,Retraining,Training (education),Organisms,Man-computer interface,Eukaryota,Zoology,Network analysis,Amniotes,Neuroscience,Machine learning,Cellular neuroscience,Vertebrates,Mammals,Psychology,Sociology,Monkeys</t>
  </si>
  <si>
    <t>All code is available on GitHub (https://github.com/babaf/neural-manifold-and-plasticity.git).</t>
  </si>
  <si>
    <t>10.1371/journal.pcbi.1007673</t>
  </si>
  <si>
    <t>DeLTA: Automated cell segmentation, tracking, and lineage reconstruction using deep learning</t>
  </si>
  <si>
    <t>Computer and information sciences,Green fluorescent protein,Mathematics,Research and analysis methods,Artificial intelligence,Cell analysis,Cell cycle and cell division,Machine learning algorithms,Fluidics,Cell biology,Microfluidics,Imaging techniques,Engineering and technology,Biology and life sciences,Luminescent proteins,Deep learning,Developmental biology,Morphogenesis,Cell processes,Physical sciences,Proteins,Image analysis,Algorithms,Machine learning,Simulation and modeling,Biochemistry,Bioassays and physiological analysis,Cell division analysis,Morphogenic segmentation,Applied mathematics</t>
  </si>
  <si>
    <t>10.1371/journal.pcbi.1007443</t>
  </si>
  <si>
    <t>No substantial change in the balance between model-free and model-based control via training on the two-step task</t>
  </si>
  <si>
    <t>Cognitive science,Hemodynamics,Addiction,Cognition,Research and analysis methods,Cognitive psychology,Learning and memory,Hematology,Near-infrared spectroscopy,Medicine and health sciences,Social sciences,Biology and life sciences,Learning,Decision making,Infrared spectroscopy,Habits,Spectrum analysis techniques,Behavior,Neuroscience,Psychology,Simulation and modeling</t>
  </si>
  <si>
    <t>The data are available on OSF, a secure online data repository (https://osf.io/5kfus/). Citation: Holper, L. (2019, September 4). Two-step task. Retrieved from osf.io/5kfus</t>
  </si>
  <si>
    <t>10.1371/journal.pcbi.1009176</t>
  </si>
  <si>
    <t>Adaptive control of movement deceleration during saccades</t>
  </si>
  <si>
    <t>Visual system,Perception,Cognitive science,Sensory perception,Mathematics,Physiology,Physics,Head,Cognitive psychology,Learning and memory,Cerebral cortex,Medicine and health sciences,Ocular system,Social sciences,Statistics,Acceleration,Eye movements,Biology and life sciences,Sensory physiology,Learning,Brain,Statistical models,Eyes,Vision,Physical sciences,Neuroscience,Sensory systems,Cerebellum,Anatomy,Deceleration,Classical mechanics,Psychology</t>
  </si>
  <si>
    <t>Data is available on https://osf.io/k35ts/.</t>
  </si>
  <si>
    <t>10.1371/journal.pcbi.1007483</t>
  </si>
  <si>
    <t>Emergence of social inequality in the spatial harvesting of renewable public goods</t>
  </si>
  <si>
    <t>Carrying capacity,Ecology and environmental sciences,Normal distribution,Mathematics,Evolutionary rate,Research and analysis methods,Ecological metrics,Geometry,Probability theory,Evolutionary processes,Ecology,Economics,Social sciences,Evolutionary biology,Population biology,Biology and life sciences,Applied mathematics,Radii,Computational techniques,Population metrics,Evolutionary computation,Behavioral economics,Behavior,Physical sciences,Sustainability science,Probability distribution,Algorithms,Evolutionary algorithms,Psychology,Maximum sustainable yield,Population density,Simulation and modeling</t>
  </si>
  <si>
    <t>Austria,India</t>
  </si>
  <si>
    <t>All data are generated by simulations, for which the code can be found here: https://github.com/jaideep777/Consumer-resource-system</t>
  </si>
  <si>
    <t>3/12/2018</t>
  </si>
  <si>
    <t>10.1371/journal.pcbi.1006697</t>
  </si>
  <si>
    <t xml:space="preserve">Tracking </t>
  </si>
  <si>
    <t>Health care,Pseudomonas aeruginosa,Mathematics,Infectious diseases,Research and analysis methods,Medical microbiology,Statistical distributions,Health care facilities,Intensive care units,Probability theory,Microbial pathogens,Medicine and health sciences,Bacterial pathogens,Biology and life sciences,Organisms,Bacterial diseases,Nosocomial infections,Pseudomonas infections,Genotyping,Physical sciences,Hospitals,Bacteria,Pathology and laboratory medicine,Pseudomonas,Molecular biology techniques,Molecular biology,Pathogens,Microbiology</t>
  </si>
  <si>
    <t>All data, C++, and R files are available from the github repository https://github.com/tm-pham/transmissionPA.</t>
  </si>
  <si>
    <t>10.1371/journal.pcbi.1007970</t>
  </si>
  <si>
    <t>Real time structural search of the Protein Data Bank</t>
  </si>
  <si>
    <t>Bioinformatics,Electron density,Polypeptides,Protein structure comparison,Mathematics,Protein structure,Physics,Research and analysis methods,Stoichiometry,Algebra,Biology and life sciences,Polynomials,Sequence analysis,Computational techniques,Sequence alignment,Peptides,Condensed matter physics,Chemistry,Proteins,Physical sciences,Multiple alignment calculation,Biochemistry,Macromolecular structure analysis,Split-decomposition method,Molecular biology,Database and informatics methods</t>
  </si>
  <si>
    <t>Datasets used for training and benchmarking are available at https://github.com/rcsb/biozernike-validation.</t>
  </si>
  <si>
    <t>10.1371/journal.pcbi.1007428</t>
  </si>
  <si>
    <t>Fungal feature tracker (FFT): A tool for quantitatively characterizing the morphology and growth of filamentous fungi</t>
  </si>
  <si>
    <t>Mycelium,Neurospora crassa,Fungal reproduction,Mathematics,Research and analysis methods,Fungal spores,Imaging techniques,Genetics,Neurospora,Biology and life sciences,Fungal genetics,Model organisms,Organisms,Animal studies,Yeast and fungal models,Fungi,Eukaryota,Mycology,Fungal structure,Experimental organism systems,Physical sciences,Image analysis,Algorithms,Simulation and modeling,Applied mathematics</t>
  </si>
  <si>
    <t>Taiwan</t>
  </si>
  <si>
    <t>All data and source code can be found in: https://github.com/hsueh-lab/FFT</t>
  </si>
  <si>
    <t>10.1371/journal.pcbi.1009472</t>
  </si>
  <si>
    <t>OutbreakFlow: Model-based Bayesian inference of disease outbreak dynamics with invertible neural networks and its application to the COVID-19 pandemics in Germany</t>
  </si>
  <si>
    <t>Computer and information sciences,Infectious diseases,Disease dynamics,Research and analysis methods,People and places,Medicine and health sciences,Neural networks,Biology and life sciences,Epidemiology,COVID 19,Pandemics,Viral diseases,Neuroscience,European Union,Infectious disease epidemiology,Medical conditions,Germany,Europe,Geographical locations,Simulation and modeling</t>
  </si>
  <si>
    <t>All data are available at GitHub: https://github.com/stefanradev93/AIAgainstCorona.</t>
  </si>
  <si>
    <t>10.1371/journal.pcbi.1008033</t>
  </si>
  <si>
    <t>Facilitating the propagation of spiking activity in feedforward networks by including feedback</t>
  </si>
  <si>
    <t>Neurons,Thermodynamics,Computer and information sciences,Membrane potential,Physiology,Physics,Action potentials,Animal cells,Resonance frequency,Medicine and health sciences,Entropy,Cell biology,Resonance,Neural networks,Biology and life sciences,Synapses,Nervous system,Physical sciences,Neuroscience,Electrophysiology,Anatomy,Cellular neuroscience,Neurophysiology,Cellular types</t>
  </si>
  <si>
    <t>Iran,Sweden,Germany</t>
  </si>
  <si>
    <t>All relevant data are within the manuscript and its Supporting Information files. The simulation code is available on github: https://github.com/arvkumar/Communication-Through-Resonance.</t>
  </si>
  <si>
    <t>14/2/2022</t>
  </si>
  <si>
    <t>10.1371/journal.pcbi.1009925</t>
  </si>
  <si>
    <t>Simple model for encoding natural images by retinal ganglion cells with nonlinear spatial integration</t>
  </si>
  <si>
    <t>Neurons,Animals,Signal filtering,Perception,Cognitive science,Sensory perception,Cell signaling structures,Physics,Cognitive psychology,Animal cells,Retinal ganglion cells,Afferent neurons,Medicine and health sciences,Ocular system,Social sciences,Cell biology,Engineering and technology,Biology and life sciences,Ocular anatomy,Organisms,Salamanders,Light,Retina,Caudata,Eukaryota,Zoology,Vision,Electromagnetic radiation,Physical sciences,Neuroscience,Anatomy,Ganglion cells,Cellular neuroscience,Vertebrates,Amphibians,Signal processing,Psychology,Cellular types,Cellular structures and organelles</t>
  </si>
  <si>
    <t>The spike-train data recorded for this work have been made available at https://gin.g-node.org/gollischlab/Liu_Gollisch_2021_RGC_spiketrains_spatial_contrast_model (doi: 10.12751/g-node.kod28e).</t>
  </si>
  <si>
    <t>10.1371/journal.pcbi.1009595</t>
  </si>
  <si>
    <t>Dynamic divisive normalization circuits explain and predict change detection in monkey area MT</t>
  </si>
  <si>
    <t>Neurons,Animals,Animal behavior,Perception,Attention,Cognitive science,Sensory perception,Cognitive psychology,Animal cells,Neuronal tuning,Social sciences,Cell biology,Biology and life sciences,Primates,Organisms,Eukaryota,Behavior,Zoology,Vision,Amniotes,Neuroscience,Cellular neuroscience,Vertebrates,Mammals,Monkeys,Cellular types,Psychology</t>
  </si>
  <si>
    <t>All relevant data are within the manuscript and its Supporting Information files. Running the code requires Matlab R2020a (The MathWorks, Inc.) and Python (Version 3.6). To perform all data analyses and fits, execute script 'PLOS_run_all.m' from the main directory.</t>
  </si>
  <si>
    <t>10.1371/journal.pcbi.1007094</t>
  </si>
  <si>
    <t>Horizontal transfer between loose compartments stabilizes replication of fragmented ribozymes</t>
  </si>
  <si>
    <t>Systems science,Computer and information sciences,Mathematics,RNA amplification,Biosynthetic techniques,Research and analysis methods,Enzymology,Origin of life,Cell cycle and cell division,RNA polymerase,Cell biology,Evolutionary biology,RNA synthesis,Genetics,Biology and life sciences,RNA,Gene amplification,System instability,Molecular self assembly,Nucleic acids,Chemical synthesis,Nucleic acid synthesis,Chemistry,Ribozymes,Cell processes,Proteins,Physical sciences,Polymerases,Biochemistry,DNA-binding proteins,Enzymes</t>
  </si>
  <si>
    <t>Japan,New Zealand</t>
  </si>
  <si>
    <t>2/10/2020</t>
  </si>
  <si>
    <t>10.1371/journal.pcbi.1008864</t>
  </si>
  <si>
    <t>Using the antibody-antigen binding interface to train image-based deep neural networks for antibody-epitope classification</t>
  </si>
  <si>
    <t>Antibodies,Immune cells,Immunology,Computer and information sciences,Chemical characterization,Viral pathogens,Physiology,Research and analysis methods,Medical microbiology,Binding analysis,Animal cells,Artificial intelligence,Medicine and health sciences,Microbial pathogens,Cell biology,Retroviruses,Imaging techniques,Biology and life sciences,Hemorrhagic fever viruses,Immune physiology,Immunodeficiency viruses,Organisms,Immune system proteins,Viruses,B cells,Filoviruses,White blood cells,Proteins,Machine learning,Pathology and laboratory medicine,Blood cells,Ebola virus,RNA viruses,Antibody-producing cells,Biochemistry,HIV,Cellular types,Lentivirus,Pathogens,Microbiology</t>
  </si>
  <si>
    <t>All relevant data are within the manuscript and its Supporting Information files. Software and examples are available through a Github repository https://github.com/dripoll53/AbsFngP/.</t>
  </si>
  <si>
    <t>10.1371/journal.pcbi.1006851</t>
  </si>
  <si>
    <t>Assessment of the cardiovascular adverse effects of drug-drug interactions through a combined analysis of spontaneous reports and predicted drug-target interactions</t>
  </si>
  <si>
    <t>Cardiology,Blood pressure,Pharmacology,Drug-drug interactions,Ischemic stroke,Medicine and health sciences,Vascular medicine,Drug interactions,Hypertension,Drug information,Drug research and development,Cerebrovascular diseases,Stroke,Myocardial infarction,Heart rate,Tachycardia,Neurology</t>
  </si>
  <si>
    <t>10.1371/journal.pcbi.1008731</t>
  </si>
  <si>
    <t>Evidence for spreading seizure as a cause of theta-alpha activity electrographic pattern in stereo-EEG seizure recordings</t>
  </si>
  <si>
    <t>Systems science,Medical devices and equipment,Computer and information sciences,Information theory,Mathematics,Physics,Research and analysis methods,Traveling waves,Statistical methods,Medicine and health sciences,Statistics,Biotechnology,Engineering and technology,Biology and life sciences,Medical implants,Neurology,Background signal noise,Multivariate analysis,Statistical models,Mathematical and statistical techniques,Waves,Bioengineering,Physical sciences,Epilepsy,Dynamical systems,Principal component analysis,Signal processing,Simulation and modeling</t>
  </si>
  <si>
    <t>The patient data sets cannot be made publicly available due to the data protection concerns regarding potentially identifying and sensitive patient information. Interested researchers may access the data sets by contacting Clinical Data Manager Aurélie Ponz (aurelie.ponz@univ-amu.fr) at the Institut de Neurosciences des Systèmes, Aix-Marseille Université.</t>
  </si>
  <si>
    <t>10.1371/journal.pcbi.1007693</t>
  </si>
  <si>
    <t>Tensile force-induced cytoskeletal remodeling: Mechanics before chemistry</t>
  </si>
  <si>
    <t>Actins,Molecular motors,Actin filaments,Research and analysis methods,Cell biology,Scanning probe microscopy,Biology and life sciences,Cytoskeleton,Actin motors,Cytoskeletal proteins,Contractile proteins,Computational biology,Atomic force microscopy,Cell motility,Microscopy,Proteins,Biochemical simulations,Myosins,Biochemistry,Motor proteins,Cellular structures and organelles</t>
  </si>
  <si>
    <t>All relevant data are within the manuscript and its Supporting Information files. The original appeared in https://www.jove.com/video/2072/live-cell-response-to-mechanical-stimulation-studied-integrated</t>
  </si>
  <si>
    <t>10.1371/journal.pcbi.1006717</t>
  </si>
  <si>
    <t>Bayesian inference and comparison of stochastic transcription elongation models</t>
  </si>
  <si>
    <t>Physical chemistry,Mathematics,Enzymology,Messenger RNA,Enzyme kinetics,RNA polymerase,Biology and life sciences,Reaction dynamics,RNA,Approximation methods,Nucleic acids,Chemistry,Computational biology,Proteins,Physical sciences,Biochemical simulations,Polymerases,Chemical equilibrium,Biochemistry,Transition state,DNA-binding proteins</t>
  </si>
  <si>
    <t>All posterior distribution files and the software used to generate these distributions are available in a GitHub repository https://github.com/jordandouglas/jordandouglas.github.io/tree/master/simpol/about/ElongationPosteriorData.</t>
  </si>
  <si>
    <t>21/6/2020</t>
  </si>
  <si>
    <t>10.1371/journal.pcbi.1008841</t>
  </si>
  <si>
    <t>Searching for fat tails in CRISPR-Cas systems: Data analysis and mathematical modeling</t>
  </si>
  <si>
    <t>Microbial genomics,Mathematics,Research and analysis methods,Statistical distributions,Probability theory,Bacterial genetics,Microbial genetics,Genetics,Engineering and technology,Biology and life sciences,Synthetic genomics,Organisms,Genome engineering,Mathematical models,Viruses,Mathematical and statistical techniques,Bacteriology,Metagenomics,Synthetic genome editing,Bioengineering,Genomics,Physical sciences,Bacterial genomics,Bacteria,CRISPR,Bacteriophages,Microbiology,Synthetic biology</t>
  </si>
  <si>
    <t>United Kingdom,Russia</t>
  </si>
  <si>
    <t>10.1371/journal.pcbi.1009168</t>
  </si>
  <si>
    <t>Dimeric allostery mechanism of the plant circadian clock photoreceptor ZEITLUPE</t>
  </si>
  <si>
    <t>Allosteric regulation,Protein structure,Physics,Enzyme regulation,Enzymology,Enzyme chemistry,Basic cancer research,Medicine and health sciences,Biology and life sciences,Crystal structure,Post-translational modification,Crystallography,Light,Oncology,Polymer chemistry,Chemistry,Condensed matter physics,Computational biology,Metastasis,Solid state physics,Electromagnetic radiation,Physical sciences,Proteins,Monomers,Flavin,Biochemical simulations,Biochemistry,Macromolecular structure analysis,Molecular biology</t>
  </si>
  <si>
    <t>10.1371/journal.pcbi.1007594</t>
  </si>
  <si>
    <t>Discovery of hierarchical representations for efficient planning</t>
  </si>
  <si>
    <t>Cognitive science,Random walk,Ecology and environmental sciences,Mathematics,Cognition,Community structure,Research and analysis methods,Cognitive psychology,Learning and memory,Probability theory,Ecology,Social sciences,Biology and life sciences,Learning,Decision making,Mathematical models,Mathematical and statistical techniques,Behavior,Community ecology,Physical sciences,Neuroscience,Probability distribution,Psychology,Simulation and modeling,Human learning</t>
  </si>
  <si>
    <t>All data and code files for all simulations and experiments are freely available in the Github repository at this URL: https://github.com/tomov/chunking.</t>
  </si>
  <si>
    <t>2/11/2018</t>
  </si>
  <si>
    <t>10.1371/journal.pcbi.1007239</t>
  </si>
  <si>
    <t>ProtFus: A Comprehensive Method Characterizing Protein-Protein Interactions of Fusion Proteins</t>
  </si>
  <si>
    <t>Computer and information sciences,Protein extraction,Text mining,Fusion genes,Research and analysis methods,Artificial intelligence,Data mining,Cell biology,Genetics,Biology and life sciences,Protein interaction networks,Cell fusion,Network analysis,Proteins,Extraction techniques,Cell physiology,Machine learning,Information technology,Protein interactions,Biochemistry,Proteomics,Gene types</t>
  </si>
  <si>
    <t>10.1371/journal.pcbi.1008805</t>
  </si>
  <si>
    <t>Gene variants of coagulation related proteins that interact with SARS-CoV-2</t>
  </si>
  <si>
    <t>RNA splicing,Gene regulation,SARS,B vitamins,Nucleotides,Viral pathogens,Infectious diseases,Non-coding RNA,Chemical compounds,Medical microbiology,Coronaviruses,Medicine and health sciences,Microbial pathogens,Genome complexity,Genetics,Biology and life sciences,RNA,Vitamin K,Organisms,RNA processing,COVID 19,Vitamins,SARS CoV 2,Organic chemistry,Nucleic acids,MicroRNAs,Viruses,Gene expression,Computational biology,Chemistry,Introns,Viral diseases,Genomics,Physical sciences,Pathology and laboratory medicine,RNA viruses,Medical conditions,Biochemistry,Organic compounds,Natural antisense transcripts,SARS coronavirus,Pathogens,Microbiology</t>
  </si>
  <si>
    <t>7/11/2017</t>
  </si>
  <si>
    <t>10.1371/journal.pcbi.1007277</t>
  </si>
  <si>
    <t>Selective recruitment of cortical neurons by electrical stimulation</t>
  </si>
  <si>
    <t>Neurons,Neuronal morphology,Membrane potential,Physiology,Action potentials,Animal cells,Medicine and health sciences,Cell biology,Biology and life sciences,Electrode potentials,Axons,Chemistry,Functional electrical stimulation,Neuroscience,Electrophysiology,Nerve fibers,Physical sciences,Pyramidal cells,Interneurons,Electrochemistry,Cellular neuroscience,Ganglion cells,Neurophysiology,Cellular types,Surgical and invasive medical procedures</t>
  </si>
  <si>
    <t>10.1371/journal.pcbi.1008133</t>
  </si>
  <si>
    <t>A novel single-cell based method for breast cancer prognosis</t>
  </si>
  <si>
    <t>Computer and information sciences,Mathematics,Cancer risk factors,Research and analysis methods,Sequencing techniques,Medicine and health sciences,Genetics,Biology and life sciences,Epidemiology,Oncology,Breast tumors,Gene expression,Lung and intrathoracic tumors,RNA sequencing,Medical risk factors,Network analysis,Breast cancer,Physical sciences,Diagnostic medicine,Gene identification and analysis,Algorithms,Simulation and modeling,Genetic networks,Prognosis,Molecular biology techniques,Molecular biology,Cancers and neoplasms,Applied mathematics</t>
  </si>
  <si>
    <t>All the datasets used in this paper are available at https://github.com/XiaomeiLi1/scPrognosis.</t>
  </si>
  <si>
    <t>11/7/2021</t>
  </si>
  <si>
    <t>10.1371/journal.pcbi.1009267</t>
  </si>
  <si>
    <t>Unveiling functions of the visual cortex using task-specific deep neural networks</t>
  </si>
  <si>
    <t>Discrete mathematics,Visual cortex,Permutation,Perception,Neuroimaging,Cognitive science,Sensory perception,Mathematics,Research and analysis methods,Cognitive psychology,Learning and memory,Magnetic resonance imaging,Functional magnetic resonance imaging,Medicine and health sciences,Social sciences,Semantics,Imaging techniques,Biology and life sciences,Learning,Brain,Linguistics,Radiology and imaging,Vision,Diagnostic radiology,Brain mapping,Neuroscience,Diagnostic medicine,Physical sciences,Combinatorics,Anatomy,Psychology</t>
  </si>
  <si>
    <t>The authors confirm that all data underlying the findings are fully available without restriction. The data required to reproduce the results is available here: https://osf.io/dj7v2/ The code is available here: https://github.com/cvai-repo/dnn2brain-function.</t>
  </si>
  <si>
    <t>4/10/2020</t>
  </si>
  <si>
    <t>10.1371/journal.pcbi.1008381</t>
  </si>
  <si>
    <t>A model of developmental canalization, applied to human cranial form</t>
  </si>
  <si>
    <t>Phenotypes,Epigenetics,Digestive system,Population genetics,Mathematics,Head,Covariance,Probability theory,Musculoskeletal system,Medicine and health sciences,Genetics,Random variables,Evolutionary biology,Population biology,Biology and life sciences,Cranium,Genetic polymorphism,Skeleton,Physical sciences,Skull,Pharynx,Respiratory system,Anatomy,Face</t>
  </si>
  <si>
    <t>All data files are available from the DRYAD data repository (https://datadryad.org/stash/dataset/doi:10.5061/dryad.69p8cz913).</t>
  </si>
  <si>
    <t>10.1371/journal.pcbi.1008977</t>
  </si>
  <si>
    <t>Swarm: A federated cloud framework for large-scale variant analysis</t>
  </si>
  <si>
    <t>Computer and information sciences,Cloud computing,Mathematics,Cryptography,Research and analysis methods,Artificial intelligence,Medicine and health sciences,Genome analysis,Genetics,Genome annotation,Biology and life sciences,Epidemiology,Computational biology,Medical risk factors,Genomics,Physical sciences,Machine learning,Genomic databases,Computing methods,Biological databases,Database and informatics methods</t>
  </si>
  <si>
    <t>18/3/2020</t>
  </si>
  <si>
    <t>10.1371/journal.pcbi.1008150</t>
  </si>
  <si>
    <t>Computer-guided binding mode identification and affinity improvement of an LRR protein binder without structure determination</t>
  </si>
  <si>
    <t>Immunology,Chemical characterization,Health care,Protein structure,Phage display,Physics,Protein structure determination,Research and analysis methods,Molecular biology display techniques,Complement receptors,Binding analysis,Molecular biology assays and analysis techniques,Medicine and health sciences,Signal transduction,Library screening,Cell biology,Biology and life sciences,Immune receptors,Crystal structure,Crystallography,Immune system proteins,Condensed matter physics,Solid state physics,Physical sciences,Proteins,Biochemistry,Macromolecular structure analysis,Molecular biology techniques,Molecular biology</t>
  </si>
  <si>
    <t>10.1371/journal.pcbi.1007762</t>
  </si>
  <si>
    <t>Structured environments foster competitor coexistence by manipulating interspecies interfaces</t>
  </si>
  <si>
    <t>Species interactions,Carrying capacity,Biodiversity,Ecology and environmental sciences,Mathematics,Species diversity,Community structure,Geometry,Ecological metrics,Probability theory,Ecology,Population biology,Biology and life sciences,Asymmetry,Ecosystems,Population metrics,Community ecology,Physical sciences,Probability distribution</t>
  </si>
  <si>
    <t>Data and scripts used in the main text and SI figures are publicly and permanently available at figshare.com: https://figshare.com/articles/figure/Figure_1_Data_Scripts_SI/12735581/3 https://figshare.com/articles/figure/Figure_2_Data_Scripts_SI/12735641 https://figshare.com/articles/figure/Figure_3_Data_Scripts_SI/12735788 https://figshare.com/articles/figure/Figure_4_Data_Scripts_SI/12735866 https://figshare.com/articles/figure/SI_Data_Scripts/12735869.</t>
  </si>
  <si>
    <t>10.1371/journal.pcbi.1006891</t>
  </si>
  <si>
    <t>A multi-scale coevolutionary approach to predict interactions between protein domains</t>
  </si>
  <si>
    <t>Coevolution,Computer and information sciences,Phylogenetics,Mathematics,Research and analysis methods,Data management,Protein domains,Evolutionary processes,Statistics,Genome analysis,Evolutionary biology,Genetics,Biology and life sciences,Statistical models,Computational biology,Genomics,Proteins,Protein-protein interactions,Physical sciences,Evolutionary systematics,Genomic databases,Protein interactions,Biochemistry,Biological databases,Convergent evolution,Database and informatics methods,Taxonomy</t>
  </si>
  <si>
    <t>The code for estimating phylogenetic couplings and data for results (list of positive domain-domain relations, phyletic couplings for bacteria with and without E. coli as reference, for eukaryotes with human reference, DCA-scores for top 500 new predictions by phylogenetic couplings) are provided in the GitHub repository https://github.com/GiancarloCroce.</t>
  </si>
  <si>
    <t>10.1371/journal.pcbi.1008356</t>
  </si>
  <si>
    <t>Strong intracellular signal inactivation produces sharper and more robust signaling from cell membrane to nucleus</t>
  </si>
  <si>
    <t>Immune cells,Immunology,Signal filtering,Cell membranes,Animal cells,Signaling molecules,Medicine and health sciences,Cell biology,Cell signaling,Engineering and technology,Nuclear membrane,Biology and life sciences,Cytosol,B cells,White blood cells,Blood cells,Signal processing,Antibody-producing cells,Cellular types,Signal transduction,Cell nucleus,Cellular structures and organelles</t>
  </si>
  <si>
    <t>All B cell imaging files are available at http://math.bu.edu/people/isaacson/data/2020-plos-comp-bio.zip.</t>
  </si>
  <si>
    <t>10.1371/journal.pcbi.1008851</t>
  </si>
  <si>
    <t>Linking statistical shape models and simulated function in the healthy adult human heart</t>
  </si>
  <si>
    <t>Neuroimaging,Physiology,Physics,Computed axial tomography,Research and analysis methods,Cardiovascular anatomy,Medicine and health sciences,Heart,Imaging techniques,Tomography,Biology and life sciences,Deformation,Cardiovascular physiology,Radiology and imaging,Cardiac atria,Cardiac ventricles,Diagnostic radiology,Physical sciences,Neuroscience,Diagnostic medicine,Anatomy,Classical mechanics,Damage mechanics,Simulation and modeling</t>
  </si>
  <si>
    <t>All relevant data are within the paper and its Supporting information files, and at 10.5281/zenodo.4590294 and 10.5281/zenodo.4593739 and 10.5281/zenodo.4506930.</t>
  </si>
  <si>
    <t>10.1371/journal.pcbi.1008592</t>
  </si>
  <si>
    <t>Calculation of the force field required for nucleus deformation during cell migration through constrictions</t>
  </si>
  <si>
    <t>Thermodynamics,Actins,Physics,Free energy,Cell biology,Materials science,Biology and life sciences,Material properties,Deformation,Cell migration,Cytoskeletal proteins,Contractile proteins,Elasticity,Atomic nuclei,Developmental biology,Cell motility,Composite particles,Cell processes,Physical sciences,Proteins,Particle physics,Actin polymerization,Biochemistry,Classical mechanics,Damage mechanics</t>
  </si>
  <si>
    <t>Our code can be obtained on GitLab https://gitlab.com/nucleus-deformation-traction.</t>
  </si>
  <si>
    <t>10.1371/journal.pcbi.1008414</t>
  </si>
  <si>
    <t>Modelling thalamocortical circuitry shows that visually induced LTP changes laminar connectivity in human visual cortex</t>
  </si>
  <si>
    <t>Visual cortex,Neurons,Animals,Cellular types,Perception,Cognitive science,Sensory perception,Electroencephalography,Neuroimaging,Physiology,Infectious diseases,Research and analysis methods,Cognitive psychology,Event-related potentials,Animal cells,Medicine and health sciences,Rodents,Social sciences,Brain electrophysiology,Imaging techniques,Cell biology,Biology and life sciences,Organisms,Bacterial diseases,Brain,Clinical neurophysiology,Tetanus,Clinical medicine,Eukaryota,Zoology,Vision,Amniotes,Brain mapping,Neuroscience,Electrophysiology,Electrophysiological techniques,Interneurons,Anatomy,Cellular neuroscience,Medical conditions,Neurophysiology,Vertebrates,Mammals,Psychology,Bioassays and physiological analysis,Visual-evoked potentials</t>
  </si>
  <si>
    <t>The data that support the findings of this study are available from the corresponding author Dr Rachael Sumner (rsum009@aucklanduni.ac.nz) upon reasonable request. Alternatively applications can be made to the University of Auckland Human Participants Ethics Committee (https://www.auckland.ac.nz/en/research/about-our-research/human-ethics/human-participants-ethics-committee-uahpec/key-contacts.html), or Associate Professor Suresh Muthukumaraswamy and Professor Ian Kirk (The University of Auckland). The data could not be put on a public repository as this study used an existing dataset where uploading to a public repository was not specified as part of the ethics application and approval. The model MatLab code is available on GitHub at https://github.com/alexandershaw4/LTP_code.</t>
  </si>
  <si>
    <t>10.1371/journal.pcbi.1009155</t>
  </si>
  <si>
    <t>A deep generative model of 3D single-cell organization</t>
  </si>
  <si>
    <t>Junctional complexes,RNA structure,Cell membranes,Research and analysis methods,Microtubules,Tight junctions,Cell biology,Imaging techniques,Genetics,Biology and life sciences,Cytoskeleton,RNA,DNA structure,Nucleic acids,Fluorescence imaging,Cell physiology,Biochemistry,Macromolecular structure analysis,DNA,Molecular biology,Cellular structures and organelles</t>
  </si>
  <si>
    <t>All raw data files are available from https://open.quiltdata.com/b/allencell/packages/aics/pipeline_integrated_single_cell and https://www.allencell.org/. All code files are available from GitHub at https://github.com/AllenCellModeling/pytorch_integrated_cell.</t>
  </si>
  <si>
    <t>26/8/2020</t>
  </si>
  <si>
    <t>10.1371/journal.pcbi.1008556</t>
  </si>
  <si>
    <t>On the role of transcription in positioning nucleosomes</t>
  </si>
  <si>
    <t>Epigenetics,Nucleosomes,Research and analysis methods,Chromatin,Enzymology,Enzyme kinetics,Chromosome biology,Cell biology,Genetics,Gene mapping,Biology and life sciences,Saccharomyces,Model organisms,Organisms,Animal studies,Yeast and fungal models,Nucleosome mapping,DNA transcription,Fungi,Eukaryota,Gene expression,Computational biology,Histones,Experimental organism systems,Proteins,Biochemical simulations,Saccharomyces cerevisiae,Biochemistry,Molecular biology techniques,Molecular biology,DNA-binding proteins,Yeast</t>
  </si>
  <si>
    <t>10.1371/journal.pcbi.1007831</t>
  </si>
  <si>
    <t>A network model of the barrel cortex combined with a differentiator detector reproduces features of the behavioral response to single-neuron stimulation</t>
  </si>
  <si>
    <t>Neurons,Computer and information sciences,Depression,Membrane potential,Physiology,Action potentials,Animal cells,Medicine and health sciences,Social sciences,Cell biology,Mood disorders,Cell differentiation,Biology and life sciences,Neural networks,Single neuron function,Neuronal differentiation,Computational neuroscience,Synapses,Behavior,Computational biology,Developmental biology,Nervous system,Neuroscience,Electrophysiology,Mental health and psychiatry,Anatomy,Cellular neuroscience,Neurophysiology,Psychology,Cellular types</t>
  </si>
  <si>
    <t>Italy,Germany</t>
  </si>
  <si>
    <t>Simulation code and data needed to reproduce all results can be downloaded from the following G-Node repository: https://gin.g-node.org/davidebernardi/BerDorBreLin20-plos-CB-sub/wiki.</t>
  </si>
  <si>
    <t>17/8/2019</t>
  </si>
  <si>
    <t>10.1371/journal.pcbi.1008286</t>
  </si>
  <si>
    <t>Breaking the circularity in circular analyses: Simulations and formal treatment of the flattened average approach</t>
  </si>
  <si>
    <t>Scalp,Electroencephalography,Neuroimaging,Mathematics,Physiology,Research and analysis methods,Head,Research errors,Statistical data,Event-related potentials,Energy and power,Statistics,Medicine and health sciences,Brain electrophysiology,Imaging techniques,Engineering and technology,Biology and life sciences,Research design,Clinical neurophysiology,Experimental design,Clinical medicine,Power distribution,Physical sciences,Electrophysiology,Neuroscience,Research assessment,Electrophysiological techniques,Brain mapping,Anatomy,Power grids,Neurophysiology,Bioassays and physiological analysis,Simulation and modeling</t>
  </si>
  <si>
    <t>Software can be found here: https://osf.io/4xnfc/. Code can be found here: https://osf.io/jntvf/.</t>
  </si>
  <si>
    <t>9/2/2020</t>
  </si>
  <si>
    <t>10.1371/journal.pcbi.1007727</t>
  </si>
  <si>
    <t>Gene expression noise can promote the fixation of beneficial mutations in fluctuating environments</t>
  </si>
  <si>
    <t>Gene regulation,Glycolysis,Population size,Chemical compounds,Regulatory proteins,Carbohydrate metabolism,Glucose metabolism,Metabolism,Monosaccharides,Cell cycle and cell division,Transcription factors,Genetics,Cell biology,Population biology,Biology and life sciences,Cell metabolism,Organic chemistry,Metabolic processes,Population metrics,Gene expression,Chemistry,Glucose,Carbohydrates,Cell processes,Physical sciences,Proteins,Cell physiology,Organic compounds,Biochemistry,DNA-binding proteins</t>
  </si>
  <si>
    <t>USA,Switzerland</t>
  </si>
  <si>
    <t>The simulation code is publicly available from https://github.com/michaelacmschmutzer/fluctenv. Parameter values are given in the manuscript and the supporting information.</t>
  </si>
  <si>
    <t>10.1371/journal.pcbi.1009855</t>
  </si>
  <si>
    <t xml:space="preserve">Chiral evasion and stereospecific antifolate resistance in </t>
  </si>
  <si>
    <t>Enantiomers,Electron density,Thermodynamics,Stereochemistry,Mathematics,Physics,Chemical compounds,Research and analysis methods,Isomerism,Enzymology,Enzyme chemistry,Pharmacology,Antimicrobial resistance,Medicine and health sciences,Biology and life sciences,Applied mathematics,Isomers,Crystal structure,Stereoisomers,Microbial control,Crystallography,Biochemical cofactors,Chemistry,Condensed matter physics,Solid state physics,Physical sciences,Algorithms,Simulation and modeling,Biochemistry,Microbiology</t>
  </si>
  <si>
    <t>The crystallography, atomic coordinates, and structure factors have been deposited in the Protein Data Bank, https://www.rcsb.org/ (PDB ID codes 7T7Q and 7T7S). All of the computational results and code used and discussed in this manuscript are available from the Harvard Dataverse repository (https://dataverse.harvard.edu/dataset.xhtml?persistentId=doi:10.7910/DVN/5AQP7Z). For new empirical designs we recommend using the latest version of OSPREY available for free at http://www.cs.duke.edu/donaldlab/osprey.php. All computer code for the OSPREY system is also available on GitHub at https://github.com/donaldlab/OSPREY3, and is open-source and free.</t>
  </si>
  <si>
    <t>1/5/2020</t>
  </si>
  <si>
    <t>10.1371/journal.pcbi.1008429</t>
  </si>
  <si>
    <t>Identifying longevity associated genes by integrating gene expression and curated annotations</t>
  </si>
  <si>
    <t>Computer and information sciences,Mathematics,Gene ontologies,Research and analysis methods,Artificial intelligence,Genome analysis,Machine learning algorithms,Genetics,Biology and life sciences,Applied mathematics,Saccharomyces,Model organisms,Organisms,Animal studies,Yeast and fungal models,Gene prediction,Fungi,Eukaryota,Computational biology,Gene expression,Experimental organism systems,Genomics,Physical sciences,Proteins,Algorithms,Machine learning,Saccharomyces cerevisiae,Biochemistry,DNA-binding proteins,Yeast,Support vector machines,Simulation and modeling</t>
  </si>
  <si>
    <t>The data are available from https://github.com/willtownes/longevity-paper. A permanent archive (with DOI) is at https://doi.org/10.5281/zenodo.4007001.</t>
  </si>
  <si>
    <t>10.1371/journal.pcbi.1006678</t>
  </si>
  <si>
    <t>CoPhosK: A method for comprehensive kinase substrate annotation using co-phosphorylation analysis</t>
  </si>
  <si>
    <t>Discrete mathematics,Permutation,Bioinformatics,Computer and information sciences,Mathematics,Enzyme inhibitors,Kinase inhibitors,Research and analysis methods,Enzymology,Statistical methods,Medicine and health sciences,Statistics,Phosphorylation,Forecasting,Biology and life sciences,Signaling networks,Cancers and neoplasms,Post-translational modification,Sequence analysis,Oncology,Mathematical and statistical techniques,Breast tumors,Sequence motif analysis,Network analysis,Breast cancer,Proteins,Physical sciences,Combinatorics,Biochemistry,Ovarian cancer,Gynecological tumors,Database and informatics methods</t>
  </si>
  <si>
    <t>OH</t>
  </si>
  <si>
    <t>Data that have been used are from previously published studies and the datasets are publicly available as supplementary materials associated with respected publications. Publications associated with each dataset and the url that can be used to access tot he dataset are provided below: Breast cancer: Huang, K., et al. (2017) "Proteogenomic integration reveals therapeutic targets in breast cancer xenografts", Nature communications 8. Link to dataset: https://www.ncbi.nlm.nih.gov/pmc/articles/PMC5379071/bin/ncomms14864-s6.xlsx; Ovarian cancer: Zhang, H., et al. (2016) "Integrated proteogenomic characterization of human high-grade serous ovarian cancer", Cell, 166(3), 755-765 Link to dataset: https://www.ncbi.nlm.nih.gov/pmc/articles/PMC4967013/bin/NIHMS789640-supplement-9.xlsx; Breast cancer: Mertins, P., et al. (2016). "Proteogenomics connects somatic mutations to signalling in breast cancer" Nature, 534(7605), 55 23 Link to dataset: https://www.ncbi.nlm.nih.gov/pmc/articles/PMC5102256/bin/NIHMS778057-supplement-supp_table4.xlsx. Breast cancer and ovarian cancer: Mertins, P., et al. (2014) "Ischemia in tumors induces early and sustained phosphorylation changes in stress kinase pathways but does not affect global protein levels." Molecular &amp; cellular proteomics 13.7; 1690-1704. Link to dataset: http://www.mcponline.org/highwire/filestream/34820./field_highwire_adjunct_files/1/mcp.M113.036392-2.xlsx; Colorectal cancer: Abe, Yuichi, et al. (2017) "Deep phospho-and phosphotyrosine proteomics identified active kinases and phosphorylation networks in colorectal cancer cell lines resistant to cetuximab." Scientific reports 7.1: 10463, Link to dataset: https://www.ncbi.nlm.nih.gov/pmc/articles/PMC5585238/bin/41598_2017_10478_MOESM2_ESM.xlsx.</t>
  </si>
  <si>
    <t>9/2/2022</t>
  </si>
  <si>
    <t>10.1371/journal.pcbi.1009909</t>
  </si>
  <si>
    <t>Causal reasoning over knowledge graphs leveraging drug-perturbed and disease-specific transcriptomic signatures for drug discovery</t>
  </si>
  <si>
    <t>Genitourinary tract tumors,Computer and information sciences,Transcriptome analysis,Data management,Pharmacology,Medicine and health sciences,Genome analysis,Genetics,Biology and life sciences,Urology,Drug discovery,Prostate diseases,Protein interaction networks,Oncology,Prostate cancer,Drug interactions,Data visualization,Computational biology,Graphs,Network analysis,Genomics,Infographics,Drug research and development,Pharmacodynamics,Biochemistry,Proteomics,Cancers and neoplasms</t>
  </si>
  <si>
    <t>All links to relevant data are within the manuscript under the Implementation Details section and can be found at https://github.com/enveda/RPath.</t>
  </si>
  <si>
    <t>10.1371/journal.pcbi.1008319</t>
  </si>
  <si>
    <t>Predicting antimicrobial resistance using conserved genes</t>
  </si>
  <si>
    <t>Computer and information sciences,Phylogenetics,Infectious diseases,Drugs,Medical microbiology,Data management,Staphylococcus,Antibiotics,Pharmacology,Antimicrobial resistance,Medicine and health sciences,Microbial pathogens,Genetics,Evolutionary biology,Bacterial pathogens,Biology and life sciences,Actinobacteria,Antimicrobials,Phylogenetic analysis,Klebsiella,Organisms,Klebsiella pneumoniae,Microbial control,Bacterial diseases,Mycobacterium tuberculosis,Salmonella enterica,Genomics,Enterobacteriaceae,Staphylococcus aureus,Bacteria,Pathology and laboratory medicine,Salmonella,Evolutionary systematics,Medical conditions,Taxonomy,Pathogens,Microbiology</t>
  </si>
  <si>
    <t>All genome sequence data are available from NCBI and PATRIC, and genome IDs, gene IDs and PubMed IDs are provided to these data sources where appropriate in the supplemental tables and main text. The underlying data, genes, and models corresponding to the alignment based models described in this study are available at our github site for this project: https://github.com/jimdavis1/Core-Gene-AMR-Models. K-mer based models are too large to host in this way, but we show that results from the alignment and k-mer based models are equivalent in the main text.</t>
  </si>
  <si>
    <t>23/3/2018</t>
  </si>
  <si>
    <t>10/1/2019</t>
  </si>
  <si>
    <t>10.1371/journal.pcbi.1006775</t>
  </si>
  <si>
    <t>Modeling individual time courses of thrombopoiesis during multi-cyclic chemotherapy</t>
  </si>
  <si>
    <t>Connective tissue,Population genetics,Physiology,Connective tissue cells,Toxicity,Hematology,Animal cells,Osteoblasts,Drug therapy,Medicine and health sciences,Blood,Cell biology,Evolutionary biology,Genetics,Platelets,Biological tissue,Chemotherapy,Population biology,Biology and life sciences,Toxicology,Ploidy,Body fluids,Megakaryocytes,Bone marrow cells,Pathology and laboratory medicine,Blood cells,Anatomy,Cellular types,Pharmaceutics,Thrombocytopenia</t>
  </si>
  <si>
    <t>23/2/2020</t>
  </si>
  <si>
    <t>10.1371/journal.pcbi.1008771</t>
  </si>
  <si>
    <t>Aggregation of Aβ</t>
  </si>
  <si>
    <t>Physical chemistry,Chemical physics,Physics,Molecular dynamics,Neurochemistry,Alzheimer's disease,Medicine and health sciences,Materials science,Biology and life sciences,Neurochemicals,Dementia,Neurology,Chemical bonding,Hydrogen bonding,Molecular self assembly,Molecular structure,Chemistry,Materials,Computational biology,Computational chemistry,Physical sciences,Neuroscience,Oligomers,Mental health and psychiatry,Biochemical simulations,Neuropeptides,Peptide hormones,Neurodegenerative diseases,Biochemistry,Medical conditions,Hormones</t>
  </si>
  <si>
    <t>10.1371/journal.pcbi.1006563</t>
  </si>
  <si>
    <t>Independent working memory resources for egocentric and allocentric spatial information</t>
  </si>
  <si>
    <t>Visual system,Cognitive science,Sensory perception,Cognition,Physiology,Research and analysis methods,Learning and memory,Medicine and health sciences,Social sciences,Working memory,Eye movements,Memory,Biology and life sciences,Sensory physiology,Memory recall,Cognitive neuroscience,Vision,Neuroscience,Sensory systems,Research assessment,Information retrieval,Psychology,Research validity,Database and informatics methods</t>
  </si>
  <si>
    <t>All data has been made available on the Open Science Framework at https://osf.io/gzkcm/.</t>
  </si>
  <si>
    <t>10.1371/journal.pcbi.1008464</t>
  </si>
  <si>
    <t>Drug2ways: Reasoning over causal paths in biological networks for drug discovery</t>
  </si>
  <si>
    <t>Computer and information sciences,Mathematics,Research and analysis methods,Pharmacology,Drug therapy,Medicine and health sciences,Biology and life sciences,Applied mathematics,Drug discovery,Cancers and neoplasms,Protein interaction networks,Oncology,Drug interactions,Breast tumors,Lung and intrathoracic tumors,Network analysis,Breast cancer,Physical sciences,Algorithms,Drug research and development,Biochemistry,Proteomics,Pharmaceutics,Simulation and modeling</t>
  </si>
  <si>
    <t>The data (i.e., networks) used in the case scenarios of the manuscript can be found at https://github.com/drug2ways/drug2ways along with the code, all of which are openly available.</t>
  </si>
  <si>
    <t>10.1371/journal.pcbi.1009284</t>
  </si>
  <si>
    <t>Deep geometric representations for modeling effects of mutations on protein-protein binding affinity</t>
  </si>
  <si>
    <t>The code and datasets related to this paper are available at: https://github.com/Liuxg16/GeoPPI.</t>
  </si>
  <si>
    <t>10.1371/journal.pcbi.1008642</t>
  </si>
  <si>
    <t>Health inequities in influenza transmission and surveillance</t>
  </si>
  <si>
    <t>Epidemiology,Public and occupational health,Viral diseases,Infectious disease surveillance,Influenza,Health care,Medicine and health sciences,Disease surveillance,Infectious disease epidemiology,Infectious disease control,Respiratory infections,Medical conditions,Respiratory disorders,Pulmonology,Behavioral and social aspects of health,Socioeconomic aspects of health,Infectious diseases</t>
  </si>
  <si>
    <t>All data associated with this study are provided in a GitHub repository: https://github.com/bansallab/fluSES.</t>
  </si>
  <si>
    <t>11/6/2021</t>
  </si>
  <si>
    <t>10.1371/journal.pcbi.1009368</t>
  </si>
  <si>
    <t>Differential contribution to gene expression prediction of histone modifications at enhancers or promoters</t>
  </si>
  <si>
    <t>Epigenetics,Mathematics,Research and analysis methods,Chromatin,Mammalian genomics,Statistical methods,Chromosome biology,Statistics,Genome analysis,Genetics,Cell biology,Forecasting,Cell differentiation,Histone modification,Biology and life sciences,Neuronal differentiation,Chromatin modification,Gene prediction,Mathematical and statistical techniques,Gene expression,Developmental biology,Computational biology,Histones,Genomics,Physical sciences,Animal genomics,Proteins,Biochemistry,DNA-binding proteins</t>
  </si>
  <si>
    <t>10.1371/journal.pcbi.1008673</t>
  </si>
  <si>
    <t>Efficient and robust coding in heterogeneous recurrent networks</t>
  </si>
  <si>
    <t>Neurons,Signal filtering,Computer and information sciences,Membrane potential,Physiology,Action potentials,Animal cells,Cell biology,Engineering and technology,Neural networks,Biology and life sciences,Single neuron function,Signaling networks,Computational neuroscience,Computational biology,Network analysis,Neuroscience,Electrophysiology,Signal processing,Cellular neuroscience,Neurophysiology,Cellular types,Coding mechanisms</t>
  </si>
  <si>
    <t>All code to generate the data can be found at https://github.com/fleurzeldenrust/Efficient-coding-in-a-spiking-predictive-coding-network.</t>
  </si>
  <si>
    <t>17/3/2019</t>
  </si>
  <si>
    <t>10.1371/journal.pcbi.1007323</t>
  </si>
  <si>
    <t>Using text-mined trait data to test for cooperate-and-radiate co-evolution between ants and plants</t>
  </si>
  <si>
    <t>Species interactions,Species extinction,Animals,Computer and information sciences,Ecology and environmental sciences,Phylogenetics,Plant phylogenetics,Species diversity,Flowering plants,Data management,Ecological metrics,Mutualism,Evolutionary processes,Speciation,Arthropoda,Ecology,Evolutionary biology,Plants,Biology and life sciences,Organisms,Invertebrates,Plant anatomy,Conservation biology,Eukaryota,Seeds,Insects,Organismal evolution,Plant evolution,Hymenoptera,Plant science,Evolutionary systematics,Ants,Conservation science,Taxonomy</t>
  </si>
  <si>
    <t>All script files can be found on the GitHub repository: Cooperate-and-Radiate (https://github.com/kmkaur/Cooperate-and-Radiate). Supplementary information (specific trait information for each species) is available on Dryad, doi:10.5061/dryad.3630t8j.</t>
  </si>
  <si>
    <t>5/4/2018</t>
  </si>
  <si>
    <t>10.1371/journal.pcbi.1006713</t>
  </si>
  <si>
    <t>Learning and forgetting using reinforced Bayesian change detection</t>
  </si>
  <si>
    <t>The full code that was used to simulate, fit and plot data is available at: https://figshare.com/s/21c266bd84b83f01c06b.</t>
  </si>
  <si>
    <t>10.1371/journal.pcbi.1009479</t>
  </si>
  <si>
    <t>Cortical feedback and gating in odor discrimination and generalization</t>
  </si>
  <si>
    <t>Neurons,Perception,Computer and information sciences,Cognitive science,Sensory perception,Mathematics,Physiology,Cognitive psychology,Probability density,Animal cells,Probability theory,Medicine and health sciences,Statistics,Social sciences,Cell biology,Neural networks,Biology and life sciences,Brain,Statistical models,Neuronal dendrites,Synapses,Olfactory bulb,Nervous system,Physical sciences,Neuroscience,Electrophysiology,Anatomy,Cellular neuroscience,Neurophysiology,Psychology,Cellular types</t>
  </si>
  <si>
    <t>Codes are available on GitHub https://github.com/dkersen/olfactory-bulb.</t>
  </si>
  <si>
    <t>10.1371/journal.pcbi.1008477</t>
  </si>
  <si>
    <t>The DIOS framework for optimizing infectious disease surveillance: Numerical methods for simulation and multi-objective optimization of surveillance network architectures</t>
  </si>
  <si>
    <t>Epidemiology,Public and occupational health,Infectious disease surveillance,Physical sciences,Optimization,Diagnostic medicine,Computer and information sciences,Medicine and health sciences,Infectious disease control,Medical conditions,Mathematics,Disease surveillance,Network analysis,Infectious diseases,Medical risk factors</t>
  </si>
  <si>
    <t>All relevant data are available from https://github.com/OPTI-SURVEIL/DIOS_demonstration.</t>
  </si>
  <si>
    <t>12/10/2018</t>
  </si>
  <si>
    <t>10.1371/journal.pcbi.1007941</t>
  </si>
  <si>
    <t>Socioeconomic bias in influenza surveillance</t>
  </si>
  <si>
    <t>Health care,Mathematics,Infectious diseases,Research and analysis methods,People and places,Statistical methods,Patients,Medicine and health sciences,Infectious disease control,Statistics,Forecasting,Disease surveillance,Epidemiology,Public and occupational health,Infectious disease surveillance,Critical care and emergency medicine,Texas,Mathematical and statistical techniques,North America,Viral diseases,Physical sciences,Influenza,United States,Inpatients,Socioeconomic aspects of health,Geographical locations</t>
  </si>
  <si>
    <t>I. Hospitalization data must be requested from the Texas Department of State Health Services Texas Health Care Information Collection (https://www.dshs.texas.gov/thcic/hospitals/Inpatientpudf.shtm). II. ILINet data must be request from the Texas Department of State Health Services Influenza Surveillance Coordinator: Hailey Rucas at 512-776-6358 (https://www.dshs.texas.gov/idcu/disease/influenza/surveillance/). III. All other data associated with this study are provided in a GitHub repository: https://github.com/Emergent-Epidemics/influenza_surveillance_bias_texas.</t>
  </si>
  <si>
    <t>14/3/2022</t>
  </si>
  <si>
    <t>10.1371/journal.pcbi.1010018</t>
  </si>
  <si>
    <t>Whole genome sequencing and gene sharing network analysis powered by machine learning identifies antibiotic resistance sharing between animals, humans and environment in livestock farming</t>
  </si>
  <si>
    <t>Antibiotic resistance,Animals,Computer and information sciences,Livestock,Gamefowl,Drugs,Birds,Antibiotics,Pharmacology,Artificial intelligence,Antimicrobial resistance,Medicine and health sciences,Fowl,Biology and life sciences,Poultry,Antimicrobials,Agriculture,Organisms,Microbial control,Farms,Eukaryota,Zoology,Amniotes,Animal management,Chickens,Machine learning,Vertebrates,Microbiology</t>
  </si>
  <si>
    <t>United Kingdom,People’s Republic of China</t>
  </si>
  <si>
    <t>Short-read sequence data for all 154 isolates used in this study are deposited in the NCBI SRA and can be found associated with BioProject PRJNA675772 available on: https://www.ncbi.nlm.nih.gov/bioproject/PRJNA675772. Computer code The code used in this study is available in the following GitHub repository: https://github.com/tan0101/EcoliWGS-PLOSCompBiology-2022.</t>
  </si>
  <si>
    <t>10.1371/journal.pcbi.1007489</t>
  </si>
  <si>
    <t>Path integration in large-scale space and with novel geometries: Comparing vector addition and encoding-error models</t>
  </si>
  <si>
    <t>Animal navigation,Animal behavior,Computer and information sciences,Cognitive science,Sensory perception,Computer architecture,Mathematics,Perimeters,Cognition,Physiology,Labor economics,Research and analysis methods,Learning and memory,Geometry,Virtual reality,Medicine and health sciences,Economics,Social sciences,Animal migration,Employment,Memory,Engineering and technology,Walking,Biology and life sciences,Man-computer interface,Behavior,Zoology,Vision,Physical sciences,Neuroscience,User interfaces,Human factors engineering,Biological locomotion,Psychology,Simulation and modeling</t>
  </si>
  <si>
    <t>All data files are available at: github.com/sharootonian/PA-TCT.</t>
  </si>
  <si>
    <t>10.1371/journal.pcbi.1009045</t>
  </si>
  <si>
    <t>Thalamo-cortical spiking model of incremental learning combining perception, context and NREM-sleep</t>
  </si>
  <si>
    <t>Neurons,Perception,Computer and information sciences,Cognitive science,Sensory perception,Membrane potential,Physiology,Action potentials,Cognitive psychology,Learning and memory,Physiological processes,Animal cells,Neuronal tuning,Medicine and health sciences,Social sciences,Cell biology,Neural networks,Biology and life sciences,Learning,Synapses,Sleep,Nervous system,Neuroscience,Electrophysiology,Anatomy,Cellular neuroscience,Neurophysiology,Psychology,Cellular types</t>
  </si>
  <si>
    <t>The model and data used to draw the results outlined in this manuscript are available at https://github.com/APE-group/ThaCo2.git and 10.5281/zenodo.4769175.</t>
  </si>
  <si>
    <t>18/7/2018</t>
  </si>
  <si>
    <t>1/2/2019</t>
  </si>
  <si>
    <t>10.1371/journal.pcbi.1006838</t>
  </si>
  <si>
    <t>Finding the balance between model complexity and performance: Using ventral striatal oscillations to classify feeding behavior in rats</t>
  </si>
  <si>
    <t>Animals,Computer and information sciences,Eating,Physiology,Food,Research and analysis methods,Diet,Neurochemistry,Food consumption,Physiological processes,Animal models,Artificial intelligence,Medicine and health sciences,Rodents,Biology and life sciences,Neuromodulation,Model organisms,Animal studies,Organisms,Electrode potentials,Nutrition,Eukaryota,Chemistry,Experimental organism systems,Amniotes,Physical sciences,Neuroscience,Functional electrical stimulation,Machine learning,Electrochemistry,Biochemistry,Vertebrates,Rats,Mammals,Surgical and invasive medical procedures</t>
  </si>
  <si>
    <t>All raw local field potential files are available from GIN (doi: 10.12751/g-node.f93a29).</t>
  </si>
  <si>
    <t>10.1371/journal.pcbi.1009476</t>
  </si>
  <si>
    <t>Pulsed low-energy stimulation initiates electric turbulence in cardiac tissue</t>
  </si>
  <si>
    <t>Light pulses,Cell membranes,Membrane potential,Physiology,Physics,Research and analysis methods,Cardiovascular anatomy,Neurophysiological analysis,Turbulence,Medicine and health sciences,Surgical and invasive medical procedures,Heart,Cell biology,Fluid dynamics,Optogenetics,Biology and life sciences,Continuum mechanics,Light,Fluid mechanics,Electromagnetic radiation,Physical sciences,Functional electrical stimulation,Electrophysiology,Neuroscience,Brain mapping,Anatomy,Bioassays and physiological analysis,Classical mechanics,Cellular structures and organelles</t>
  </si>
  <si>
    <t>10.1371/journal.pcbi.1007807</t>
  </si>
  <si>
    <t>Information integration and collective motility in phototactic cyanobacteria</t>
  </si>
  <si>
    <t>Animal behavior,Mathematics,Physics,Pathogen motility,Research and analysis methods,Geometry,Medicine and health sciences,Social sciences,Cell biology,Synechocystis,Biology and life sciences,Collective animal behavior,Organisms,Radii,Light,Cyanobacteria,Virulence factors,Behavior,Zoology,Cell motility,Electromagnetic radiation,Physical sciences,Bacteria,Pathology and laboratory medicine,Psychology,Pathogens,Simulation and modeling</t>
  </si>
  <si>
    <t>10.1371/journal.pcbi.1008772</t>
  </si>
  <si>
    <t>Transcriptional bursts explain autosomal random monoallelic expression and affect allelic imbalance</t>
  </si>
  <si>
    <t>Genetic loci,Connective tissue,Immune cells,Immunology,Discrete mathematics,Permutation,Fibroblasts,Transcriptome analysis,Mathematics,Connective tissue cells,Animal cells,Probability theory,T cells,Medicine and health sciences,Genome analysis,Genetics,Cell biology,Biological tissue,Biology and life sciences,DNA transcription,Alleles,Gene expression,Computational biology,White blood cells,Genomics,Physical sciences,Probability distribution,Combinatorics,Blood cells,Anatomy,Cellular types</t>
  </si>
  <si>
    <t>The single-cell RNA-seq data generated in this study has been deposited at ArrayExpress at European Bioinformatics Institute (E-MTAB-10148).</t>
  </si>
  <si>
    <t>10.1371/journal.pcbi.1008476</t>
  </si>
  <si>
    <t xml:space="preserve">Hi-C implementation of genome structure for </t>
  </si>
  <si>
    <t>Clinical oncology,Mathematics,Geometry,Optimization,Medicine and health sciences,Cancer treatment,Genetics,Biology and life sciences,DNA damage,DNA structure,Ellipsoids,Radii,Nucleic acids,Oncology,Radiation therapy,Clinical medicine,Genomics,Physical sciences,Biochemistry,Macromolecular structure analysis,DNA,Molecular biology</t>
  </si>
  <si>
    <t>All datasets are available at https://data.mendeley.com/datasets/kzycj3n2mm. The G-NOME source code is available at https://gitlab.com/PRECISE-RT/releases/g-nome.</t>
  </si>
  <si>
    <t>20/1/2020</t>
  </si>
  <si>
    <t>20/9/2020</t>
  </si>
  <si>
    <t>10.1371/journal.pcbi.1008354</t>
  </si>
  <si>
    <t>Dedicated transcriptomics combined with power analysis lead to functional understanding of genes with weak phenotypic changes in knockout lines</t>
  </si>
  <si>
    <t>Phenotypes,Body limbs,Transcriptome analysis,Genetically modified organisms,Research and analysis methods,Sequencing techniques,Mammalian genomics,Medicine and health sciences,Genome analysis,Biotechnology,Genetics,Engineering and technology,Biology and life sciences,Gene prediction,Gene expression,Bioengineering,Computational biology,RNA sequencing,Genetic engineering,Genomics,Animal genomics,Genetically modified animals,Anatomy,Molecular biology techniques,Molecular biology</t>
  </si>
  <si>
    <t>All RNA-Seq files are available from the European Nucleotide Archive database (accession number PRJEB28348).</t>
  </si>
  <si>
    <t>10.1371/journal.pcbi.1007542</t>
  </si>
  <si>
    <t>The Dynamic Shift Detector: An algorithm to identify changes in parameter values governing populations</t>
  </si>
  <si>
    <t>Systems science,Animals,Carrying capacity,Computer and information sciences,Population dynamics,Ecology and environmental sciences,Mathematics,Mexico,Research and analysis methods,Ecological metrics,People and places,Arthropoda,Ecology,Nonlinear dynamics,Population biology,Biology and life sciences,Applied mathematics,Organisms,Invertebrates,Population metrics,Eukaryota,Insects,Moths and butterflies,North America,Michigan,Physical sciences,Algorithms,United States,Geographical locations,Simulation and modeling</t>
  </si>
  <si>
    <t>All simulation data produced in the study is available within the code and data repository provided in the methods. The case study data are cited from publicly available sources. We do not hold the licence to re-distribute the data associated with the monarch study, but the ladybeetle data was extracted from the public database at https://lter.kbs.msu.edu/datatables/67, with irrelevant observations (i.e. other, non-focal taxa) culled out and reproduced in the code repository to facilitate re-analysis. The extracted data are available here: https://github.com/cbahlai/dynamic_shift_detector/blob/master/casestudydata/kbs_harmonia94-17.csv.</t>
  </si>
  <si>
    <t>15/2/2022</t>
  </si>
  <si>
    <t>10.1371/journal.pcbi.1009397</t>
  </si>
  <si>
    <t>Metaproteomics as a tool for studying the protein landscape of human-gut bacterial species</t>
  </si>
  <si>
    <t>Phenotypes,Microbial genomics,Research and analysis methods,Molecular biology assays and analysis techniques,Bacterial genetics,Genome analysis,Microbial genetics,Genetics,Genome annotation,Biology and life sciences,Operons,Nucleic acids,Gene prediction,Bacteriology,Computational biology,Human genomics,Genomics,Bacterial genomics,Protein expression,Gene expression and vector techniques,Biochemistry,DNA,Molecular biology techniques,Molecular biology,Microbiology</t>
  </si>
  <si>
    <t>Results are available through the GutBac website at https://omics.informatics.indiana.edu/GutBac/.</t>
  </si>
  <si>
    <t>10.1371/journal.pcbi.1007841</t>
  </si>
  <si>
    <t>Mechanistic modeling of light-induced chemotactic infiltration of bacteria into leaf stomata</t>
  </si>
  <si>
    <t>Physics,Pathogen motility,Chemical compounds,Stomata,Monosaccharides,Medicine and health sciences,Cell biology,Biology and life sciences,Chemotaxis,Leaves,Plant biochemistry,Organisms,Light,Organic chemistry,Plant anatomy,Virulence factors,Chemistry,Glucose,Stem anatomy,Carbohydrates,Cell motility,Electromagnetic radiation,Photosynthesis,Physical sciences,Bacteria,Pathology and laboratory medicine,Plant science,Biochemistry,Organic compounds,Pathogens</t>
  </si>
  <si>
    <t>25/7/2018</t>
  </si>
  <si>
    <t>10.1371/journal.pcbi.1007089</t>
  </si>
  <si>
    <t>Evidence accumulation is biased by motivation: A computational account</t>
  </si>
  <si>
    <t>Communication equipment,Cognitive science,Sensory perception,Reaction time,Normal distribution,Mathematics,Research and analysis methods,Cognitive psychology,Learning and memory,Probability theory,Telephones,Social sciences,Equipment,Engineering and technology,Biology and life sciences,Learning,Cognitive neuroscience,Behavior,Recreation,Physical sciences,Neuroscience,Probability distribution,Games,Psychology,Psychophysics,Simulation and modeling,Human learning</t>
  </si>
  <si>
    <t>All files are available from the Github https://github.com/affective-brain-lab/Gesiarz_Evidence_Motivation.</t>
  </si>
  <si>
    <t>12/3/2019</t>
  </si>
  <si>
    <t>10.1371/journal.pcbi.1006947</t>
  </si>
  <si>
    <t>Evolutionary multiplayer games on graphs with edge diversity</t>
  </si>
  <si>
    <t>Computer and information sciences,Mathematics,Earth sciences,Evolutionary processes,Social sciences,Evolutionary biology,Biology and life sciences,Public goods game,Human geography,Geography,Evolutionary genetics,Data visualization,Behavior,Graphs,Collective human behavior,Game theory,Recreation,Infographics,Physical sciences,Games,Natural selection,Psychology,Interpersonal relationships,Applied mathematics,Behavioral geography</t>
  </si>
  <si>
    <t>5/6/2018</t>
  </si>
  <si>
    <t>10.1371/journal.pcbi.1006568</t>
  </si>
  <si>
    <t>Sequential infection experiments for quantifying innate and adaptive immunity during influenza infection</t>
  </si>
  <si>
    <t>Immunology,Immune cells,Immune response,Immune system,Infectious diseases,Virology,Animal cells,T cells,Medicine and health sciences,Viral structure,Cell biology,Biology and life sciences,Viral transmission and infection,Cytotoxic T cells,Innate immune system,Viral load,White blood cells,Viral diseases,Virions,Influenza,Blood cells,Cellular types,Microbiology,Acquired immune system</t>
  </si>
  <si>
    <t>This is a simulation study which does not contain data.</t>
  </si>
  <si>
    <t>10.1371/journal.pcbi.1008065</t>
  </si>
  <si>
    <t>Inferring the ancestry of parents and grandparents from genetic data</t>
  </si>
  <si>
    <t>Markov models,Computer and information sciences,Population genetics,Mathematics,Research and analysis methods,Probability theory,Preprocessing,Genetics,Evolutionary biology,Engineering and technology,Population biology,Biology and life sciences,Software engineering,Heredity,Genetic mapping,Single nucleotide polymorphisms,Genomics,Physical sciences,Haplotypes,Hidden Markov models,Simulation and modeling</t>
  </si>
  <si>
    <t>United States of America,Denmark</t>
  </si>
  <si>
    <t>The PedMix software is free to download from: https://github.com/yufengwudcs/PedMix.</t>
  </si>
  <si>
    <t>8/2/2022</t>
  </si>
  <si>
    <t>10.1371/journal.pcbi.1009271</t>
  </si>
  <si>
    <t>Encoding time in neural dynamic regimes with distinct computational tradeoffs</t>
  </si>
  <si>
    <t>Neurons,Perception,Computer and information sciences,Cognitive science,Sensory perception,Population dynamics,Mathematics,Research and analysis methods,Cognitive psychology,Learning and memory,Animal cells,Statistical methods,Sensory cues,Statistics,Social sciences,Cell biology,Neural networks,Biology and life sciences,Population biology,Learning,Multivariate analysis,Mathematical and statistical techniques,Behavior,Physical sciences,Neuroscience,Principal component analysis,Cellular neuroscience,Psychology,Cellular types,Recurrent neural networks</t>
  </si>
  <si>
    <t>All data are available in the main text or supplementary materials. Codes used for the simulations in this paper are available at (https://github.com/ShanglinZhou/RNN_2Intervals).</t>
  </si>
  <si>
    <t>15/1/2018</t>
  </si>
  <si>
    <t>10.1371/journal.pcbi.1006761</t>
  </si>
  <si>
    <t>Phylogenies from dynamic networks</t>
  </si>
  <si>
    <t>Bioinformatics,Computer and information sciences,Viral pathogens,Phylogenetics,Mathematics,Research and analysis methods,Medical microbiology,Data management,Statistical methods,Microbial pathogens,Medicine and health sciences,Statistics,Evolutionary biology,Retroviruses,Biology and life sciences,Biological databases,Phylogenetic analysis,Epidemiology,Organisms,Sequence analysis,Sequence databases,Multivariate analysis,Viruses,Mathematical and statistical techniques,Network analysis,Physical sciences,Pathology and laboratory medicine,Evolutionary systematics,Principal component analysis,RNA viruses,HIV,Immunodeficiency viruses,Taxonomy,Lentivirus,Pathogens,Database and informatics methods,Microbiology</t>
  </si>
  <si>
    <t>Data are available from institutional data access / ethics committee for researchers who meet the criteria for access to confidential data. contact email: secretariaat.shm@amc.uva.nl.</t>
  </si>
  <si>
    <t>2/8/2020</t>
  </si>
  <si>
    <t>10.1371/journal.pcbi.1008214</t>
  </si>
  <si>
    <t>Galaxy and Apollo as a biologist-friendly interface for high-quality cooperative phage genome annotation</t>
  </si>
  <si>
    <t>Galaxies,Bioinformatics,Microbial genomics,Research and analysis methods,Viral genomics,Virology,Bacteriophages,Genome analysis,BLAST algorithm,Genome annotation,Genetics,Microbiology,Biology and life sciences,Organisms,Sequence analysis,Viruses,Computational biology,Genomics,Physical sciences,Genomic databases,Celestial objects,Biological databases,Database and informatics methods,Astronomical sciences</t>
  </si>
  <si>
    <t>All new source code described here is accessible at GitHub under open source GLPv3 license (https://github.com/TAMU-CPT/galaxy-tools). The galaxy-tools repository readme describes intended use. Users can access the Galaxy and Apollo instances at https://cpt.tamu.edu/galaxy-pub, where a free user account will allow saving of data. Much of the data resulting from use of the annotation pipelines described here are continuously collated on our BioProject page (https://www.ncbi.nlm.nih.gov/bioproject/?term=PRJNA222858), which publicly displays accessions for linked genome records, raw data, and published results.</t>
  </si>
  <si>
    <t>10.1371/journal.pcbi.1007909</t>
  </si>
  <si>
    <t>Perturbation biology links temporal protein changes to drug responses in a melanoma cell line</t>
  </si>
  <si>
    <t>Computer and information sciences,Cell cultures,Research and analysis methods,Earth sciences,Pharmacology,Biological cultures,Medicine and health sciences,Cell biology,Biology and life sciences,Apoptosis,Dose prediction methods,Drug interactions,Soil science,Network analysis,Cell processes,Cell death,Soil perturbation,Melanoma cells,Cultured tumor cells,Cell growth,Pharmaceutics,Simulation and modeling</t>
  </si>
  <si>
    <t>U.S.A.,Sweden</t>
  </si>
  <si>
    <t>All data is available from https://gitlab.liu.se/eliny61/perturbation-biology-time-resolved.</t>
  </si>
  <si>
    <t>10.1371/journal.pcbi.1007832</t>
  </si>
  <si>
    <t xml:space="preserve">Flux-based hierarchical organization of </t>
  </si>
  <si>
    <t>Gene regulation,Computer and information sciences,Mathematics,Chemical compounds,Enzymology,Enzyme chemistry,Carbohydrate metabolism,Metabolism,Monosaccharides,Genetics,Graph theory,Biology and life sciences,Directed graphs,Organic chemistry,Metabolic networks,Chemistry,Gene expression,Glucose,Carbohydrates,Network analysis,Protein metabolism,Physical sciences,Proteins,Enzyme metabolism,Directed acyclic graphs,Biochemistry,Organic compounds,Enzymes</t>
  </si>
  <si>
    <t>All data and code files are available from https://github.com/Robaina/fluxOrders (DOI: 10.5281/zenodo.3386033).</t>
  </si>
  <si>
    <t>6/10/2021</t>
  </si>
  <si>
    <t>10.1371/journal.pcbi.1009537</t>
  </si>
  <si>
    <t>The network structure affects the fixation probability when it couples to the birth-death dynamics in finite population</t>
  </si>
  <si>
    <t>Computer and information sciences,Information theory,Mathematics,Data management,Malignant tumors,Small world networks,Medicine and health sciences,Scale-free networks,Graph theory,Population biology,Biology and life sciences,Birth rates,Death rates,Clustering coefficients,Oncology,Population metrics,Data visualization,Graphs,Network analysis,Infographics,Physical sciences,Cancers and neoplasms</t>
  </si>
  <si>
    <t>Iran,Canada</t>
  </si>
  <si>
    <t>The results of simulations and the used codes are available at: 1-https://mail.znu.ac.ir/webmail-prof/?/Min/Share/JypFMmAd8F 2-https://mail.znu.ac.ir/webmail-prof/?/Min/Share/qTtZbAF6ta.</t>
  </si>
  <si>
    <t>29/11/2018</t>
  </si>
  <si>
    <t>10.1371/journal.pcbi.1007454</t>
  </si>
  <si>
    <t>The role of intracellular interactions in the collective polarization of tissues and its interplay with cellular geometry</t>
  </si>
  <si>
    <t>Cloning,Animals,Junctional complexes,Physical chemistry,Cell membranes,Drosophila melanogaster,Research and analysis methods,Animal models,Arthropoda,Drosophila,Cell biology,Dipole-dipole interactions,Biology and life sciences,Model organisms,Membrane proteins,Animal studies,Organisms,Chemical bonding,Invertebrates,Eukaryota,Insects,Chemistry,Cell polarity,Experimental organism systems,Proteins,Physical sciences,Cell physiology,Protein interactions,Biochemistry,Molecular biology techniques,Molecular biology,Cellular structures and organelles,Intracellular membranes</t>
  </si>
  <si>
    <t>10.1371/journal.pcbi.1009097</t>
  </si>
  <si>
    <t>Agent-based modeling of the central amygdala and pain using cell-type specific physiological parameters</t>
  </si>
  <si>
    <t>Neurons,Somatosensory system,Computer and information sciences,Physiology,Research and analysis methods,Animal cells,Medicine and health sciences,Cell biology,Cell signaling,Neural networks,Amygdala,Biology and life sciences,Sensory physiology,Pain,Brain,Clinical medicine,Neuronal dendrites,Signs and symptoms,Neuroscience,Sensory systems,Signal inhibition,Anatomy,Cellular neuroscience,Pain sensation,Cellular types,Signal transduction,Simulation and modeling</t>
  </si>
  <si>
    <t>All relevant data and code are available in a public repository. Readers may find it at: https://osf.io/nw5kx/.</t>
  </si>
  <si>
    <t>1/4/2019</t>
  </si>
  <si>
    <t>10.1371/journal.pcbi.1007424</t>
  </si>
  <si>
    <t>Bayesian inference of metabolic kinetics from genome-scale multiomics data</t>
  </si>
  <si>
    <t>Chemical compounds,Enzyme regulation,Enzymology,Enzyme chemistry,Metabolism,Enzyme kinetics,Ketones,Biology and life sciences,Basic amino acids,Organic chemistry,Pyruvate,Chemistry,Acids,Protein metabolism,Enzyme metabolism,Proteins,Physical sciences,Lysine,Biochemistry,Organic compounds,Amino acids,Enzymes,Metabolites</t>
  </si>
  <si>
    <t>All simulations were performed in Python using the pymc3 library [Salvatier et al., 2016]. Additional code to initialize the elasticity prior matrices and calculate the steady-state metabolites and fluxes is provided at github.com/pstjohn/emll, along with jupyter notebooks detailing the use cases described above.</t>
  </si>
  <si>
    <t>31/8/2019</t>
  </si>
  <si>
    <t>10.1371/journal.pcbi.1007377</t>
  </si>
  <si>
    <t xml:space="preserve">Modelling the epidemiology of residual </t>
  </si>
  <si>
    <t>Immunology,Parasitic diseases,Health statistics,Health care,Morbidity,Parasitology,Apicomplexa,People and places,Parasite groups,Immunity,Medicine and health sciences,Biology and life sciences,Epidemiology,Organisms,Protozoans,Malaria,Eukaryota,South America,Medical risk factors,Malarial parasites,Plasmodium,Tropical diseases,Brazil,Parasitic protozoans,Geographical locations</t>
  </si>
  <si>
    <t>Portugal,United Kingdom,Brazil</t>
  </si>
  <si>
    <t>Because original data files contain information that may potentially lead to the identification of study participants, requests for access to original data should be submitted to the Institutional Review Board of the Institute of Biomedical Sciences, University of São Paulo, Brazil, at cep@icb.usp.br. The study identification number is CEPSH 1368.</t>
  </si>
  <si>
    <t>10.1371/journal.pcbi.1008951</t>
  </si>
  <si>
    <t>Systematic comparison and prediction of the effects of missense mutations on protein-DNA and protein-RNA interactions</t>
  </si>
  <si>
    <t>Thermodynamics,Nucleotides,Mathematics,Physics,Research and analysis methods,Free energy,Mutation databases,Statistical methods,Statistics,Genetics,Forecasting,Biology and life sciences,Applied mathematics,Nucleic acids,Mathematical and statistical techniques,Mutation,Physical sciences,Proteins,Algorithms,Protein interactions,Biochemistry,Biological databases,DNA-binding proteins,Database and informatics methods,Simulation and modeling</t>
  </si>
  <si>
    <t>15/7/2021</t>
  </si>
  <si>
    <t>10.1371/journal.pcbi.1009280</t>
  </si>
  <si>
    <t>A hidden Markov model reliably characterizes ketamine-induced spectral dynamics in macaque local field potentials and human electroencephalograms</t>
  </si>
  <si>
    <t>Markov models,Electroencephalography,Neuroimaging,Mathematics,Anesthetics,Physiology,Drugs,Research and analysis methods,Probability theory,Pharmacology,Drug therapy,Medicine and health sciences,Brain electrophysiology,Imaging techniques,Random variables,Biology and life sciences,General anesthesia,Clinical neurophysiology,Clinical medicine,Physical sciences,Electrophysiology,Neuroscience,Electrophysiological techniques,Brain mapping,Algorithms,Pain management,Probability distribution,Simulation and modeling,Anesthesia,Neurophysiology,Hidden Markov models,Bioassays and physiological analysis,Anesthesiology,Pharmaceutics,Applied mathematics</t>
  </si>
  <si>
    <t>The data for this paper are publicly available at https://github.com/igarwood/ketamineHMM.</t>
  </si>
  <si>
    <t>10.1371/journal.pcbi.1009158</t>
  </si>
  <si>
    <t>The influence of the crowding assumptions in biofilm simulations</t>
  </si>
  <si>
    <t>Bacterial biofilms,Chemical compounds,Carbohydrate metabolism,Glucose metabolism,Metabolism,Monosaccharides,Cell biology,Biology and life sciences,Cell metabolism,Organic chemistry,Metabolic processes,Bacteriology,Chemistry,Glucose,Carbohydrates,Protein metabolism,Fermentation,Physical sciences,Cell physiology,Biofilms,Organic compounds,Biochemistry,Microbiology,Metabolites</t>
  </si>
  <si>
    <t>The CROMICS code and dataset needed to reproduce the results of this paper are available at https://github.com/EPFL-LCSB/cromics.git The simulated data are available at https://doi.org/10.5281/zenodo.5005946.</t>
  </si>
  <si>
    <t>27/8/2019</t>
  </si>
  <si>
    <t>10.1371/journal.pcbi.1007361</t>
  </si>
  <si>
    <t>Time scales and wave formation in non-linear spatial public goods games</t>
  </si>
  <si>
    <t>Mass diffusivity,Systems science,Computer and information sciences,Mathematics,Chemical physics,Physiology,Physics,Traveling waves,Phase diagrams,Medicine and health sciences,Cell cycle and cell division,Cell biology,Biology and life sciences,Endocrine physiology,Growth factors,Approximation methods,Data visualization,Endocrinology,Waves,Chemistry,Cell processes,Cell death,Physical sciences,Dynamical systems</t>
  </si>
  <si>
    <t>The Mathematica and Matlab code used in this study is available in the "spatialPGG" repository at https://github.com/MathOnco/spatialPGG.</t>
  </si>
  <si>
    <t>10.1371/journal.pcbi.1006937</t>
  </si>
  <si>
    <t>Exon level machine learning analyses elucidate novel candidate miRNA targets in an avian model of fetal alcohol spectrum disorder</t>
  </si>
  <si>
    <t>10.1371/journal.pcbi.1007488</t>
  </si>
  <si>
    <t>Quantifying pluripotency landscape of cell differentiation from scRNA-seq data by continuous birth-death process</t>
  </si>
  <si>
    <t>Mathematics,Research and analysis methods,Probability density,Animal cells,Probability theory,Cell biology,Genetics,Cell differentiation,Biology and life sciences,Applied mathematics,Pluripotency,Gene expression,Developmental biology,Cell processes,Stem cells,Physical sciences,Cell death,Algorithms,Cell potency,Cellular types,Simulation and modeling</t>
  </si>
  <si>
    <t>Japan,China</t>
  </si>
  <si>
    <t>All relevant data are within the manuscript and its Supporting Information files. The codes of LDD and the pre-processed datasets used in the paper can be downloaded from https://github.com/smsxiaomayi/LDD/blob/master/LDDcode.zip.</t>
  </si>
  <si>
    <t>10.1371/journal.pcbi.1008807</t>
  </si>
  <si>
    <t>Membrane-binding mechanism of the EEA1 FYVE domain revealed by multi-scale molecular dynamics simulations</t>
  </si>
  <si>
    <t>Thermodynamics,Physics,Molecular dynamics,Endosomes,Free energy,Cell biology,Materials science,Biology and life sciences,Crystal structure,Crystallography,Polymer chemistry,Chemistry,Computational biology,Condensed matter physics,Materials,Vesicles,Computational chemistry,Solid state physics,Physical sciences,Monomers,Oligomers,Biochemical simulations,Cellular structures and organelles,Biochemistry,Lipids,Dimers</t>
  </si>
  <si>
    <t>Simulation trajectories are deposited at Zenodo: https://zenodo.org/record/5362218#.YTDSpS0Rpqs (DOI: 0.5281/zenodo.5362218).</t>
  </si>
  <si>
    <t>10.1371/journal.pcbi.1007882</t>
  </si>
  <si>
    <t>A fully joint Bayesian quantitative trait locus mapping of human protein abundance in plasma</t>
  </si>
  <si>
    <t>Genetic loci,Gene regulation,Locus control region,Proteomic databases,Research and analysis methods,Metabolism,Genome analysis,Genetics,Human genetics,Biology and life sciences,Genome-wide association studies,Quantitative trait loci,Gene expression,Computational biology,Protein metabolism,Genomics,Biochemical simulations,Biochemistry,Proteomics,Biological databases,Database and informatics methods</t>
  </si>
  <si>
    <t>The raw genotype data cannot be shared publicly because this could allow the identification of obese subjects enrolled in the clinical weight loss trial from the DiOGenes study or the clinical weight loss program from the Ottawa Obesity Clinic. The data are available from the DiOGenes consortium and the Ottawa Obesity Clinic for all researchers who meet the criteria for access to confidential data (point of contact Ruth McPherson, email: rmcpherson@ottawaheart.ca). The MS proteomic data have been deposited on the ProteomeXchange Consortium via the PRIDE partner repository, at: http://proteomecentral.proteomexchange.org/cgi/GetDataset?ID=PXD009350 and http://proteomecentral.proteomexchange.org/cgi/GetDataset?ID=PXD005216 respectively for Ottawa and DiOGenes. The SomaLogic proteomic data are available from the Open Science Framework, at: https://osf.io/v8mes/?view_only=13e4ccd127024ee7b4c819385325925c and https://osf.io/s4v8t/?view_only=90637f2941e14ec986e5888491fbdbbb respectively for Ottawa and DiOGenes. All pQTL and clinical associations are available as supplemental tables and can be browsed from our online database https://locus-pqtl.epfl.ch/db. The full objects resulting from the MS and SomaLogic pQTL analyses, including the outputs of LOCUS and GEMMA, can be downloaded from https://osf.io/jqku2.</t>
  </si>
  <si>
    <t>10.1371/journal.pcbi.1008304</t>
  </si>
  <si>
    <t>PPM-Decay: A computational model of auditory prediction with memory decay</t>
  </si>
  <si>
    <t>Markov models,Cognitive science,Reaction time,Mathematics,Cognition,Research and analysis methods,Cognitive psychology,Learning and memory,Probability theory,Statistical methods,Statistics,Social sciences,Memory,Forecasting,Biology and life sciences,Learning,Mathematical and statistical techniques,Cognitive neuroscience,Behavior,Physical sciences,Neuroscience,Algorithms,Simulation and modeling,Human performance,Psychology,Music cognition,Applied mathematics</t>
  </si>
  <si>
    <t>UK,Germany</t>
  </si>
  <si>
    <t>Our implementation of the PPM-Decay computational model is available at https://github.com/pmcharrison/ppm and https://doi.org/10.5281/zenodo.2620414. Raw data, analysis code, and generated outputs are archived at https://doi.org/10.5281/zenodo.3603058.</t>
  </si>
  <si>
    <t>31/10/2019</t>
  </si>
  <si>
    <t>10.1371/journal.pcbi.1007895</t>
  </si>
  <si>
    <t>A systematic machine learning and data type comparison yields metagenomic predictors of infant age, sex, breastfeeding, antibiotic usage, country of origin, and delivery type</t>
  </si>
  <si>
    <t>Breast feeding,Computer and information sciences,Microbial genomics,Mathematics,Pediatrics,Drugs,Research and analysis methods,Medical microbiology,Data management,Microbiome,Antibiotics,Artificial intelligence,Pharmacology,Statistical methods,Medicine and health sciences,Statistics,Machine learning algorithms,Genetics,Women's health,Microbiology,Forecasting,Biology and life sciences,Applied mathematics,Antimicrobials,Microbial control,Mathematical and statistical techniques,Genomics,Physical sciences,Algorithms,Machine learning,Taxonomy,Neonatology,Simulation and modeling,Maternal health</t>
  </si>
  <si>
    <t>All raw sequencing data are available from the Diabimmune project site (https://pubs.broadinstitute.org/diabimmune) and EBI’s sequence archive (accession = ERP005989; https://www.ebi.ac.uk/metagenomics/studies/ERP005989).</t>
  </si>
  <si>
    <t>10.1371/journal.pcbi.1009223</t>
  </si>
  <si>
    <t>Bayesian calibration, process modeling and uncertainty quantification in biotechnology</t>
  </si>
  <si>
    <t>Computer and information sciences,Normal distribution,Mathematics,Chemical compounds,Research and analysis methods,Probability density,Optimization,Probability theory,Monosaccharides,Robotics,Engineering and technology,Software engineering,Organic chemistry,Instrument calibration,Chemistry,Glucose,Carbohydrates,Software tools,Instrumentation,Physical sciences,Probability distribution,Mechanical engineering,Organic compounds,Equipment preparation</t>
  </si>
  <si>
    <t>All relevant data are within the manuscript and its Supporting information files. The code of our software packages as well as detailed documentation with application examples are provided to the readership (https://github.com/JuBiotech, https://murefi.readthedocs.io, https://calibr8.readthedocs.io) to enable straightforward dissemination in the scientific community.</t>
  </si>
  <si>
    <t>6/6/2021</t>
  </si>
  <si>
    <t>10.1371/journal.pcbi.1009675</t>
  </si>
  <si>
    <t>Epitope profiling using computational structural modelling demonstrated on coronavirus-binding antibodies</t>
  </si>
  <si>
    <t>Antibodies,Immunology,Chemical characterization,Viral pathogens,Physiology,Physics,Infectious diseases,Research and analysis methods,Medical microbiology,Virology,Binding analysis,Antigens,Coronaviruses,Medicine and health sciences,Microbial pathogens,Viral structure,Biology and life sciences,Immune physiology,Crystal structure,Organisms,COVID 19,Crystallography,SARS CoV 2,Immune system proteins,Viruses,Condensed matter physics,Solid state physics,Viral diseases,Proteins,Physical sciences,Pathology and laboratory medicine,RNA viruses,Biochemistry,Medical conditions,SARS coronavirus,Pathogens,Microbiology</t>
  </si>
  <si>
    <t>The properties of the clusters generated in this work are available in the Supporting information files, all model structures are freely available on Zenodo (https://doi.org/10.5281/zenodo.5569157). The SPACE code is available from the OPIG resources page (http://opig.stats.ox.ac.uk/resources).</t>
  </si>
  <si>
    <t>10.1371/journal.pcbi.1009195</t>
  </si>
  <si>
    <t>Wing structure and neural encoding jointly determine sensing strategies in insect flight</t>
  </si>
  <si>
    <t>Insect flight,Neurons,Signal filtering,Animal anatomy,Perception,Cognitive science,Sensory perception,Membrane potential,Physiology,Action potentials,Cognitive psychology,Animal flight,Animal cells,Medicine and health sciences,Social sciences,Cell biology,Animal wings,Engineering and technology,Materials science,Biology and life sciences,Material properties,Stiffness,Mechanical properties,Zoology,Physical sciences,Neuroscience,Linear filters,Electrophysiology,Anatomy,Cellular neuroscience,Signal processing,Neurophysiology,Biological locomotion,Psychology,Cellular types</t>
  </si>
  <si>
    <t>Code that reproduces all simulation data can be found at https://github.com/aiweber/optimal_sensing_ELwing.</t>
  </si>
  <si>
    <t>23/2/2019</t>
  </si>
  <si>
    <t>10.1371/journal.pcbi.1006631</t>
  </si>
  <si>
    <t>A Bayesian framework for the analysis of systems biology models of the brain</t>
  </si>
  <si>
    <t>Systems science,Computer and information sciences,Mathematics,Integrative physiology,Physiology,Systems biology,Research and analysis methods,Near-infrared spectroscopy,Metabolism,Medicine and health sciences,Bayesian method,Biology and life sciences,Infrared spectroscopy,Oxygen,Mathematical and statistical techniques,Spectrum analysis techniques,Chemistry,Physical sciences,Physiological parameters,Chemical elements,Biochemistry,Oxygen metabolism,Simulation and modeling</t>
  </si>
  <si>
    <t>All data files are available in a zenodo database found at DOI: 10.5281/zenodo.1481112.</t>
  </si>
  <si>
    <t>25/6/2021</t>
  </si>
  <si>
    <t>10.1371/journal.pcbi.1009863</t>
  </si>
  <si>
    <t>Inferring RNA-binding protein target preferences using adversarial domain adaptation</t>
  </si>
  <si>
    <t>Bioinformatics,Nucleotides,Computer and information sciences,RNA structure,Research and analysis methods,RNA-binding proteins,Sequencing techniques,Neural networks,Biology and life sciences,RNA,Nucleotide sequencing,Sequence analysis,Nucleic acids,Sequence motif analysis,RNA sequencing,Proteins,Neuroscience,Biochemistry,Macromolecular structure analysis,Molecular biology techniques,Molecular biology,RNA sequences,Database and informatics methods</t>
  </si>
  <si>
    <t>Canada,China</t>
  </si>
  <si>
    <t>All relevant data are within the manuscript and its Supporting Information files. The code is available at: https://github.com/yingliu20/RBP-ADDA.git.</t>
  </si>
  <si>
    <t>10.1371/journal.pcbi.1007932</t>
  </si>
  <si>
    <t>Chloride dynamics alter the input-output properties of neurons</t>
  </si>
  <si>
    <t>Neurons,Membrane potential,Physiology,Action potentials,Chemical compounds,Research and analysis methods,Animal cells,Medicine and health sciences,Cell biology,Biology and life sciences,Neuronal dendrites,Synapses,Chemistry,Cellular extrusion,Nervous system,Cell processes,Physical sciences,Neuroscience,Electrophysiology,Chlorides,Anatomy,Cellular neuroscience,Neurophysiology,Cellular types,Simulation and modeling</t>
  </si>
  <si>
    <t>South Africa</t>
  </si>
  <si>
    <t>All the experimental data presented in this manuscript has been made publicly available and may be accessed using the following link: http://raimondolab.com/2020/05/07/chloride-dynamics-data/. All the code to generate the modelling data has been made publicly available and may be accessed using the following link: https://github.com/ChrisCurrin/chloride-dynamics-io-neuron.</t>
  </si>
  <si>
    <t>22/1/2022</t>
  </si>
  <si>
    <t>10.1371/journal.pcbi.1009856</t>
  </si>
  <si>
    <t>Connectivity and dynamics in the olfactory bulb</t>
  </si>
  <si>
    <t>Neurons,Neurogenesis,Systems science,Computer and information sciences,Mathematics,Physiology,Developmental neuroscience,Geometry,Animal cells,Medicine and health sciences,Cell biology,Granule cells,Neural networks,Biology and life sciences,Radii,Brain,Neuronal dendrites,Synapses,Olfactory bulb,Nervous system,Physical sciences,Electrophysiology,Neuroscience,Dynamical systems,Anatomy,Cellular neuroscience,Neurophysiology,Cellular types</t>
  </si>
  <si>
    <t>All data and code used for running experiments is available on a GitHub repository at https://github.com/dkersen/olfactory-bulb. We have also used Zenodo to assign a DOI to the repository: https://doi.org/10.5281/zenodo.5110826.</t>
  </si>
  <si>
    <t>10.1371/journal.pcbi.1009098</t>
  </si>
  <si>
    <t>Projecting contact matrices in 177 geographical regions: An update and comparison with empirical data for the COVID-19 era</t>
  </si>
  <si>
    <t>Population groupings,Education,Geographical regions,Infectious diseases,Survey research,Research and analysis methods,People and places,Earth sciences,Schools,Medicine and health sciences,Social sciences,Surveys,Human geography,Geography,Epidemiology,Research design,COVID 19,Pandemics,Age groups,Viral diseases,Infectious disease epidemiology,Medical conditions,Regional geography,Sociology,Urban geography</t>
  </si>
  <si>
    <t>All data used in this study can be downloaded from the cited references. The codes used to generate these analyses and the updated synthetic matrices are available at https://github.com/kieshaprem/synthetic-contact-matrices DOI: 10.5281/zenodo.4889500.</t>
  </si>
  <si>
    <t>10.1371/journal.pcbi.1008981</t>
  </si>
  <si>
    <t>An image-computable model of human visual shape similarity</t>
  </si>
  <si>
    <t>Visual system,Animals,Perception,Computer and information sciences,Cognitive science,Sensory perception,Research integrity,Visual object recognition,Cognition,Physiology,Research ethics,Cognitive psychology,Learning and memory,Horses,Social sciences,Equines,Memory,Neural networks,Biology and life sciences,Sensory physiology,Organisms,Eukaryota,Zoology,Vision,Amniotes,Neuroscience,Sensory systems,Science policy,Vertebrates,Mammals,Psychology,Psychophysics</t>
  </si>
  <si>
    <t>The data can be accessed at https://doi.org/10.5281/zenodo.4730985.</t>
  </si>
  <si>
    <t>8/8/2020</t>
  </si>
  <si>
    <t>10.1371/journal.pcbi.1008228</t>
  </si>
  <si>
    <t>Finding, visualizing, and quantifying latent structure across diverse animal vocal repertoires</t>
  </si>
  <si>
    <t>Animal communication,Bioacoustics,Markov models,Animal behavior,Animals,Syllables,Mathematics,Physics,Birds,Probability theory,Social sciences,Biology and life sciences,Organisms,Grammar,Speech,Acoustics,Linguistics,Eukaryota,Finches,Behavior,Zoology,Amniotes,Physical sciences,Vocalization,Vertebrates,Psychology,Hidden Markov models,Phonology</t>
  </si>
  <si>
    <t>All of the vocalization datasets used in this study were acquired from external sources, most of them hosted publicly online (See Table 1). The data needed to reproduce our results can be found on Zenodo (https://zenodo.org/record/3775893#.X3YdqZNKhTY).</t>
  </si>
  <si>
    <t>10.1371/journal.pcbi.1006663</t>
  </si>
  <si>
    <t>Global analysis of N6-methyladenosine functions and its disease association using deep learning and network-based methods</t>
  </si>
  <si>
    <t>Gene regulation,Bioinformatics,Computer and information sciences,Research and analysis methods,Methylation,Genetics,Biology and life sciences,RNA,Sequence analysis,Protein interaction networks,Nucleic acids,Sequence motif analysis,Gene expression,Chemistry,Network analysis,Transcriptional control,Physical sciences,Gene identification and analysis,Genetic networks,Biochemistry,Chemical reactions,Proteomics,RNA sequences,Database and informatics methods</t>
  </si>
  <si>
    <t>The HEK293 miCLIP data were deposited in NCBI’s Gene Expression Omnibus (GEO) under accession number GSE63753; the HEK293 MeRIP-Seq data were deposited in NCBI’s Gene Expression Omnibus (GEO) under accession number GSE29714; the MOLM13 miCLIP data were deposited in NCBI’s Gene Expression Omnibus (GEO) under accession number GSE98623; the MOLM13 MeRIP-Seq data were deposited in NCBI’s Gene Expression Omnibus (GEO) under accession number GSE94613; all the human MeRIP-Seq Data comes from MeT-DB2 database (http://www.xjtlu.edu.cn/metdb2); the phenotype-gene relationship downloaded from OMIM database (https://www.omim.org/)</t>
  </si>
  <si>
    <t>10.1371/journal.pcbi.1008013</t>
  </si>
  <si>
    <t>Linear-nonlinear cascades capture synaptic dynamics</t>
  </si>
  <si>
    <t>Computer and information sciences,Membrane potential,Mathematical functions,Mathematics,Physiology,Action potentials,Research and analysis methods,Developmental neuroscience,Synaptic plasticity,Medicine and health sciences,Cell biology,Neural networks,Biology and life sciences,Convolution,Operator theory,Mathematical and statistical techniques,Synapses,Kernel functions,Vesicles,Nervous system,Physical sciences,Electrophysiology,Neuroscience,Information technology,Anatomy,Cellular neuroscience,Neurophysiology,Information processing,Cellular structures and organelles</t>
  </si>
  <si>
    <t>All data and all code relevant to the manuscript can be found upon publication on GitHub at https://github.com/nauralcodinglab/flexible-stp.</t>
  </si>
  <si>
    <t>4/7/2021</t>
  </si>
  <si>
    <t>10.1371/journal.pcbi.1009801</t>
  </si>
  <si>
    <t xml:space="preserve">Global diversity and balancing selection of 23 leading </t>
  </si>
  <si>
    <t>Immunology,Parasitic diseases,Population genetics,Physiology,Infectious diseases,Evolutionary processes,Vaccines,Medicine and health sciences,Infectious disease control,Genetics,Evolutionary biology,Preventive medicine,Population biology,Biology and life sciences,Immune physiology,Public and occupational health,Heredity,Organisms,Protozoans,Malaria,Vaccine development,Immune system proteins,Eukaryota,Genetic mapping,Malarial parasites,Vaccination and immunization,Proteins,Tropical diseases,Haplotypes,Natural selection,Medical conditions,Biochemistry,Parasitic protozoans,Antigens</t>
  </si>
  <si>
    <t>All relevant data and code are cited within the manuscript and its Supporting Information files.</t>
  </si>
  <si>
    <t>10.1371/journal.pcbi.1008620</t>
  </si>
  <si>
    <t>Dysregulation of excitatory neural firing replicates physiological and functional changes in aging visual cortex</t>
  </si>
  <si>
    <t>Visual cortex,Neurons,Computer and information sciences,Membrane potential,Physiology,Action potentials,Organism development,Physiological processes,Animal cells,Medicine and health sciences,Body weight,Cell biology,Neural networks,Biology and life sciences,Brain,Developmental biology,Network analysis,Neuroscience,Electrophysiology,Aging,Anatomy,Cellular neuroscience,Physiological parameters,Neurophysiology,Cellular types</t>
  </si>
  <si>
    <t>The code used in this study is a modification of publicly available research code from http://www.pking.org/research/EINet/. The images on which our networks were trained are taken from movies in the CatCam database (https://zenodo.org/record/46481#.XpnnttNKi8U). Our modified code, as well as scripts for reproducing our results and figures, is available at https://github.com/bradenbrinkman/agingV1.</t>
  </si>
  <si>
    <t>10.1371/journal.pcbi.1006898</t>
  </si>
  <si>
    <t>Bayes-optimal estimation of overlap between populations of fixed size</t>
  </si>
  <si>
    <t>Disease ecology,Parasitic diseases,Ecology and environmental sciences,Mathematics,Research and analysis methods,Parasitology,Apicomplexa,Parasite groups,Probability theory,Medicine and health sciences,Ecology,Population biology,Artificial gene amplification and extension,Biology and life sciences,Epidemiology,Organisms,Protozoans,Malaria,Eukaryota,Malarial parasites,Plasmodium,Parasitic protozoans,Physical sciences,Probability distribution,Tropical diseases,Molecular biology techniques,Molecular biology,Population ecology,Polymerase chain reaction</t>
  </si>
  <si>
    <t>All data (processed from previous studies) and new code are available in an open github repository (http://github.com/dblarremore/BayesianRepertoireOverlap/).</t>
  </si>
  <si>
    <t>22/5/2020</t>
  </si>
  <si>
    <t>10.1371/journal.pcbi.1008619</t>
  </si>
  <si>
    <t>Predictions of COVID-19 dynamics in the UK: Short-term forecasting and analysis of potential exit strategies</t>
  </si>
  <si>
    <t>Population groupings,Social distancing,England,Health care,Viral pathogens,Infectious diseases,Medical microbiology,Social epidemiology,People and places,Health care facilities,Intensive care units,United Kingdom,Coronaviruses,Medicine and health sciences,Infectious disease control,Microbial pathogens,Geographical locations,Biology and life sciences,Epidemiology,Organisms,COVID 19,SARS CoV 2,Viruses,Age groups,Viral diseases,Hospitals,European Union,Pathology and laboratory medicine,RNA viruses,Medical conditions,SARS coronavirus,Europe,Pathogens,Microbiology</t>
  </si>
  <si>
    <t>Data on cases were obtained from the COVID-19 Hospitalisation in England Surveillance System (CHESS) data set that collects detailed data on patients infected with COVID-19. Data on COVID-19 deaths were obtained from Public Health England. These data contain confidential information, with public data deposition non-permissible for socioeconomic reasons. The CHESS data resides with the National Health Service (www.nhs.gov.uk) whilst the death data are available from Public Health England (www.phe.gov.uk).</t>
  </si>
  <si>
    <t>10.1371/journal.pcbi.1008288</t>
  </si>
  <si>
    <t>A semi-supervised Bayesian approach for simultaneous protein sub-cellular localisation assignment and novelty detection</t>
  </si>
  <si>
    <t>Epigenetics,Golgi apparatus,Computer and information sciences,Cell membranes,Mathematics,Proteomic databases,Endosomes,Research and analysis methods,Chromatin,Artificial intelligence,Chromosome biology,Machine learning algorithms,Cell biology,Genetics,Biology and life sciences,Saccharomyces,Model organisms,Membrane proteins,Animal studies,Organisms,Yeast and fungal models,Secretory pathway,Fungi,Eukaryota,Gene expression,Vesicles,Experimental organism systems,Cell processes,Physical sciences,Algorithms,Machine learning,Simulation and modeling,Saccharomyces cerevisiae,Biochemistry,Proteomics,Biological databases,Yeast,Cellular structures and organelles,Database and informatics methods,Applied mathematics</t>
  </si>
  <si>
    <t>All mass spectrometry data used in this manuscript is available in the pRolocdata Bioconductor package https://academic.oup.com/bioinformatics/article/30/9/1322/236363. The Markov-chain Monte Carlo data can be found at Zenodo 10.5281/zenodo.3741933. Rmarkdown files to reproduce the figures can be found at the manuscript Github repository DOI: 10.5281/zenodo.3744251.</t>
  </si>
  <si>
    <t>10.1371/journal.pcbi.1008387</t>
  </si>
  <si>
    <t>RNA structure prediction using positive and negative evolutionary information</t>
  </si>
  <si>
    <t>Transfer-messenger RNA,Gene regulation,Bioinformatics,RNA structure,RNA alignment,Physics,Non-coding RNA,Research and analysis methods,Enzymology,Genetics,Pseudoknots,Biology and life sciences,RNA,Crystal structure,Crystallography,Sequence analysis,Small nuclear RNA,Nucleic acids,Small nucleolar RNA,Sequence alignment,Condensed matter physics,Ribozymes,Gene expression,Solid state physics,Physical sciences,Proteins,Biochemistry,Macromolecular structure analysis,Riboswitches,Molecular biology,Database and informatics methods,Enzymes</t>
  </si>
  <si>
    <t>16/5/2021</t>
  </si>
  <si>
    <t>7/2/2022</t>
  </si>
  <si>
    <t>10.1371/journal.pcbi.1009104</t>
  </si>
  <si>
    <t>Quantification of long-term doxorubicin response dynamics in breast cancer cell lines to direct treatment schedules</t>
  </si>
  <si>
    <t>Population dynamics,Research and analysis methods,Biological cultures,Drug therapy,Medicine and health sciences,Cancer treatment,Cell biology,Population biology,Biology and life sciences,Cell lines,Oncology,Pharmaceutics,Breast tumors,BT474 cells,Cell processes,Breast cancer,Cell death,Cell growth,Cancers and neoplasms,Simulation and modeling</t>
  </si>
  <si>
    <t>All raw and processed data in this manuscript, as well as all computational code used for model calibration and validation, are publicly available at https://github.com/brocklab/Drug-Response-Dynamics-Model- Calibration.</t>
  </si>
  <si>
    <t>3/5/2021</t>
  </si>
  <si>
    <t>10.1371/journal.pcbi.1009040</t>
  </si>
  <si>
    <t xml:space="preserve">A reaction-diffusion network model predicts a dual role of Cactus/IκB to regulate Dorsal/NFκB nuclear translocation in </t>
  </si>
  <si>
    <t>Mass diffusivity,Animals,Drosophila melanogaster,Chemical physics,Embryos,Mathematics,Physics,Research and analysis methods,Animal models,Drosophila,Arthropoda,Genetics,Phosphorylation,Genetic algorithms,Biology and life sciences,Applied mathematics,Model organisms,Animal studies,Post-translational modification,Organisms,Invertebrates,Eukaryota,Insects,Zoology,Gene expression,Developmental biology,Chemistry,Computational biology,Experimental organism systems,Proteins,Physical sciences,Embryology,Algorithms,Biochemical simulations,Simulation and modeling,Biochemistry,Entomology</t>
  </si>
  <si>
    <t>Brasil</t>
  </si>
  <si>
    <t>10.1371/journal.pcbi.1008768</t>
  </si>
  <si>
    <t>Nonlinear effects of intrinsic dynamics on temporal encoding in a model of avian auditory cortex</t>
  </si>
  <si>
    <t>Neurons,Animals,Systems science,Signal filtering,Computer and information sciences,Membrane potential,Mathematical functions,Mathematics,Physiology,Physics,Action potentials,Research and analysis methods,Zebra finch,Birds,Animal models,Animal cells,Neuronal tuning,Cell biology,Nonlinear dynamics,Engineering and technology,Biology and life sciences,Convolution,Animal studies,Organisms,Bandpass filters,Mathematical and statistical techniques,Eukaryota,Zoology,Experimental organism systems,Amniotes,Physical sciences,Neuroscience,Electrophysiology,Signal processing,Cellular neuroscience,Vertebrates,Neurophysiology,Cellular types,Biophysics</t>
  </si>
  <si>
    <t>Song stimuli have been deposited with figshare and can be accessed at doi:10.6084/m9.figshare.13438109. All code files can be accessed at doi:10.5281/zenodo.4521697.</t>
  </si>
  <si>
    <t>10.1371/journal.pcbi.1008380</t>
  </si>
  <si>
    <t>On the inference of complex phylogenetic networks by Markov Chain Monte-Carlo</t>
  </si>
  <si>
    <t>Computer and information sciences,Grasses,Phylogenetics,Mathematics,Rice,Research and analysis methods,Data management,Evolutionary biology,Genetics,Plants,Biology and life sciences,Applied mathematics,Phylogenetic analysis,Organisms,Animal studies,Evolutionary genetics,Eukaryota,Experimental organism systems,Network analysis,Genomics,Physical sciences,Plant and algal models,Gene identification and analysis,Algorithms,Evolutionary systematics,Genetic networks,Simulation and modeling,Taxonomy</t>
  </si>
  <si>
    <t>All data files are available from the github public repository located at https://github.com/rabier/MySnappNet.</t>
  </si>
  <si>
    <t>10.1371/journal.pcbi.1007766</t>
  </si>
  <si>
    <t>Kilohertz waveforms optimized to produce closed-state Na</t>
  </si>
  <si>
    <t>Markov models,Neurons,Membrane potential,Mathematics,Nerves,Physiology,Action potentials,Animal cells,Probability theory,Drug therapy,Medicine and health sciences,Cell biology,Local and regional anesthesia,Biology and life sciences,Electrode potentials,Axons,Chemistry,Nervous system,Physical sciences,Neuroscience,Electrophysiology,Nerve fibers,Electrochemistry,Anesthesia,Anatomy,Cellular neuroscience,Neurophysiology,Nerve block,Cellular types,Anesthesiology,Pharmaceutics</t>
  </si>
  <si>
    <t>All code and data are available via this DOI: https://doi.org/10.7924/r4z31t79k.</t>
  </si>
  <si>
    <t>10.1371/journal.pcbi.1007835</t>
  </si>
  <si>
    <t>Autonomous emergence of connectivity assemblies via spike triplet interactions</t>
  </si>
  <si>
    <t>Neurons,Computer and information sciences,Neuronal plasticity,Membrane potential,Mathematics,Physiology,Action potentials,Developmental neuroscience,Research and analysis methods,Synaptic plasticity,Animal cells,Network motifs,Medicine and health sciences,Cell biology,Graph theory,Neural networks,Biology and life sciences,Clustering coefficients,Mathematical and statistical techniques,Network analysis,Physical sciences,Neuroscience,Electrophysiology,Cellular neuroscience,Neurophysiology,Cellular types,Fourier analysis</t>
  </si>
  <si>
    <t>All relevant data are within the manuscript and its Supporting Information files. All code is available at https://github.com/comp-neural-circuits/Autonomous-assembly-emergence-via-triplet-STDP.</t>
  </si>
  <si>
    <t>22/8/2019</t>
  </si>
  <si>
    <t>10.1371/journal.pcbi.1007356</t>
  </si>
  <si>
    <t>Frequency spectrum of chemical fluctuation: A probe of reaction mechanism and dynamics</t>
  </si>
  <si>
    <t>Gene regulation,Computer and information sciences,Physical chemistry,Enzymology,Messenger RNA,Genetics,Biology and life sciences,Reaction dynamics,RNA,Nucleic acids,DNA transcription,Gene expression,Chemistry,Network analysis,Proteins,Physical sciences,Gene identification and analysis,Genetic networks,Biochemistry,Enzymes</t>
  </si>
  <si>
    <t>10.1371/journal.pcbi.1008963</t>
  </si>
  <si>
    <t>Cortical propagation tracks functional recovery after stroke</t>
  </si>
  <si>
    <t>Animal behavior,Animals,Neuroimaging,Calcium signaling,Cerebrovascular diseases,Research and analysis methods,Drug therapy,Medicine and health sciences,Rodents,Social sciences,Robotics,Imaging techniques,Mice,Cell biology,Cell signaling,Engineering and technology,Biology and life sciences,Neurology,Organisms,Toxicology,Toxic agents,Eukaryota,Behavior,Zoology,Amniotes,Robots,Calcium imaging,Neuroscience,Pathology and laboratory medicine,Vascular medicine,Mechanical engineering,Medical conditions,Vertebrates,Toxins,Mammals,Stroke,Psychology,Signal transduction,Pharmaceutics</t>
  </si>
  <si>
    <t>Spain,Italy</t>
  </si>
  <si>
    <t>All data generated or analysed during this study have been deposited in https://data.mendeley.com/datasets/gpsjkbp6h4/1.</t>
  </si>
  <si>
    <t>10.1371/journal.pcbi.1008297</t>
  </si>
  <si>
    <t>Poly(A)-DG: A deep-learning-based domain generalization method to identify cross-species Poly(A) signal without prior knowledge from target species</t>
  </si>
  <si>
    <t>Bioinformatics,Computer and information sciences,Mathematical functions,Ecology and environmental sciences,Animal performance,Research and analysis methods,Messenger RNA,Artificial intelligence,Genetics,Neural networks,Biology and life sciences,Invasive species,RNA,Agriculture,Convolution,Deep learning,Species colonization,Sequence analysis,Nucleic acids,Mathematical and statistical techniques,Sequence motif analysis,Gene expression,Polyadenylation,Neuroscience,Animal management,Machine learning,Biochemistry,Database and informatics methods</t>
  </si>
  <si>
    <t>10.1371/journal.pcbi.1007526</t>
  </si>
  <si>
    <t xml:space="preserve">The hourglass organization of the </t>
  </si>
  <si>
    <t>Neurons,Animals,Junctional complexes,Computer and information sciences,Nematoda,Gap junctions,Physiology,Sensory neurons,Research and analysis methods,Animal models,Animal cells,Medicine and health sciences,Cell biology,Caenorhabditis,Biology and life sciences,Neural networks,Model organisms,Animal studies,Organisms,Caenorhabditis elegans,Invertebrates,Eukaryota,Connectomics,Synapses,Experimental organism systems,Nervous system,Brain mapping,Neuroscience,Electrophysiology,Motor neurons,Cell physiology,Interneurons,Anatomy,Cellular neuroscience,Neuroanatomy,Neurophysiology,Cellular types</t>
  </si>
  <si>
    <t>All data and code to reproduce the results of this paper are available from: https://github.com/kmsabrin/hourglass-celegans.</t>
  </si>
  <si>
    <t>10.1371/journal.pcbi.1008231</t>
  </si>
  <si>
    <t>Dynamic bistable switches enhance robustness and accuracy of cell cycle transitions</t>
  </si>
  <si>
    <t>Cyclins,Mitosis,Chronobiology,Research and analysis methods,Earth sciences,Valleys,Chromosome biology,Cell cycle and cell division,Circadian rhythms,Cell biology,Biology and life sciences,Geomorphology,Cytoplasm,Cell processes,Simulation and modeling,Biochemistry,Topography,Cellular structures and organelles,Circadian oscillators,Landforms</t>
  </si>
  <si>
    <t>The code used to generate the computational results can be found at https://github.com/JanRombouts/dynamicswitches.</t>
  </si>
  <si>
    <t>23/4/2018</t>
  </si>
  <si>
    <t>28/2/2019</t>
  </si>
  <si>
    <t>10.1371/journal.pcbi.1006913</t>
  </si>
  <si>
    <t>Clonal hematopoiesis of indeterminate potential and its impact on patient trajectories after stem cell transplantation</t>
  </si>
  <si>
    <t>Cloning,Bone marrow transplantation,Research and analysis methods,Hematopoietic stem cells,Hematopoietic stem cell transplantation,Animal cells,Stem cell niche,Bone marrow stem cells,Transplantation,Medicine and health sciences,Cell biology,Molecular biology techniques,Stem cell transplantation,Biology and life sciences,Bone marrow cells,Cell transplantation,Stem cells,Blood and lymphatic system procedures,Cellular types,Molecular biology,Surgical and invasive medical procedures</t>
  </si>
  <si>
    <t>Source code is available at github.com/MathOnco/CHIP_data.</t>
  </si>
  <si>
    <t>26/6/2021</t>
  </si>
  <si>
    <t>10.1371/journal.pcbi.1009215</t>
  </si>
  <si>
    <t>Rigid-body fitting to atomic force microscopy images for inferring probe shape and biomolecular structure</t>
  </si>
  <si>
    <t>Similarity measures,Molecular motors,Actin filaments,Mathematics,Chemical physics,Physics,Research and analysis methods,Cosine similarity,Statistics,Cell biology,Imaging techniques,Scanning probe microscopy,Biology and life sciences,Cytoskeletal proteins,Molecular structure,Polymer chemistry,Chemistry,Developmental biology,Atomic force microscopy,Cell motility,Microscopy,Dyneins,Twins,Physical sciences,Proteins,Monomers,Biochemistry,Microtubule motors</t>
  </si>
  <si>
    <t>All relevant data are within the manuscript and its Supporting Information files. The software is available from the GitHub, https://github.com/ToruNiina/afmize.</t>
  </si>
  <si>
    <t>10.1371/journal.pcbi.1008357</t>
  </si>
  <si>
    <t>Rapid prediction of crucial hotspot interactions for icosahedral viral capsid self-assembly by energy landscape atlasing validated by mutagenesis</t>
  </si>
  <si>
    <t>Potential energy,Thermodynamics,Mathematics,Physics,Research and analysis methods,Virology,Viral replication,Site-directed mutagenesis,Statistical methods,Free energy,Statistics,Entropy,Genetics,Forecasting,Biology and life sciences,Mutagenesis,Mathematical and statistical techniques,Mutagenesis and gene deletion techniques,Polymer chemistry,Chemistry,Physical sciences,Monomers,Viral packaging,Classical mechanics,Molecular biology techniques,Molecular biology,Microbiology</t>
  </si>
  <si>
    <t>Supporting information including raw prediction data and code are available at https://geoplexity.bitbucket.io/virusSuppInfo.html.</t>
  </si>
  <si>
    <t>10.1371/journal.pcbi.1009139</t>
  </si>
  <si>
    <t>Perturbations in dynamical models of whole-brain activity dissociate between the level and stability of consciousness</t>
  </si>
  <si>
    <t>Computer and information sciences,Cognitive science,Neuroimaging,Physiology,Brain damage,Research and analysis methods,Sedation,Magnetic resonance imaging,Physiological processes,Functional magnetic resonance imaging,Artificial intelligence,Drug therapy,Pharmacology,Medicine and health sciences,Imaging techniques,Biology and life sciences,Echo planar imaging,Neurology,Cognitive neuroscience,Radiology and imaging,Sleep,Diagnostic radiology,Brain mapping,Neuroscience,Diagnostic medicine,Machine learning,Anesthesia,Anesthesiology,Consciousness,Pharmaceutics</t>
  </si>
  <si>
    <t>Germany,Chile,Spain,Argentina</t>
  </si>
  <si>
    <t>All code written in support of this publication and the Sleep data set is publicly available at https://github.com/yonisanzperl/Perturbation_in_dynamical_models Data of disorders of Consciousness and anesthesia cannot be shared publicly because contains data and information from a clinical population of patients, and are not publicly available due to constraints imposed by the currently approved ethics protocol, but are available upon request to Comité d'Éthique Hospitalo-Facultaire Universitaire de Liège (https://www.chuliege.be/jcms/c2_16986309/fr/comite-d-ethique-hospitalo-facultaire-universitaire-de-liege/accueil): ethique@chuliege.be.</t>
  </si>
  <si>
    <t>26/6/2018</t>
  </si>
  <si>
    <t>10.1371/journal.pcbi.1006876</t>
  </si>
  <si>
    <t>Endemicity and prevalence of multipartite viruses under heterogeneous between-host transmission</t>
  </si>
  <si>
    <t>Microbial genomics,Viral genomics,Virology,Viral replication,Microbial evolution,Medicine and health sciences,Viral structure,Evolutionary biology,Genetics,Microbiology,Biology and life sciences,Host-pathogen interactions,Viral evolution,Genomics,Organismal evolution,Pathology and laboratory medicine,Viral persistence and latency,Pathogenesis,Virions,Extinct genomes</t>
  </si>
  <si>
    <t>13/2/2018</t>
  </si>
  <si>
    <t>10.1371/journal.pcbi.1006888</t>
  </si>
  <si>
    <t>Predicting synthetic lethal interactions using conserved patterns in protein interaction networks</t>
  </si>
  <si>
    <t>All protein-protein interaction data are available from the STRING database. https://string-db.org/ SSL and SDL experimental interactions are available from the BioGRID database and SSL and SDL predictions are available from the Slorth database. http://slorth.biochem.sussex.ac.uk/welcome/index. Further detail about how to access the data can be found in the manuscript.</t>
  </si>
  <si>
    <t>10.1371/journal.pcbi.1009389</t>
  </si>
  <si>
    <t>Analysing pneumococcal invasiveness using Bayesian models of pathogen progression rates</t>
  </si>
  <si>
    <t>Immunology,Mathematics,Pediatrics,Infectious diseases,Research and analysis methods,Medical microbiology,Probability theory,Statistical methods,Vaccines,Medicine and health sciences,Microbial pathogens,Statistics,Infectious disease control,Preventive medicine,Bacterial pathogens,Biology and life sciences,Epidemiology,Public and occupational health,Organisms,Pneumococcus,Mathematical and statistical techniques,Streptococcus,Vaccination and immunization,Physical sciences,Probability distribution,Bacteria,Child health,Pathology and laboratory medicine,Opportunistic pathogens,Medical conditions,Metaanalysis,Pathogens,Microbiology</t>
  </si>
  <si>
    <t>All data and code used for the described analyses are available in a GitHub repository at https://github.com/nickjcroucher/progressionEstimation/. This repository has been assigned the DOI 10.5281/zenodo.5154066.</t>
  </si>
  <si>
    <t>10.1371/journal.pcbi.1009161</t>
  </si>
  <si>
    <t>Optimizing network propagation for multi-omics data integration</t>
  </si>
  <si>
    <t>Genitourinary tract tumors,Computer and information sciences,Transcriptome analysis,Mathematics,Protein folding,Protein structure,Research and analysis methods,Data management,Medicine and health sciences,Genome analysis,Genetics,Neural networks,Biology and life sciences,Urology,Prostate diseases,Protein interaction networks,Oncology,Prostate cancer,Data visualization,Graphs,Computational biology,Network analysis,Infographics,Proteins,Genomics,Neuroscience,Gene identification and analysis,Physical sciences,Algorithms,Simulation and modeling,Genetic networks,Biochemistry,Macromolecular structure analysis,Proteomics,Molecular biology,Cancers and neoplasms,Applied mathematics</t>
  </si>
  <si>
    <t>Published data has been used and data sources are provided in the manuscript. Code is available from https://github.com/beyergroup/BioNetSmooth.</t>
  </si>
  <si>
    <t>10.1371/journal.pcbi.1007751</t>
  </si>
  <si>
    <t xml:space="preserve">A molecular odorant transduction model and the complexity of spatio-temporal encoding in the </t>
  </si>
  <si>
    <t>Neurons,Chemical dissociation,Mathematics,Calcium channels,Physics,Physiology,Chemical compounds,Geometry,Acetones,Animal cells,Afferent neurons,Olfactory receptor neurons,Medicine and health sciences,White noise,Parabolas,Cell biology,Engineering and technology,Materials science,Biology and life sciences,Organic chemistry,Odorants,Chemistry,Materials,Coreceptors,Physical sciences,Neuroscience,Electrophysiology,Proteins,Ion channels,Signal processing,Cellular neuroscience,Organic compounds,Chemical reactions,Neurophysiology,Biochemistry,Cellular types,Signal transduction,Biophysics</t>
  </si>
  <si>
    <t>All the electrophysiology recordings are available from the NeuroArch database under the FFBO ecosystem (http://fruitflybrain.org/brainmaps/activitymap/antenna).</t>
  </si>
  <si>
    <t>14/1/2022</t>
  </si>
  <si>
    <t>10.1371/journal.pcbi.1009837</t>
  </si>
  <si>
    <t>Modelling brain representations of abstract concepts</t>
  </si>
  <si>
    <t>Perception,Neuroimaging,Cognitive science,Sensory perception,Computational semantics,Research and analysis methods,Cerebral cortex,Cognitive psychology,Magnetic resonance imaging,Functional magnetic resonance imaging,Medicine and health sciences,Semantics,Social sciences,Imaging techniques,Biology and life sciences,Language,Emotions,Brain,Linguistics,Radiology and imaging,Vision,Diagnostic radiology,Brain mapping,Neuroscience,Diagnostic medicine,Neurolinguistics,Anatomy,Parietal lobe,Psychology</t>
  </si>
  <si>
    <t>Data and code are publicly available on OSF (https://doi.org/10.17605/OSF.IO/FTBJQ).</t>
  </si>
  <si>
    <t>10.1371/journal.pcbi.1009347</t>
  </si>
  <si>
    <t>Improved estimation of time-varying reproduction numbers at low case incidence and between epidemic waves</t>
  </si>
  <si>
    <t>Viral pathogens,Infectious diseases,Medical microbiology,People and places,Epidemiological statistics,Medicine and health sciences,Infectious disease control,Microbial pathogens,Influenza A virus,Biology and life sciences,Epidemiology,Organisms,COVID 19,Pandemics,Viruses,H1N1,Influenza viruses,Epidemiological methods and statistics,Pathogens,New Zealand,Viral diseases,Pathology and laboratory medicine,Oceania,Infectious disease epidemiology,RNA viruses,Medical conditions,Orthomyxoviruses,Geographical locations,Microbiology</t>
  </si>
  <si>
    <t>All data and code for EpiFilter available at: https://github.com/kpzoo/EpiFilter.</t>
  </si>
  <si>
    <t>20/5/2019</t>
  </si>
  <si>
    <t>10.1371/journal.pcbi.1007436</t>
  </si>
  <si>
    <t>EAGLE: An algorithm that utilizes a small number of genomic features to predict tissue/cell type-specific enhancer-gene interactions</t>
  </si>
  <si>
    <t>Gene regulation,Management engineering,Animals,Epigenetics,Computer and information sciences,Raptors,Decision tree learning,Research and analysis methods,Chromatin,Birds,Mammalian genomics,Artificial intelligence,ChIA PET,Chromosome biology,Genome analysis,Genetics,Cell biology,Engineering and technology,Histone modification,Biology and life sciences,Organisms,Chromatin modification,Eukaryota,Gene expression,Computational biology,Amniotes,Eagles,Genomics,Animal genomics,Machine learning,Chromatin immunoprecipitation,Decision analysis,Vertebrates,Decision trees</t>
  </si>
  <si>
    <t>All predictions are available from the database EnhancerAtlas: enhanceratlas.org</t>
  </si>
  <si>
    <t>10.1371/journal.pcbi.1007212</t>
  </si>
  <si>
    <t>Close spatial arrangement of mutants favors and disfavors fixation</t>
  </si>
  <si>
    <t>Markov models,Computer and information sciences,Mathematics,Population size,Markov processes,Research and analysis methods,Probability theory,Microbial evolution,Evolutionary processes,Statistics,Social sciences,Evolutionary biology,Microbiology,Network reciprocity,Population biology,Biology and life sciences,Applied mathematics,Population metrics,Behavior,Network analysis,Recreation,Physical sciences,Organismal evolution,Algorithms,Games,Natural selection,Psychology,Simulation and modeling</t>
  </si>
  <si>
    <t>All relevant data and the Supporting Information files are available from the github database https://github.com/Awdrtgg/DB_on_cycle.</t>
  </si>
  <si>
    <t>10.1371/journal.pcbi.1007769</t>
  </si>
  <si>
    <t>Ion channel noise shapes the electrical activity of endocrine cells</t>
  </si>
  <si>
    <t>Cellular types,Endocrine system,Cell membranes,Membrane potential,Physiology,Potassium channels,Physics,Calcium channels,Action potentials,Animal cells,Pituitary gland,Medicine and health sciences,Cell biology,Biology and life sciences,Nervous system,Calcium-activated potassium channels,Electrophysiology,Neuroscience,Physical sciences,Proteins,Anatomy,Biochemistry,Neurophysiology,Neuroanatomy,Endocrine cells,Ion channels,Biophysics,Cellular structures and organelles</t>
  </si>
  <si>
    <t>10.1371/journal.pcbi.1009171</t>
  </si>
  <si>
    <t>Protein domain-based prediction of drug/compound–target interactions and experimental validation on LIM kinases</t>
  </si>
  <si>
    <t>Gene regulation,Mathematics,Gastroenterology and hepatology,Protein structure,Regulatory proteins,Research and analysis methods,Protein domains,Pharmacology,Statistical methods,Medicine and health sciences,Statistics,Transcription factors,Hepatocellular carcinoma,Genetics,Forecasting,Biology and life sciences,Protein structure databases,Carcinoma,Oncology,Drug interactions,Mathematical and statistical techniques,Gene expression,Liver diseases,Proteins,Physical sciences,Protein interactions,Biochemistry,Gastrointestinal tumors,Macromolecular structure analysis,Biological databases,Molecular biology,DNA-binding proteins,Cancers and neoplasms,Database and informatics methods</t>
  </si>
  <si>
    <t>United States of America,Turkey</t>
  </si>
  <si>
    <t>Datasets, results, and the source code of DRUIDom are fully-available at: https://github.com/cansyl/DRUIDom.</t>
  </si>
  <si>
    <t>10.1371/journal.pcbi.1009733</t>
  </si>
  <si>
    <t>A Bayesian approach to modeling phytoplankton population dynamics from size distribution time series</t>
  </si>
  <si>
    <t>Carbon fixation,Animals,Population dynamics,Algae,Research and analysis methods,Cell cycle and cell division,Cell biology,Plants,Population biology,Biology and life sciences,Death rates,Plant biochemistry,Organisms,Invertebrates,Plankton,Population metrics,Eukaryota,Zoology,Cell processes,Photosynthesis,Cell growth,Plant science,Phytoplankton,Biochemistry,Bioassays and physiological analysis,Cell division analysis,Cell analysis</t>
  </si>
  <si>
    <t>We value scientific reproducibility and have made all data and software code used to generate results and figures available at https://github.com/CBIOMES/bayesian-matrix-population-model.</t>
  </si>
  <si>
    <t>12/3/2021</t>
  </si>
  <si>
    <t>10.1371/journal.pcbi.1009143</t>
  </si>
  <si>
    <t>Adaptation of metabolite leakiness leads to symbiotic chemical exchange and to a resilient microbial ecosystem</t>
  </si>
  <si>
    <t>Species interactions,Mass diffusivity,Ecology and environmental sciences,Chemical physics,Species diversity,Physics,Ecological metrics,Enzymology,Enzyme chemistry,Mutualism,Metabolism,Ecology,Cell biology,Symbiosis,Biology and life sciences,Cell metabolism,Invasive species,Species colonization,Chemistry,Physical sciences,Enzyme metabolism,Cell physiology,Biochemistry,Metabolites</t>
  </si>
  <si>
    <t>Computer codes used in this study are available at the following URL: https://github.com/JFYamagishi/microbial_potlatch.</t>
  </si>
  <si>
    <t>8/11/2019</t>
  </si>
  <si>
    <t>10.1371/journal.pcbi.1007716</t>
  </si>
  <si>
    <t>The influence of red blood cell deformability on hematocrit profiles and platelet margination</t>
  </si>
  <si>
    <t>Chemical properties,Materials physics,Physical chemistry,Physiology,Hematocrit,Red blood cells,Physics,Blood flow,Research and analysis methods,Hematology,Animal cells,Light microscopy,Medicine and health sciences,Blood,Cell biology,Platelets,Materials science,Biology and life sciences,Material properties,Stiffness,Body fluids,Mechanical properties,Chemistry,Blood counts,Viscosity,Microscopy,Physical sciences,Blood cells,Anatomy,Cellular types,Fluorescence microscopy</t>
  </si>
  <si>
    <t>All experimental data will be available in the figshare repository (https://figshare.com/s/d52c688281b7efffb9f1 and https://figshare.com/s/ab10beb95f1a7b7a2558). Absorption data and confocal distributions are included with ipython jupyter notebooks to aid analysis. The simulation software is open sourced and can be downloaded from https://www.hemocell.eu/. The specific build files for the simulations in this work can be found on the figshare repository (https://figshare.com/s/8a28cef8520df623a4f0).</t>
  </si>
  <si>
    <t>13/6/2019</t>
  </si>
  <si>
    <t>10.1371/journal.pcbi.1007435</t>
  </si>
  <si>
    <t>Differential regulatory network-based quantification and prioritization of key genes underlying cancer drug resistance based on time-course RNA-seq data</t>
  </si>
  <si>
    <t>Thermodynamics,Computer and information sciences,Cell cultures,Physics,Research and analysis methods,Glioma,Biological cultures,Pharmacology,Medicine and health sciences,Entropy,Genetics,Cell differentiation,Biology and life sciences,Glioma cells,Neurology,Oncology,Neurological tumors,Gene expression,Developmental biology,Network analysis,Physical sciences,Gene identification and analysis,Cultured tumor cells,Genetic networks,Drug research and development,Cancers and neoplasms</t>
  </si>
  <si>
    <t>The RNA-seq data have been deposited in the Gene Expression Omnibus (GEO) database under accession number GSE128722; the source code is available at https://github.com/dongbusun/DryNetMC.</t>
  </si>
  <si>
    <t>3/9/2021</t>
  </si>
  <si>
    <t>10.1371/journal.pcbi.1008809</t>
  </si>
  <si>
    <t>Latching dynamics as a basis for short-term recall</t>
  </si>
  <si>
    <t>Memory recall,Short term memory,Neuroscience,Computer and information sciences,Cognitive science,Random walk,Simulation and modeling,Mathematical models,Mathematical and statistical techniques,Working memory,Cognitive neuroscience,Cognition,Memory,Neural networks,Biology and life sciences,Research and analysis methods,Learning and memory,Long term memory</t>
  </si>
  <si>
    <t>Italy,Norway</t>
  </si>
  <si>
    <t>Simulation code and experimental data are available from https://osf.io/ng2fw.</t>
  </si>
  <si>
    <t>10.1371/journal.pcbi.1008517</t>
  </si>
  <si>
    <t>Network propagation of rare variants in Alzheimer’s disease reveals tissue-specific hub genes and communities</t>
  </si>
  <si>
    <t>Computer and information sciences,Alzheimer's disease,Medicine and health sciences,Genome analysis,Genetics,Human genetics,Biology and life sciences,Neurology,Dementia,Epidemiology,Brain,Protein interaction networks,Genome-wide association studies,Interaction networks,Computational biology,Network analysis,Medical risk factors,Genomics,Gene identification and analysis,Mental health and psychiatry,Neurodegenerative diseases,Genetic networks,Anatomy,Genetics of disease,Medical conditions,Biochemistry,Hippocampus,Proteomics,Molecular biology</t>
  </si>
  <si>
    <t>Data underlying the findings are available to qualified researchers. ADSP WES data files are available with restrictions from dbGaP (accession ID: phs000572.v7.p4), whereas ADNI WGS data files are available without restrictions from ida.loni.usc.edu.</t>
  </si>
  <si>
    <t>10.1371/journal.pcbi.1009364</t>
  </si>
  <si>
    <t>The critical balance between dopamine D2 receptor and RGS for the sensitive detection of a transient decay in dopamine signal</t>
  </si>
  <si>
    <t>Glycobiology,Research and analysis methods,Enzymology,Animal models,Glycosylamines,Medicine and health sciences,Cell biology,Cell signaling,Biology and life sciences,Neurology,Schizophrenia,Animal studies,Model organisms,Mouse models,G-protein signaling,Brain,Dystonia,Experimental organism systems,Movement disorders,Adenosine,Proteins,Mental health and psychiatry,Neurodegenerative diseases,Neostriatum,Anatomy,Medical conditions,Biochemistry,Signal inhibition,Signal transduction,Nucleosides,Enzymes</t>
  </si>
  <si>
    <t>Developed MATLAB code is available at the public repository GitHub (https://github.com/urakubo/ModelRP2.git).</t>
  </si>
  <si>
    <t>10.1371/journal.pcbi.1007671</t>
  </si>
  <si>
    <t>A simplified modelling framework facilitates more complex representations of plant circadian clocks</t>
  </si>
  <si>
    <t>Transcriptional control,Gene regulation,Optimization,Physical sciences,Gene expression,DNA transcription,Circadian rhythms,Transfer functions,Mathematical functions,Mathematical and statistical techniques,Genetics,Biochemistry,Mathematics,Differential equations,Biology and life sciences,Chronobiology,Research and analysis methods,Circadian oscillators</t>
  </si>
  <si>
    <t>All MATLAB files used to generate the results presented in the study are available from https://github.com/mathiasfoo/essystemplantcircadian.</t>
  </si>
  <si>
    <t>26/2/2020</t>
  </si>
  <si>
    <t>10.1371/journal.pcbi.1007758</t>
  </si>
  <si>
    <t>Shape-to-graph mapping method for efficient characterization and classification of complex geometries in biological images</t>
  </si>
  <si>
    <t>Computer and information sciences,Computer architecture,Cell cultures,Mathematics,Endothelial cells,Electronics engineering,Research and analysis methods,Graphical user interfaces,Animal cells,Biological cultures,Statistical methods,Epithelial cells,Statistics,Medicine and health sciences,Epithelium,Imaging techniques,Cell biology,Biological tissue,Engineering and technology,Computer engineering,Biology and life sciences,Multivariate analysis,Man-computer interface,Mathematical and statistical techniques,Image processing,Physical sciences,User interfaces,Principal component analysis,Anatomy,Signal processing,Cellular types,Cellular structures and organelles,Simulation and modeling</t>
  </si>
  <si>
    <t>In-vitro CCM tube formation data is available at http://dx.doi.org/10.17632/77wmwpznx9.1. Simulated patterns of CCM tube formation are available at http://dx.doi.org/10.17632/mbh97cgss3.1. All scripts used in this work are available at https://github.com/tsygankov-lab/ShapeToGraphMapping. All other relevant data are within the manuscript and its Supporting Information files.</t>
  </si>
  <si>
    <t>10.1371/journal.pcbi.1007954</t>
  </si>
  <si>
    <t>Winter is coming: Pathogen emergence in seasonal environments</t>
  </si>
  <si>
    <t>Square waves,Life cycles,Physics,Infectious diseases,Earth sciences,Medicine and health sciences,Population biology,Biology and life sciences,Birth rates,Epidemiology,Death rates,Seasons,Population metrics,Waves,Vector-borne diseases,Developmental biology,Physical sciences,Pathology and laboratory medicine,Infectious disease epidemiology,Pathogens</t>
  </si>
  <si>
    <t>10.1371/journal.pcbi.1009557</t>
  </si>
  <si>
    <t>Task-induced neural covariability as a signature of approximate Bayesian learning and inference</t>
  </si>
  <si>
    <t>Neurons,Perception,Cognitive science,Sensory perception,Mathematics,Cognition,Sensory neurons,Cognitive psychology,Learning and memory,Covariance,Animal cells,Probability theory,Neuronal tuning,Social sciences,Cell biology,Random variables,Biology and life sciences,Learning,Decision making,Behavior,Physical sciences,Neuroscience,Cellular neuroscience,Psychology,Cellular types</t>
  </si>
  <si>
    <t>No new data were collected in this work. Matlab code for simulation results are available on https://github.com/haefnerlab/task-induced-noise-covariance.</t>
  </si>
  <si>
    <t>25/6/2018</t>
  </si>
  <si>
    <t>10.1371/journal.pcbi.1006848</t>
  </si>
  <si>
    <t>Predicting proteome allocation, overflow metabolism, and metal requirements in a model acetogen</t>
  </si>
  <si>
    <t>Ethanol,Fructoses,Glycerol,Physiology,Chemical compounds,Proteomes,Physiological processes,Metabolism,Secretion,Monosaccharides,Medicine and health sciences,Alcohols,Genetics,Biology and life sciences,Organic chemistry,Polymer chemistry,Chemistry,Gene expression,Carbohydrates,Protein metabolism,Physical sciences,Proteins,Monomers,Chemical elements,Organic compounds,Biochemistry,Nickel</t>
  </si>
  <si>
    <t>Transcriptomic data are availabile from BioSample as SAMN07391098. All other relevant data are within the paper and its Supporting Information files.</t>
  </si>
  <si>
    <t>10.1371/journal.pcbi.1008975</t>
  </si>
  <si>
    <t>Modelling 3D saccade generation by feedforward optimal control</t>
  </si>
  <si>
    <t>Visual system,Connective tissue,Motion,Physiology,Physics,Head,Medicine and health sciences,Ocular system,Acceleration,Eye movements,Biological tissue,Biomechanics,Biology and life sciences,Sensory physiology,Ocular anatomy,Velocity,Muscle physiology,Kinematics,Tendons,Eyes,Physical sciences,Neuroscience,Sensory systems,Eye muscles,Anatomy,Classical mechanics,Musculoskeletal mechanics</t>
  </si>
  <si>
    <t>Lisboa. Portugal</t>
  </si>
  <si>
    <t>The data underlying the results presented in the study are available from: https://bitbucket.org/alexbernardino/saccade3dplos/.</t>
  </si>
  <si>
    <t>10.1371/journal.pcbi.1007717</t>
  </si>
  <si>
    <t>RNA splicing,Bioenergetics,Cell cultures,HeLa cells,Non-coding RNA,Research and analysis methods,Messenger RNA,Biological cultures,Genetics,Cell biology,Biology and life sciences,Mitochondria,RNA,RNA processing,Small nuclear RNA,Nucleic acids,Cell lines,Cytoplasm,Gene expression,Computational biology,Energy-producing organelles,Cultured tumor cells,Biochemical simulations,Biochemistry,Cellular structures and organelles</t>
  </si>
  <si>
    <t>All relevant data are within the manuscript and its Supporting Information files. Additionally, the code we developed can be downloaded from Github through: https://eukaryoticcellbuilder.github.io/HeLa_Builder/.</t>
  </si>
  <si>
    <t>10.1371/journal.pcbi.1009453</t>
  </si>
  <si>
    <t>Paranoia, self-deception and overconfidence</t>
  </si>
  <si>
    <t>Anxiety,Perception,Cognitive science,Sensory perception,Cognition,Cognitive psychology,Pharmacology,Medicine and health sciences,Social sciences,Personality,Social influence,Biology and life sciences,Decision making,Emotions,Drug interactions,Behavior,Neuroscience,Social psychology,Mental health and psychiatry,Psychology</t>
  </si>
  <si>
    <t>Data Availability: The data is available at https://github.com/rosarossig/self-deception.git. Code Availability: Code for the specific 2-stream HGF is freely available at https://osf.io/8kfph/.</t>
  </si>
  <si>
    <t>10.1371/journal.pcbi.1007919</t>
  </si>
  <si>
    <t>Atomistic mechanism of transmembrane helix association</t>
  </si>
  <si>
    <t>Chemical properties,Thermodynamics,Physical chemistry,Cell membranes,Glycophorins,Physics,Protein-lipid interactions,Integral membrane proteins,Free energy,Cell biology,Biology and life sciences,Membrane proteins,Globular proteins,Dimerization,Chemistry,Computational biology,Physical sciences,Proteins,Biochemical simulations,Protein interactions,Biochemistry,Cellular structures and organelles</t>
  </si>
  <si>
    <t>6/10/2018</t>
  </si>
  <si>
    <t>10.1371/journal.pcbi.1006865</t>
  </si>
  <si>
    <t>LMTRDA: Using logistic model tree to predict MiRNA-disease associations by fusing multi-source information of sequences and similarities</t>
  </si>
  <si>
    <t>Species interactions,Gene regulation,Computer and information sciences,Mathematics,Infectious diseases,Non-coding RNA,Research and analysis methods,Hematology,Hematologic cancers and related disorders,Statistical methods,Medicine and health sciences,Statistics,Social sciences,Semantics,Genetics,Forecasting,Biology and life sciences,RNA,Natural language processing,Disease vectors,Neoplasms,Nucleic acids,MicroRNAs,Oncology,Mathematical and statistical techniques,Linguistics,Gene expression,Lymphomas,Physical sciences,Information technology,Biochemistry,Natural antisense transcripts,Cancers and neoplasms,Database and informatics methods</t>
  </si>
  <si>
    <t>10.1371/journal.pcbi.1006699</t>
  </si>
  <si>
    <t>Stytra: An open-source, integrated system for stimulation, tracking and closed-loop behavioral experiments</t>
  </si>
  <si>
    <t>Swimming,Animals,Osteichthyes,Animal anatomy,Animal behavior,Sensory perception,Life cycles,Physiology,Cameras,Research and analysis methods,Animal models,Fish,Medicine and health sciences,Social sciences,Equipment,Engineering and technology,Tails,Biology and life sciences,Model organisms,Organisms,Animal studies,Zebrafish,Optical equipment,Eukaryota,Behavior,Zoology,Developmental biology,Vision,Experimental organism systems,Neuroscience,Anatomy,Vertebrates,Biological locomotion,Psychology,Larvae</t>
  </si>
  <si>
    <t>All data can be found at Zenodo: https://zenodo.org/record/1692080#.XAAST9VKi6I doi 10.5281/zenodo.1692080.</t>
  </si>
  <si>
    <t>26/2/2019</t>
  </si>
  <si>
    <t>10.1371/journal.pcbi.1006904</t>
  </si>
  <si>
    <t>Neural control of body-plan axis in regenerating planaria</t>
  </si>
  <si>
    <t>Epigenetics,Animals,Computer and information sciences,Regeneration,Organism development,Flatworms,Cell biology,Genetics,Molecular development,Biology and life sciences,Tail regeneration,RNA,Organisms,Regulatory networks,Nucleic acids,Invertebrates,Eukaryota,Nerve regeneration,Gene expression,Developmental biology,Morphogenesis,Genetic interference,RNA interference,Network analysis,Cell processes,Axonal transport,Morphogens,Head regeneration,Planarians,Biochemistry</t>
  </si>
  <si>
    <t>Primary data are all contained within the manuscript and/or Supporting Information files.</t>
  </si>
  <si>
    <t>10.1371/journal.pcbi.1007634</t>
  </si>
  <si>
    <t>Doubting what you already know: Uncertainty regarding state transitions is associated with obsessive compulsive symptoms</t>
  </si>
  <si>
    <t>Systems science,Computer and information sciences,Cognitive science,Sensory perception,Mathematics,Cognition,Cognitive psychology,Research and analysis methods,Learning and memory,Obsessive-compulsive disorder,Agent-based modeling,Probability theory,Sensory cues,Medicine and health sciences,Social sciences,Memory,Biology and life sciences,Learning,Memory recall,Neuropsychiatric disorders,Behavior,Anxiety disorders,Physical sciences,Neuroscience,Probability distribution,Mental health and psychiatry,Neuroses,Psychology,Behavioral disorders,Simulation and modeling,Human learning</t>
  </si>
  <si>
    <t>The data and computational models can be found in a public repository for review: http://doi.org/10.17605/OSF.IO/D6B3M.</t>
  </si>
  <si>
    <t>30/4/2021</t>
  </si>
  <si>
    <t>10.1371/journal.pcbi.1009587</t>
  </si>
  <si>
    <t>Data-driven multi-scale mathematical modeling of SARS-CoV-2 infection reveals heterogeneity among COVID-19 patients</t>
  </si>
  <si>
    <t>Immune cells,Immunology,Immune response,Viral pathogens,Immune system,Physiology,Infectious diseases,Medical microbiology,Virology,Viral replication,Animal cells,T cells,Coronaviruses,Medicine and health sciences,Microbial pathogens,Cell biology,Antiviral therapy,Preventive medicine,Biology and life sciences,Molecular development,Immune physiology,Public and occupational health,Organisms,COVID 19,SARS CoV 2,Viruses,Innate immune system,Developmental biology,White blood cells,Viral diseases,Vaccination and immunization,Proteins,Pathology and laboratory medicine,Blood cells,RNA viruses,Interferons,Medical conditions,Biochemistry,SARS coronavirus,Cellular types,Cytokines,Pathogens,Microbiology</t>
  </si>
  <si>
    <t>All relevant data are within the paper. Source codes have been deposited at the GitHub repository (https://github.com/WilliamMoriaty/Model-COVID-19).</t>
  </si>
  <si>
    <t>4/5/2018</t>
  </si>
  <si>
    <t>10.1371/journal.pcbi.1006748</t>
  </si>
  <si>
    <t>A dynamic power-law sexual network model of gonorrhoea outbreaks</t>
  </si>
  <si>
    <t>Population groupings,Immunology,Antibiotic resistance,Computer and information sciences,Mathematics,Infectious diseases,People and places,Probability theory,Sexually transmitted diseases,Pharmacology,Antimicrobial resistance,Vaccines,Medicine and health sciences,Infectious disease control,Preventive medicine,Biology and life sciences,Epidemiology,Public and occupational health,Microbial control,Sexuality groupings,Network analysis,Vaccination and immunization,Physical sciences,Probability distribution,Men who have sex with men,Microbiology</t>
  </si>
  <si>
    <t>All relevant data are within the paper, its Supporting Information files, and the freely accessible repository https://github.com/lwhittles/simdynet.</t>
  </si>
  <si>
    <t>16/1/2021</t>
  </si>
  <si>
    <t>10.1371/journal.pcbi.1008266</t>
  </si>
  <si>
    <t>A mesoscopic simulator to uncover heterogeneity and evolutionary dynamics in tumors</t>
  </si>
  <si>
    <t>Breast cancer,Cancers and neoplasms,Cell migration,Head and neck cancers,Medicine and health sciences,Oncology,Simulation and modeling,Cancer treatment,Lung and intrathoracic tumors,Cell biology,Breast tumors,Biology and life sciences,Developmental biology,Research and analysis methods,Malignant tumors,Cell motility</t>
  </si>
  <si>
    <t>All relevant data are within the manuscript. The mesoscopic simulator code is available at https://github.com/JuanJS117/MesoscopicModel.</t>
  </si>
  <si>
    <t>10.1371/journal.pcbi.1007840</t>
  </si>
  <si>
    <t>An open source tool to infer epidemiological and immunological dynamics from serological data: serosolver</t>
  </si>
  <si>
    <t>Antibodies,Immunology,Immune response,Viral pathogens,Physiology,Infectious diseases,Medical microbiology,Antibody response,Medicine and health sciences,Serology,Antigenic variation,Microbial pathogens,Microbiology,Biology and life sciences,Immune physiology,Epidemiology,Organisms,Immune system proteins,Viruses,Influenza viruses,Viral diseases,Proteins,Influenza,Pathology and laboratory medicine,RNA viruses,Biochemistry,Orthomyxoviruses,Pathogens,Antigens</t>
  </si>
  <si>
    <t>The serosolver R package is available at: https://seroanalytics.github.io/serosolver/. All data used in these analyses are available within the R package git repository at: https://github.com/seroanalytics/serosolver/tree/master/inst/extdata. All analyses and code used in the main text are included in the accompanying Supporting Information case studies.</t>
  </si>
  <si>
    <t>10.1371/journal.pcbi.1007597</t>
  </si>
  <si>
    <t>Improving homology modeling from low-sequence identity templates in Rosetta: A case study in GPCRs</t>
  </si>
  <si>
    <t>Bioinformatics,Protein structure comparison,Protein structure,Physics,Protein structure determination,Research and analysis methods,Signal transduction,Cell biology,Biology and life sciences,Protein structure prediction,Crystal structure,Crystallography,Sequence analysis,Computational techniques,Sequence alignment,Condensed matter physics,Solid state physics,Proteins,Physical sciences,G protein coupled receptors,Multiple alignment calculation,Biochemistry,Transmembrane receptors,Macromolecular structure analysis,Split-decomposition method,Molecular biology,Database and informatics methods</t>
  </si>
  <si>
    <t>All files needed for reproducing the data and model database are found at www.rosettagpcr.org.</t>
  </si>
  <si>
    <t>10.1371/journal.pcbi.1007550</t>
  </si>
  <si>
    <t>Avoidance of non-localizable obstacles in echolocating bats: A robotic model</t>
  </si>
  <si>
    <t>Animals,Physiology,Physics,Animal flight,Head,Bat flight,Echoes,Medicine and health sciences,Ears,Robotics,Engineering and technology,Biology and life sciences,Organisms,Acoustics,Eukaryota,Amniotes,Bats,Physical sciences,Robots,Robotic behavior,Anatomy,Mechanical engineering,Vertebrates,Biological locomotion,Mammals</t>
  </si>
  <si>
    <t>All data and computer code are available at https://zenodo.org/record/3551169#.XfJCJfxOmUk (DOI:10.5281/zenodo.3551169).</t>
  </si>
  <si>
    <t>10.1371/journal.pcbi.1007814</t>
  </si>
  <si>
    <t>Genome-wide prediction of topoisomerase II</t>
  </si>
  <si>
    <t>Immune cells,Immunology,Epigenetics,Cellular types,Computer and information sciences,DNA sequencing,Research and analysis methods,DNA methylation,Chromatin,DNase Seq,Animal cells,Mammalian genomics,Sequencing techniques,Artificial intelligence,Chromosome biology,Signal transduction,Medicine and health sciences,Genetics,Cell biology,Cell signaling,Biology and life sciences,Genomic signal processing,Nucleic acids,Chromatin modification,B cells,Gene expression,Human genomics,White blood cells,Genomics,Animal genomics,Machine learning,Blood cells,Antibody-producing cells,Biochemistry,DNA,Molecular biology techniques,Molecular biology,Support vector machines,DNA modification</t>
  </si>
  <si>
    <t>All relevant data are within the manuscript and its Supporting information files. TOP2B ChIP-seq datasets generated in this study are available under GEO accession number GSE141528 https://www.ncbi.nlm.nih.gov/geo/query/acc.cgi?acc=GSE141528). The code used to train our models and generate genome wide predictions is freely available at https://gitlab.com/mgarciat/genome-wide-prediction-of-topoisomerase-iibeta-binding.</t>
  </si>
  <si>
    <t>10.1371/journal.pcbi.1008056</t>
  </si>
  <si>
    <t>A mathematical model of the metastatic bottleneck predicts patient outcome and response to cancer treatment</t>
  </si>
  <si>
    <t>Pancreatic cancer,Breast cancer,Gynecological tumors,Basic cancer research,Head and neck cancers,Medicine and health sciences,Oncology,Cancer treatment,Gastrointestinal tumors,Breast tumors,Ovarian cancer,Metastasis,Cancers and neoplasms,Malignant tumors</t>
  </si>
  <si>
    <t>The raw data is available from the SEER database. Both pre-processed data and the code allowing full reproducibility of all presented results is freely available at https://github.com/EwaSzczurek/MetastaticBottleneck.</t>
  </si>
  <si>
    <t>10.1371/journal.pcbi.1007734</t>
  </si>
  <si>
    <t>The research and development process for multiscale models of infectious disease systems</t>
  </si>
  <si>
    <t>Systems science,Computer and information sciences,Mathematics,Infectious diseases,Disease dynamics,Emerging infectious diseases,Medicine and health sciences,Infectious disease control,Infectious disease modeling,Population biology,Biology and life sciences,Population modeling,Epidemiology,Host-pathogen interactions,Computational biology,Physical sciences,Pathology and laboratory medicine,Pathogenesis,Pathogens,Complex systems</t>
  </si>
  <si>
    <t>This article has no data.</t>
  </si>
  <si>
    <t>31/5/2019</t>
  </si>
  <si>
    <t>10.1371/journal.pcbi.1007834</t>
  </si>
  <si>
    <t>Modeling the temporal network dynamics of neuronal cultures</t>
  </si>
  <si>
    <t>Neurons,Computer and information sciences,Membrane potential,Ecology and environmental sciences,Mathematics,Community structure,Physiology,Action potentials,Covariance,Animal cells,Probability theory,Ecology,Medicine and health sciences,Cell biology,Random variables,Neural networks,Biology and life sciences,Extracellular matrix,Community ecology,Network analysis,Physical sciences,Neuroscience,Electrophysiology,Cellular neuroscience,Neurophysiology,Cellular types,Cellular structures and organelles</t>
  </si>
  <si>
    <t>Data is available from previously published studies, and information to access it is contained within the manuscript. The Neuronal Type study can be downloaded from this github repository: https://github.com/sje30/g2chvcdata.</t>
  </si>
  <si>
    <t>31/7/2019</t>
  </si>
  <si>
    <t>10.1371/journal.pcbi.1006789</t>
  </si>
  <si>
    <t>3D spatial organization and network-guided comparison of mutation profiles in Glioblastoma reveals similarities across patients</t>
  </si>
  <si>
    <t>Computer and information sciences,Protein structure,Research and analysis methods,Protein domains,Mutation databases,Genetics,Biology and life sciences,Protein interaction networks,Interaction networks,Mutation,Network analysis,Proteins,Protein interactions,Biochemistry,Proteomics,Macromolecular structure analysis,Nonsense mutation,Frameshift mutation,Biological databases,Molecular biology,Database and informatics methods</t>
  </si>
  <si>
    <t>Turkey</t>
  </si>
  <si>
    <t>The results shown here are in whole or part based upon data generated by the TCGA Research Network: https://www.cancer.gov/tcga. The cell line data underlying the results presented in the study are available from GDSC in https://www.cancerrxgene.org/downloads and Cell Model Passports in https://cellmodelpassports.sanger.ac.uk/downloads.</t>
  </si>
  <si>
    <t>26/7/2020</t>
  </si>
  <si>
    <t>10.1371/journal.pcbi.1008195</t>
  </si>
  <si>
    <t>VALERIE: Visual-based inspection of alternative splicing events at single-cell resolution</t>
  </si>
  <si>
    <t>Bioinformatics,Computer and information sciences,Research and analysis methods,Data management,Alternative splicing,Animal cells,Mammalian genomics,Sequencing techniques,Genetics,Cell biology,Molecular biology techniques,Biology and life sciences,RNA,RNA processing,Sequence analysis,Nucleic acids,Data visualization,Sequence alignment,Gene expression,RNA sequencing,Stem cells,Genomics,Animal genomics,Induced pluripotent stem cells,Biochemistry,Cellular types,Molecular biology,Database and informatics methods</t>
  </si>
  <si>
    <t>All relevant data are within the manuscript and its Supporting Information files. The software is available on the Comprehensive R Archive Network (CRAN): https://cran.r-project.org/web/packages/VALERIE/index.html.</t>
  </si>
  <si>
    <t>10.1371/journal.pcbi.1009691</t>
  </si>
  <si>
    <t>When shared concept cells support associations: Theory of overlapping memory engrams</t>
  </si>
  <si>
    <t>Neurons,Systems science,Computer and information sciences,Cognitive science,Mathematical functions,Mathematics,Cognition,Research and analysis methods,Learning and memory,Animal cells,Medicine and health sciences,Transfer functions,Cell biology,Memory,Neural networks,Biology and life sciences,Single neuron function,Memory recall,Brain,Mathematical and statistical techniques,Computational neuroscience,Computational biology,Physical sciences,Neuroscience,Dynamical systems,Anatomy,Cellular neuroscience,Hippocampus,Cellular types</t>
  </si>
  <si>
    <t xml:space="preserve"> All relevant data are within the manuscript and its Supporting information files. The code used to numerically solve the equations derived in the manuscript is available at https://github.com/ChiaraGastaldi/pub_Gastaldi_2021_AttractorNetwork.git.</t>
  </si>
  <si>
    <t>15/3/2021</t>
  </si>
  <si>
    <t>10.1371/journal.pcbi.1009544</t>
  </si>
  <si>
    <t>Atypically larger variability of resource allocation accounts for visual working memory deficits in schizophrenia</t>
  </si>
  <si>
    <t>Perception,Attention,Cognitive science,Sensory perception,Cognition,Cognitive psychology,Learning and memory,Medicine and health sciences,Social sciences,Working memory,Memory,Biology and life sciences,Decision making,Schizophrenia,Cognitive neuroscience,Behavior,Vision,Neuroscience,Mental health and psychiatry,Color vision,Psychology</t>
  </si>
  <si>
    <t>The data are openly available via the github repository associated with this paper https://github.com/ruyuanzhang/schizophreniaVWM.</t>
  </si>
  <si>
    <t>10.1371/journal.pcbi.1008296</t>
  </si>
  <si>
    <t>Mutation bias interacts with composition bias to influence adaptive evolution</t>
  </si>
  <si>
    <t>Gene regulation,Thermodynamics,Point mutation,Population genetics,Physics,Regulatory proteins,Evolutionary processes,Transcription factors,Entropy,Genetics,Evolutionary biology,Population biology,Biology and life sciences,Evolutionary adaptation,Evolutionary genetics,DNA transcription,Gene expression,Mutation,Proteins,Physical sciences,Biochemistry,DNA-binding proteins</t>
  </si>
  <si>
    <t>The data are publicly available at http://thebrain.bwh.harvard.edu/uniprobe/academic-license.php and http://cisbp.ccbr.utoronto.ca/index.php, see Methods for details. Additionally, Genotype-phenotype landscape files and commented code are publicly available at https://github.com/alejvcano/PLoSCompBio2020.</t>
  </si>
  <si>
    <t>10.1371/journal.pcbi.1009926</t>
  </si>
  <si>
    <t>The ability to classify patients based on gene-expression data varies by algorithm and performance metric</t>
  </si>
  <si>
    <t>Computer and information sciences,Mathematics,Research and analysis methods,Optimization,Artificial intelligence,Statistical methods,Statistics,Machine learning algorithms,Plants,Ranking algorithms,Biology and life sciences,Applied mathematics,Trees,Organisms,Mathematical and statistical techniques,Eukaryota,Arithmetic,Physical sciences,Algorithms,Machine learning,Monte Carlo method,Support vector machines,Simulation and modeling</t>
  </si>
  <si>
    <t>Source code for each algorithm used can be found in repositories for the respective software libraries used in this study: * https://github.com/scikit-learn/scikit-learn * https://github.com/mlr-org/mlr * https://github.com/Waikato/weka-3.8 * https://github.com/keras-team/keras Code used to integrate the software libraries within software containers, to perform cross validation, to calculate performance metrics, etc. are part of the ShinyLearner tool. Source code can be found at https://github.com/srp33/ShinyLearner. Data and code used to execute this analysis are available at https://osf.io/fv8td/. This repository contains raw and summarized versions of the analysis results, as well as code that we used to generate the figures and tables for this manuscript. The repository is freely available under the Creative Commons Universal 1.0 license. All other data are within the manuscript and its Supporting Information files.</t>
  </si>
  <si>
    <t>10.1371/journal.pcbi.1008302</t>
  </si>
  <si>
    <t>Tensorpac: An open-source Python toolbox for tensor-based phase-amplitude coupling measurement in electrophysiological brain signals</t>
  </si>
  <si>
    <t>Modulation,Computer and information sciences,Mathematics,Physiology,Research and analysis methods,Signal bandwidth,Probability theory,Brain electrophysiology,Engineering and technology,Biology and life sciences,Measurement,Physical sciences,Electrophysiology,Probability distribution,Electrophysiological techniques,Neuroscience,Signal processing,Neurophysiology,Computing methods,Bioassays and physiological analysis,Time measurement</t>
  </si>
  <si>
    <t>France,Canada</t>
  </si>
  <si>
    <t>The data used to showcase and validate the implemented functionalities of the software are generated on the fly (not loaded from a repository). The exact same data can be accessed through the scripts that replicate the paper figures. These have been made available here: https://github.com/EtienneCmb/tensorpac/tree/master/paper.</t>
  </si>
  <si>
    <t>10.1371/journal.pcbi.1007425</t>
  </si>
  <si>
    <t>Computational design and interpretation of single-RNA translation experiments</t>
  </si>
  <si>
    <t>Fluorescence recovery after photobleaching,Non-coding RNA,Research and analysis methods,Translation initiation,Messenger RNA,Light microscopy,Protein translation,Cell biology,Genetics,Ribosomes,Biology and life sciences,RNA,Fluorescence spectroscopy,Nucleic acids,Spectrum analysis techniques,Gene expression,Computational biology,Microscopy,Biochemical simulations,Transfer RNA,Biochemistry,Cellular structures and organelles</t>
  </si>
  <si>
    <t>The rSNAPsim simulation package is available at: https://github.com/MunskyGroup/rSNAPsim.git. All experimental data and codes used to fit models to that data are available at: https://github.com/MunskyGroup/Aguilera_PLoS_CompBio_2019.git.</t>
  </si>
  <si>
    <t>5/8/2018</t>
  </si>
  <si>
    <t>10.1371/journal.pcbi.1007078</t>
  </si>
  <si>
    <t>Disease gene prediction for molecularly uncharacterized diseases</t>
  </si>
  <si>
    <t>Kernel methods,Computer and information sciences,Mathematics,Gene ontologies,Research and analysis methods,Statistical methods,Statistics,Genome analysis,Genetics,Forecasting,Biology and life sciences,Protein interaction networks,Interaction networks,Gene prediction,Mathematical and statistical techniques,Computational biology,Network analysis,Genomics,Physical sciences,Proteins,Protein-protein interactions,Gene identification and analysis,Algorithms,Simulation and modeling,Genetic networks,Protein interactions,Biochemistry,Proteomics,Molecular biology,Applied mathematics</t>
  </si>
  <si>
    <t>Code available in the paper website www.paccanarolab.org/cardigan.</t>
  </si>
  <si>
    <t>10.1371/journal.pcbi.1009302</t>
  </si>
  <si>
    <t>Crowdsourced identification of multi-target kinase inhibitors for RET- and TAU- based disease: The Multi-Targeting Drug DREAM Challenge</t>
  </si>
  <si>
    <t>Animals,Computer and information sciences,Drosophila melanogaster,Research and analysis methods,Animal models,Pharmacology,Artificial intelligence,Medicine and health sciences,Drosophila,Arthropoda,Genetics,Neural networks,Biology and life sciences,Model organisms,Animal studies,Organisms,Heredity,Genetic dominance,Genetic suppression,Invertebrates,Eukaryota,Drug screening,Insects,Zoology,Experimental organism systems,Neuroscience,Gene identification and analysis,Machine learning,Drug research and development,Genetic screens,Entomology</t>
  </si>
  <si>
    <t>All relevant data are contained within the manuscript and its Supporting Information files, or available on the Challenge landing page (www.doi.org/10.7303/syn8404040). Code and Data availability Zhaoping Xiong’s top-performing method is available in a Github repository: https://github.com/xiongzhp/FusedEmbedding. The final embedding data used for this method are available at: https://raw.githubusercontent.com/xiongzhp/FusedEmbedding/master/data/kinase_seq_embedding.csv Instructions for running the method can be found here: https://github.com/xiongzhp/FusedEmbedding/blob/master/REPRODUCING.md. Team DMIS-MTD’s top-performing method is available at: https://github.com/dmis-lab/ReSimNet https://www.synapse.org/#!Synapse:syn20545440 Instructions for running this method can be found at: https://github.com/dmis-lab/ReSimNet/blob/master/README.md. Chemical fingerprints and final embedding data used by team DMIS-MTD are available on the Challenge workspace: https://www.synapse.org/#!Synapse:syn25702146. A detailed description of the implementation and results of these two methods as well as all other submitted methods can be found in the Supplemental Methods. Post challenge analysis notebooks can be retrieved from: https://github.com/Sage-Bionetworks-Challenges/Multi-Target-Challenge.</t>
  </si>
  <si>
    <t>10.1371/journal.pcbi.1009530</t>
  </si>
  <si>
    <t>How conformity can lead to polarised social behaviour</t>
  </si>
  <si>
    <t>Psychological attitudes,Computer and information sciences,Cognitive science,Cognition,Cognitive psychology,Learning and memory,Prosocial behavior,Computers,Social sciences,Economics,Biology and life sciences,Learning,Decision making,Experimental economics,Behavior,Social cognition,Neuroscience,Social psychology,Psychology,Human learning</t>
  </si>
  <si>
    <t>Behavioural and computational data, as well as a live version of the code used for the analysesare available via the Open Science Framework (osf.io/p5xq3).</t>
  </si>
  <si>
    <t>10.1371/journal.pcbi.1006820</t>
  </si>
  <si>
    <t>Modeling and MEG evidence of early consonance processing in auditory cortex</t>
  </si>
  <si>
    <t>Neurons,Cellular types,Computer and information sciences,Neuroimaging,Sensory perception,Physiology,Gamma-aminobutyric acid,Research and analysis methods,Neurochemistry,Auditory system,Animal cells,Medicine and health sciences,Auditory cortex,Social sciences,Magnetoencephalography,Imaging techniques,Cell biology,Neural networks,Biology and life sciences,Sensory physiology,Neurotransmitters,Hearing,Brain,Linguistics,Brain mapping,Neuroscience,Sensory systems,Phonetics,Anatomy,Cellular neuroscience,Biochemistry,Psychology,Consonants,Pitch perception</t>
  </si>
  <si>
    <t>Processed MEG data are publicly available in the Open Science Framework repository: http://osf.io/chqvf.</t>
  </si>
  <si>
    <t>10.1371/journal.pcbi.1007691</t>
  </si>
  <si>
    <t>Modeling binary and graded cone cell fate patterning in the mouse retina</t>
  </si>
  <si>
    <t>Neurons,Sensory perception,Photoreceptors,Sensory receptors,Mathematics,Research and analysis methods,Animal cells,Probability theory,Afferent neurons,Medicine and health sciences,Ocular system,Social sciences,Cell biology,Genetics,Cell signaling,Imaging techniques,Biology and life sciences,Ocular anatomy,Membrane receptor signaling,Retina,Gene expression,Hormone receptor signaling,Physical sciences,Neuroscience,Probability distribution,Image analysis,Anatomy,Cellular neuroscience,Biochemistry,Hormones,Psychology,Cellular types,Signal transduction,Simulation and modeling,Thyroid hormones</t>
  </si>
  <si>
    <t>Immunofluorescence images (https://osf.io/e5ckg/) and analysis code (https://osf.io/b438a) are available in the Open Science Framework database. All simulations were performed using a custom solver added to the LMES software, which is available on our website: https://www.robertslabjhu.info/home/software/lmes/.</t>
  </si>
  <si>
    <t>11/9/2018</t>
  </si>
  <si>
    <t>10.1371/journal.pcbi.1007055</t>
  </si>
  <si>
    <t>Spatial neuronal synchronization and the waveform of oscillations: Implications for EEG and MEG</t>
  </si>
  <si>
    <t>Visual system,Signal filtering,Electroencephalography,Neuroimaging,Mathematical functions,Physiology,Research and analysis methods,Medicine and health sciences,Brain electrophysiology,Imaging techniques,Eye movements,Engineering and technology,Biology and life sciences,Sensory physiology,Butterworth filters,Bandpass filters,Clinical neurophysiology,Mathematical and statistical techniques,Clinical medicine,Brain mapping,Electrophysiology,Neuroscience,Electrophysiological techniques,Sensory systems,Sine waves,Signal processing,Neurophysiology,Bioassays and physiological analysis,Fourier analysis</t>
  </si>
  <si>
    <t>Russian Federation,Germany</t>
  </si>
  <si>
    <t>The EEG data were previously collected as part of the "Leipzig Cohort for Mind-Body-Emotion Interactions" data set (LEMON). The data underlying the results are available from: http://fcon_1000.projects.nitrc.org/indi/retro/MPI_LEMON.html.</t>
  </si>
  <si>
    <t>13/7/2019</t>
  </si>
  <si>
    <t>10.1371/journal.pcbi.1007649</t>
  </si>
  <si>
    <t>Cytoskeleton polarity is essential in determining orientational order in basal bodies of multi-ciliated cells</t>
  </si>
  <si>
    <t>Thermodynamics,Cell membranes,Physics,Research and analysis methods,Polymerization,Free energy,Cell biology,Cilia,Biology and life sciences,Mathematical models,Mathematical and statistical techniques,Polymer chemistry,Chemistry,Condensed matter physics,Cell polarity,Phase transitions,Physical sciences,Cell physiology,Condensation,Chemical reactions,Cellular structures and organelles,Simulation and modeling</t>
  </si>
  <si>
    <t>10.1371/journal.pcbi.1008865</t>
  </si>
  <si>
    <t>Deducing high-accuracy protein contact-maps from a triplet of coevolutionary matrices through deep residual convolutional networks</t>
  </si>
  <si>
    <t>Database searching,Coevolution,Computer and information sciences,Mathematics,Protein folding,Protein structure,Research and analysis methods,Covariance,Probability theory,Statistical methods,Evolutionary processes,Statistics,Random variables,Evolutionary biology,Forecasting,Neural networks,Biology and life sciences,Protein structure prediction,Mathematical and statistical techniques,Proteins,Neuroscience,Physical sciences,Biochemistry,Macromolecular structure analysis,Molecular biology,Database and informatics methods</t>
  </si>
  <si>
    <t>10.1371/journal.pcbi.1008834</t>
  </si>
  <si>
    <t>A unified framework for inferring the multi-scale organization of chromatin domains from Hi-C</t>
  </si>
  <si>
    <t>Gene regulation,Epigenetics,Chromosome structure and function,Structural genomics,Chromatin,Polymers,Chromosome biology,Cell biology,Genetics,Cell signaling,Macromolecules,Materials science,Biology and life sciences,Chromosomes,Genomic signal processing,Polymer chemistry,Gene expression,Chemistry,Materials,Genomics,Physical sciences,Signal transduction</t>
  </si>
  <si>
    <t>All codes are available from https://github.com/multi-cd. All data used in the paper were obtained from publicly available repositories. The following data were obtained through the NCBI GEO database: Hi-C data, accession GSE63525; CTCF ChiP-seq, GSM749704; Repli-seq, GSM923451; histone signals, GSE29611; RNA-seq, GSE33480. RNA-seq data for the KBM7 cell were obtained from https://opendata.cemm.at/barlowlab. Information about genes (Known Genes table) and the associated regulatory elements (GeneHancer interaction table) were obtained from UCSC Genome Browser. The GeneCards database was consulted for individual gene information.</t>
  </si>
  <si>
    <t>10.1371/journal.pcbi.1007676</t>
  </si>
  <si>
    <t>Striated myocyte structural integrity: Automated analysis of sarcomeric z-discs</t>
  </si>
  <si>
    <t>Sarcomeres,Muscle cells,Actins,Mathematics,Physiology,Physics,Geometry,Muscle contraction,Animal cells,Aspect ratio,Medicine and health sciences,Cell biology,Biological tissue,Materials science,Biology and life sciences,Material properties,Muscle physiology,Muscle tissue,Cytoskeletal proteins,Contractile proteins,Anisotropy,Condensed matter physics,Physical sciences,Proteins,Anatomy,Biochemistry,Myofibrils,Cellular types,Cardiomyocytes</t>
  </si>
  <si>
    <t>The data can be found at https://doi.org/10.7280/D12Q2X, and the code can be found at https://github.com/Cardiovascular-Modeling-Laboratory/zlineDetection.</t>
  </si>
  <si>
    <t>10.1371/journal.pcbi.1008417</t>
  </si>
  <si>
    <t xml:space="preserve">Probabilistic transmission models incorporating sequencing data for healthcare-associated </t>
  </si>
  <si>
    <t>Health care,Infectious diseases,Research and analysis methods,Health care facilities,Gut bacteria,Clostridium difficile,Medicine and health sciences,Bacterial spores,Microbial physiology,Genetics,Human genetics,Biology and life sciences,Epidemiology,Organisms,Nosocomial infections,Bacteriology,Bacterial physiology,Genomics,Hospitals,Bacteria,Simulation and modeling,Medical conditions,Microbiology</t>
  </si>
  <si>
    <t>Previously published sequencing data are available from NCBI or EBI under the following project identifiers ERP001520 and ERP003850. Data on patient hospital admissions cannot be shared publicly under the terms of the approvals granted for their use. Applications for access to these data can be made via the Infections in Oxfordshire Research Database https://oxfordbrc.nihr.ac.uk/research-themes-overview/antimicrobial-resistance-and-modernising-microbiology/infections-in-oxfordshire-research-database-iord/ by researchers who meet the criteria for access to confidential data. Pre-computed genetic distances will be made available as part of any dataset provided from the Infections in Oxfordshire Research Database.</t>
  </si>
  <si>
    <t>10.1371/journal.pcbi.1007273</t>
  </si>
  <si>
    <t>Integrating Hi-C links with assembly graphs for chromosome-scale assembly</t>
  </si>
  <si>
    <t>Genetic loci,Bioinformatics,Computer and information sciences,Research and analysis methods,Sequence assembly tools,Sequencing techniques,Genome analysis,Genetics,Gene mapping,Biology and life sciences,Sequence analysis,Data visualization,Genomics statistics,Sequence alignment,Computational biology,Graphs,Chromosome mapping,Infographics,Genomics,Genome sequencing,Genomic libraries,Molecular biology techniques,Molecular biology,Database and informatics methods</t>
  </si>
  <si>
    <t>10.1371/journal.pcbi.1007326</t>
  </si>
  <si>
    <t>Cost-benefit trade-offs in decision-making and learning</t>
  </si>
  <si>
    <t>Optimization,Physical sciences,Neuroscience,Learning curves,Cognitive science,Motivation,Social sciences,Mathematics,Cognition,Psychology,Behavior,Biology and life sciences,Learning,Decision making,Cognitive psychology,Learning and memory,Human learning</t>
  </si>
  <si>
    <t>Data are available at Open Science Framework: https://osf.io/cd62a/.</t>
  </si>
  <si>
    <t>3/10/2019</t>
  </si>
  <si>
    <t>10.1371/journal.pcbi.1008050</t>
  </si>
  <si>
    <t>Cross-species regulatory sequence activity prediction</t>
  </si>
  <si>
    <t>Gene regulation,Mathematics,Research and analysis methods,Enzymology,Animal models,Mammalian genomics,Statistical methods,Statistics,Genome analysis,Genetics,Genome annotation,Forecasting,Biology and life sciences,Model organisms,Animal studies,Mouse models,Mathematical and statistical techniques,Nucleases,Gene expression,Deoxyribonucleases,Computational biology,Human genomics,Hydrolases,Experimental organism systems,Genomics,Animal genomics,Physical sciences,Proteins,Biochemistry,DNA-binding proteins,Enzymes</t>
  </si>
  <si>
    <t>All data used in this study are publicly available via ENCODE, GEO, and FANTOM. S1 Table describe all data and sources.</t>
  </si>
  <si>
    <t>10.1371/journal.pcbi.1009870</t>
  </si>
  <si>
    <t>Comparative analyses of parasites with a comprehensive database of genome-scale metabolic models</t>
  </si>
  <si>
    <t>Computer and information sciences,Parasitic diseases,Research and analysis methods,Parasitology,Enzymology,Apicomplexa,Parasite groups,Enzyme chemistry,Medicine and health sciences,Genome analysis,Genetics,Biology and life sciences,Organisms,Protozoans,Metabolic networks,Eukaryota,Computational biology,Network analysis,Malarial parasites,Plasmodium,Genomics,Enzyme metabolism,Parasitic protozoans,Genomic databases,Biochemistry,Medical conditions,Biological databases,Database and informatics methods</t>
  </si>
  <si>
    <t>All models and code are available at https://github.com/maureencarey/paradigm and archived as DOI: 10.5281/zenodo.5960209.</t>
  </si>
  <si>
    <t>10.1371/journal.pcbi.1007943</t>
  </si>
  <si>
    <t>Multiscale modeling of human cerebrovasculature: A hybrid approach using image-based geometry and a mathematical algorithm</t>
  </si>
  <si>
    <t>Veins,Arteries,Fractals,Mathematics,Cerebral arteries,Physiology,Blood vessels,Research and analysis methods,Blood flow,Geometry,Cardiovascular anatomy,Optimization,Medicine and health sciences,Blood,Mathematical modeling,Biology and life sciences,Body fluids,Mathematical models,Mathematical and statistical techniques,Physical sciences,Anatomy,Simulation and modeling</t>
  </si>
  <si>
    <t>All data files are available from the Zenodo database (https://zenodo.org/record/3707179). Visit the URL and follow the citation rule when the data will be used.</t>
  </si>
  <si>
    <t>10/10/2020</t>
  </si>
  <si>
    <t>10.1371/journal.pcbi.1009069</t>
  </si>
  <si>
    <t>PHENSIM: Phenotype Simulator</t>
  </si>
  <si>
    <t>Mathematics,Research and analysis methods,Biological cultures,Medicine and health sciences,Cancer treatment,Genetics,Cell biology,Cell signaling,Biology and life sciences,Applied mathematics,MAPK signaling cascades,Apoptosis,Signaling cascades,Cell lines,Oncology,Caco-2 cells,Gene expression,Computational biology,Cell processes,Cell death,Physical sciences,Algorithms,Biochemical simulations,Biochemistry,Signal transduction,Simulation and modeling</t>
  </si>
  <si>
    <t>Source code for the PHENSIM algorithm is available at https://github.com/alaimos/mithril-standalone/tree/mithril-2.2. The source code for the web application is available at https://github.com/alaimos/phensim. All raw data, input files, and other source codes are available for download at https://github.com/alaimos/phensim/tree/master/Benchmark.</t>
  </si>
  <si>
    <t>10.1371/journal.pcbi.1009299</t>
  </si>
  <si>
    <t>Quantifying dose-, strain-, and tissue-specific kinetics of parainfluenza virus infection</t>
  </si>
  <si>
    <t>Digestive system,Trachea,Physiology,Physics,Upper respiratory tract infections,Infectious diseases,Virology,Medicine and health sciences,Respiratory disorders,Biology and life sciences,Viral transmission and infection,Luminescence,Pulmonology,Viral upper respiratory tract infection,Viral load,Nasopharynx,Viral diseases,Electromagnetic radiation,Physical sciences,Bioluminescence,Lower respiratory tract infections,Pharynx,Respiratory system,Anatomy,Respiratory infections,Medical conditions,Respiratory physiology,Microbiology</t>
  </si>
  <si>
    <t>6/9/2018</t>
  </si>
  <si>
    <t>10.1371/journal.pcbi.1006879</t>
  </si>
  <si>
    <t>A theoretical single-parameter model for urbanisation to study infectious disease spread and interventions</t>
  </si>
  <si>
    <t>Immunology,Infectious diseases,Disease dynamics,People and places,Earth sciences,Medicine and health sciences,Social sciences,Preventive medicine,Biology and life sciences,Human geography,Geography,Epidemiology,Public and occupational health,Geographic areas,Urban areas,Human mobility,Rural areas,Vaccination and immunization,Viral diseases,Influenza,Norway,Europe,Geographical locations</t>
  </si>
  <si>
    <t>The population size data for Norway are available at Statistics Norway (http://www.ssb.no/en/statbank/table/11342/). The commuting data for Norway are available at Statistics Norway (https://www.ssb.no/statbank/table/03321). The population sizes for Iceland are available at Statistics Iceland (https://px.hagstofa.is/pxis/pxweb/is/Ibuar/Ibuar__mannfjoldi__2_byggdir__Byggdakjarnarhverfi/MAN03200.px/). Population data for the UK are available at the Office for National Statistics GB (https://www.ons.gov.uk/peoplepopulationandcommunity/populationandmigration/populationestimates/datasets/populationestimatesforukenglandandwalesscotlandandnorthernireland).</t>
  </si>
  <si>
    <t>10.1371/journal.pcbi.1007670</t>
  </si>
  <si>
    <t>Long-range correlation in protein dynamics: Confirmation by structural data and normal mode analysis</t>
  </si>
  <si>
    <t>Computer and information sciences,Fractals,Mathematics,Protein structure,Protein structure determination,Geometry,Polymers,Algebra,Macromolecules,Materials science,Biology and life sciences,Linear algebra,Globular proteins,Polymer chemistry,Chemistry,Materials,Network analysis,Proteins,Physical sciences,Biochemistry,Macromolecular structure analysis,Protein structure networks,Eigenvalues,Molecular biology</t>
  </si>
  <si>
    <t>All the protein structures used in this research are available from the Protein Data Bank (PDB). Related PDB-ID, code, and the data that related to this study are provided as Supporting File.</t>
  </si>
  <si>
    <t>10.1371/journal.pcbi.1009222</t>
  </si>
  <si>
    <t>Combination and competition between path integration and landmark navigation in the estimation of heading direction</t>
  </si>
  <si>
    <t>Animal navigation,Animal behavior,Perception,Computer and information sciences,Cognitive science,Sensory perception,Computer architecture,Mathematics,Electronics engineering,Research and analysis methods,Cognitive psychology,Gaussian noise,Probability theory,Virtual reality,Statistics,Social sciences,Animal migration,Statistical noise,Engineering and technology,Computer engineering,Biology and life sciences,Applied mathematics,Kalman filter,Man-computer interface,Signal to noise ratio,Behavior,Zoology,Vision,Physical sciences,Neuroscience,Probability distribution,User interfaces,Algorithms,Target detection,Signal processing,Psychology,Computer vision,Simulation and modeling</t>
  </si>
  <si>
    <t>All data and code to create the models are available publicly at: https://github.com/sharootonian/CombinationAndCompetitionHeadingDirection DOI: 10.5281/zenodo.5879723.</t>
  </si>
  <si>
    <t>10.1371/journal.pcbi.1007990</t>
  </si>
  <si>
    <t>Using information theory to optimise epidemic models for real-time prediction and estimation</t>
  </si>
  <si>
    <t>SARS,Computer and information sciences,Population dynamics,Mathematics,Infectious diseases,Research and analysis methods,Statistical methods,Medicine and health sciences,Statistics,Forecasting,Population biology,Biology and life sciences,Epidemiology,Mathematical and statistical techniques,Data visualization,Graphs,Viral diseases,Infographics,Physical sciences,Influenza,Infectious disease epidemiology</t>
  </si>
  <si>
    <t>All code and data are available at https://github.com/kpzoo/model-selection-for-epidemic-renewal-models.</t>
  </si>
  <si>
    <t>10.1371/journal.pcbi.1007249</t>
  </si>
  <si>
    <t>Predicting Meridian in Chinese traditional medicine using machine learning approaches</t>
  </si>
  <si>
    <t>Computer and information sciences,Digestive system,Gastrointestinal tract,Stomach,Physiology,Cardiovascular anatomy,Traditional Chinese medicine,Spleen,Herbs,Artificial intelligence,Medicine and health sciences,Heart,Plants,Biology and life sciences,Immune physiology,Organisms,Large intestine,Kidneys,Eukaryota,Renal system,Machine learning,Complementary and alternative medicine,Anatomy,Traditional medicine</t>
  </si>
  <si>
    <t>All relevant data are within the manuscript and its Supporting Information files. The code is available at https://github.com/herb-medicne/meridian-prediction.</t>
  </si>
  <si>
    <t>10.1371/journal.pcbi.1006847</t>
  </si>
  <si>
    <t>Searching algorithm for Type IV effector proteins (S4TE) 2.0: Improved tools for Type IV effector prediction, analysis and comparison in proteobacteria</t>
  </si>
  <si>
    <t>Bioinformatics,Database searching,Computer and information sciences,Microbial genomics,Research and analysis methods,Computer applications,Secretion systems,Medicine and health sciences,Bacterial genetics,Genome analysis,Microbial physiology,Genetics,Microbial genetics,Biology and life sciences,Sequence analysis,Comparative genomics,Bacteriology,Virulence factors,Sequence motif analysis,Web-based applications,Computational biology,Bacterial physiology,Genomics,Bacterial genomics,Pathology and laboratory medicine,Genomic databases,Biological databases,Pathogens,Database and informatics methods,Microbiology</t>
  </si>
  <si>
    <t>All relevant data are within the paper and its Supporting Information files. The software is available at https://zenodo.org/record/1418392#.W5qloqZKiUk.</t>
  </si>
  <si>
    <t>10.1371/journal.pcbi.1009371</t>
  </si>
  <si>
    <t>Inactivation mode of sodium channels defines the different maximal firing rates of conventional versus atypical midbrain dopamine neurons</t>
  </si>
  <si>
    <t>Neurons,Membrane potential,Physiology,Amines,Physics,Calcium channels,Action potentials,Chemical compounds,Neurochemistry,Animal cells,Biogenic amines,Medicine and health sciences,Cell biology,Biology and life sciences,Brainstem,Neurotransmitters,Sodium channels,Midbrain,Brain,Organic chemistry,Dopamine,Chemistry,Catecholamines,Physical sciences,Electrophysiology,Neuroscience,Proteins,Ion channels,Depolarization,Cellular neuroscience,Organic compounds,Neurophysiology,Biochemistry,Hormones,Anatomy,Cellular types,Biophysics</t>
  </si>
  <si>
    <t>Model files are available at https://senselab.med.yale.edu/modeldb/ShowModel?model=266814.</t>
  </si>
  <si>
    <t>18/6/2018</t>
  </si>
  <si>
    <t>10.1371/journal.pcbi.1007061</t>
  </si>
  <si>
    <t>The ability of transcription factors to differentially regulate gene expression is a crucial component of the mechanism underlying inversion, a frequently observed genetic interaction pattern</t>
  </si>
  <si>
    <t>Gene regulation,Regulator genes,Phosphatases,Regulatory proteins,Research and analysis methods,Enzymology,Transcription factors,Genetics,Biology and life sciences,Deletion mutagenesis,DNA transcription,Mutagenesis and gene deletion techniques,Gene expression,Genetic interactions,Proteins,Gene identification and analysis,Biochemistry,Gene types,Molecular biology techniques,Molecular biology,DNA-binding proteins,Enzymes</t>
  </si>
  <si>
    <t>21/11/2020</t>
  </si>
  <si>
    <t>10.1371/journal.pcbi.1009216</t>
  </si>
  <si>
    <t>Topology-preserving smoothing of retinotopic maps</t>
  </si>
  <si>
    <t>Visual system,Perception,Neuroimaging,Cognitive science,Sensory perception,Mathematics,Physiology,Research and analysis methods,Cognitive psychology,Magnetic resonance imaging,Functional magnetic resonance imaging,Medicine and health sciences,Social sciences,Imaging techniques,Algebra,Engineering and technology,Biology and life sciences,Sensory physiology,Algebraic topology,Radiology and imaging,Signal to noise ratio,Vision,Diagnostic radiology,Topology,Brain mapping,Neuroscience,Sensory systems,Diagnostic medicine,Physical sciences,Signal processing,Psychology</t>
  </si>
  <si>
    <t>The executable program for reproducing figures, performing analyses, and a step-by-step introduction are available on the OSF website https://osf.io/dbgkf/.</t>
  </si>
  <si>
    <t>25/4/2018</t>
  </si>
  <si>
    <t>30/10/2018</t>
  </si>
  <si>
    <t>10.1371/journal.pcbi.1006600</t>
  </si>
  <si>
    <t>Differential mobility and local variation in infection attack rate</t>
  </si>
  <si>
    <t>Species interactions,Infectious diseases,Earth sciences,Medicine and health sciences,Social sciences,Population biology,Biology and life sciences,Human geography,Geography,Epidemiology,Disease vectors,Population metrics,Human mobility,Viral diseases,Influenza,Pathology and laboratory medicine,Infectious disease epidemiology,Population density,Pathogens</t>
  </si>
  <si>
    <t>10.1371/journal.pcbi.1008752</t>
  </si>
  <si>
    <t>Success of prophylactic antiviral therapy for SARS-CoV-2: Predicted critical efficacies and impact of different drug-specific mechanisms of action</t>
  </si>
  <si>
    <t>Immunology,Viral pathogens,Drugs,Medical microbiology,Virology,Pharmacology,Drug therapy,Coronaviruses,Medicine and health sciences,Microbial pathogens,Viral structure,Prophylaxis,Antiviral therapy,Preventive medicine,Biology and life sciences,Viral transmission and infection,Antimicrobials,Public and occupational health,Organisms,Microbial control,SARS CoV 2,Pharmaceutics,Viruses,Viral load,Vaccination and immunization,Virions,Antivirals,Pathology and laboratory medicine,RNA viruses,SARS coronavirus,Pathogens,Microbiology</t>
  </si>
  <si>
    <t>All computational code and generated data are available at github.com/pczuppon/virus_establishment.</t>
  </si>
  <si>
    <t>10.1371/journal.pcbi.1008596</t>
  </si>
  <si>
    <t>Bacterial fitness landscapes stratify based on proteome allocation associated with discrete aero-types</t>
  </si>
  <si>
    <t>Protein folding,Protein structure,Chemical compounds,Proteomes,Enzymology,Enzyme chemistry,Microbial evolution,Bacterial evolution,Monosaccharides,Evolutionary biology,Biology and life sciences,Plant biochemistry,Organic chemistry,Bacteriology,Chemistry,Glucose,Carbohydrates,Physical sciences,Proteins,Enzyme metabolism,Organismal evolution,Plant energy production,Plant science,Biochemistry,Organic compounds,Macromolecular structure analysis,Molecular biology,Microbiology,Enzymes</t>
  </si>
  <si>
    <t>All simulations in this paper are performed (and can be reproduced) using the FoldME model, which is constructed using the COBRApy toolbox for constraint-based modeling and its extension for the ME-models, COBRAme, ECOLIme, and solveME, all publicly available on Github (https://github.com/SBRG/cobrame/, https://github.com/SBRG/ecolime, https://github.com/SBRG/solvemepy). All data processed from the simulations are within the manuscript and its Supporting information. The RNASeq data used in the manuscript has been deposited to public database GEO. The accession number is GSE164236. You can find the data in the following link: https://www.ncbi.nlm.nih.gov/geo/query/acc.cgi?acc=GSE164236.</t>
  </si>
  <si>
    <t>17/12/2019</t>
  </si>
  <si>
    <t>10.1371/journal.pcbi.1008021</t>
  </si>
  <si>
    <t>Forecasting unprecedented ecological fluctuations</t>
  </si>
  <si>
    <t>Species interactions,Animals,Ecology and environmental sciences,Mathematics,Research and analysis methods,Numerical analysis,Statistical methods,Statistics,Ecology,Arthropoda,Forecasting,Crustaceans,Biology and life sciences,Ecosystems,Organisms,Theoretical ecology,Invertebrates,Plankton,Mathematical and statistical techniques,Eukaryota,Extrapolation,Community ecology,Physical sciences,Barnacles</t>
  </si>
  <si>
    <t>Data for the plankton community can be accessed from the supplementary section of the paper [Benincà E. et al, "Coupled predator-prey oscillations in a chaotic food web" (2009)]. Data for the intertidal communities can be accessed from the supplementary section of the paper [Benincà E, et al. "Species fluctuations sustained by a cyclic succession at the edge of chaos" (2015)]. Data for the Harvard forest can be accessed at: http://dx.doi.org/10.17190/AMF/1246059 and is reported in [Urbanski S, et al. "Factors controlling CO2 exchange on timescales from hourly to decadal at Harvard Forest." (2007)]. Code for the analysis and plotting of data is available at the Github repository: https://github.com/samuelbray32/ecologicalAvalanches.</t>
  </si>
  <si>
    <t>12/1/2019</t>
  </si>
  <si>
    <t>10.1371/journal.pcbi.1006783</t>
  </si>
  <si>
    <t>Predictability in process-based ensemble forecast of influenza</t>
  </si>
  <si>
    <t>Meteorology,Systems science,Computer and information sciences,Ecology and environmental sciences,Mathematics,Infectious diseases,Earth sciences,Medicine and health sciences,Nonlinear dynamics,Atmospheric science,Pulmonology,Soil science,Humidity,Viral diseases,Physical sciences,Influenza,Soil perturbation,Respiratory infections,Nonlinear systems</t>
  </si>
  <si>
    <t>10.1371/journal.pcbi.1006948</t>
  </si>
  <si>
    <t>Directed migration shapes cooperation in spatial ecological public goods games</t>
  </si>
  <si>
    <t>Animal behavior,Population dynamics,Ecology and environmental sciences,Mathematics,Ecological metrics,Ecology,Social sciences,Cell biology,Animal migration,Population biology,Chemotaxis,Pattern formation,Biology and life sciences,Applied mathematics,Public goods game,Population metrics,Behavior,Zoology,Developmental biology,Morphogenesis,Game theory,Cell motility,Extinction risk,Physical sciences,Biofilms,Psychology,Population density,Microbiology</t>
  </si>
  <si>
    <t>All data was generated using the Matlab code provided in https://github.com/FFunk/Directed_Migration_in_SEPGG.</t>
  </si>
  <si>
    <t>31/3/2021</t>
  </si>
  <si>
    <t>10.1371/journal.pcbi.1008580</t>
  </si>
  <si>
    <t>A new model for simultaneous dimensionality reduction and time-varying functional connectivity estimation</t>
  </si>
  <si>
    <t>Markov models,Neuroimaging,Mathematics,Research and analysis methods,Covariance,Magnetic resonance imaging,Statistical data,Probability theory,Functional magnetic resonance imaging,Statistical methods,Statistics,Medicine and health sciences,Random variables,Imaging techniques,Algebra,Biology and life sciences,Linear algebra,Multivariate analysis,Mathematical and statistical techniques,Radiology and imaging,Diagnostic radiology,Physical sciences,Neuroscience,Brain mapping,Diagnostic medicine,Eigenvectors,Principal component analysis,Hidden Markov models,Simulation and modeling</t>
  </si>
  <si>
    <t>United Kingdom,Denmark</t>
  </si>
  <si>
    <t>The data is a public repository available online: http://www.humanconnectomeproject.org/data/, upon acceptance of the corresponding license. The data can be downloaded from the website directly in a browser or through an Amazon Simple Storage Solution (S3) bucket. Alternatively, a hard drive with the data can be ordered from the website. Code availability The toolbox supporting all the HMM variants (and mixture of models) compared in this paper can be found in http://https://github.com/OHBA-analysis/HMM-MAR. User documentation for these and other HMM variants can be consulted in https://github.com/OHBA-analysis/ HMM-MAR/wiki. The scripts to run all examples on synthetic or real data can be found in https://github.com/OHBA-analysis/HMM-MAR/blob/master/examples/PLOSCompBio.m.</t>
  </si>
  <si>
    <t>29/6/2021</t>
  </si>
  <si>
    <t>10.1371/journal.pcbi.1009227</t>
  </si>
  <si>
    <t>Relating simulation studies by provenance—Developing a family of Wnt signaling models</t>
  </si>
  <si>
    <t>Wnt signaling cascade,Systems science,Computer and information sciences,Metadata,Mathematics,Physics,Systems biology,Research and analysis methods,Data management,Biological cultures,Biophysical simulations,Cell biology,Cell signaling,Biology and life sciences,MAPK signaling cascades,Signaling cascades,Cell lines,Computational biology,Physical sciences,Biochemical simulations,Biochemistry,Cultured fibroblasts,Signal transduction,Biophysics,Simulation and modeling</t>
  </si>
  <si>
    <t>All relevant data are within the manuscript and its Supporting information files. Additional material is available at https://github.com/SFB-ELAINE/SI_Provenance_Wnt_Family.</t>
  </si>
  <si>
    <t>22/3/2020</t>
  </si>
  <si>
    <t>10.1371/journal.pcbi.1007810</t>
  </si>
  <si>
    <t>Model-based approach for predicting the impact of genetic modifications on product yield in biopharmaceutical manufacturing—Application to influenza vaccine production</t>
  </si>
  <si>
    <t>Hyperexpression techniques,Viral pathogens,Infectious diseases,Research and analysis methods,Medical microbiology,Virology,Viral replication,Messenger RNA,Molecular biology assays and analysis techniques,Vaccines,Medicine and health sciences,Microbial pathogens,Biotechnology,Infectious disease control,Influenza A virus,Engineering and technology,Biology and life sciences,RNA,Organisms,Nucleic acids,Viruses,Influenza viruses,Bioengineering,Genetic engineering,Viral diseases,Influenza,Pathology and laboratory medicine,Gene expression and vector techniques,RNA viruses,Biochemistry,Orthomyxoviruses,Molecular biology techniques,Molecular biology,Intracellular pathogens,Pathogens,Microbiology</t>
  </si>
  <si>
    <t>10.1371/journal.pcbi.1007669</t>
  </si>
  <si>
    <t>Parallel Tempering with Lasso for model reduction in systems biology</t>
  </si>
  <si>
    <t>Systems science,Computer and information sciences,Log dose-response method,Mathematics,Systems biology,Gaussian noise,Research and analysis methods,Probability theory,Network motifs,Statistics,Medicine and health sciences,Statistical noise,Biology and life sciences,Signaling networks,Pharmaceutics,Network analysis,Physical sciences,Probability distribution,Dosage regimen design methods,Simulation and modeling</t>
  </si>
  <si>
    <t>All code used to generate the results shown in the figures in the paper is available on Github (https://github.com/RuleWorld/SupplementalMaterials/tree/master/Gupta2019; DOI: 10.5281/zenodo.3668765).</t>
  </si>
  <si>
    <t>28/12/2021</t>
  </si>
  <si>
    <t>10.1371/journal.pcbi.1009490</t>
  </si>
  <si>
    <t>The evolutionary maintenance of Lévy flight foraging</t>
  </si>
  <si>
    <t>Animal behavior,Insect flight,Physiology,Population size,Animal flight,Ornithology,Evolutionary processes,Social sciences,Evolutionary biology,Population biology,Biology and life sciences,Foraging,Bird flight,Population metrics,Behavior,Zoology,Natural selection,Biological locomotion,Psychology</t>
  </si>
  <si>
    <t>10.1371/journal.pcbi.1009893</t>
  </si>
  <si>
    <t>Detection of focal source and arrhythmogenic substrate from body surface potentials to guide atrial fibrillation ablation</t>
  </si>
  <si>
    <t>Islands,Membrane potential,Atrial fibrillation,Mathematics,Physiology,Action potentials,Research and analysis methods,Cardiovascular anatomy,Earth sciences,Statistical methods,Rotors,Medicine and health sciences,Statistics,Heart,Engineering and technology,Biology and life sciences,Geomorphology,Cardiology,Electrocardiography,Multivariate analysis,Mathematical and statistical techniques,Arrhythmia,Cardiac atria,Physical sciences,Electrophysiology,Neuroscience,Electrophysiological techniques,Principal component analysis,Anatomy,Mechanical engineering,Neurophysiology,Topography,Bioassays and physiological analysis,Cardiac electrophysiology,Simulation and modeling,Landforms</t>
  </si>
  <si>
    <t>All relevant data are within the manuscript and its Supporting information files, except for patient data, due to ethical and legal requirements that each patient must know the names of the studies in which their data are used if the data are not agglomerated. Requests of our patient data should be made to the Electrophysiology and Heart Modeling Institute (IHU Liryc, Bordeaux, France) by email: contact@ihu-liryc.fr. The name and purpose of the studies using our patient data should be specified for the assessment by the institutional review board of the Haut-Lévêque Cardiology Hospital (Bordeaux, France). The ionic model, example input parameters and mesh files to build the synthetic dataset using the CARPentry software (https://carpentry.medunigraz.at) are available at https://doi.org/10.5281/zenodo.5105725. Source code of the second-order blind source separation implementation and the classification pipeline is available at https://doi.org/10.5281/zenodo.5105764.</t>
  </si>
  <si>
    <t>10.1371/journal.pcbi.1006953</t>
  </si>
  <si>
    <t>Passenger mutations accurately classify human tumors</t>
  </si>
  <si>
    <t>10.1371/journal.pcbi.1006863</t>
  </si>
  <si>
    <t>Identification and quantitation of clinically relevant microbes in patient samples: Comparison of three k-mer based classifiers for speed, accuracy, and sensitivity</t>
  </si>
  <si>
    <t>Laboratory equipment,Physiology,Drugs,Research and analysis methods,Medical microbiology,Antibiotics,Pharmacology,Medicine and health sciences,Microbial pathogens,Blood,Genome analysis,Genetics,Equipment,Engineering and technology,Bacterial pathogens,Biology and life sciences,Antimicrobials,Microbial control,Body fluids,Metagenomics,Computational biology,Genomics,Industrial engineering,Pathology and laboratory medicine,Genomic databases,Quality control,Centrifuges,Anatomy,Biological databases,Pathogens,Database and informatics methods,Microbiology</t>
  </si>
  <si>
    <t>The mock community and bacterial mixture data were deposited to the NCBI Sequence Read Archive under accession: SRP115095 in project accession PRJNA397434. Sequence data for VAP, DFU, and FN patient samples were deposited to the NCBI Sequence Read Archive in project accession numbers PRJNA555076, PRJNA554856, PRJNA521396.</t>
  </si>
  <si>
    <t>10.1371/journal.pcbi.1009810</t>
  </si>
  <si>
    <t>RNA length has a non-trivial effect in the stability of biomolecular condensates formed by RNA-binding proteins</t>
  </si>
  <si>
    <t>Nucleotides,Computer and information sciences,Physics,Data management,RNA-binding proteins,Electrostatics,Electricity,Phase diagrams,Biophysical simulations,Genetics,Biology and life sciences,RNA,Nucleic acids,Data visualization,Gene expression,Computational biology,Proteins,Physical sciences,Biochemical simulations,Protein interactions,Biochemistry,RNA stability,Biophysics</t>
  </si>
  <si>
    <t>All relevant data are within the manuscript and its Supporting information files. All the codes for our models are already shared in GitHub: https://github.com/CollepardoLab/.</t>
  </si>
  <si>
    <t>10.1371/journal.pcbi.1007760</t>
  </si>
  <si>
    <t>A novel riboswitch classification based on imbalanced sequences achieved by machine learning</t>
  </si>
  <si>
    <t>Bioinformatics,B vitamins,Computer and information sciences,RNA structure,Mathematics,Chemical compounds,Research and analysis methods,Enzymology,Artificial intelligence,Cobalamins,Machine learning algorithms,Plants,Biology and life sciences,RNA,Trees,Organisms,Vitamins,Organic chemistry,Nucleic acids,Eukaryota,Chemistry,Ribozymes,Proteins,Physical sciences,Algorithms,Machine learning,Simulation and modeling,Biochemistry,Riboswitches,Macromolecular structure analysis,Organic compounds,Molecular biology,Support vector machines,Database and informatics methods,Applied mathematics,Enzymes</t>
  </si>
  <si>
    <t>All relevant data are within the manuscript and its Supporting Information files and accessable at https://github.com/Seasonsling/riboswitch.</t>
  </si>
  <si>
    <t>10.1371/journal.pcbi.1008684</t>
  </si>
  <si>
    <t>Dynamics of COVID-19 under social distancing measures are driven by transmission network structure</t>
  </si>
  <si>
    <t>Social distancing,Infectious diseases,Social geography,Earth sciences,Medicine and health sciences,Infectious disease control,Respiratory disorders,Social sciences,Human geography,Geography,Epidemiology,Public and occupational health,Neighborhoods,COVID 19,Pulmonology,Medical risk factors,Social policy,Viral diseases,Respiratory infections,Medical conditions,Sociology</t>
  </si>
  <si>
    <t>All data and code used in the paper is available on Github: https://github.com/alsnhll/COVID19NetworkSimulations.</t>
  </si>
  <si>
    <t>23/7/2020</t>
  </si>
  <si>
    <t>10.1371/journal.pcbi.1008543</t>
  </si>
  <si>
    <t>PremPS: Predicting the impact of missense mutations on protein stability</t>
  </si>
  <si>
    <t>Protein structure comparison,Protein structure,Physics,Mutation detection,Research and analysis methods,Electron cryo-microscopy,Genetics,Biology and life sciences,Protein structure prediction,Crystal structure,Crystallography,Condensed matter physics,Mutation,Microscopy,Solid state physics,Proteins,Physical sciences,Gene identification and analysis,Structural proteins,Electron microscopy,Biochemistry,Macromolecular structure analysis,Molecular biology,Reverse mutation</t>
  </si>
  <si>
    <t>All structures, benchmarks of point mutants, datasets and algorithms and the source code of PremPS have been put up on Github at https://github.com/minghuilab/PremPS.</t>
  </si>
  <si>
    <t>28/9/2020</t>
  </si>
  <si>
    <t>10.1371/journal.pcbi.1008415</t>
  </si>
  <si>
    <t>Deep learning predicts short non-coding RNA functions from only raw sequence data</t>
  </si>
  <si>
    <t>Gene regulation,Computer and information sciences,RNA structure,Information theory,Information entropy,Non-coding RNA,Research and analysis methods,Sequencing techniques,Artificial intelligence,Genetics,Biology and life sciences,RNA,Nucleotide sequencing,Deep learning,Small nuclear RNA,Nucleic acids,Small nucleolar RNA,Gene expression,Machine learning,Biochemistry,Macromolecular structure analysis,Molecular biology techniques,Molecular biology,RNA sequences</t>
  </si>
  <si>
    <t>The data underlying the results presented in the study are available from https://github.com/bioinformatics-sannio/ncrna-deep.</t>
  </si>
  <si>
    <t>10.1371/journal.pcbi.1008843</t>
  </si>
  <si>
    <t>Computational modelling of muscle fibre operating ranges in the hindlimb of a small ground bird (</t>
  </si>
  <si>
    <t>Connective tissue,Animals,Body limbs,Physiology,Physics,Birds,Animal cells,Musculoskeletal system,Medicine and health sciences,Cell biology,Biological tissue,Biology and life sciences,Muscle physiology,Organisms,Kinematics,Tendons,Muscle fibers,Eukaryota,Skeleton,Zoology,Muscles,Skeletal joints,Amniotes,Physical sciences,Muscle functions,Anatomy,Vertebrates,Biological locomotion,Classical mechanics,Cellular types</t>
  </si>
  <si>
    <t>The authors confirm that all data underlying the findings are fully available without restriction. Calibration and undistortion images and X-ray video files used in this study are available through the X-ray Motion Analysis Research Portal (http://xmaportal.org/, study identifier ‘Tinamou Walking and Running’). Model and code files are provided in the Supporting Information.</t>
  </si>
  <si>
    <t>10.1371/journal.pcbi.1009070</t>
  </si>
  <si>
    <t>Novelty is not surprise: Human exploratory and adaptive behavior in sequential decision-making</t>
  </si>
  <si>
    <t>Regression analysis,Cognitive science,Electroencephalography,Neuroimaging,Mathematics,Cognition,Physiology,Research and analysis methods,Cognitive psychology,Learning and memory,Event-related potentials,Statistical methods,Medicine and health sciences,Statistics,Social sciences,Brain electrophysiology,Imaging techniques,Biology and life sciences,Learning,Decision making,Clinical neurophysiology,Statistical models,Mathematical and statistical techniques,Clinical medicine,Brain mapping,Neuroscience,Electrophysiology,Electrophysiological techniques,Physical sciences,Algorithms,Simulation and modeling,Neurophysiology,Psychology,Bioassays and physiological analysis,Applied mathematics,Human learning</t>
  </si>
  <si>
    <t>The experimental data and the code to reproduce all our results are available here: https://github.com/EPFL-LCN/pub-xumodirshanechi2021-PlosCB.</t>
  </si>
  <si>
    <t>22/5/2021</t>
  </si>
  <si>
    <t>10.1371/journal.pcbi.1009108</t>
  </si>
  <si>
    <t xml:space="preserve">Mass spectrometry and machine learning for the accurate diagnosis of benzylpenicillin and multidrug resistance of </t>
  </si>
  <si>
    <t>Antibiotic resistance,Computer and information sciences,Methicillin-resistant Staphylococcus aureus,Drugs,Research and analysis methods,Medical microbiology,Mass spectrometry,Staphylococcus,Analytical chemistry,Antibiotics,Pharmacology,Artificial intelligence,Antimicrobial resistance,Animal diseases,Microbial pathogens,Medicine and health sciences,Bacterial pathogens,Biology and life sciences,Antimicrobials,Organisms,Microbial control,Spectrum analysis techniques,Bovine mastitis,Zoology,Chemistry,Proteins,Physical sciences,Staphylococcus aureus,Bacteria,Machine learning,Pathology and laboratory medicine,Matrix-assisted laser desorption ionization time-of-flight mass spectrometry,Biochemistry,DNA-binding proteins,Pathogens,Microbiology</t>
  </si>
  <si>
    <t>Data cannot be shared publicly because is owned by the company Quality Milk Management Services Ltd (QMMS). Data are available without restrictions for research purposes only. The data underlying the results presented in the study are available from Quality Milk Management Services Ltd (QMMS) - email: enquiries@qmms.co.uk.</t>
  </si>
  <si>
    <t>10.1371/journal.pcbi.1009115</t>
  </si>
  <si>
    <t>A computational grid-to-place-cell transformation model indicates a synaptic driver of place cell impairment in early-stage Alzheimer’s Disease</t>
  </si>
  <si>
    <t>Neurons,Cognitive science,Physiology,Research and analysis methods,Developmental neuroscience,Alzheimer's disease,Synaptic plasticity,Animal models,Animal cells,Medicine and health sciences,Cell biology,Cognitive impairment,Biology and life sciences,Dementia,Neurology,Model organisms,Animal studies,Mouse models,Brain,Cognitive neuroscience,Synapses,Experimental organism systems,Nervous system,Electrophysiology,Neuroscience,Pyramidal cells,Cognitive neurology,Mental health and psychiatry,Interneurons,Neurodegenerative diseases,Anatomy,Ganglion cells,Cellular neuroscience,Neurophysiology,Medical conditions,Hippocampus,Cellular types</t>
  </si>
  <si>
    <t>The simulation code has been uploaded to ModelDB and can be accessed at http://modeldb.yale.edu/267023.</t>
  </si>
  <si>
    <t>27/6/2020</t>
  </si>
  <si>
    <t>24/12/2020</t>
  </si>
  <si>
    <t>10.1371/journal.pcbi.1008114</t>
  </si>
  <si>
    <t>HippoUnit: A software tool for the automated testing and systematic comparison of detailed models of hippocampal neurons based on electrophysiological data</t>
  </si>
  <si>
    <t>Neurons,Membrane potential,Physiology,Action potentials,Research and analysis methods,Animal cells,Medicine and health sciences,Social sciences,Cell biology,Biology and life sciences,Brain,Neuronal dendrites,Behavior,Electrophysiology,Neuroscience,Pyramidal cells,Depolarization,Cellular neuroscience,Ganglion cells,Neurophysiology,Anatomy,Hippocampus,Psychology,Cellular types,Simulation and modeling</t>
  </si>
  <si>
    <t>Hungary</t>
  </si>
  <si>
    <t>The versions of the models from literature that were tested in this study, along with the target experimental data, the validation results and the Jupyter notebooks that can be used to reproduce the results, are available in a GitHub repository: https://github.com/KaliLab/HippoUnit_demo. All the validation tests, the tested models and the validation results presented here are registered in the Validation Framework of the Human Brain Project and are available via the Live Paper: https://humanbrainproject.github.io/hbp-bsp-live-papers/2020/saray_et_al_2020/saray_et_al_2020.html. Access to this resource requires free user registration at https://www.humanbrainproject.eu/en/hbp-platforms/getting-access/.</t>
  </si>
  <si>
    <t>8/10/2018</t>
  </si>
  <si>
    <t>10.1371/journal.pcbi.1007419</t>
  </si>
  <si>
    <t>Novel comparison of evaluation metrics for gene ontology classifiers reveals drastic performance differences</t>
  </si>
  <si>
    <t>Discrete mathematics,Permutation,Bioinformatics,Computer and information sciences,Mathematics,Animal performance,Gene ontologies,Research and analysis methods,Statistical distributions,Probability theory,Statistical methods,Artificial intelligence,Statistics,Genome analysis,Genetics,Engineering and technology,Forecasting,Biology and life sciences,Agriculture,Mathematical and statistical techniques,Computational biology,Genomics,Physical sciences,Noise reduction,Animal management,Combinatorics,Machine learning,Signal processing,Database and informatics methods</t>
  </si>
  <si>
    <t>We are not generating new structures, annotations, expression datasets etc. here. However, the datasets, used in the analysis, can be found in this submission as supplementary files. They are also available from our web page http://ekhidna2.biocenter.helsinki.fi/ADS/.</t>
  </si>
  <si>
    <t>10.1371/journal.pcbi.1007973</t>
  </si>
  <si>
    <t>XDream: Finding preferred stimuli for visual neurons using generative networks and gradient-free optimization</t>
  </si>
  <si>
    <t>Neurons,Computer and information sciences,Sensory perception,Mathematics,Research and analysis methods,Optimization,Animal cells,Neuronal tuning,Social sciences,Cell biology,Imaging techniques,Genetic algorithms,Neural networks,Biology and life sciences,Applied mathematics,Vision,Physical sciences,Neuroscience,Algorithms,Cellular neuroscience,Psychology,Cellular types,Simulation and modeling</t>
  </si>
  <si>
    <t>All data underlying the findings described in their manuscript have been made available in the publicly available GitHub repository at https://github.com/willwx/XDream.</t>
  </si>
  <si>
    <t>19/7/2018</t>
  </si>
  <si>
    <t>10.1371/journal.pcbi.1006395</t>
  </si>
  <si>
    <t>Balance of mechanical forces drives endothelial gap formation and may facilitate cancer and immune-cell extravasation</t>
  </si>
  <si>
    <t>United States of America,Singapore,United Kingdom,Spain</t>
  </si>
  <si>
    <t>All relevant data are within the paper and its Supporting Information files. The code used to implement the model and produce the computational results shown is available on Github: https://github.com/Escribs/Endothelial-monlayer.</t>
  </si>
  <si>
    <t>30/8/2021</t>
  </si>
  <si>
    <t>10.1371/journal.pcbi.1009986</t>
  </si>
  <si>
    <t>Fast protein structure comparison through effective representation learning with contrastive graph neural networks</t>
  </si>
  <si>
    <t>Bioinformatics,Computer and information sciences,Protein structure comparison,Protein structure,Research and analysis methods,Built structures,Engineering and technology,Neural networks,Biology and life sciences,Protein structure databases,Protein structure prediction,Structural engineering,Sequence analysis,Sequence alignment,Proteins,Neuroscience,Biochemistry,Macromolecular structure analysis,Protein structure networks,Biological databases,Molecular biology,Database and informatics methods</t>
  </si>
  <si>
    <t>The data and source code can be found at https://github.com/chunqiux/GraSR. In addition, we also archive it on Zenodo (https://doi.org/10.5281/zenodo.5338957).</t>
  </si>
  <si>
    <t>2/12/2016</t>
  </si>
  <si>
    <t>10.1371/journal.pcbi.1007226</t>
  </si>
  <si>
    <t>Energy-efficient information transfer at thalamocortical synapses</t>
  </si>
  <si>
    <t>Neurons,Thermodynamics,Computer and information sciences,Membrane potential,Information theory,Physiology,Physics,Action potentials,Information entropy,Animal cells,Medicine and health sciences,Entropy,Cell biology,Biology and life sciences,Axons,Neuronal dendrites,Synapses,Nervous system,Physical sciences,Electrophysiology,Neuroscience,Nerve fibers,Anatomy,Cellular neuroscience,Neurophysiology,Cellular types</t>
  </si>
  <si>
    <t>All code used for simulations and data analysis presented in the manuscript has been deposited on GitHub (https://github.com/JolivetLab/Layer-4-Spiny-Stellate-Cell).</t>
  </si>
  <si>
    <t>10.1371/journal.pcbi.1006846</t>
  </si>
  <si>
    <t>Identification of avian flapping motion from non-volant winged dinosaurs based on modal effective mass analysis</t>
  </si>
  <si>
    <t>10.1371/journal.pcbi.1008678</t>
  </si>
  <si>
    <t>One is not enough: On the effects of reference genome for the mapping and subsequent analyses of short-reads</t>
  </si>
  <si>
    <t>Bioinformatics,Computer and information sciences,Phylogenetics,Microbial genomics,Research and analysis methods,Data management,Medical microbiology,Microbial pathogens,Bacterial genetics,Medicine and health sciences,Microbial genetics,Genetics,Evolutionary biology,Bacterial pathogens,Biology and life sciences,Legionella,Phylogenetic analysis,Klebsiella,Organisms,Klebsiella pneumoniae,Legionella pneumophila,Sequence analysis,Bacteriology,Sequence alignment,Single nucleotide polymorphisms,Genomics,Bacterial genomics,Bacteria,Pathology and laboratory medicine,Evolutionary systematics,Taxonomy,Pathogens,Database and informatics methods,Microbiology</t>
  </si>
  <si>
    <t>The authors confirm that all data underlying the findings are fully available without restriction. All relevant data are within the paper and its Supporting information files. Complete pipeline is available on Github (https://github.com/cvmullor/reference) to be run as a single script, so that the analyses conducted in this work could be easily reproduced on any dataset.</t>
  </si>
  <si>
    <t>10.1371/journal.pcbi.1009120</t>
  </si>
  <si>
    <t>COVID-19 in schools: Mitigating classroom clusters in the context of variable transmission</t>
  </si>
  <si>
    <t>Population groupings,Education,Families,Mixtures,Infectious diseases,Virus testing,People and places,Schools,Medicine and health sciences,Social sciences,Materials science,Epidemiology,COVID 19,Aerosols,Pandemics,Materials,Medical risk factors,Age groups,Viral diseases,Children,Physical sciences,Diagnostic medicine,Medical conditions,Sociology,School closures</t>
  </si>
  <si>
    <t>All code and data files are available in a GitHub repository: https://github.com/carolinecolijn/unfortunate-covid-events-schools.</t>
  </si>
  <si>
    <t>10.1371/journal.pcbi.1008794</t>
  </si>
  <si>
    <t>Extended graphical lasso for multiple interaction networks for high dimensional omics data</t>
  </si>
  <si>
    <t>Inflammatory bowel disease,Computer and information sciences,Mathematics,Gastroenterology and hepatology,Proteomic databases,Research and analysis methods,Covariance,Probability theory,Medicine and health sciences,Random variables,Genetics,Scale-free networks,Biology and life sciences,Protein interaction networks,Interaction networks,Network analysis,Physical sciences,Gene identification and analysis,Genetic networks,Biochemistry,Proteomics,Biological databases,Molecular biology,Database and informatics methods</t>
  </si>
  <si>
    <t>The mouse skin microbiome data underlying the results presented in the study are available from Nucleotide Archive (ENA). ERP002614. PRJEB1934 (http://www.ebi.ac.uk/ena/data/view/PRJEB1934). The 131 core measurable microbiota (CMM) data are publicly available at https://www.nature.com/articles/ncomms3462#supplementary-information. The IBD microbiome data are available from the Integrative Human Microbiome Project(https://ibdmdb.org/). The SARS-CoV-2 infection proteomic data are available from the National Cancer Institute Clinical Proteomic Tumor Analysis Consortium(https://cptc-xfer.uis.georgetown.edu/publicData). The population-based proteomic datasets are from lung(https://cptc-xfer.uis.georgetown.edu/publicData/Phase_III_Data/CPTAC_LUAD_S046/CPTAC_LUAD_Proteome_CDAP_Protein_Report.r1/CPTAC3_Lung_Adeno_Carcinoma_Proteome.tmt10.tsv); liver(https://cptc-xfer.uis.georgetown.edu/publicData/External/S049_Liver_Cancer_Gao2019/Liver_Cancer_Proteome_CDAP_Protein_Report.r1/Zhou_Liver_Cancer_Proteome.tmt11.tsv); colon(https://cptc-xfer.uis.georgetown.edu/publicData/Phase_II_Data/CPTAC_Colon_Cancer_S037/CPTAC_COprospective_PNNL_Proteome_CDAP_Protein_Report.r1/CPTAC2_Colon_Prospective_Collection_PNNL_Proteome.tmt10.tsv); kidney(https://cptc-xfer.uis.georgetown.edu/publicData/Phase_III_Data/CPTAC_CCRCC_S044/CPTAC_CCRCC_Proteome_CDAP_Protein_Report.r1/CPTAC3_Clear_Cell_Renal_Cell_Carcinoma_Proteome.tmt10.tsv).</t>
  </si>
  <si>
    <t>12/2/2020</t>
  </si>
  <si>
    <t>10.1371/journal.pcbi.1008392</t>
  </si>
  <si>
    <t>Stochastic colonization of hosts with a finite lifespan can drive individual host microbes out of equilibrium</t>
  </si>
  <si>
    <t>Animal behavior,Animals,Osteichthyes,Drosophila melanogaster,Nematoda,Microbial genomics,Mathematics,Ecology and environmental sciences,Entomology,Research and analysis methods,Medical microbiology,Animal models,Microbiome,Probability theory,Fish,Drosophila,Arthropoda,Social sciences,Ecology,Genetics,Animal migration,Caenorhabditis,Biology and life sciences,Model organisms,Animal studies,Organisms,Caenorhabditis elegans,Invertebrates,Zebrafish,Eukaryota,Insects,Behavior,Zoology,Experimental organism systems,Community ecology,Genomics,Physical sciences,Probability distribution,Simulation and modeling,Vertebrates,Psychology,Microbiology</t>
  </si>
  <si>
    <t>All relevant data are within the manuscript and its Supporting information files. The code has been made available at https://github.com/romanzapien/microbiome-hostspan.</t>
  </si>
  <si>
    <t>10.1371/journal.pcbi.1009077</t>
  </si>
  <si>
    <t>Multiple morphogens and rapid elongation promote segmental patterning during development</t>
  </si>
  <si>
    <t>Gene regulation,Animals,Osteichthyes,Physiology,Research and analysis methods,Animal models,Fish,Medicine and health sciences,Cell cycle and cell division,Genetics,Cell biology,Molecular development,Biology and life sciences,Model organisms,Animal studies,Organisms,Endocrine physiology,Growth factors,Brain,Zebrafish,Eukaryota,Endocrinology,Zoology,Gene expression,Developmental biology,Experimental organism systems,Cell processes,Morphogens,Anatomy,Vertebrates,Fibroblast growth factor,Hindbrain,Simulation and modeling</t>
  </si>
  <si>
    <t>9/3/2019</t>
  </si>
  <si>
    <t>10.1371/journal.pcbi.1006942</t>
  </si>
  <si>
    <t>EAT-Rice: A predictive model for flanking gene expression of T-DNA insertion activation-tagged rice mutants by machine learning approaches</t>
  </si>
  <si>
    <t>Bioinformatics,Crops,Computer and information sciences,Grasses,Rice,Research and analysis methods,Artificial intelligence,Genome analysis,Genetics,Plants,Biology and life sciences,Agriculture,Organisms,Animal studies,Sequence analysis,Sequence databases,Eukaryota,Sequence motif analysis,Gene expression,Computational biology,Crop science,Experimental organism systems,Cereal crops,DNA sequence analysis,Genomics,Plant and algal models,Machine learning,Biological databases,Database and informatics methods</t>
  </si>
  <si>
    <t>7/12/2018</t>
  </si>
  <si>
    <t>10.1371/journal.pcbi.1007036</t>
  </si>
  <si>
    <t>Enhanced flux prediction by integrating relative expression and relative metabolite abundance into thermodynamically consistent metabolic models</t>
  </si>
  <si>
    <t>Thermodynamics,Computer and information sciences,Phosphatases,Physics,Enzymology,Metabolism,Metabolic pathways,Genetics,Cell biology,Biology and life sciences,Cell metabolism,Metabolic networks,Gene expression,Adenosine triphosphatase,Network analysis,Physical sciences,Proteins,Metabolomics,Cell physiology,Biochemistry,Enzymes,Metabolites</t>
  </si>
  <si>
    <t>All relevant data are within the paper, its Supporting Information files, and on Zenodo at https://doi.org/10.5281/zenodo.2640689. The REMI code is available on GitHub at https://github.com/EPFL-LCSB/remi.</t>
  </si>
  <si>
    <t>10.1371/journal.pcbi.1009250</t>
  </si>
  <si>
    <t>IUSMMT: Survival mediation analysis of gene expression with multiple DNA methylation exposures and its application to cancers of TCGA</t>
  </si>
  <si>
    <t>Gene regulation,Epigenetics,Health care,Genetic causes of cancer,Cancer risk factors,DNA methylation,Chromatin,Methylation,Chromosome biology,Medicine and health sciences,Cell biology,Genetics,Biology and life sciences,Epidemiology,Nucleic acids,Oncology,Chromatin modification,Gene expression,Chemistry,Treatment guidelines,Medical risk factors,Physical sciences,Health care policy,Biochemistry,Chemical reactions,DNA,Cancers and neoplasms,DNA modification</t>
  </si>
  <si>
    <t>All files are available from the TCGA database (https://portal.gdc.cancer.gov/legacy-archive/).</t>
  </si>
  <si>
    <t>10.1371/journal.pcbi.1007000</t>
  </si>
  <si>
    <t>Charting pathways to climate change mitigation in a coupled socio-climate model</t>
  </si>
  <si>
    <t>Climate modeling,Cognitive science,Geophysics,Earth systems,Ecology and environmental sciences,Physics,Chemical compounds,Cognitive psychology,Greenhouse gases,Atmospheric chemistry,Learning and memory,Research and analysis methods,Earth sciences,Social sciences,Anthropogenic climate change,Biology and life sciences,Learning,Atmospheric science,Geography,Carbon dioxide,Physical geography,Climatology,Behavior,Environmental chemistry,Chemistry,Physical sciences,Neuroscience,Climate change,Psychology,Simulation and modeling</t>
  </si>
  <si>
    <t>Global surface temperature data was obtained from the NASA GISS Surface Temperature Analysis (https://data.giss.nasa.gov/gistemp/), global population data is available at https://ourworldindata.org/, and data pertaining to carbon emissions is available from the CDIAC (https://cdiac.ess-dive.lbl.gov/).</t>
  </si>
  <si>
    <t>10.1371/journal.pcbi.1008427</t>
  </si>
  <si>
    <t>Speed of phototransduction in the microvillus regulates the accuracy and bandwidth of the rhabdomeric photoreceptor</t>
  </si>
  <si>
    <t>Neurons,Animals,Perception,Musca domestica,Cognitive science,Sensory perception,Photoreceptors,Sensory receptors,Physics,Cognitive psychology,Elementary particles,Signal bandwidth,Animal cells,Afferent neurons,Arthropoda,Insect pests,Social sciences,Locusts,Cell biology,Engineering and technology,Biology and life sciences,Diptera,Agriculture,Organisms,Light,Invertebrates,Eukaryota,Insects,Zoology,Microvilli,Vision,Electromagnetic radiation,Phototransduction,Neuroscience,Physical sciences,Cellular structures and organelles,Particle physics,Pests,Signal processing,Cellular neuroscience,Psychology,Cellular types,Signal transduction,Photons,Entomology</t>
  </si>
  <si>
    <t>The data used in figures are provided in the supporting excel file.</t>
  </si>
  <si>
    <t>16/4/2019</t>
  </si>
  <si>
    <t>10.1371/journal.pcbi.1006475</t>
  </si>
  <si>
    <t>Quasiperiodic rhythms of the inferior olive</t>
  </si>
  <si>
    <t>Neurons,Purkinje cells,Junctional complexes,Computer and information sciences,Membrane potential,Gap junctions,Physiology,Action potentials,Animal cells,Fruits,Medicine and health sciences,Cell biology,Plants,Neural networks,Biology and life sciences,Organisms,Eukaryota,Synapses,Network analysis,Nervous system,Electrophysiology,Neuroscience,Cell physiology,Olives,Anatomy,Cellular neuroscience,Neurophysiology,Cellular types</t>
  </si>
  <si>
    <t>All relevant data and code from the manuscript are found in the online repository found at OSF.IO/9HMPY with the DOI 10.17605/OSF.IO/9HMPY.</t>
  </si>
  <si>
    <t>10.1371/journal.pcbi.1008714</t>
  </si>
  <si>
    <t>Using deep neural networks to evaluate object vision tasks in rats</t>
  </si>
  <si>
    <t>Animal behavior,Animals,Perception,Cognitive science,Sensory perception,Visual object recognition,Cognition,Animal performance,Research and analysis methods,Cognitive psychology,Learning and memory,Animal models,Rodents,Social sciences,Memory,Biology and life sciences,Primates,Agriculture,Model organisms,Animal studies,Organisms,Eukaryota,Behavior,Zoology,Vision,Experimental organism systems,Amniotes,Neuroscience,Animal management,Vertebrates,Rats,Mammals,Psychology</t>
  </si>
  <si>
    <t>Belgium,United States of America</t>
  </si>
  <si>
    <t>The authors confirm that all data underlying the findings are fully available without restriction. The experimental data analyzed in the current manuscript have previously been published elsewhere (https://doi.org/10.1073/pnas.0811583106, https://doi.org/10.1016/j.cub.2018.02.037, https://doi.org/10.1523/JNEUROSCI.3663-13.2014, and https://doi.org/10.1093/cercor/bhw111). All relevant data are either contained within the original manuscripts or available on the following OSF repository: http://doi.org/10.17605/OSF.IO/4W39D.</t>
  </si>
  <si>
    <t>10.1371/journal.pcbi.1008765</t>
  </si>
  <si>
    <t>Patterns of selection against centrosome amplification in human cell lines</t>
  </si>
  <si>
    <t>Cell processes,Cancers and neoplasms,Research and analysis methods,Evolutionary processes,Medicine and health sciences,Oncology,Centrosomes,Cell cycle and cell division,Natural selection,Cell biology,Evolutionary biology,Gastrointestinal tumors,Esophageal cancer,Lung and intrathoracic tumors,Centrioles,Biology and life sciences,Cellular structures and organelles,Simulation and modeling</t>
  </si>
  <si>
    <t>The code developed and used to produce the results of this manuscript can be found in https://gitlab.com/madlouro/centriole-number-variability. All other relevant data are within the manuscript and its Supporting information files.</t>
  </si>
  <si>
    <t>10.1371/journal.pcbi.1007743</t>
  </si>
  <si>
    <t>Optimizing the deployment of ultra-low volume and targeted indoor residual spraying for dengue outbreak response</t>
  </si>
  <si>
    <t>Species interactions,Flaviviruses,Animals,Population dynamics,Viral pathogens,Insect vectors,Infectious diseases,Research and analysis methods,Medical microbiology,Microbial pathogens,Medicine and health sciences,Arthropoda,Infectious disease control,Mosquitoes,Population biology,Biology and life sciences,Dengue virus,Death rates,Agriculture,Organisms,Disease vectors,Invertebrates,Population metrics,Viruses,Eukaryota,Insects,Aedes aegypti,Pathology and laboratory medicine,Simulation and modeling,RNA viruses,Agrochemicals,Insecticides,Pathogens,Microbiology</t>
  </si>
  <si>
    <t>Data and code are available at https://github.com/scavany/dengue_outbreak_response.</t>
  </si>
  <si>
    <t>16/5/2020</t>
  </si>
  <si>
    <t>10.1371/journal.pcbi.1007956</t>
  </si>
  <si>
    <t>HemoMIPs—Automated analysis and result reporting pipeline for targeted sequencing data</t>
  </si>
  <si>
    <t>Bioinformatics,Cardiovascular diseases,DNA sequencing,Transcriptome analysis,Genetic linkage,Cardiovascular medicine,Sex linkage,Research and analysis methods,Hematology,Clinical genetics,Sequencing techniques,Medicine and health sciences,Genome analysis,Genetics,Biology and life sciences,Coagulation disorders,Next-generation sequencing,Reptile genomics,Blood coagulation,Variant genotypes,Heredity,Hemophilia,Sequence analysis,X-linked traits,Sequence alignment,Genetic mapping,Computational biology,Genomics,Animal genomics,Genome sequencing,Hemophilia A,Molecular biology techniques,Molecular biology,Database and informatics methods</t>
  </si>
  <si>
    <t>All scripts and files are available on GitHub at https://github.com/kircherlab/hemoMIPs.</t>
  </si>
  <si>
    <t>24/2/2021</t>
  </si>
  <si>
    <t>10.1371/journal.pcbi.1008832</t>
  </si>
  <si>
    <t>Collective predator evasion: Putting the criticality hypothesis to the test</t>
  </si>
  <si>
    <t>All relevant data are within the manuscript and its Supporting information files. The code to run the predator prey model is available at github (https://github.com/PaPeK/PredatorPrey).</t>
  </si>
  <si>
    <t>10.1371/journal.pcbi.1006988</t>
  </si>
  <si>
    <t>Approximate Bayesian estimation of coevolutionary arms races</t>
  </si>
  <si>
    <t>Phenotypes,Species interactions,Coevolution,Weevils,Research and analysis methods,Evolutionary processes,Insect pests,Genetics,Evolutionary biology,Biology and life sciences,Agriculture,Plant anatomy,Seeds,Pericarp,Pests,Plant science,Natural selection,Simulation and modeling,Fruit and seed anatomy</t>
  </si>
  <si>
    <t>25/12/2020</t>
  </si>
  <si>
    <t>10.1371/journal.pcbi.1009384</t>
  </si>
  <si>
    <t>Characterization of the NiRAN domain from RNA-dependent RNA polymerase provides insights into a potential therapeutic target against SARS-CoV-2</t>
  </si>
  <si>
    <t>Bioinformatics,Viral pathogens,Enzyme inhibitors,Kinase inhibitors,Infectious diseases,Research and analysis methods,Medical microbiology,Enzymology,Coronaviruses,Microbial pathogens,Medicine and health sciences,Phosphorylation,Biology and life sciences,Organisms,Post-translational modification,COVID 19,Sequence analysis,SARS CoV 2,Viruses,Sequence motif analysis,Histones,Viral diseases,Proteins,Pathology and laboratory medicine,RNA viruses,Biochemistry,Medical conditions,Transferases,SARS coronavirus,DNA-binding proteins,Pathogens,Database and informatics methods,Microbiology,Enzymes</t>
  </si>
  <si>
    <t>The raw data points for the graphs presented in Figs 5A, 6A, 6B and 6C; and the raw reads for the real-time PCR analysis are provided in the S1 Data file. The mass spectrometry raw data files are submitted to the OSF repository at- “https://osf.io/rt6aw/?view_only=815070ca377a4a6cb4aac2e56990152e”. The results for the multiple sequence alignment, structural alignment, structural fold searches and small molecule dockings are submitted to the OSF repository at- “https://osf.io/bvcq2/?view_only=1a002bc15cf94bb884df06bc7d7601bc”.</t>
  </si>
  <si>
    <t>10.1371/journal.pcbi.1007935</t>
  </si>
  <si>
    <t>Brain dynamics for confidence-weighted learning</t>
  </si>
  <si>
    <t>Discrete mathematics,Permutation,Regression analysis,Attention,Cognitive science,Neuroimaging,Computer and information sciences,Mathematics,Research and analysis methods,Cognitive psychology,Learning and memory,Probability theory,Statistical methods,Statistics,Magnetoencephalography,Social sciences,Imaging techniques,Neural networks,Biology and life sciences,Learning,Mathematical and statistical techniques,Linear regression analysis,Brain mapping,Neuroscience,Physical sciences,Probability distribution,Combinatorics,Psychology,Human learning</t>
  </si>
  <si>
    <t>The full, raw data set is available at https://osf.io/37e68.</t>
  </si>
  <si>
    <t>10.1371/journal.pcbi.1007065</t>
  </si>
  <si>
    <t>Surprise response as a probe for compressed memory states</t>
  </si>
  <si>
    <t>Discrete mathematics,Permutation,Regression analysis,Computer and information sciences,Cognitive science,Electroencephalography,Neuroimaging,Mathematics,Cognition,Physiology,Data compression,Research and analysis methods,Learning and memory,Event-related potentials,Probability theory,Statistical methods,Lossy compression,Medicine and health sciences,Statistics,Brain electrophysiology,Imaging techniques,Memory,Forecasting,Biology and life sciences,Clinical neurophysiology,Mathematical and statistical techniques,Clinical medicine,Linear regression analysis,Brain mapping,Neuroscience,Electrophysiology,Electrophysiological techniques,Physical sciences,Combinatorics,Probability distribution,Neurophysiology,Bioassays and physiological analysis</t>
  </si>
  <si>
    <t>The raw data are available from the following URL: https://www.computational-psychiatry.com/codes-and-data.html.</t>
  </si>
  <si>
    <t>10.1371/journal.pcbi.1009698</t>
  </si>
  <si>
    <t>A spatio-temporal model to reveal oscillator phenotypes in molecular clocks: Parameter estimation elucidates circadian gene transcription dynamics in single-cells</t>
  </si>
  <si>
    <t>Neurons,Thermodynamics,Mathematics,Physics,Chronobiology,Research and analysis methods,Messenger RNA,Animal cells,Circadian rhythms,Entropy,Cell biology,Genetics,Biology and life sciences,Applied mathematics,RNA,DNA transcription,Nucleic acids,Gene expression,Physical sciences,Neuroscience,Algorithms,Simulation and modeling,Cellular neuroscience,Biochemistry,Cellular types,Circadian oscillators</t>
  </si>
  <si>
    <t>All Matlab code and documentation required for the analysis are available at https://github.com/mansunosson/SCN_analysis.</t>
  </si>
  <si>
    <t>10.1371/journal.pcbi.1008372</t>
  </si>
  <si>
    <t>Reduction in social learning and increased policy uncertainty about harmful intent is associated with pre-existing paranoid beliefs: Evidence from modelling a modified serial dictator game</t>
  </si>
  <si>
    <t>Animal behavior,Computer and information sciences,Cognitive science,Mathematics,Cognitive psychology,Research and analysis methods,Learning and memory,Probability theory,Social sciences,Biology and life sciences,Learning,Dictator game,Animal sociality,Behavior,Zoology,Collective human behavior,Game theory,Network analysis,Physical sciences,Neuroscience,Probability distribution,Simulation and modeling,Psychology,Interpersonal relationships,Applied mathematics</t>
  </si>
  <si>
    <t>All data and analysis scripts are freely available on the Open Science Framework at the following address: https://osf.io/24urf/.</t>
  </si>
  <si>
    <t>10.1371/journal.pcbi.1007284</t>
  </si>
  <si>
    <t>Fast and near-optimal monitoring for healthcare acquired infection outbreaks</t>
  </si>
  <si>
    <t>Population groupings,Systems science,Health care providers,Computer and information sciences,Health care,Professions,Mathematics,Infectious diseases,Nurses,Research and analysis methods,Medical personnel,People and places,Gut bacteria,Clostridium difficile,Medicine and health sciences,Social sciences,Sociology,Biology and life sciences,Epidemiology,Organisms,Nosocomial infections,Social networks,Allied health care professionals,Network analysis,Physical sciences,Bacteria,Agent-based modeling,Simulation and modeling</t>
  </si>
  <si>
    <t>10.1371/journal.pcbi.1009072</t>
  </si>
  <si>
    <t>Examining the dynamics of Epstein-Barr virus shedding in the tonsils and the impact of HIV-1 coinfection on daily saliva viral loads</t>
  </si>
  <si>
    <t>Immune cells,Immunology,Neck,Epstein-Barr virus,Cellular types,Co-infections,Viral pathogens,HIV-1,Physiology,Throat,Infectious diseases,Medical microbiology,Virology,Herpesviruses,Animal cells,T cells,Microbial pathogens,Medicine and health sciences,Saliva,Retroviruses,Cell biology,Tonsils,Biology and life sciences,Viral transmission and infection,Organisms,Body fluids,DNA viruses,Viruses,B cells,Viral load,White blood cells,Pathology and laboratory medicine,Blood cells,RNA viruses,Anatomy,Antibody-producing cells,Medical conditions,HIV,Immunodeficiency viruses,Lentivirus,Pathogens,Microbiology</t>
  </si>
  <si>
    <t>All data files are available from the Dryad data repository (doi:10.5061/dryad.w6m905qkh).</t>
  </si>
  <si>
    <t>28/12/2019</t>
  </si>
  <si>
    <t>10.1371/journal.pcbi.1008156</t>
  </si>
  <si>
    <t>Modeling microbial metabolic trade-offs in a chemostat</t>
  </si>
  <si>
    <t>Ecology and environmental sciences,Consortia,Enzymology,Pollution,Enzyme chemistry,Carbohydrate metabolism,Glucose metabolism,Metabolism,Microbial evolution,Evolutionary processes,Speciation,Social sciences,Evolutionary biology,Cell biology,Species delimitation,Biology and life sciences,Cell metabolism,Invasive species,Species colonization,Enzyme metabolism,Organismal evolution,Cell physiology,Biochemistry,Sociology,Microbiology</t>
  </si>
  <si>
    <t>All relevant data are within the manuscript and its Supporting Information files.A repository of all programs used to generate the results can be found at: https://github.com/zhiyuanli1987/Qbiotoolbox.git</t>
  </si>
  <si>
    <t>28/7/2021</t>
  </si>
  <si>
    <t>19/1/2022</t>
  </si>
  <si>
    <t>10.1371/journal.pcbi.1009341</t>
  </si>
  <si>
    <t>Quantifying cumulative phenotypic and genomic evidence for procedural generation of metabolic network reconstructions</t>
  </si>
  <si>
    <t>Phenotypes,Bioinformatics,Computer and information sciences,Physiology,Research and analysis methods,Genome analysis,Body weight,Genetics,Genome annotation,Biology and life sciences,Sequence analysis,Metabolic networks,Sequence alignment,Computational biology,Network analysis,Genomics,Gene identification and analysis,Genetic networks,Physiological parameters,Database and informatics methods</t>
  </si>
  <si>
    <t>All code and data used is available on Github at github.com/Tjmoutinho/CANYUNs.</t>
  </si>
  <si>
    <t>10.1371/journal.pcbi.1007659</t>
  </si>
  <si>
    <t>Achieving stable dynamics in neural circuits</t>
  </si>
  <si>
    <t>Neurons,Systems science,Computer and information sciences,Neuronal plasticity,Mathematics,Physiology,Developmental neuroscience,Synaptic plasticity,Neural pathways,Animal cells,Medicine and health sciences,Cell biology,Algebra,Neural networks,Biology and life sciences,Linear algebra,Synapses,Nervous system,Physical sciences,Neuroscience,Electrophysiology,Dynamical systems,Anatomy,Cellular neuroscience,Neuroanatomy,Neurophysiology,Eigenvalues,Cellular types</t>
  </si>
  <si>
    <t>All detailed proofs of main results are found in the appendix. Simulations (Figs 2 and 3) were performed in Python. Code to reproduce the figures is available at [https://github.com/kozleo/stable_dynamics]. Numerical integration was performed using sdeint, an open-source collection of numerical algorithms for performing integrations of stochastic ordinary differential equations.</t>
  </si>
  <si>
    <t>29/5/2018</t>
  </si>
  <si>
    <t>10.1371/journal.pcbi.1007030</t>
  </si>
  <si>
    <t>Disentangling juxtacrine from paracrine signalling in dynamic tissue</t>
  </si>
  <si>
    <t>Endocrine system,Mathematics,Geodesics,Physiology,Geometry,Messenger RNA,Pituitary gland,Paracrine signaling,Medicine and health sciences,Prolactin,Cell biology,Cell signaling,Genetics,Biology and life sciences,RNA,Endocrine physiology,DNA transcription,Nucleic acids,Endocrinology,Gene expression,Nervous system,Physical sciences,Neuroscience,Juxtacrine signaling,Peptide hormones,Anatomy,Neuroanatomy,Biochemistry,Hormones,Signal transduction</t>
  </si>
  <si>
    <t>Data are available at Dryad Digital Repository under a CC0 Public Domain Dedication (http://datadryad.org/review?doi=doi:10.5061/dryad.6n9k6t0).</t>
  </si>
  <si>
    <t>21/5/2018</t>
  </si>
  <si>
    <t>10.1371/journal.pcbi.1006599</t>
  </si>
  <si>
    <t>Even a good influenza forecasting model can benefit from internet-based nowcasts, but those benefits are limited</t>
  </si>
  <si>
    <t>Computer and information sciences,Communications,Mathematics,Infectious diseases,Research and analysis methods,People and places,Earth sciences,Statistical methods,Computer networks,Statistics,Medicine and health sciences,Social sciences,Online encyclopedias,Forecasting,Geography,Public and occupational health,Statistical models,Encyclopedias,Mathematical and statistical techniques,North America,Internet,Mass media,Viral diseases,Physical sciences,Influenza,United States,Regional geography,Sociology,Geographical locations</t>
  </si>
  <si>
    <t>The ILI data for this project can be accessed through the Delphi epidemiological data API, from the Delphi group at Carnegie Mellon University, available at https://github.com/cmu-delphi/delphi-epidata. We are unable to redistribute the Google Health Trends volume data used in this paper under Google’s terms of service. However, access to Google Health Trends can be requested. The procedure to request access to the Google Trends API is to fill out this form: https://docs.google.com/forms/d/e/1FAIpQLSenHdGiGl1YF-7rVDDmmulN8R-ra9MnGLLs7gIIaAX9VHPdPg/viewform. Person to contact is via this e-mail address: trends-api-support@google.com. The model target log scores, nowcasts, and non-zero features have been uploaded with this resubmission.</t>
  </si>
  <si>
    <t>10.1371/journal.pcbi.1007177</t>
  </si>
  <si>
    <t>Biophysics and population size constrains speciation in an evolutionary model of developmental system drift</t>
  </si>
  <si>
    <t>Phenotypes,Gene regulation,Thermodynamics,Physics,Population size,Regulatory proteins,Evolutionary processes,Speciation,Transcription factors,Entropy,Genetics,Evolutionary biology,Population biology,Molecular development,Biology and life sciences,DNA transcription,Population metrics,Gene expression,Developmental biology,Proteins,Morphogens,Physical sciences,Biochemistry,DNA-binding proteins</t>
  </si>
  <si>
    <t>10.1371/journal.pcbi.1007664</t>
  </si>
  <si>
    <t>Tximeta: Reference sequence checksums for provenance identification in RNA-seq</t>
  </si>
  <si>
    <t>Bioinformatics,Computer and information sciences,Transcriptome analysis,Metadata,Research and analysis methods,Data management,Genome analysis,Genetics,Engineering and technology,Biology and life sciences,Software engineering,Sequence analysis,Sequence databases,Sequence alignment,Computational biology,Software tools,Genomics,Genomic databases,Biological databases,Database and informatics methods</t>
  </si>
  <si>
    <t>All datasets used in this manuscript are available as Bioconductor data packages used in the tximeta or fishpond package vignettes (https://bioconductor.org/packages/tximeta; https://bioconductor.org/packages/fishpond), or in the case of the de novo transcriptome analysis, have been deposited to Zenodo (quantification data [Salmon output directory, tar.gz], https://doi.org/10.5281/zenodo.1486283; de novo transcriptome assembly [FASTA], https://doi.org/10.5281/zenodo.1486276; annotation file [GFF3], https://doi.org/10.5281/zenodo.2226742).</t>
  </si>
  <si>
    <t>9/10/2017</t>
  </si>
  <si>
    <t>10.1371/journal.pcbi.1006692</t>
  </si>
  <si>
    <t xml:space="preserve">A diurnal flux balance model of </t>
  </si>
  <si>
    <t>Glycobiology,Transcriptome analysis,Physics,Metabolism,Metabolic pathways,Genome analysis,Synechocystis,Genetics,Biology and life sciences,Plant biochemistry,Organisms,Cyanobacteria,Light,Computational biology,Glycogens,Electromagnetic radiation,Physical sciences,Photosynthesis,Genomics,Bacteria,Plant science,Biochemistry,Nitrogen fixation,Plant physiology,Metabolites</t>
  </si>
  <si>
    <t>10.1371/journal.pcbi.1008369</t>
  </si>
  <si>
    <t>Similar sensorimotor transformations control balance during standing and walking</t>
  </si>
  <si>
    <t>Body limbs,Motion,Perception,Cognitive science,Sensory perception,Physiology,Physics,Cognitive psychology,Musculoskeletal system,Medicine and health sciences,Social sciences,Walking,Biology and life sciences,Velocity,Kinematics,Skeleton,Ankle joints,Skeletal joints,Legs,Physical sciences,Neuroscience,Anatomy,Biological locomotion,Classical mechanics,Psychology,Ankles,Feet</t>
  </si>
  <si>
    <t>10.1371/journal.pcbi.1008282</t>
  </si>
  <si>
    <t>Effect of synchronization of firings of different motor unit types on the force variability in a model of the rat medial gastrocnemius muscle</t>
  </si>
  <si>
    <t>Muscle analysis,Physiology,Research and analysis methods,Muscle contraction,Fatigue,Myoclonus,Musculoskeletal system,Medicine and health sciences,Biomechanics,Biology and life sciences,Muscle physiology,Clinical medicine,Muscles,Signs and symptoms,Skeletal muscles,Gastrocnemius muscles,Anatomy,Bioassays and physiological analysis,Musculoskeletal mechanics,Simulation and modeling</t>
  </si>
  <si>
    <t>Bulgaria</t>
  </si>
  <si>
    <t>10/4/2020</t>
  </si>
  <si>
    <t>10.1371/journal.pcbi.1007865</t>
  </si>
  <si>
    <t>Conservation laws by virtue of scale symmetries in neural systems</t>
  </si>
  <si>
    <t>Systems science,Animals,Thermodynamics,Computer and information sciences,Neuroimaging,Mathematics,Mathematical physics,Physics,Physical laws and principles,Research and analysis methods,Magnetic resonance imaging,Functional magnetic resonance imaging,Free energy,Macaque,Medicine and health sciences,Equations of motion,Imaging techniques,Biology and life sciences,Primates,Organisms,Eukaryota,Radiology and imaging,Conservation of energy,Amniotes,Diagnostic radiology,Physical sciences,Neuroscience,Dynamical systems,Brain mapping,Diagnostic medicine,Calcium imaging,Vertebrates,Mammals,Monkeys,Old World monkeys</t>
  </si>
  <si>
    <t>All pre-processed murine calcium imaging data used here are made publicly available in the following repository: https://figshare.com/articles/Murine_calcium_imaging_data/12012852. We provide full methodological tools pertaining to this study, together with the code used to generate Figs 1 and 2 in the following repository:https://github.com/allavailablepubliccode/Symmetries.</t>
  </si>
  <si>
    <t>10.1371/journal.pcbi.1008870</t>
  </si>
  <si>
    <t>Apoptosis mapping in space and time of 3D tumor ecosystems reveals transmissibility of cytotoxic cancer death</t>
  </si>
  <si>
    <t>Immune cells,Immunology,Apoptotic signaling cascade,Animal cells,T cells,Medicine and health sciences,Cancer treatment,Cell biology,Cell signaling,Biology and life sciences,Apoptosis,Signaling cascades,Oncology,Breast tumors,Lung and intrathoracic tumors,White blood cells,Cell processes,Breast cancer,Cell death,Blood cells,Cellular types,Signal transduction,Cancers and neoplasms</t>
  </si>
  <si>
    <t>10.1371/journal.pcbi.1009301</t>
  </si>
  <si>
    <t>PopART-IBM, a highly efficient stochastic individual-based simulation model of generalised HIV epidemics developed in the context of the HPTN 071 (PopART) trial</t>
  </si>
  <si>
    <t>Population groupings,Immunology,Viral pathogens,Antiretroviral therapy,Africa,Medical microbiology,Research and analysis methods,Virus testing,People and places,Geographical locations,Medicine and health sciences,Microbial pathogens,Retroviruses,Antiviral therapy,Preventive medicine,Biology and life sciences,Zambia,Epidemiology,Public and occupational health,Organisms,Viruses,HIV epidemiology,Medical risk factors,Age groups,Vaccination and immunization,Diagnostic medicine,Pathology and laboratory medicine,Simulation and modeling,RNA viruses,HIV,Immunodeficiency viruses,Lentivirus,Pathogens,Microbiology</t>
  </si>
  <si>
    <t>All files (model code and parameter files) are available via a doi stated in the methods (https://doi.org/10.5281/zenodo.3522848).</t>
  </si>
  <si>
    <t>10/5/2020</t>
  </si>
  <si>
    <t>10.1371/journal.pcbi.1008145</t>
  </si>
  <si>
    <t>Determining the interaction status and evolutionary fate of duplicated homomeric proteins</t>
  </si>
  <si>
    <t>Physics,Research and analysis methods,Protein domains,Evolutionary biology,Biology and life sciences,Saccharomyces,Model organisms,Animal studies,Organisms,Yeast and fungal models,Evolutionary genetics,Crystallography,Crystal structure,Fungi,Eukaryota,Mycology,Condensed matter physics,Experimental organism systems,Solid state physics,Proteins,Physical sciences,Protein interactions,Saccharomyces cerevisiae,Biochemistry,Yeast,Fungal evolution</t>
  </si>
  <si>
    <t>All the relevant data are available as Supplementary Data files (S1–S6 Data).</t>
  </si>
  <si>
    <t>10.1371/journal.pcbi.1007287</t>
  </si>
  <si>
    <t>DeepHiC: A generative adversarial network for enhancing Hi-C data resolution</t>
  </si>
  <si>
    <t>Genetic loci,Epigenetics,Computer and information sciences,Research and analysis methods,Chromatin,Mammalian genomics,Artificial intelligence,Chromosome biology,Genome analysis,Cell biology,Genetics,Gene mapping,Biology and life sciences,Deep learning,Comparative genomics,Gene expression,Computational biology,Chromosome mapping,Genomics,Animal genomics,Molecular biology,Machine learning,Molecular biology techniques,Structural genomics</t>
  </si>
  <si>
    <t>All Hi-C data are available from the GEO database (accession numbers GSE63525, GSE82185). ChIA-PET data are available from the ENCODE (accession number ENCSR000CAC). DNase-seq data are available from the ENCODE (accession number ENCSR000EMT). ATAC-seq data are available from the GEO database (accession number GSE66390).</t>
  </si>
  <si>
    <t>7/8/2021</t>
  </si>
  <si>
    <t>10.1371/journal.pcbi.1009328</t>
  </si>
  <si>
    <t>Targeted modulation of protein liquid–liquid phase separation by evolution of amino-acid sequence</t>
  </si>
  <si>
    <t>Computer and information sciences,Population genetics,Mathematics,Research and analysis methods,Data management,Molecular evolution,Sequencing techniques,Phase diagrams,Evolutionary biology,Genetics,Genetic algorithms,Population biology,Biology and life sciences,Applied mathematics,Protein sequencing,Evolutionary genetics,Data visualization,Computational biology,Physical sciences,Proteins,Algorithms,Biochemical simulations,Protein interactions,Biochemistry,Molecular biology techniques,Molecular biology,Simulation and modeling</t>
  </si>
  <si>
    <t>10.1371/journal.pcbi.1008996</t>
  </si>
  <si>
    <t>Growth rules for the repair of Asynchronous Irregular neuronal networks after peripheral lesions</t>
  </si>
  <si>
    <t>Neurons,Neuronal plasticity,Computer and information sciences,Physiology,Developmental neuroscience,Synaptic plasticity,Animal cells,Medicine and health sciences,Cell biology,Neural networks,Biology and life sciences,Axons,Neuronal dendrites,Synapses,Neurites,Nervous system,Neuroscience,Electrophysiology,Nerve fibers,Anatomy,Cellular neuroscience,Neurophysiology,Cellular types</t>
  </si>
  <si>
    <t>Hatfield United Kingdom</t>
  </si>
  <si>
    <t>The complete source code of all simulations run in this work are available on GitHub at https://github.com/sanjayankur31/SinhaEtAl2021 and also archived on ModelDB at http://modeldb.yale.edu/267035. The scripts used to analyse the data generated by the simulation are available in a separate GitHub repository at https://github.com/sanjayankur31/Sinha2016-scripts. Post-processed data used to generate the figures in the paper, along with the plotting scripts are available at https://github.com/sanjayankur31/SinhaEtAl2021-figure-scripts. The raw data generated by the simulations used in this paper is available on Zenodo at https://zenodo.org/record/4727700/. These source code repositories are licensed under the Gnu GPL license (version 3 or later), and the data on Zenodo is licensed under a Creative Commons Attribution 4.0 International license.</t>
  </si>
  <si>
    <t>23/8/2017</t>
  </si>
  <si>
    <t>10.1371/journal.pcbi.1006499</t>
  </si>
  <si>
    <t>Sour grapes and sweet victories: How actions shape preferences</t>
  </si>
  <si>
    <t>Cognitive science,Mathematics,Cognition,Physics,Measurement equipment,Cognitive psychology,Research and analysis methods,Fruits,Statistics,Social sciences,Equipment,Plants,Engineering and technology,Biology and life sciences,Decision making,Grapes,Organisms,Mathematical models,Mathematical and statistical techniques,Eukaryota,Behavior,Decision theory,Thermometers,Physical sciences,Neuroscience,Psychology,Classical mechanics,Applied mathematics</t>
  </si>
  <si>
    <t>All data files and script for analyses are available at https://github.com/lionel-rigoux/sour-grapes-and-sweet-victories. The VBA toolbox, which is mandatory to run the code, can be dowloaded at https://github.com/MBB-team/VBA-toolbox.</t>
  </si>
  <si>
    <t>10.1371/journal.pcbi.1007514</t>
  </si>
  <si>
    <t>Dimensionality, information and learning in prefrontal cortex</t>
  </si>
  <si>
    <t>Visual system,Neurons,Animals,Cognitive science,Cognition,Physiology,Cognitive psychology,Learning and memory,Animal cells,Medicine and health sciences,Social sciences,Cell biology,Eye movements,Biology and life sciences,Learning,Decision making,Primates,Sensory physiology,Single neuron function,Organisms,Brain,Eukaryota,Computational neuroscience,Computational biology,Prefrontal cortex,Amniotes,Neuroscience,Sensory systems,Anatomy,Cellular neuroscience,Vertebrates,Mammals,Psychology,Cellular types,Monkeys,Coding mechanisms</t>
  </si>
  <si>
    <t>All data and code is available from https://data.mendeley.com/datasets/p7ft2bvphx/draft?a=7a6944f1-0173-422f-abb1-caa2169d2333.</t>
  </si>
  <si>
    <t>28/5/2018</t>
  </si>
  <si>
    <t>16/2/2019</t>
  </si>
  <si>
    <t>10.1371/journal.pcbi.1006881</t>
  </si>
  <si>
    <t>Estimating the number of genetic mutations (hits) required for carcinogenesis based on the distribution of somatic mutations</t>
  </si>
  <si>
    <t>Discrete mathematics,Permutation,Mathematics,Carcinogenesis,Research and analysis methods,Carcinomas,Probability theory,Basic cancer research,Medicine and health sciences,Cancer detection and diagnosis,Genetics,Biology and life sciences,Genomic medicine,Oncology,Cancer genomics,Mathematical models,Mathematical and statistical techniques,Mutation,Genomics,Physical sciences,Adenocarcinomas,Combinatorics,Diagnostic medicine,Probability distribution,Cancers and neoplasms,Somatic mutation</t>
  </si>
  <si>
    <t>10.1371/journal.pcbi.1008588</t>
  </si>
  <si>
    <t>Deriving fine-scale models of human mobility from aggregated origin-destination flow data</t>
  </si>
  <si>
    <t>Communication equipment,Mathematics,Africa,Administrative law,People and places,Earth sciences,Energy and power,Statistics,Social sciences,Law and legal sciences,Namibia,Equipment,Engineering and technology,Population biology,Biology and life sciences,Kenya,Human geography,Geography,Statistical models,Population metrics,Cell phones,Human mobility,Power distribution,Physical sciences,Power grids,Population density,Geographical locations</t>
  </si>
  <si>
    <t>Imperial College London</t>
  </si>
  <si>
    <t>The full analysis code is available at https://github.com/ConniCia/RP01_spatial_fit_code. Input data is freely available from third-party providers as detailed in the following. Kenyan flow data are available from the published article "Quantifying the Impact of Human Mobility on Malaria" by Wesolowski et al. DOI:10.1126/science.1223467 (https://science.sciencemag.org/content/suppl/2012/10/10/338.6104.267.DC1). Namibian flow data are available from the published article "Identifying Malaria Transmission Foci for Elimination Using Human Mobility Data" by Ruktanonchai et al. DOI:10.1371/journal.pcbi.1004846 (https://doi.org/10.1371/journal.pcbi.1004846.s002). Population distribution data are freely available from LandScan (https://landscan.ornl.gov). Spatial data on administrative units are freely available from GADM (https://gadm.org).</t>
  </si>
  <si>
    <t>10/7/2019</t>
  </si>
  <si>
    <t>8/12/2019</t>
  </si>
  <si>
    <t>10.1371/journal.pcbi.1007589</t>
  </si>
  <si>
    <t>Fine-scale family structure shapes influenza transmission risk in households: Insights from primary schools in Matsumoto city, 2014/15</t>
  </si>
  <si>
    <t>Immunology,Education,Viral pathogens,Infectious diseases,Research and analysis methods,Medical microbiology,People and places,Schools,Medicine and health sciences,Microbial pathogens,Social sciences,Influenza A virus,Preventive medicine,Biology and life sciences,Epidemiology,Public and occupational health,Organisms,Asia,Pulmonology,Mathematical models,Mathematical and statistical techniques,Viruses,Influenza viruses,Pathogens,Viral diseases,Vaccination and immunization,Influenza,Pathology and laboratory medicine,Infectious disease epidemiology,Japan,Respiratory infections,RNA viruses,Orthomyxoviruses,Sociology,Geographical locations,Microbiology</t>
  </si>
  <si>
    <t>All data are available from the Github repository (https://github.com/akira-endo/HHstudy_FluMatsumoto2014-15).</t>
  </si>
  <si>
    <t>10.1371/journal.pcbi.1009306</t>
  </si>
  <si>
    <t xml:space="preserve">The impact of local assembly rules on RNA packaging in a </t>
  </si>
  <si>
    <t>ssRNA viruses,Thermodynamics,RNA structure,Microbial genomics,Physics,Nucleation,Viral genomics,Virology,Viral replication,Free energy,Genetics,Biology and life sciences,RNA stem-loop structure,RNA,Organisms,Nucleic acids,Viruses,Condensed matter physics,Computational biology,Genomics,Physical sciences,Viral packaging,Biochemical simulations,RNA viruses,Biochemistry,Macromolecular structure analysis,Molecular biology,Microbiology</t>
  </si>
  <si>
    <t>Software for running RNA packaging simulations is available via github at: https://github.com/edykeman.</t>
  </si>
  <si>
    <t>30/11/2021</t>
  </si>
  <si>
    <t>26/1/2022</t>
  </si>
  <si>
    <t>10.1371/journal.pcbi.1009868</t>
  </si>
  <si>
    <t>RNA-Seq is not required to determine stable reference genes for qPCR normalization</t>
  </si>
  <si>
    <t>RNA structure,Microglial cells,Mathematics,Nerves,Research and analysis methods,Statistical data,Animal cells,Sciatic nerves,Sequencing techniques,Medicine and health sciences,Statistics,Genetics,Cell biology,Molecular biology techniques,Biology and life sciences,RNA,Nucleic acids,Glial cells,Gene expression,RNA sequencing,Nervous system,Physical sciences,Gene identification and analysis,Algorithms,Simulation and modeling,Anatomy,RNA folding,Macromolecular structure analysis,Biochemistry,Genetic screens,Cellular types,Molecular biology,Applied mathematics</t>
  </si>
  <si>
    <t>United Kingdom,France,Germany</t>
  </si>
  <si>
    <t>The original contributions presented in the study are included in the article &amp; Supplementary Data. The metadata and source data for the RNA-Seq and qPCR experiments can be accessed at https://doi.org/10.6084/m9.figshare.15169104.v2. The datasets available include the normalized count matrices for the RNA-Seq data, qPCR Cq values and differential expression analysis, primer sequences, standard curves and amplification efficiencies, Coefficient of Variation and NormFinder analysis.</t>
  </si>
  <si>
    <t>14/12/2018</t>
  </si>
  <si>
    <t>10.1371/journal.pcbi.1007344</t>
  </si>
  <si>
    <t>Systematically understanding the immunity leading to CRPC progression</t>
  </si>
  <si>
    <t>Genitourinary tract tumors,Immune cells,Immunology,Exocrine glands,Castration,Physiology,Animal cells,T cells,Basic cancer research,Medicine and health sciences,Surgical and invasive medical procedures,Cancer treatment,Cell biology,Lymph nodes,Biology and life sciences,Tumor angiogenesis,Urology,Cardiovascular physiology,Prostate diseases,Oncology,Prostate cancer,Prostate gland,Regulatory T cells,Developmental biology,Reproductive system procedures,White blood cells,Lymphatic system,Blood cells,Tumor physiology,Anatomy,Angiogenesis,Cellular types,Cancers and neoplasms</t>
  </si>
  <si>
    <t>29/10/2018</t>
  </si>
  <si>
    <t>10.1371/journal.pcbi.1007162</t>
  </si>
  <si>
    <t>Cross-species functional modules link proteostasis to human normal aging</t>
  </si>
  <si>
    <t>Computer and information sciences,Physiology,Gene ontologies,Organism development,Physiological processes,Musculoskeletal system,Medicine and health sciences,Genome analysis,Genetics,Evolutionary biology,Human genetics,Biology and life sciences,Evolutionary genetics,Brain,Genome-wide association studies,Muscles,Gene expression,Developmental biology,Computational biology,Network analysis,Skeletal muscles,Genomics,Gene identification and analysis,Aging,Genetic networks,Anatomy,Hippocampus</t>
  </si>
  <si>
    <t>All data from mouse, fruit fly and nematode worm are available from the GEO database, under accession numbers that are provided in S1 Table. Data for human cannot be shared publicly because they are from GTEx, which is a restricted access dataset. Thus we cannot share all details of the analysis on this dataset. The data are available from dbGAP, under accession phs000424.v7, and can be requested here https://dbgap.ncbi.nlm.nih.gov/aa/wga.cgi?page=login for researchers who meet the criteria for access to confidential data.</t>
  </si>
  <si>
    <t>10.1371/journal.pcbi.1009900</t>
  </si>
  <si>
    <t>Tumor immune cell clustering and its association with survival in African American women with ovarian cancer</t>
  </si>
  <si>
    <t>Population groupings,Immune cells,Immunology,Computer and information sciences,Spatial analysis,Malignant tumors,People and places,Earth sciences,Animal cells,T cells,Medicine and health sciences,Cell biology,Biology and life sciences,Geography,Cancers and neoplasms,Oncology,Cytotoxic T cells,African American people,White blood cells,Ethnicities,Blood cells,Geoinformatics,Colorectal cancer,Cellular types,Ovarian cancer,Gynecological tumors</t>
  </si>
  <si>
    <t>The R package spatialTIME was developed to implement the statistical analyses outlined in the paper and can be found at R CRAN and at https://github.com/FridleyLab/spatialTIME. For details on the R package, see publication by Creed et al (2021) in Bioinformatics. The code for the analyses presented in this manuscript can be found at https://github.com/FridleyLab/Permuted_Ripley_K. Question about the method and R package can be submitted to Fridley.Lab@Moffitt.org or to Brooke.Fridley@moffitt.org. The data used in the survival analysis can also be found at the aforementioned GitHub page.</t>
  </si>
  <si>
    <t>10.1371/journal.pcbi.1009690</t>
  </si>
  <si>
    <t>Multiscale model for forecasting Sabin 2 vaccine virus household and community transmission</t>
  </si>
  <si>
    <t>Antibodies,Immunology,Viral pathogens,Ecology and environmental sciences,Community structure,Physiology,Infectious diseases,Medical microbiology,Virology,Physiological processes,Immunity,Vaccines,Medicine and health sciences,Infectious disease control,Microbial pathogens,Ecology,Preventive medicine,Biology and life sciences,Poliovirus,Immune physiology,Epidemiology,Public and occupational health,Organisms,Molting,Immune system proteins,Viruses,Viral vaccines,Medical risk factors,Community ecology,Vaccination and immunization,Proteins,Pathology and laboratory medicine,RNA viruses,Medical conditions,Biochemistry,Enteroviruses,Pathogens,Microbiology</t>
  </si>
  <si>
    <t>All data and code used for running experiments, model fitting, and plotting are on GitHub at https://github.com/InstituteforDiseaseModeling/community-structure-mediates-polio-transmission and archived at https://doi.org/10.5281/zenodo.5140297.</t>
  </si>
  <si>
    <t>15/7/2018</t>
  </si>
  <si>
    <t>10.1371/journal.pcbi.1006719</t>
  </si>
  <si>
    <t>Calcium phosphate precipitation inhibits mitochondrial energy metabolism</t>
  </si>
  <si>
    <t>Bioenergetics,Membrane potential,Phosphates,Physiology,Physics,Chemical compounds,Research and analysis methods,Metabolism,Nucleons,Medicine and health sciences,Cell biology,Bone and mineral metabolism,Materials science,Biology and life sciences,Mitochondria,Material properties,Oxidative phosphorylation,Protons,Metabolic processes,Nuclear physics,Chemistry,Energy-producing organelles,Physical sciences,Electrophysiology,Permeability,Biochemistry,Cellular structures and organelles,Simulation and modeling</t>
  </si>
  <si>
    <t>10.1371/journal.pcbi.1009466</t>
  </si>
  <si>
    <t>Optimal transport analysis reveals trajectories in steady-state systems</t>
  </si>
  <si>
    <t>Markov models,Biological transport,Motion,Transcriptome analysis,Mathematics,Physiology,Brassica,Physics,Research and analysis methods,Solute transport,Probability theory,Metabolism,Cell cycle and cell division,Genome analysis,Cell biology,Genetics,Plants,Cell differentiation,Biology and life sciences,Velocity,Model organisms,Animal studies,Organisms,Eukaryota,Computational biology,Developmental biology,Experimental organism systems,Cell processes,Genomics,Physical sciences,Plant and algal models,Arabidopsis thaliana,Plant science,Biochemistry,Classical mechanics,Plant physiology</t>
  </si>
  <si>
    <t>The Arabidopsis thaliana dataset published by Shahan and Hsu et al. is available at https://github.com/Hsu-Che-Wei/COPILOT. An implementation of the StationaryOT computational method is available as an open-source software package at https://github.com/zsteve/StationaryOT.</t>
  </si>
  <si>
    <t>27/1/2019</t>
  </si>
  <si>
    <t>10.1371/journal.pcbi.1007230</t>
  </si>
  <si>
    <t>FAMoS: A Flexible and dynamic Algorithm for Model Selection to analyse complex systems dynamics</t>
  </si>
  <si>
    <t>Collagens,Immune cells,Immunology,Systems science,Computer and information sciences,Mathematics,Research and analysis methods,Animal cells,T cells,Medicine and health sciences,Cell cycle and cell division,Cell biology,Biology and life sciences,Applied mathematics,Cytotoxic T cells,White blood cells,Cell processes,Physical sciences,Proteins,Dynamical systems,Cell death,Algorithms,Blood cells,Biochemistry,Cellular types,Cell proliferation,Simulation and modeling</t>
  </si>
  <si>
    <t>10.1371/journal.pcbi.1009059</t>
  </si>
  <si>
    <t>Allele imputation for the killer cell immunoglobulin-like receptor KIR3DL1/S1</t>
  </si>
  <si>
    <t>Immune cells,Immunology,Ecology and environmental sciences,NK cells,T cell receptors,Species diversity,Ecological metrics,Animal cells,Ecology,Medicine and health sciences,Genetics,Cell biology,Biology and life sciences,Variant genotypes,Immune receptors,Heredity,Immune system proteins,Genetic mapping,Single nucleotide polymorphisms,Human genomics,White blood cells,Genomics,Proteins,Haplotypes,Blood cells,Biochemistry,Cellular types,Signal transduction</t>
  </si>
  <si>
    <t>All code written in support of this publication, imputation models, test data and documentation on installing and running are publicly available at https://github.com/NormanLabUCD/PONG.</t>
  </si>
  <si>
    <t>10.1371/journal.pcbi.1008577</t>
  </si>
  <si>
    <t>Immune selection suppresses the emergence of drug resistance in malaria parasites but facilitates its spread</t>
  </si>
  <si>
    <t>Immunology,Parasitic diseases,Immune system,Parasitology,Evolutionary immunology,Immunity,Parasite evolution,Medicine and health sciences,Evolutionary biology,Genetics,Biology and life sciences,Organisms,Protozoans,Malaria,Eukaryota,Mutation,Malarial parasites,Mutant strains,Tropical diseases,Medical conditions,Parasitic protozoans,Acquired immune system</t>
  </si>
  <si>
    <t>All data files are available from OSF (https://osf.io/nfzty/) and software is available on Bitbucket (https://bitbucket.org/aobwhitlock/malaria-evolution).</t>
  </si>
  <si>
    <t>14/12/2019</t>
  </si>
  <si>
    <t>10.1371/journal.pcbi.1007612</t>
  </si>
  <si>
    <t xml:space="preserve">Modeling the efficiency of filovirus entry into cells </t>
  </si>
  <si>
    <t>Vesicular stomatitis virus,Viral pathogens,Mathematics,Microbial mutation,Research and analysis methods,Medical microbiology,Geometry,Virology,Viral entry,Microbial pathogens,Medicine and health sciences,Genetics,Biology and life sciences,Hemorrhagic fever viruses,Viral transmission and infection,Organisms,Radii,Rhabdoviruses,Mathematical models,Viruses,Mathematical and statistical techniques,Filoviruses,Single nucleotide polymorphisms,Physical sciences,Pathology and laboratory medicine,Ebola virus,RNA viruses,Pathogens,Microbiology</t>
  </si>
  <si>
    <t>All data are available as part of this manuscript and provided in the S1 Data supplemental Excel sheets.</t>
  </si>
  <si>
    <t>10.1371/journal.pcbi.1009255</t>
  </si>
  <si>
    <t>Optima TB: A tool to help optimally allocate tuberculosis spending</t>
  </si>
  <si>
    <t>Mathematics,Infectious diseases,Tuberculosis,People and places,Optimization,Multi-drug-resistant tuberculosis,Drug therapy,Geographical locations,Medicine and health sciences,Economics,Social sciences,Epidemiology,Finance,Bacterial diseases,Belarus,Physical sciences,Tropical diseases,Extensively drug-resistant tuberculosis,Medical conditions,Europe,Pharmaceutics</t>
  </si>
  <si>
    <t>Data and summary of results are openly available in the World Bank Open Knowledge Repository http://hdl.handle.net/10986/27475.</t>
  </si>
  <si>
    <t>19/6/2021</t>
  </si>
  <si>
    <t>10.1371/journal.pcbi.1009202</t>
  </si>
  <si>
    <t>Dendritic normalisation improves learning in sparsely connected artificial neural networks</t>
  </si>
  <si>
    <t>Neurons,Computer and information sciences,Neuronal plasticity,Membrane potential,Physiology,Artificial neural networks,Action potentials,Animal cells,Artificial intelligence,Afferent neurons,Medicine and health sciences,Cell biology,Neural networks,Biology and life sciences,Neuronal dendrites,Computational neuroscience,Synapses,Computational biology,Nervous system,Neuroscience,Electrophysiology,Anatomy,Cellular neuroscience,Neurophysiology,Cellular types</t>
  </si>
  <si>
    <t>All code is freely available for download (see S1 Code and the Github repository ‘Dendritic normalisation’, https://github.com/synapsesanddendrites/Dendritic-normalisation). The MNIST and MNIST-Fashion datasets are included with the Github code. These can also be downloaded from various places, including at the time of writing, yann.lecun.com/exdb/mnist/ and github.com/zalandoresearch/fashion. Code for Figs 1 to 4 is written in Python 3.6. The networks in Figs 1, 2 and 4 are coded using the standard Numpy package, and the networks in Fig 3 make use of Keras with a TensorFlow backend (keras.io). The application of dendritic normalisation in Keras with TensorFlow allows for immediate inclusion in Keras-based deep learning models. The normalisation requires a custom layer, constraint, and optimiser. Fig 5 uses code written in Matlab 2020b, using the freely available Trees Toolbox package.</t>
  </si>
  <si>
    <t>10.1371/journal.pcbi.1009718</t>
  </si>
  <si>
    <t>A data-informed mean-field approach to mapping of cortical parameter landscapes</t>
  </si>
  <si>
    <t>Visual cortex,Neurons,Animals,Computer and information sciences,Membrane potential,Mathematics,Physiology,Action potentials,Research and analysis methods,Animal cells,Macaque,Medicine and health sciences,Cell biology,Neural networks,Biology and life sciences,Primates,Organisms,Brain,Eukaryota,Zoology,Network analysis,Amniotes,Physical sciences,Neuroscience,Electrophysiology,Algorithms,Simulation and modeling,Anatomy,Cellular neuroscience,Neurophysiology,Vertebrates,Mammals,Monkeys,Cellular types,Old World monkeys,Applied mathematics</t>
  </si>
  <si>
    <t>Source code for the paper can be downloaded from: https://github.com/Texense/NYU_DIMF_PLOSCB.</t>
  </si>
  <si>
    <t>10.1371/journal.pcbi.1009079</t>
  </si>
  <si>
    <t>Mechanism of collagen folding propagation studied by Molecular Dynamics simulations</t>
  </si>
  <si>
    <t>Collagens,Mathematics,Physics,Molecular dynamics,Research and analysis methods,Geometry,Dihedral angles,Genetics,Biology and life sciences,Substitution mutation,Atomic nuclei,Chemistry,Computational biology,Mutation,Composite particles,Computational chemistry,Physical sciences,Proteins,Biochemical simulations,Particle physics,Biochemistry,Extracellular matrix proteins,Simulation and modeling</t>
  </si>
  <si>
    <t>20/12/2020</t>
  </si>
  <si>
    <t>10.1371/journal.pcbi.1008089</t>
  </si>
  <si>
    <t>Computational prediction of drug response in short QT syndrome type 1 based on measurements of compound effect in stem cell-derived cardiomyocytes</t>
  </si>
  <si>
    <t>Cardiac electrophysiology,Membrane potential,Mathematics,Physiology,Physics,Heart rate,Action potentials,Research and analysis methods,Electrophysiological properties,Optimization,Medicine and health sciences,Biology and life sciences,Cardiology,Electrocardiography,Biomarkers,Physical sciences,Electrophysiology,Neuroscience,Proteins,Electrophysiological techniques,Biochemistry,Neurophysiology,Bioassays and physiological analysis,Ion channels,Biophysics</t>
  </si>
  <si>
    <t>10.1371/journal.pcbi.1009355</t>
  </si>
  <si>
    <t>Uncertainty quantification and sensitivity analysis of COVID-19 exit strategies in an individual-based transmission model</t>
  </si>
  <si>
    <t>Systems science,Computer and information sciences,Mathematics,Infectious diseases,Research and analysis methods,Statistical distributions,People and places,Earth sciences,Probability theory,Statistical methods,Medicine and health sciences,Statistics,Geography,COVID 19,Mathematical and statistical techniques,Viral diseases,Netherlands,Physical sciences,Probability distribution,European Union,Monte Carlo method,Medical conditions,Distribution curves,Agent-based modeling,Europe,Geographical locations,Simulation and modeling</t>
  </si>
  <si>
    <t>The computational model considered here is publicly available on GitLab https://gitlab.com/luccoffeng/virsim/-/tree/v1.0.5. The scripts used for the generation of the UQ and SA campaigns and post-processing of the results are publicly available on GitHub https://github.com/FGugole/UQ_covid19. The data used for the analysis have been generated by the aforementioned scripts.</t>
  </si>
  <si>
    <t>23/8/2020</t>
  </si>
  <si>
    <t>10.1371/journal.pcbi.1008597</t>
  </si>
  <si>
    <t xml:space="preserve">Investigating the mitochondrial genomic landscape of </t>
  </si>
  <si>
    <t>Bioinformatics,Markov models,Bioenergetics,RNA structure,Mathematics,Brassica,Research and analysis methods,Probability theory,Biotechnology,Cell biology,Genetics,Plant biotechnology,Engineering and technology,Plants,Biology and life sciences,Mitochondria,RNA,Model organisms,Animal studies,Organisms,Sequence analysis,Nucleic acids,Computational techniques,Eukaryota,Sequence alignment,Bioengineering,Experimental organism systems,Energy-producing organelles,Genomics,Physical sciences,Plant and algal models,Plant genomics,Arabidopsis thaliana,Plant science,Multiple alignment calculation,Biochemistry,Plant genetics,Macromolecular structure analysis,Hidden Markov models,Split-decomposition method,Molecular biology,Cellular structures and organelles,Database and informatics methods</t>
  </si>
  <si>
    <t>All the source code, documentation, the results on the real-datasets, scripts to generate synthetic datasets, and validation pipelines are available at https://github.com/ban-m/reconstruct_mito_genome. The whole genome sequencing data are available at Sequence Read Archive (accession numbers ERR3415817-ERR3415831), DNA Data Bank of Japan(accession number: DRA010390), and PacBio’s official repository (URL is https://downloads.pacbcloud.com/public/SequelData/ArabidopsisDemoData/).</t>
  </si>
  <si>
    <t>10.1371/journal.pcbi.1008833</t>
  </si>
  <si>
    <t>PDKit: A data science toolkit for the digital assessment of Parkinson’s Disease</t>
  </si>
  <si>
    <t>Communication equipment,Computer and information sciences,Physiology,Research and analysis methods,Physiological processes,Apps,Medicine and health sciences,Open science,Equipment,Engineering and technology,Computational pipelines,Biology and life sciences,Software engineering,Neurology,Open source software,Parkinson disease,Computer software,Computational techniques,Cell phones,Movement disorders,Biomarkers,Neurodegenerative diseases,Ingestion,Science policy,Medical conditions,Biochemistry</t>
  </si>
  <si>
    <t>All relevant data are within the manuscript and its Supporting information files. All relevant files are available from https://github.com/pdkit/pdkit.</t>
  </si>
  <si>
    <t>30/5/2018</t>
  </si>
  <si>
    <t>10.1371/journal.pcbi.1007037</t>
  </si>
  <si>
    <t>Detecting interaction networks in the human microbiome with conditional Granger causality</t>
  </si>
  <si>
    <t>Species interactions,Charts,Computer and information sciences,Digestive system,Ecology and environmental sciences,Microbial genomics,Community structure,Medical microbiology,Microbiome,Ecology,Tongue,Medicine and health sciences,Genetics,Biology and life sciences,Mouth,Microbial ecology,Interaction networks,Data visualization,Community ecology,Genomics,Infographics,Anatomy,Molecular biology,Conservation science,Microbiology</t>
  </si>
  <si>
    <t>The data is found under the project "Moving pictures of the human microbiome (mgp93)" available with the following link: https://www.mg-rast.org/linkin.cgi?project=mgp93.</t>
  </si>
  <si>
    <t>26/6/2020</t>
  </si>
  <si>
    <t>10.1371/journal.pcbi.1007740</t>
  </si>
  <si>
    <t>Basal leakage in oscillation: Coupled transcriptional and translational control using feed-forward loops</t>
  </si>
  <si>
    <t>Gene regulation,Synthetic gene oscillators,Chronobiology,Enzymology,Proteasomes,Circadian rhythms,Ligases,Genetics,Engineering and technology,Biology and life sciences,Enzymes,Protein complexes,DNA transcription,Gene expression,Transcriptional control,Proteins,Synthetic genetic systems,Biochemistry,Genetic oscillators,Circadian oscillators,Synthetic biology</t>
  </si>
  <si>
    <t>10.1371/journal.pcbi.1008896</t>
  </si>
  <si>
    <t>Multilevel selection favors fragmentation modes that maintain cooperative interactions in multispecies communities</t>
  </si>
  <si>
    <t>Species extinction,Species interactions,Ecology and environmental sciences,Deletion mutation,Species diversity,Bacterial biofilms,Ecological metrics,Microbial evolution,Evolutionary processes,Ecology,Genetics,Evolutionary biology,Cell biology,Biology and life sciences,Conservation biology,Bacteriology,Mutation,Cell processes,Cell death,Organismal evolution,Natural selection,Biofilms,Conservation science,Microbiology</t>
  </si>
  <si>
    <t>All code and data files are available in Zenodo: http://doi.org/10.5281/zenodo.5102670.</t>
  </si>
  <si>
    <t>10.1371/journal.pcbi.1009812</t>
  </si>
  <si>
    <t>Adhesion-regulated junction slippage controls cell intercalation dynamics in an Apposed-Cortex Adhesion Model</t>
  </si>
  <si>
    <t>Adhesion molecules,Animals,Tribology,Molecular motors,Drosophila melanogaster,Physics,Research and analysis methods,Animal models,Mechanical tension,Drosophila,Arthropoda,Cell biology,Engineering and technology,Materials science,Biology and life sciences,Molecular development,Material properties,Deformation,Viscoelasticity,Model organisms,Animal studies,Organisms,Actin motors,Cytoskeletal proteins,Contractile proteins,Invertebrates,Elasticity,Eukaryota,Insects,Zoology,Developmental biology,Experimental organism systems,Proteins,Physical sciences,Myosins,Mechanical engineering,Biochemistry,Friction,Motor proteins,Classical mechanics,Damage mechanics,Entomology</t>
  </si>
  <si>
    <t>The source code implementing the apposed-cortex model is publicly available for use at https://gricad-gitlab.univ-grenoble-alpes.fr/etiennej/acam Zenodo record: https://zenodo.org/record/5838249. Documentation and quick-start tutorials can be be found at appcom.readthedocs.io.</t>
  </si>
  <si>
    <t>17/2/2018</t>
  </si>
  <si>
    <t>10.1371/journal.pcbi.1006666</t>
  </si>
  <si>
    <t>Short-term synaptic depression can increase the rate of information transfer at a release site</t>
  </si>
  <si>
    <t>Neurons,Depression,Membrane potential,Physiology,Amines,Action potentials,Chemical compounds,Neurochemistry,Animal cells,Biogenic amines,Medicine and health sciences,Cell biology,Mood disorders,Biology and life sciences,Neurotransmitters,Calyx,Brain,Organic chemistry,Plant anatomy,Dopamine,Synapses,Chemistry,Flower anatomy,Vesicles,Catecholamines,Nervous system,Physical sciences,Electrophysiology,Neuroscience,Mental health and psychiatry,Plant science,Nucleus accumbens,Anatomy,Cellular neuroscience,Organic compounds,Neurophysiology,Biochemistry,Hormones,Cellular types,Cellular structures and organelles</t>
  </si>
  <si>
    <t>10.1371/journal.pcbi.1007332</t>
  </si>
  <si>
    <t>Dark-matter matters: Discriminating subtle blood cancers using the darkest DNA</t>
  </si>
  <si>
    <t>Physiology,Infectious diseases,Basic cancer research,Medicine and health sciences,Genome analysis,Blood,Cell biology,Cell signaling,Genome annotation,Genetics,Biology and life sciences,Genomic medicine,Genomic signal processing,Body fluids,Oncology,Cancer genomics,Computational biology,Mutation,Viral diseases,Genomics,Functional genomics,Anatomy,Genomic libraries,Signal transduction,Shingles</t>
  </si>
  <si>
    <t>Due to GDPR regulation the raw data has restrictions and can be published in the manuscript in an obfuscated form. Thus all ReVeaL (staged) data are available at: https://ibm.biz/ReVeaL_data.</t>
  </si>
  <si>
    <t>22/3/2019</t>
  </si>
  <si>
    <t>10.1371/journal.pcbi.1007343</t>
  </si>
  <si>
    <t>Systems-level network modeling of Small Cell Lung Cancer subtypes identifies master regulators and destabilizers</t>
  </si>
  <si>
    <t>Immunology,Regulator genes,Immune response,Gene ontologies,Research and analysis methods,Animal models,Medicine and health sciences,Genome analysis,Cancer treatment,Genetics,Biology and life sciences,Cluster analysis,Model organisms,Animal studies,Mouse models,Oncology,Mathematical and statistical techniques,Consensus clustering,Gene expression,Lung and intrathoracic tumors,Computational biology,Experimental organism systems,Genomics,Gene types,Small cell lung cancer,Cancers and neoplasms</t>
  </si>
  <si>
    <t>All TKO mouse scRNAseq data files are available from the GEO database under the accession number GSE137749.</t>
  </si>
  <si>
    <t>10.1371/journal.pcbi.1008960</t>
  </si>
  <si>
    <t>Model guided trait-specific co-expression network estimation as a new perspective for identifying molecular interactions and pathways</t>
  </si>
  <si>
    <t>Phenotypes,Clinical research design,Computer and information sciences,Myeloid leukemia,Normal distribution,Mathematics,Research and analysis methods,Covariance,Hematology,Survival analysis,Probability theory,Hematologic cancers and related disorders,Statistical methods,Medicine and health sciences,Statistics,Genetics,Random variables,Biology and life sciences,Acute myeloid leukemia,Research design,Leukemia,Oncology,Mathematical and statistical techniques,Network analysis,Physical sciences,Probability distribution,Gene identification and analysis,Genetic networks,Cancers and neoplasms</t>
  </si>
  <si>
    <t>The authors state that all data necessary for confirming the conclusions are represented fully within the article. Software and simulated replicates are presented in the S2 Appendix and GitHub repository https://github.com/JAJKontio/model_diffnet - released under the \GNU General Public License v3.0. The analyzed DREAM9 acute myeloid leukemia dataset is available upon registration at https://www.synapse.org/#!Synapse:syn2455683/wiki/64007. The validation cohort was downloaded from the TCGA (The Cancer Genome Atlas) database (LAML - https://cancergenome.nih.gov/) and used also via the online GEPIA-software at http://gepia.cancer-pku.cn/.</t>
  </si>
  <si>
    <t>10/11/2019</t>
  </si>
  <si>
    <t>10.1371/journal.pcbi.1008018</t>
  </si>
  <si>
    <t>Visual perception of liquids: Insights from deep neural networks</t>
  </si>
  <si>
    <t>Chemical properties,Materials physics,Perception,Physical chemistry,Cognitive science,Sensory perception,Computer and information sciences,Physics,Artificial neural networks,Cognitive psychology,Liquids,Artificial intelligence,Social sciences,Neural networks,Biology and life sciences,Materials science,States of matter,Fluids,Computational neuroscience,Behavior,Chemistry,Computational biology,Vision,Viscosity,Network analysis,Physical sciences,Neuroscience,Human performance,Psychology</t>
  </si>
  <si>
    <t>All human data, statistical analysis code, stimuli, network training sets, and trained networks are available on Zenodo at link http://doi.org/10.5281/zenodo.3534568.</t>
  </si>
  <si>
    <t>10.1371/journal.pcbi.1009930</t>
  </si>
  <si>
    <t>Mining folded proteomes in the era of accurate structure prediction</t>
  </si>
  <si>
    <t>Molecular biology,Proteins,Database searching,Proteomic databases,Protein domains,Proteomes,Biochemistry,Macromolecular structure analysis,Protein structure,Protein folding,Protein structure databases,Biological databases,Biology and life sciences,Proteomics,Research and analysis methods,Database and informatics methods,Protein structure prediction</t>
  </si>
  <si>
    <t>All supplementary data is made available as a public submission to zenodo: https://zenodo.org/search?page=1&amp;size=20&amp;q=5893808.</t>
  </si>
  <si>
    <t>1/12/2018</t>
  </si>
  <si>
    <t>10.1371/journal.pcbi.1006695</t>
  </si>
  <si>
    <t>A generative learning model for saccade adaptation</t>
  </si>
  <si>
    <t>Visual system,Systems science,Computer and information sciences,Cognitive science,Mathematical functions,Mathematics,Physiology,Cognitive psychology,Research and analysis methods,Learning and memory,Head,Evolutionary processes,Medicine and health sciences,Statistics,Social sciences,Ocular system,Eye movements,Evolutionary biology,Biology and life sciences,Learning,Sensory physiology,Evolutionary adaptation,Statistical models,Mathematical and statistical techniques,Eyes,Physical sciences,Neuroscience,Sensory systems,Dynamical systems,Algorithms,Sine waves,Simulation and modeling,Anatomy,Psychology,Applied mathematics</t>
  </si>
  <si>
    <t>The recorded datasets are publicly available at https://osf.io/r7xum, and can be cited under DOI 10.17605/OSF.IO/R7XUM.</t>
  </si>
  <si>
    <t>10.1371/journal.pcbi.1008129</t>
  </si>
  <si>
    <t>Transmission delays and frequency detuning can regulate information flow between brain regions</t>
  </si>
  <si>
    <t>Neurons,Cellular types,Computer and information sciences,Cognitive science,Communications,Phase determination,Research and analysis methods,Crystallographic techniques,Earth sciences,Animal cells,Social sciences,Cell biology,Engineering and technology,Neural networks,Biology and life sciences,Signaling networks,Soil science,Network analysis,Neuroscience,Soil perturbation,Signal processing,Cellular neuroscience,Sociology</t>
  </si>
  <si>
    <t>Iran,Spain</t>
  </si>
  <si>
    <t>All relevant data are within the manuscript. Codes used to simulate and to perform the analysis in this study are available from https://github.com/ITNG/ParizPLOS2021.</t>
  </si>
  <si>
    <t>10.1371/journal.pcbi.1008962</t>
  </si>
  <si>
    <t>Performance assessment of sample-specific network control methods for bulk and single-cell biological data analysis</t>
  </si>
  <si>
    <t>Gene expression,Molecular biology,Gene identification and analysis,Protein interaction networks,Computer and information sciences,Medicine and health sciences,Oncology,Genetic networks,Interaction networks,Lung and intrathoracic tumors,Genetics,Biochemistry,Proteomics,Network control,Biology and life sciences,Cancers and neoplasms,Network analysis</t>
  </si>
  <si>
    <t>All relevant data are within the manuscript and its Supporting Information files. The source code of our analysis with single-sample network construction methods (CSN, SSN, SPCC, and LIONESS) and network control methods (MMS, MDS, DFVS, and NCUA) and all of the data resources used in this study are provided at https://github.com/WilfongGuo/Benchmark_control.</t>
  </si>
  <si>
    <t>10.1371/journal.pcbi.1009035</t>
  </si>
  <si>
    <t>Unsupervised logic-based mechanism inference for network-driven biological processes</t>
  </si>
  <si>
    <t>Gene regulation,Computer and information sciences,Mathematics,Non-coding RNA,Research and analysis methods,Data management,Enzymology,Optimization,Enzyme kinetics,Genetics,Biology and life sciences,Applied mathematics,RNA,Nucleic acids,MicroRNAs,Data visualization,Gene expression,Computational biology,Graphs,Infographics,Physical sciences,Proteins,Algorithms,Biochemical simulations,Biochemistry,Natural antisense transcripts,Simulation and modeling,Enzymes</t>
  </si>
  <si>
    <t>All code and source files are available from GitHub at our lab URL: https://github.com/LoLab-VU/Boolean_rules_creator.</t>
  </si>
  <si>
    <t>10.1371/journal.pcbi.1009661</t>
  </si>
  <si>
    <t>Dynamic maximum entropy provides accurate approximation of structured population dynamics</t>
  </si>
  <si>
    <t>Islands,Systems science,Thermodynamics,Computer and information sciences,Population dynamics,Population genetics,Mathematics,Physics,Population size,Earth sciences,Probability theory,Entropy,Nonlinear dynamics,Evolutionary biology,Genetics,Population biology,Biology and life sciences,Geomorphology,Population metrics,Physical sciences,Dynamical systems,Probability distribution,Kullback Leibler divergence,Topography,Landforms</t>
  </si>
  <si>
    <t>All code written in support of this publication is available as a Supplemental Information.</t>
  </si>
  <si>
    <t>10.1371/journal.pcbi.1009646</t>
  </si>
  <si>
    <t>In silico identification of potential calcium dynamics and sarcomere targets for recovering left ventricular function in rat heart failure with preserved ejection fraction</t>
  </si>
  <si>
    <t>Blood pressure,Sarcomeres,Cellular types,Muscle cells,Cardiovascular medicine,Physiology,Calcium channels,Physics,Research and analysis methods,Cardiovascular anatomy,Animal models,Animal cells,Systolic pressure,Muscle contraction,Pharmacology,Medicine and health sciences,Body weight,Heart,Cell biology,Cardiovascular pharmacology,Biological tissue,Biology and life sciences,Muscle physiology,Cardiology,Animal studies,Muscle tissue,Experimental organism systems,Physical sciences,Obesity,Electrophysiology,Neuroscience,Proteins,Vascular medicine,Anatomy,Physiological parameters,Biochemistry,Neurophysiology,Myofibrils,Ion channels,Biophysics</t>
  </si>
  <si>
    <t>All relevant data are within the manuscript and its Supporting information files, and at https://doi.org/10.5281/zenodo.5595066.</t>
  </si>
  <si>
    <t>10.1371/journal.pcbi.1008881</t>
  </si>
  <si>
    <t>CRIMSON: An open-source software framework for cardiovascular integrated modelling and simulation</t>
  </si>
  <si>
    <t>Blood pressure,Computer and information sciences,Computer architecture,Hemodynamics,Mathematics,Physiology,Electronics engineering,Research and analysis methods,Blood flow,Hematology,Graphical user interfaces,Computer applications,Medicine and health sciences,Blood,Open science,Finite element analysis,Computer engineering,Engineering and technology,Biology and life sciences,Software engineering,Applied mathematics,Open source software,Body fluids,Computer software,Man-computer interface,Computerized simulations,Physical sciences,User interfaces,Science policy,Vascular medicine,Anatomy,Simulation and modeling</t>
  </si>
  <si>
    <t>CRIMSON binaries for Microsoft Windows 10, documentation and example input files are freely available for download from www.crimson.software, and the source code with compilation instructions is available on GitHub https://github.com/carthurs/CRIMSONFlowsolver (CRIMSON Flowsolver) under the GPL v3.0 license, and https://github.com/carthurs/CRIMSONGUI (CRIMSON GUI), under the AGPL v3.0 license. Support is available on the CRIMSON Google Groups forum, located at https://groups.google.com/forum/#!forum/crimson-users. Data available from University of Michigan's Deep Blue archive. under https://doi.org/10.7302/4vdx-ek59.</t>
  </si>
  <si>
    <t>5/12/2017</t>
  </si>
  <si>
    <t>10.1371/journal.pcbi.1006714</t>
  </si>
  <si>
    <t>Social dynamics modeling of chrono-nutrition</t>
  </si>
  <si>
    <t>Computer and information sciences,Diet,Gut bacteria,Microbial evolution,Medicine and health sciences,Social sciences,Evolutionary biology,Biology and life sciences,Eating habits,Multiplex networks,Organisms,Emotions,Metabolic networks,Nutrition,Habits,Behavior,Network analysis,Organismal evolution,Bacteria,Happiness,Psychology,Microbiology</t>
  </si>
  <si>
    <t>10.1371/journal.pcbi.1009193</t>
  </si>
  <si>
    <t>Machine learning reveals mesenchymal breast carcinoma cell adaptation in response to matrix stiffness</t>
  </si>
  <si>
    <t>Collagens,Computer and information sciences,Artificial intelligence,Basic cancer research,Medicine and health sciences,Materials science,Biology and life sciences,Material properties,Vimentin,Metastatic tumors,Stiffness,Cytoskeletal proteins,Oncology,Mechanical properties,Breast tumors,Metastasis,Biomarkers,Breast cancer,Proteins,Physical sciences,Machine learning,Biochemistry,Cancers and neoplasms</t>
  </si>
  <si>
    <t>Australia,Russia,China</t>
  </si>
  <si>
    <t>All confocal microscopy files are made available from the BioStudies database (https://www.ebi.ac.uk/biostudies/), accession number S-BIAD161.</t>
  </si>
  <si>
    <t>10.1371/journal.pcbi.1006796</t>
  </si>
  <si>
    <t>Conformational coupling by trans-phosphorylation in calcium calmodulin dependent kinase II</t>
  </si>
  <si>
    <t>Bioinformatics,Computer and information sciences,Physics,Research and analysis methods,Phosphorylation,Materials science,Biology and life sciences,Crystal structure,Post-translational modification,Crystallography,Sequence analysis,Centrality,Polymer chemistry,Sequence motif analysis,Chemistry,Condensed matter physics,Materials,Computational biology,Network analysis,Solid state physics,Proteins,Physical sciences,Monomers,Oligomers,Biochemical simulations,Biochemistry,Database and informatics methods,Dimers</t>
  </si>
  <si>
    <t>The authors confirm that all data underlying the findings are fully available without restriction. The use of the GROMACS 4.5.7 and tCONCOORD v.1.0 software for the simulations is described in Methods (Sections 3-5). The links to publicly-available servers / scripts are listed in Supporting Information S1 Table (Web Resources – Software and Databases). A public figshare project account has been created and all files are available in a collection (https://doi.org/10.17633/rd.brunel.c.4490303)</t>
  </si>
  <si>
    <t>10.1371/journal.pcbi.1007749</t>
  </si>
  <si>
    <t>Complementary computational and experimental evaluation of missense variants in the ROMK potassium channel</t>
  </si>
  <si>
    <t>Deletion mutation,Potassium channels,Physics,Physiology,Amino acid substitution,Mutation detection,Research and analysis methods,Chemical compounds,Mutation databases,Medicine and health sciences,Genetics,Biology and life sciences,Substitution mutation,Organic chemistry,Mutagenesis,Chemistry,Mutation,Physical sciences,Electrophysiology,Neuroscience,Proteins,Gene identification and analysis,Pathology and laboratory medicine,Ion channels,Pathogenesis,Biochemistry,Neurophysiology,Organic compounds,Biological databases,Amino acids,Biophysics,Database and informatics methods</t>
  </si>
  <si>
    <t>6/11/2018</t>
  </si>
  <si>
    <t>21/3/2019</t>
  </si>
  <si>
    <t>10.1371/journal.pcbi.1006972</t>
  </si>
  <si>
    <t>Confidence resets reveal hierarchical adaptive learning in humans</t>
  </si>
  <si>
    <t>10.1371/journal.pcbi.1008926</t>
  </si>
  <si>
    <t>Sequence deeper without sequencing more: Bayesian resolution of ambiguously mapped reads</t>
  </si>
  <si>
    <t>Bioinformatics,Epigenetics,Computer and information sciences,DNA sequencing,Transcriptome analysis,Mathematics,Research and analysis methods,Chromatin,Sequencing techniques,Chromosome biology,Genome analysis,Genetics,Cell biology,Engineering and technology,Histone modification,Biology and life sciences,Software engineering,Next-generation sequencing,Sequence analysis,Computer software,Chromatin modification,Sequence alignment,Computational biology,Gene expression,Human genomics,Genomics,Physical sciences,Algorithms,Simulation and modeling,Molecular biology techniques,Molecular biology,Database and informatics methods,Applied mathematics</t>
  </si>
  <si>
    <t>Software written as part of this work are available at https://github.com/shah-rohan/SmartMap for download. The tools included at that repository are the SmartMapPrep script, the SmartMapRNAPrep script, and the SmartMap program. The SmartMapPrep software is used to streamline the alignment, filtering, and processing of reads to enable their use in the SmartMap software. The SmartMapRNAPrep software is used to do the same, except for strand-specific applications. The SmartMap software is used to conduct the iterative Bayesian reweighting algorithm described above and yields a gzipped BEDGRAPH file of the genome coverage of map weights. In addition, these tools are all available through Bioconda at http://bioconda.github.io/recipes/smartmap/README.html. Detailed instructions for installation and use are available at https://shah-rohan.github.io/SmartMap. All ICeChIP-seq and MNase-seq data are available at GEO under accession numbers GSE60378 and GSE103543. All RNA-seq and ATAC-seq data are available at https://www.encodeproject.org/ from the ENCODE Project under experiment accession numbers ENCSR000AEL and ENCSR483RKN, respectively. The simulated data and analysis workflow for both simulated and biological data are available on Zenodo at https://zenodo.org/record/4586639, with detailed instructions provided both in that Zenodo repository and on Github at https://shah-rohan.github.io/SmartMap/analysis.html. Simulated FASTQ files can be found on Zenodo at https://zenodo.org/record/4584103.</t>
  </si>
  <si>
    <t>10.1371/journal.pcbi.1007916</t>
  </si>
  <si>
    <t xml:space="preserve">Persistent thermal input controls steering behavior in </t>
  </si>
  <si>
    <t>Neurons,Animal behavior,Animals,Perception,Thermodynamics,Cognitive science,Sensory perception,Navigation,Nematoda,Physics,Cognitive psychology,Research and analysis methods,Animal models,Animal cells,Steering,Social sciences,Cell biology,Engineering and technology,Caenorhabditis,Biology and life sciences,Model organisms,Animal studies,Organisms,Caenorhabditis elegans,Invertebrates,Eukaryota,Behavior,Zoology,Experimental organism systems,Temperature gradients,Physical sciences,Neuroscience,Motor neurons,Cellular neuroscience,Psychology,Cellular types,Simulation and modeling</t>
  </si>
  <si>
    <t>All relevant data are within the manuscript, Supporting Information, and our previous publication https://www.pnas.org/content/117/11/6178/tab-figures-data. Source code used in the study is available at https://github.com/ikedamuneki/SteeringGA.</t>
  </si>
  <si>
    <t>5/4/2021</t>
  </si>
  <si>
    <t>10.1371/journal.pcbi.1008950</t>
  </si>
  <si>
    <t>Recursive MAGUS: Scalable and accurate multiple sequence alignment</t>
  </si>
  <si>
    <t>Bioinformatics,Computer and information sciences,Protein structure comparison,Phylogenetics,Protein structure,Data compression,Research and analysis methods,Data management,Sequencing techniques,Lossy compression,Evolutionary biology,Open science,Engineering and technology,Biology and life sciences,Software engineering,Heuristic alignment procedure,Phylogenetic analysis,Protein sequencing,Open source software,Sequence analysis,Computer software,Computational techniques,Sequence alignment,Proteins,Science policy,Evolutionary systematics,Multiple alignment calculation,Biochemistry,Macromolecular structure analysis,Split-decomposition method,Molecular biology techniques,Molecular biology,Database and informatics methods,Taxonomy</t>
  </si>
  <si>
    <t>MAGUS is open-source and freely available at https://github.com/vlasmirnov/MAGUS. The datasets used in this study can be downloaded from the Illinois Data Bank at https://doi.org/10.13012/B2IDB-1048258_V1.</t>
  </si>
  <si>
    <t>10.1371/journal.pcbi.1008453</t>
  </si>
  <si>
    <t>DeepPheno: Predicting single gene loss-of-function phenotypes using an ontology-aware hierarchical classifier</t>
  </si>
  <si>
    <t>Phenotypes,Computer and information sciences,Mathematics,Gene ontologies,Research and analysis methods,Statistical methods,Statistics,Genome analysis,Genetics,Human genetics,Forecasting,Neural networks,Biology and life sciences,Genome-wide association studies,Gene prediction,Mathematical and statistical techniques,Computational biology,Gene expression,Genomics,Physical sciences,Neuroscience,Proteins,Protein interactions,Biochemistry</t>
  </si>
  <si>
    <t>Kingdom of Saudi Arabia</t>
  </si>
  <si>
    <t>The authors confirm that all data underlying the findings are fully available without restriction. Source codes are available at https://github.com/bio-ontology-research-group/deeppheno. Required data files are available for download at https://bio2vec.cbrc.kaust.edu.sa/data/deeppheno/.</t>
  </si>
  <si>
    <t>10.1371/journal.pcbi.1009360</t>
  </si>
  <si>
    <t>Operational response simulation tool for epidemics within refugee and IDP settlements: A scenario-based case study of the Cox’s Bazar settlement</t>
  </si>
  <si>
    <t>Population groupings,Cognitive science,Demography,Families,Infectious diseases,Cognitive psychology,Research and analysis methods,Learning and memory,Virus testing,People and places,Refugees,Medicine and health sciences,Social sciences,Biology and life sciences,Learning,Epidemiology,COVID 19,Developmental biology,Medical risk factors,Age groups,Children,Viral diseases,Twins,Neuroscience,Diagnostic medicine,Medical conditions,Psychology,Simulation and modeling,Human learning</t>
  </si>
  <si>
    <t>This research has been designed and conducted following relevant data privacy and data protection principles and processes, including UNHCR data protection policies and guidelines, as well as the UN principles on Personal Data Protection and Privacy, and the UNSDG Guidance Note on Big Data for the 2030 Agenda: Ethics, Privacy and Data Protection. All data we use is derived from open source datasets and all URLs and links are provided explicitly in the manuscript and summarised in the Supporting information. However, in consultation with internal ethical and legal experts, we have decided that the processed and combined data derived from these sources and which are used as direct input to the model cannot be shared publicly. This is because the combination of the datasets increases the risk of reidentification of certain groups and individuals in the refugee settlements. Data are available from UN Global Pulse, subject to application and review (contact: caroline@unglobalpulse.org), for researchers who meet the criteria for access to this data. Code availability: In the interest of openness and transparency, the simulation code has been released under a GPL v3 license and can be accessed from: https://github.com/UNGlobalPulse/UNGP-settlement-modelling.</t>
  </si>
  <si>
    <t>14/6/2020</t>
  </si>
  <si>
    <t>10.1371/journal.pcbi.1008572</t>
  </si>
  <si>
    <t>Reconciling kinetic and thermodynamic models of bacterial transcription</t>
  </si>
  <si>
    <t>Gene regulation,Thermodynamics,Mathematics,Physics,Regulatory proteins,Messenger RNA,Probability theory,Free energy,Transcription factors,Genetics,Biology and life sciences,RNA,Nucleic acids,Gene expression,Transcriptional control,Physical sciences,Proteins,Probability distribution,Biochemistry,DNA-binding proteins</t>
  </si>
  <si>
    <t>All data and custom scripts were collected and stored using Git version control. Code for Bayesian inference and figure generation is available on the GitHub repository (https://github.com/RPGroup-PBoC/bursty_transcription).</t>
  </si>
  <si>
    <t>10.1371/journal.pcbi.1008979</t>
  </si>
  <si>
    <t>netgsa: Fast computation and interactive visualization for topology-based pathway enrichment analysis</t>
  </si>
  <si>
    <t>Genitourinary tract tumors,Computer and information sciences,Computer architecture,Pharmacology,Medicine and health sciences,Genome complexity,Genetics,Engineering and technology,Biology and life sciences,Software engineering,Urology,Prostate diseases,Oncology,Computer software,Drug interactions,Prostate cancer,Breast tumors,Gene expression,Computational biology,Network analysis,Breast cancer,Genomics,User interfaces,Cancers and neoplasms</t>
  </si>
  <si>
    <t>Washington</t>
  </si>
  <si>
    <t>All source code and data are available at https://github.com/mikehellstern/netgsaSoftware.</t>
  </si>
  <si>
    <t>10.1371/journal.pcbi.1009282</t>
  </si>
  <si>
    <t>Discovering differential genome sequence activity with interpretable and efficient deep learning</t>
  </si>
  <si>
    <t>Gene regulation,Bioinformatics,Neurons,Epigenetics,Computer and information sciences,Chemical characterization,Regulatory proteins,Research and analysis methods,Chromatin,Binding analysis,Animal cells,Mammalian genomics,Chromosome biology,Transcription factors,Genetics,Cell biology,Neural networks,Biology and life sciences,Sequence analysis,DNA transcription,Sequence motif analysis,Gene expression,Cell binding assay,Genomics,Proteins,Neuroscience,Animal genomics,Motor neurons,Cellular neuroscience,Biochemistry,Cellular types,DNA-binding proteins,Database and informatics methods</t>
  </si>
  <si>
    <t>Binaries for DeepAccess training and interpretation with ExpectedPatternEffect and differential saliency is available at http://cgs.csail.mit.edu/deepaccess-package/. Source code is available at https://github.com/gifford-lab/deepaccess-package. All data used in this manuscript is publicly available in data repositories. Accession numbers are listed as Supplementary Material (S1 and S2 Tables).</t>
  </si>
  <si>
    <t>10.1371/journal.pcbi.1008970</t>
  </si>
  <si>
    <t>Mathematical modeling of multiple pathways in colorectal carcinogenesis using dynamical systems with Kronecker structure</t>
  </si>
  <si>
    <t>Immune cells,Immunology,Computer and information sciences,Point mutation,Carcinogenesis,Data management,Animal cells,Clinical genetics,Medicine and health sciences,Genetics,Cell biology,Evolutionary biology,Biology and life sciences,Evolutionary genetics,Hereditary nonpolyposis colorectal cancer,Genetic diseases,Oncology,Data visualization,Graphs,Antigen-presenting cells,Mutation,Infographics,Autosomal dominant diseases,Colorectal cancer,Medical conditions,Cellular types,Cancers and neoplasms</t>
  </si>
  <si>
    <t>23/9/2019</t>
  </si>
  <si>
    <t>10.1371/journal.pcbi.1008052</t>
  </si>
  <si>
    <t>Beyond ranking nodes: Predicting epidemic outbreak sizes by network centralities</t>
  </si>
  <si>
    <t>Computer and information sciences,Mathematics,Infectious diseases,Research and analysis methods,Statistical methods,Medicine and health sciences,Statistics,Algebra,Forecasting,Applied mathematics,Epidemiology,Linear algebra,Centrality,Statistical models,Mathematical and statistical techniques,Network analysis,Physical sciences,Algorithms,Eigenvectors,Infectious disease epidemiology,Medical conditions,Simulation and modeling</t>
  </si>
  <si>
    <t>10.1371/journal.pcbi.1008186</t>
  </si>
  <si>
    <t>A new Graph Gaussian embedding method for analyzing the effects of cognitive training</t>
  </si>
  <si>
    <t>Computer and information sciences,Neuroimaging,Cognitive science,Attention,Cognition,Research and analysis methods,Cognitive psychology,Alzheimer's disease,Learning and memory,Magnetic resonance imaging,Functional magnetic resonance imaging,Medicine and health sciences,Social sciences,Imaging techniques,Memory,Neural networks,Biology and life sciences,Learning,Neurology,Dementia,Radiology and imaging,Connectomics,Network analysis,Diagnostic radiology,Nervous system,Brain mapping,Neuroscience,Diagnostic medicine,Mental health and psychiatry,Neurodegenerative diseases,Anatomy,Medical conditions,Neuroanatomy,Psychology</t>
  </si>
  <si>
    <t>10.1371/journal.pcbi.1007263</t>
  </si>
  <si>
    <t>Identifying nonlinear dynamical systems via generative recurrent neural networks with applications to fMRI</t>
  </si>
  <si>
    <t>Systems science,Computer and information sciences,Neuroimaging,Cognitive science,Mathematics,Cognition,Research and analysis methods,Covariance,Magnetic resonance imaging,Probability theory,Functional magnetic resonance imaging,Medicine and health sciences,Imaging techniques,Nonlinear dynamics,Random variables,Biology and life sciences,System instability,Radiology and imaging,Diagnostic radiology,Physical sciences,Neuroscience,Dynamical systems,Brain mapping,Diagnostic medicine,Algorithms,Simulation and modeling,Applied mathematics,Nonlinear systems</t>
  </si>
  <si>
    <t>Code for the developed PLRNN-SSM methods and data analysed in the current manuscript may be found at https://github.com/DurstewitzLab/PLRNN_SSM and https://github.com/GKoppe/PLRNN_SSM.</t>
  </si>
  <si>
    <t>10.1371/journal.pcbi.1007486</t>
  </si>
  <si>
    <t>Accuracy of real-time multi-model ensemble forecasts for seasonal influenza in the U.S.</t>
  </si>
  <si>
    <t>Computer and information sciences,Cognitive science,Mathematics,Cognition,Infectious diseases,Research and analysis methods,Cognitive psychology,Earth sciences,Statistical methods,Medicine and health sciences,Statistics,Infectious disease control,Social sciences,Forecasting,Disease surveillance,Biology and life sciences,Decision making,Epidemiology,Seasons,Public and occupational health,Infectious disease surveillance,Mathematical and statistical techniques,Network analysis,Viral diseases,Physical sciences,Neuroscience,Influenza,Psychology</t>
  </si>
  <si>
    <t>All data from this project are available on GitHub (https://github.com/FluSightNetwork/cdc-flusight-ensemble), with a permanent repository stored on Zenodo (https://doi.org/10.5281/zenodo.1255023).</t>
  </si>
  <si>
    <t>10.1371/journal.pcbi.1008948</t>
  </si>
  <si>
    <t>Small subpopulations of β-cells do not drive islet oscillatory [Ca</t>
  </si>
  <si>
    <t>Junctional complexes,Membrane potential,Gap junctions,Mathematics,Normal distribution,Phase determination,Physiology,Chemical compounds,Research and analysis methods,Statistical distributions,Crystallographic techniques,Probability theory,Monosaccharides,Medicine and health sciences,Cell biology,Biology and life sciences,Cell metabolism,Hyperpolarization,Organic chemistry,Synapses,Chemistry,Glucose,Carbohydrates,Nervous system,Physical sciences,Electrophysiology,Neuroscience,Probability distribution,Cell physiology,Anatomy,Organic compounds,Neurophysiology,Simulation and modeling</t>
  </si>
  <si>
    <t>The raw simulation data that supports the findings of this study are openly available at the BioStudies database under accession number S-BSST628 found at https://www.ebi.ac.uk/biostudies/studies/S-BSST628. The datasets are organized by figure.</t>
  </si>
  <si>
    <t>9/10/2019</t>
  </si>
  <si>
    <t>10.1371/journal.pcbi.1007481</t>
  </si>
  <si>
    <t>Bayesian inference of neuronal assemblies</t>
  </si>
  <si>
    <t>Neurons,Animals,Osteichthyes,Superior colliculus,Neuroimaging,Mathematics,Life cycles,Research and analysis methods,Animal models,Animal cells,Fish,Spectral clustering,Statistical methods,Medicine and health sciences,Statistics,Cell biology,Imaging techniques,Biology and life sciences,Cluster analysis,Model organisms,Animal studies,Organisms,Brain,Multivariate analysis,Zebrafish,Mathematical and statistical techniques,Eukaryota,Developmental biology,Experimental organism systems,Physical sciences,Neuroscience,Calcium imaging,Algorithms,Simulation and modeling,Principal component analysis,Anatomy,Cellular neuroscience,Vertebrates,Cellular types,Larvae,Applied mathematics</t>
  </si>
  <si>
    <t>Our C++ software implementing the inference method described in this work together with custom R-scripts to reproduce the analysis are publicly available on the GitHub repository https://github.com/giovannidiana/BINE. The recordings from the zebrafish tectum are publicly available on figshare: https://doi.org/10.6084/m9.figshare.9994799.v1.</t>
  </si>
  <si>
    <t>10.1371/journal.pcbi.1008087</t>
  </si>
  <si>
    <t>The location of the axon initial segment affects the bandwidth of spike initiation dynamics</t>
  </si>
  <si>
    <t>Neurons,Computer and information sciences,Physical chemistry,Membrane potential,Physiology,Action potentials,Signal bandwidth,Animal cells,Cell biology,Engineering and technology,Neural networks,Biology and life sciences,Liquid-state dynamics,Axons,Neuronal dendrites,Chemistry,Physical sciences,Neuroscience,Electrophysiology,Nerve fibers,Pyramidal cells,Signal processing,Cellular neuroscience,Ganglion cells,Neurophysiology,Cellular types</t>
  </si>
  <si>
    <t>Belgium,Italy</t>
  </si>
  <si>
    <t>All relevant data are within the manuscript and its Supporting Information files. Relevant simulation scripts are available at https://doi.org/10.6084/m9.figshare.12123279.v1.</t>
  </si>
  <si>
    <t>10.1371/journal.pcbi.1007552</t>
  </si>
  <si>
    <t>Predicting colorectal cancer risk from adenoma detection via a two-type branching process model</t>
  </si>
  <si>
    <t>Digestive system,Gastrointestinal tract,Cell cultures,Mathematics,Research and analysis methods,Adenomas,Carcinomas,Biological cultures,Medicine and health sciences,Endoscopy,Biology and life sciences,Cancers and neoplasms,Approximation methods,Oncology,Colon,Physical sciences,Cultured tumor cells,Anatomy,Colorectal cancer,Adenoma cells,Surgical and invasive medical procedures,Simulation and modeling</t>
  </si>
  <si>
    <t>CORI data cannot be shared publicly because of limitation from the data registry. CORI data can be accessed after IRB approval and an application to the NIDKK registry (https://niddkrepository.org/studies/cori/). SEER data can be accessed upon request (https://seer.cancer.gov/seertrack/data/request/).</t>
  </si>
  <si>
    <t>10.1371/journal.pcbi.1008108</t>
  </si>
  <si>
    <t>Generalized estimating equation modeling on correlated microbiome sequencing data with longitudinal measures</t>
  </si>
  <si>
    <t>Computer and information sciences,Microbial genomics,Mathematics,Normal distribution,Physiology,Research and analysis methods,Medical microbiology,Data management,Built structures,Research errors,Microbiome,Probability theory,Body weight,Genetics,Engineering and technology,Biology and life sciences,Structural engineering,Microbial taxonomy,Genomics,Physical sciences,Obesity,Probability distribution,Research assessment,Simulation and modeling,Physiological parameters,Taxonomy,Microbiology</t>
  </si>
  <si>
    <t>10.1371/journal.pcbi.1008284</t>
  </si>
  <si>
    <t>Dissecting the regulatory roles of ORM proteins in the sphingolipid pathway of plants</t>
  </si>
  <si>
    <t>Computer and information sciences,Brassica,Research and analysis methods,Enzyme regulation,Enzymology,Enzyme chemistry,Plants,Fatty acids,Biology and life sciences,Model organisms,Animal studies,Organisms,Regulatory networks,Metabolic networks,Eukaryota,Sphingolipids,Experimental organism systems,Network analysis,Enzyme metabolism,Proteins,Plant and algal models,Arabidopsis thaliana,Biochemistry,Lipids,Enzymes</t>
  </si>
  <si>
    <t>10.1371/journal.pcbi.1008483</t>
  </si>
  <si>
    <t>Unbiased and efficient log-likelihood estimation with inverse binomial sampling</t>
  </si>
  <si>
    <t>Perception,Cognitive science,Sensory perception,Normal distribution,Mathematics,Cognition,Research and analysis methods,Cognitive psychology,Optimization,Probability theory,Statistical methods,Statistics,Social sciences,Biology and life sciences,Applied mathematics,Decision making,Statistical models,Mathematical and statistical techniques,Maximum likelihood estimation,Physical sciences,Neuroscience,Probability distribution,Algorithms,Psychology,Simulation and modeling</t>
  </si>
  <si>
    <t>Switzerland,United States of America,Finland</t>
  </si>
  <si>
    <t>Code and data to generate the figures in the paper is available at https://github.com/basvanopheusden/ibs-development. The IBS toolbox for efficient and unbiased log-likelihood estimation is available at https://github.com/lacerbi/ibs.</t>
  </si>
  <si>
    <t>10.1371/journal.pcbi.1009869</t>
  </si>
  <si>
    <t>Computational exploration of treadmilling and protrusion growth observed in fire ant rafts</t>
  </si>
  <si>
    <t>Animals,Systems science,Motion,Computer and information sciences,Mathematics,Physics,Entomology,Research and analysis methods,Geometry,Earth sciences,Arthropoda,Biology and life sciences,Velocity,Organisms,Radii,Invertebrates,Eukaryota,Insects,Zoology,Flooding,Physical sciences,Hydrology,Hymenoptera,Curvature,Ants,Classical mechanics,Agent-based modeling,Simulation and modeling</t>
  </si>
  <si>
    <t>The data supporting the findings of this publication may be reproduced through the agent-based model written in MathWorks MATLAB R2019b. This model is available at https://doi.org/10.5061/dryad.4f4qrfjb3.</t>
  </si>
  <si>
    <t>10.1371/journal.pcbi.1009504</t>
  </si>
  <si>
    <t>Dose-dependent thresholds of dexamethasone destabilize CAR T-cell treatment efficacy</t>
  </si>
  <si>
    <t>Immunology,Immune cells,Systems science,System stability,Computer and information sciences,Mathematics,Cancer immunotherapy,Malignant tumors,Animal cells,Pharmacology,T cells,Medicine and health sciences,Cancer treatment,Cell biology,Algebra,Biology and life sciences,Linear algebra,Oncology,Drug interactions,Clinical medicine,Clinical immunology,White blood cells,Physical sciences,Immunotherapy,Blood cells,Eigenvalues,Cellular types,Cancers and neoplasms</t>
  </si>
  <si>
    <t>All data and code used to perform the analyses and generate figures are available on a Github repository at https://github.com/alexbbrummer/CARRGODEX.</t>
  </si>
  <si>
    <t>26/12/2020</t>
  </si>
  <si>
    <t>10.1371/journal.pcbi.1009473</t>
  </si>
  <si>
    <t>Determining travel fluxes in epidemic areas</t>
  </si>
  <si>
    <t>Infectious diseases,Spatial epidemiology,People and places,Earth sciences,Cities,Medicine and health sciences,Social sciences,Human geography,Geography,China,Epidemiology,COVID 19,Asia,Urban geography,Epidemiological methods and statistics,Viral diseases,Infectious disease epidemiology,Medical conditions,Geographical locations</t>
  </si>
  <si>
    <t>All relevant data are within the manuscript and its Supporting information files. The codes used in the paper can be downloaded from https://github.com/DaipengChen/Travel-fluxes-in-epidemic-areas.</t>
  </si>
  <si>
    <t>7/1/2022</t>
  </si>
  <si>
    <t>10.1371/journal.pcbi.1009817</t>
  </si>
  <si>
    <t>How does a small molecule bind at a cryptic binding site?</t>
  </si>
  <si>
    <t>Thermodynamics,Physical chemistry,Physics,Chemical compounds,Small molecules,Free energy,Pharmacology,Medicine and health sciences,Biotechnology,Engineering and technology,Biology and life sciences,Reaction dynamics,Crystal structure,Chemical bonding,Crystallography,Organic chemistry,Drug interactions,Electrostatic bonding,Chemistry,Bioengineering,Computational biology,Condensed matter physics,Solid state physics,Physical sciences,Proteins,Biochemical simulations,Protein interactions,Biochemistry,Organic compounds,Transition state</t>
  </si>
  <si>
    <t>The molecular dynamics (MD) simulations were performed using the Anton supercomputer. (The simulation code we used is specialized to Anton, but codes for performing MD simulation are widely available.) The MD trajectories listed in Table A in S1 Text are available for non-commercial use through contacting trajectories@deshawresearch.com.</t>
  </si>
  <si>
    <t>10.1371/journal.pcbi.1007455</t>
  </si>
  <si>
    <t>A computational study on the role of glutamate and NMDA receptors on cortical spreading depression using a multidomain electrodiffusion model</t>
  </si>
  <si>
    <t>Neurons,Membrane potential,Physiology,Physics,Neurochemistry,Earth sciences,Animal cells,Valleys,Medicine and health sciences,Extracellular space,Biophysical simulations,Cell biology,Materials science,Biology and life sciences,Geomorphology,Material properties,Neurotransmitters,Glutamate,Computational biology,Physical sciences,Neuroscience,Electrophysiology,Permeability,Cellular neuroscience,Biochemistry,Topography,Cellular types,Biophysics,Landforms</t>
  </si>
  <si>
    <t>All data in the paper is available at: https://upenn.box.com/s/22pjg7a85lw1df0szb9nbyfcrpfmq6mw. Code for the simulations is available in: https://github.com/ADTuttle/2d_CSD. Further details about the code can be found in S3 Text.</t>
  </si>
  <si>
    <t>3/8/2021</t>
  </si>
  <si>
    <t>10.1371/journal.pcbi.1009901</t>
  </si>
  <si>
    <t>SiteMotif: A graph-based algorithm for deriving structural motifs in Protein Ligand binding sites</t>
  </si>
  <si>
    <t>Bioinformatics,Protein structure comparison,Protein folding,Protein structure,Proteomic databases,Research and analysis methods,Biology and life sciences,Sequence analysis,Computational techniques,Sequence alignment,Sequence motif analysis,Peptides,Glutathione,Proteins,Multiple alignment calculation,Biochemistry,Macromolecular structure analysis,Proteomics,Split-decomposition method,Biological databases,Molecular biology,Database and informatics methods</t>
  </si>
  <si>
    <t>All relevant data are within the manuscript and its Supporting Information files. The source code of SiteMotif is available at https://github.com/santhoshgits/MAPP-3D.</t>
  </si>
  <si>
    <t>10.1371/journal.pcbi.1007934</t>
  </si>
  <si>
    <t>Microbial communities display alternative stable states in a fluctuating environment</t>
  </si>
  <si>
    <t>Species extinction,Pseudomonas putida,Biodiversity,Ecology and environmental sciences,Mathematics,Community structure,Probability theory,Evolutionary processes,Ecology,Evolutionary biology,Population biology,Biology and life sciences,Death rates,Organisms,Theoretical ecology,Population metrics,Conservation biology,Community ecology,Physical sciences,Probability distribution,Bacteria,Pseudomonas,Conservation science</t>
  </si>
  <si>
    <t>Access to source data underlying all figures is publicly available at https://github.com/vwoltz-cabreu/alternate_states/blob/master/SourceData.xlsx.</t>
  </si>
  <si>
    <t>10.1371/journal.pcbi.1007128</t>
  </si>
  <si>
    <t>Open collaborative writing with Manubot</t>
  </si>
  <si>
    <t>Open source software,Peer review,Computer applications,Citation analysis,Research assessment,Computer and information sciences,Computer networks,Computer software,Science policy,Metadata,Open science,Web-based applications,Internet,Research and analysis methods,Data management,Scientific publishing</t>
  </si>
  <si>
    <t>The source code and data for this manuscript are available at https://github.com/greenelab/meta-review and archived via Software Heritage at https://archive.softwareheritage.org/swh:1:dir:da789e842d0af90f0fa50de522f0c4caae95e4e3;origin=https://github.com/greenelab/meta-review/. Source code for Manubot resides in the following repositories: https://github.com/manubot/manubot (GitLab mirror at https://gitlab.com/manubot/manubot, archived at https://archive.softwareheritage.org/swh:1:dir:506058af283d6d311a92d03b02adb9dca9f139de;origin=https://github.com/manubot/manubot.git/, packaged on PyPI at https://pypi.org/project/manubot/) and https://github.com/manubot/rootstock (GitLab mirror at https://gitlab.com/manubot/rootstock, archived at https://archive.softwareheritage.org/swh:1:dir:4e689f4e2f4b272b8672142f4c81abd3e77392f9;origin=https://github.com/manubot/rootstock.git/).</t>
  </si>
  <si>
    <t>10.1371/journal.pcbi.1008098</t>
  </si>
  <si>
    <t>A machine learning and network framework to discover new indications for small molecules</t>
  </si>
  <si>
    <t>Enzyme inhibitors,Kinase inhibitors,Enzymology,Diabetes mellitus,Pharmacology,Drug therapy,Medicine and health sciences,Cancer treatment,Endocrine disorders,Biology and life sciences,Neurological drug therapy,Neurology,Drug discovery,Parkinson disease,Oncology,Endocrinology,Movement disorders,Neurodegenerative diseases,Metabolic disorders,Drug research and development,Medical conditions,Biochemistry,Pharmaceutics</t>
  </si>
  <si>
    <t>Data is available at the following URL: www.github.com/coryandar/CATNIP.</t>
  </si>
  <si>
    <t>24/3/2018</t>
  </si>
  <si>
    <t>10.1371/journal.pcbi.1006771</t>
  </si>
  <si>
    <t xml:space="preserve">Cell geometry determines symmetric and asymmetric division plane selection in </t>
  </si>
  <si>
    <t>Cellular types,Embryos,Brassica,Research and analysis methods,Plant cells,Cell cycle and cell division,Plant cell biology,Cell biology,Plants,Biology and life sciences,Leaves,Model organisms,Animal studies,Organisms,Plant anatomy,Eukaryota,Developmental biology,Morphogenesis,Experimental organism systems,Cell processes,Plant and algal models,Embryology,Arabidopsis thaliana,Plant science,Bioassays and physiological analysis,Cell division analysis,Cell analysis,Simulation and modeling</t>
  </si>
  <si>
    <t>All relevant data are within the paper and its Supporting Information files. The C++ code of the model and an executable version (Linux Ubuntu 16.04 64-bits) can be found at http://www-ijpb.versailles.inra.fr/en/bc/equipes/modelisation-imagerie/.</t>
  </si>
  <si>
    <t>10.1371/journal.pcbi.1009452</t>
  </si>
  <si>
    <t>Choice history effects in mice and humans improve reward harvesting efficiency</t>
  </si>
  <si>
    <t>Animal behavior,Animals,Regression analysis,Cognitive science,Mathematics,Cognition,Cognitive psychology,Research and analysis methods,Learning and memory,Probability theory,Statistical methods,Rodents,Statistics,Social sciences,Mice,Biology and life sciences,Learning,Decision making,Foraging,Organisms,Mathematical and statistical techniques,Eukaryota,Behavior,Zoology,Amniotes,Physical sciences,Neuroscience,Probability distribution,Vertebrates,Mammals,Psychology</t>
  </si>
  <si>
    <t>Location of the data is at url www.figshare.com The url of each dataset is provided here: Mouse data for Fig 2 https://figshare.com/articles/dataset/Mice_1-7/14540283 Human data for Fig 2 https://figshare.com/articles/dataset/Human_Data_VI_task/16676740 Mouse data for Fig 3: Volatility Fig 3A and 3B https://figshare.com/articles/dataset/Volatility/14540346 Difference in set reward probabilities Fig 3C and 3D https://figshare.com/articles/dataset/Difference_in_set_reward_probabilities/14540298, Difference in sum reward probabilities Fig 3E and 3F https://figshare.com/articles/dataset/difference_in_sum_of_set_reward_probabilities/14540349.</t>
  </si>
  <si>
    <t>23/1/2019</t>
  </si>
  <si>
    <t>10.1371/journal.pcbi.1007426</t>
  </si>
  <si>
    <t>Adaptation in structured populations and fuzzy boundaries between hard and soft sweeps</t>
  </si>
  <si>
    <t>Genetic loci,Computer and information sciences,Mathematics,Population size,Research and analysis methods,Artificial intelligence,Evolutionary processes,Machine learning algorithms,Genetics,Evolutionary biology,Population biology,Biology and life sciences,Evolutionary adaptation,Heredity,Population metrics,Genetic mapping,Genetic fingerprinting and footprinting,Physical sciences,Algorithms,Machine learning,Haplotypes,Simulation and modeling,Genetic footprinting,Molecular biology techniques,Molecular biology,Applied mathematics</t>
  </si>
  <si>
    <t>Population snapshot files of all stages, from both R and SLiM simulations, are available https://github.com/y-zheng/subdivision_adaptation.</t>
  </si>
  <si>
    <t>10.1371/journal.pcbi.1008122</t>
  </si>
  <si>
    <t>Inferring transmission heterogeneity using virus genealogies: Estimation and targeted prevention</t>
  </si>
  <si>
    <t>Computer and information sciences,Phylogenetics,Mathematics,Sweden,Infectious diseases,Research and analysis methods,Data management,Autocorrelation,People and places,Statistical methods,Geographical locations,Medicine and health sciences,Statistics,Evolutionary biology,Engineering and technology,Biology and life sciences,Applied mathematics,Epidemiology,Public and occupational health,Mathematical and statistical techniques,HIV epidemiology,Physical sciences,Algorithms,European Union,Pathology and laboratory medicine,Evolutionary systematics,Simulation and modeling,Infectious disease epidemiology,Signal processing,Medical conditions,Europe,Pathogens,Taxonomy</t>
  </si>
  <si>
    <t>Sweden,China</t>
  </si>
  <si>
    <t>We used three published sequence datasets: ref 28 Esbjornsson et al. (JQ698667–JQ698874), ref 29 Skar et al. (EU010264-EU010360) and ref 30 Skar et al (GU222921 to GU223066). All sequences are publicly available in Genbank under the accession numbers provided.</t>
  </si>
  <si>
    <t>27/5/2019</t>
  </si>
  <si>
    <t>10.1371/journal.pcbi.1007147</t>
  </si>
  <si>
    <t>Model-based analysis of response and resistance factors of cetuximab treatment in gastric cancer cell lines</t>
  </si>
  <si>
    <t>Laboratory equipment,Gene regulation,Culture media,Mathematics,EGFR signaling,Non-coding RNA,Research and analysis methods,Optimization,Biological cultures,Medicine and health sciences,ERK signaling cascade,Cancer treatment,Cell biology,Equipment,Cell signaling,Genetics,Engineering and technology,Biology and life sciences,RNA,Signaling cascades,Nucleic acids,Oncology,Gastric cancer,Gene expression,Biomarkers,Physical sciences,Small interfering RNAs,Gastrointestinal tumors,Biochemistry,Signal transduction,Cancers and neoplasms</t>
  </si>
  <si>
    <t>All scripts used for parameterization and modeling in this stufy, as well as the experimental data, are available from the Zenodo database at http://doi.org/10.5281/zenodo.2908234.</t>
  </si>
  <si>
    <t>26/6/2019</t>
  </si>
  <si>
    <t>10.1371/journal.pcbi.1007218</t>
  </si>
  <si>
    <t>Optimizing circadian drug infusion schedules towards personalized cancer chronotherapy</t>
  </si>
  <si>
    <t>Arteries,Physiology,Blood vessels,Chemical compounds,Cardiovascular anatomy,Pharmacology,Drug therapy,Monosaccharides,Medicine and health sciences,Blood,Biology and life sciences,Body fluids,Organic chemistry,Drug delivery,Chemistry,Drug metabolism,Glucose,Carbohydrates,Drug administration,Physical sciences,Blood plasma,Anatomy,Liver,Organic compounds,Pharmacokinetics,Pharmaceutics</t>
  </si>
  <si>
    <t>All model code is available from a public GitHub repository at https://github.com/Rogerjwhill/Optimizing-circadian-drug-infusion..git.</t>
  </si>
  <si>
    <t>10.1371/journal.pcbi.1008135</t>
  </si>
  <si>
    <t>Modeling microbial cross-feeding at intermediate scale portrays community dynamics and species coexistence</t>
  </si>
  <si>
    <t>Computer and information sciences,Ecology and environmental sciences,Chemical compounds,Carbohydrate metabolism,Glucose metabolism,Metabolism,Monosaccharides,Ecology,Population biology,Biology and life sciences,Basic amino acids,Leucine,Death rates,Aliphatic amino acids,Organic chemistry,Metabolic networks,Population metrics,Chemistry,Glucose,Carbohydrates,Community ecology,Network analysis,Physical sciences,Proteins,Lysine,Organic compounds,Biochemistry,Amino acids,Metabolites</t>
  </si>
  <si>
    <t>10.1371/journal.pcbi.1008437</t>
  </si>
  <si>
    <t>Defect patterns on the curved surface of fish retinae suggest a mechanism of cone mosaic formation</t>
  </si>
  <si>
    <t>Neurons,Animals,Osteichthyes,Perception,Cognitive science,Sensory perception,Photoreceptors,Sensory receptors,Physics,Cognitive psychology,Research and analysis methods,Animal models,Animal cells,Fish,Afferent neurons,Medicine and health sciences,Ocular system,Social sciences,Mosaic structures,Cell biology,Materials science,Biology and life sciences,Material properties,Ocular anatomy,Crystal structure,Animal studies,Model organisms,Organisms,Crystallography,Retina,Zebrafish,Anisotropy,Eukaryota,Zoology,Condensed matter physics,Materials,Crystal lattices,Experimental organism systems,Solid state physics,Physical sciences,Neuroscience,Crystals,Anatomy,Cellular neuroscience,Vertebrates,Psychology,Cellular types,Signal transduction,Crystal growth</t>
  </si>
  <si>
    <t>The DOIs are as follows: To calculate lattice anisotropy of the zebrafish cone mosaic, see: Nunley, H., Nagashima, M., Martin, K., Lorenzo Gonzalez, A., Suzuki, S., Norton, D., Wong, R., Raymond, P., Lubensky, D. Dataset for calculating lattice vectors (and anisotropy) of zebrafish cone mosaic [Data set]. University of Michigan - Deep Blue. https://doi.org/10.7302/yfvb-n772 For lateral inhibition simulation code, see: Nunley, H., Nagashima, M., Martin, K., Lorenzo Gonzalez, A., Suzuki, S., Norton, D., Wong, R., Raymond, P., Lubensky, D. Code and accompanying input data for simulating lateral inhibition on motionless cell packing [Data set]. University of Michigan - Deep Blue. https://doi.org/10.7302/1jy3-s163 For the code necessary for simulating the phase-field crystal model on a cone, see: Nunley, H., Nagashima, M., Martin, K., Lorenzo Gonzalez, A., Suzuki, S., Norton, D., Wong, R., Raymond, P., Lubensky, D. Code and example simulations of phase-field crystal model (for cone mosaic formation) [Data set]. University of Michigan - Deep Blue. https://doi.org/10.7302/b51c-d913 To calculate p-value for incorporation of Y-Junctions into existing grain boundaries in live fish, see: Nunley, H., Nagashima, M., Martin, K., Lorenzo Gonzalez, A., Suzuki, S., Norton, D., Wong, R., Raymond, P., Lubensky, D. Dataset for measuring tendency of Y-junctions to line up into grain boundaries during incorporation into retinae [Data set]. University of Michigan - Deep Blue. https://doi.org/10.7302/tnfa-e438 For measuring Y-Junction motion in live fish, see: Nunley, H., Nagashima, M., Martin, K., Lorenzo Gonzalez, A., Suzuki, S., Norton, D., Wong, R., Raymond, P., Lubensky, D. Dataset for analyzing Y-junction motion in live fish retinae [Data set]. University of Michigan - Deep Blue. https://doi.org/10.7302/p1bf-tz55 For analyzing spatial distribution of Y-Junctions in flat-mounted retinae, see: Nunley, H., Nagashima, M., Martin, K., Lorenzo Gonzalez, A., Suzuki, S., Norton, D., Wong, R., Raymond, P., Lubensky, D. Dataset for analyzing spatial distribution of Y-junctions in flat-mounted retinae [Data set]. University of Michigan - Deep Blue. https://doi.org/10.7302/jgb4-6h13 For other relevant images, see: Nunley, H., Nagashima, M., Martin, K., Lorenzo Gonzalez, A., Suzuki, S., Norton, D., Wong, R., Raymond, P., Lubensky, D. Set of images for Figs 1 and 2 and 6 and S7 Fig [Data set]. University of Michigan - Deep Blue. https://doi.org/10.7302/1hp2-hc61.</t>
  </si>
  <si>
    <t>10.1371/journal.pcbi.1007862</t>
  </si>
  <si>
    <t>Representation of foreseeable choice outcomes in orbitofrontal cortex triplet-wise interactions</t>
  </si>
  <si>
    <t>Discrete mathematics,Permutation,Neurons,Animals,Attention,Cognitive science,Mathematics,Cognition,Cognitive psychology,Animal cells,Rodents,Social sciences,Cell biology,Biology and life sciences,Decision making,Organisms,Eukaryota,Computational neuroscience,Behavior,Computational biology,Amniotes,Physical sciences,Neuroscience,Combinatorics,Cellular neuroscience,Vertebrates,Mammals,Psychology,Cellular types,Coding mechanisms</t>
  </si>
  <si>
    <t>Electrophysiological data underlying the results presented in the study are publicly available at https://doi.org/10.18746/bmth.data.00000127 under the terms of the Creative Commons license (https://creativecommons.org/licenses/by/4.0).</t>
  </si>
  <si>
    <t>10.1371/journal.pcbi.1008724</t>
  </si>
  <si>
    <t>Spec2Vec: Improved mass spectral similarity scoring through learning of structural relationships</t>
  </si>
  <si>
    <t>Similarity measures,Database searching,Computer and information sciences,Mathematics,Research and analysis methods,Cosine similarity,Mass spectrometry,Analytical chemistry,Metabolism,Artificial intelligence,Statistics,Machine learning algorithms,Biology and life sciences,Applied mathematics,Natural language processing,Spectrum analysis techniques,Chemistry,Mass spectra,Physical sciences,Metabolomics,Algorithms,Machine learning,Information technology,Biochemistry,Database and informatics methods,Simulation and modeling</t>
  </si>
  <si>
    <t>The pre-processed, cleaned dataset with all positive ionization mode spectra can be downloaded from ​https://doi.org/10.5281/zenodo.3978118, the original raw data can be accessed from https://doi.org/10.5281/zenodo.3979010.</t>
  </si>
  <si>
    <t>10.1371/journal.pcbi.1008735</t>
  </si>
  <si>
    <t>From heterogeneous healthcare data to disease-specific biomarker networks: A hierarchical Bayesian network approach</t>
  </si>
  <si>
    <t>Blood pressure,Computer and information sciences,Gastroenterology and hepatology,Research and analysis methods,Anatomical pathology,Artificial intelligence,Medicine and health sciences,Cytopathology,Hypertension,Biology and life sciences,Cluster analysis,Fatty liver,Hierarchical clustering,Mathematical and statistical techniques,Network analysis,Biomarkers,Liver diseases,Machine learning,Pathology and laboratory medicine,Vascular medicine,Biochemistry,Steatosis,Simulation and modeling</t>
  </si>
  <si>
    <t>Data from the Study of Health in Pomerania (SHIP) cannot be shared publicly as they contain potentially identifying and sensitive medical information on study participants. However, data access can be requested from the Forschungsverbund Community Medicine data access committee (online application form at http://fvcm.med.uni-greifswald.de) for researchers who meet the criteria for access to confidential data.</t>
  </si>
  <si>
    <t>10.1371/journal.pcbi.1009849</t>
  </si>
  <si>
    <t>Regulatory network-based imputation of dropouts in single-cell RNA sequencing data</t>
  </si>
  <si>
    <t>Transcriptional control,Gene regulation,Gene expression,Genomics,Gene regulatory networks,Gene identification and analysis,Computer and information sciences,Genetic networks,Computational biology,Genome analysis,Genetics,Gene prediction,Cell differentiation,Biology and life sciences,Developmental biology,Network analysis</t>
  </si>
  <si>
    <t>The data used in this study are publicly available, as described in the Methods section. Human embryonic stem cell differentiation data are available in GEO under the accession number GSE75748. Renal cell carcinoma data are available in the Single Cell Portal (https://singlecell.broadinstitute.org/single_cell/study/SCP1288/tumor-and-immune-reprogramming-during-immunotherapy-in-advanced-renal-cell-carcinoma). Human embryonic kidney (HEK) cell data are available in ArrayExpress (accession code E-MTAB-8735). Oligodendroglioma data are available in GEO under accession number GSE70630. Lung Atlas 10X and Smart-seq2 data are available in Synapse (ID syn21041850). The ADImpute R package, including the transcriptional regulatory network used in this study, is available via Bioconductor: https://bioconductor.org/packages/release/bioc/html/ADImpute.html. All other data are within the manuscript and its Supporting Information files.</t>
  </si>
  <si>
    <t>2/1/2018</t>
  </si>
  <si>
    <t>10.1371/journal.pcbi.1007014</t>
  </si>
  <si>
    <t>Heterogeneous susceptibility to rotavirus infection and gastroenteritis in two birth cohort studies: Parameter estimation and epidemiological implications</t>
  </si>
  <si>
    <t>Population groupings,Families,Gastroenterology and hepatology,Mexico,Infectious diseases,Research and analysis methods,People and places,Vaccines,Medicine and health sciences,Infectious disease control,Rotavirus infection,Diarrhea,Research design,Epidemiology,Pulmonology,North America,Signs and symptoms,Age groups,Viral diseases,Children,Diagnostic medicine,Cohort studies,Pathology and laboratory medicine,Natural history of disease,Respiratory infections,Geographical locations</t>
  </si>
  <si>
    <t>Age and symptoms at each rotavirus infection for the two cohorts are attached as supplemental files; these constitute the basis for model fitting. Additional data on covariates (risk factors, anthropometrics, socioeconomic variables) cannot be shared publicly due to identifiability concerns. Datasets are available from the institutional review boards of Christian Medical College (contact via research@cmcvellore.ac.in) and of the Instituto Nacional de Ciences Médicas y Nutrición Salvador Zubirán (contact via direccion.medicina@incmnsz.mx) for researchers who submit written a request and meet the criteria for access to confidential data.</t>
  </si>
  <si>
    <t>10.1371/journal.pcbi.1009910</t>
  </si>
  <si>
    <t>Personalized pathology test for Cardio-vascular disease: Approximate Bayesian computation with discriminative summary statistics learning</t>
  </si>
  <si>
    <t>Platelet activation,Industrial processes,Physical chemistry,Health statistics,Health care,Physiology,Platelet aggregation,Albumins,Chronic obstructive pulmonary disease,Hematology,Animal cells,Medicine and health sciences,Chemical deposition,Blood,Surface treatments,Cell biology,Platelets,Engineering and technology,Biology and life sciences,Blood coagulation,Manufacturing processes,Body fluids,Pulmonology,Nephrology,Chemistry,Process engineering,Chemical vapor deposition,Proteins,Physical sciences,Industrial engineering,Medical dialysis,Blood cells,Anatomy,Biochemistry,Cellular types</t>
  </si>
  <si>
    <t>All the codes and dataset used for this research, can be downloaded from https://github.com/eth-cscs/abcpy-models/tree/master/BiologicalScience/StochasticPlateletsDeposition.</t>
  </si>
  <si>
    <t>10.1371/journal.pcbi.1007694</t>
  </si>
  <si>
    <t>Physicochemical and metabolic constraints for thermodynamics-based stoichiometric modelling under mesophilic growth conditions</t>
  </si>
  <si>
    <t>Chemistry,Physical sciences,Stoichiometry,Metabolomics,Metabolism,Thermodynamics,Computer and information sciences,Centrality,Metabolic networks,Free energy,Gibbs free energy,Protein metabolism,Biochemistry,Physics,Biology and life sciences,Metabolites,Network analysis</t>
  </si>
  <si>
    <t>All relevant files are available from Nottingham SBRC’s GitHub profile (https://github.com/SBRCNottingham/Impact-of-Physicochemical-Parameters-on-thermodynamics-based-FBA).</t>
  </si>
  <si>
    <t>10.1371/journal.pcbi.1009923</t>
  </si>
  <si>
    <t>Estimating genetic variance contributed by a quantitative trait locus: A random model approach</t>
  </si>
  <si>
    <t>Genetic loci,Grasses,Normal distribution,Mathematics,Rice,Research and analysis methods,Probability theory,Genome analysis,Genetics,Human genetics,Plants,Biology and life sciences,Heredity,Organisms,Animal studies,Genome-wide association studies,Eukaryota,Quantitative trait loci,Computational biology,Experimental organism systems,Genomics,Physical sciences,Probability distribution,Plant and algal models</t>
  </si>
  <si>
    <t>10.1371/journal.pcbi.1009125</t>
  </si>
  <si>
    <t>Inhibition of RPS6K reveals context-dependent Akt activity in luminal breast cancer cells</t>
  </si>
  <si>
    <t>Protein kinase signaling cascade,Physiology,Medicine and health sciences,Cell biology,Cell signaling,Insulin,Insulin signaling,Phosphorylation,Biology and life sciences,MAPK signaling cascades,Signaling cascades,Post-translational modification,Endocrine physiology,Oncology,Endocrinology,Breast tumors,Breast cancer,Diabetic endocrinology,Proteins,Biochemistry,Hormones,Insulin signaling cascade,Signal transduction,Cancers and neoplasms</t>
  </si>
  <si>
    <t>10.1371/journal.pcbi.1009344</t>
  </si>
  <si>
    <t>The color phi phenomenon: Not so special, after all?</t>
  </si>
  <si>
    <t>Neurons,Perception,Computer and information sciences,Cognitive science,Sensory perception,Cognitive psychology,Animal cells,Social sciences,Cell biology,Neural networks,Biology and life sciences,Single neuron function,Cognitive neuroscience,Computational neuroscience,Computational biology,Vision,Network analysis,Neuroscience,Cellular neuroscience,Psychology,Cellular types,Consciousness</t>
  </si>
  <si>
    <t>All data underlying our results stem from model simulations in the form of Python scripts and are included in the Supporting Material.</t>
  </si>
  <si>
    <t>10.1371/journal.pcbi.1009187</t>
  </si>
  <si>
    <t>Shrinking Bouma’s window: How to model crowding in dense displays</t>
  </si>
  <si>
    <t>Neurons,Perception,Computer and information sciences,Cognitive science,Sensory perception,Visual impairments,Mathematics,Cognitive psychology,Research and analysis methods,Animal cells,Medicine and health sciences,Social sciences,Genetics,Cell biology,Genetic algorithms,Neural networks,Biology and life sciences,Computational neuroscience,Behavior,Computational biology,Genetic interference,Vision,Ophthalmology,Physical sciences,Neuroscience,Algorithms,Simulation and modeling,Human performance,Cellular neuroscience,Psychology,Cellular types,Applied mathematics,Coding mechanisms</t>
  </si>
  <si>
    <t>The code to reproduce all models' results and the data of the human experiment are available at https://bitbucket.org/albornet/shrinking_boumas_window.</t>
  </si>
  <si>
    <t>10.1371/journal.pcbi.1007931</t>
  </si>
  <si>
    <t>Delayed global feedback in the genesis and stability of spatiotemporal excitation patterns in paced biological excitable media</t>
  </si>
  <si>
    <t>Control theory,Systems science,Computer and information sciences,Muscle cells,Peak values,Mathematics,Physiology,Physics,Research and analysis methods,Data management,Computer applications,Animal cells,Phase diagrams,Medicine and health sciences,Cell biology,Biological tissue,Engineering and technology,Biology and life sciences,Control engineering,Muscle tissue,Data visualization,Computer modeling,Industrial engineering,Physical sciences,Electrophysiology,Neuroscience,Proteins,Ion channels,Anatomy,Signal processing,Biochemistry,Neurophysiology,Cellular types,Biophysics,Simulation and modeling</t>
  </si>
  <si>
    <t>19/11/2019</t>
  </si>
  <si>
    <t>10.1371/journal.pcbi.1008139</t>
  </si>
  <si>
    <t>Modeling the activation of the alternative complement pathway and its effects on hemolysis in health and disease</t>
  </si>
  <si>
    <t>Immunology,Animals,Immune system,Physiology,Red blood cells,Biosynthetic techniques,Research and analysis methods,Hematology,Animal models,Animal cells,Leporids,Medicine and health sciences,Cell biology,Complement system,Biology and life sciences,Immune physiology,Organisms,Animal studies,Rabbits,Immune system proteins,Hemoglobin,Eukaryota,Chemical synthesis,Protein synthesis,Zoology,Computational biology,Complement activation,Experimental organism systems,Amniotes,Proteins,Biochemical simulations,Blood cells,Biochemistry,Vertebrates,Mammals,Cellular types</t>
  </si>
  <si>
    <t>10.1371/journal.pcbi.1006619</t>
  </si>
  <si>
    <t>Rational discovery of dual-indication multi-target PDE/Kinase inhibitor for precision anti-cancer therapy using structural systems pharmacology</t>
  </si>
  <si>
    <t>Immunology,Computer and information sciences,Enzyme inhibitors,Kinase inhibitors,Cancer immunotherapy,Enzymology,Hematology,Pharmacology,Hematologic cancers and related disorders,Artificial intelligence,Medicine and health sciences,Cancer treatment,Biology and life sciences,Cardiology,Drug discovery,Oncology,Clinical medicine,Lymphomas,Clinical immunology,Adverse reactions,Machine learning,Immunotherapy,Drug research and development,Biochemistry,Heart failure,Cancers and neoplasms</t>
  </si>
  <si>
    <t>10.1371/journal.pcbi.1009236</t>
  </si>
  <si>
    <t>Using mobility data in the design of optimal lockdown strategies for the COVID-19 pandemic</t>
  </si>
  <si>
    <t>Population groupings,Education,England,Health care,Mathematics,France,Infectious diseases,People and places,Optimization,Schools,United Kingdom,Medicine and health sciences,Economics,Social sciences,Epidemiology,COVID 19,Pandemics,Health economics,Age groups,Viral diseases,Physical sciences,European Union,Medical conditions,Sociology,Europe,Geographical locations</t>
  </si>
  <si>
    <t>All the data used in this paper are publicly available from NHS England (https://www.england.nhs.uk/statistics/statistical-work-areas/covid-19-daily-deaths/), Public Health England (https://www.gov.uk/government/publications/slides-and-datasets-to-accompany-coronavirus-press-conference-25-may-2020), Santé publique France (https://www.santepubliquefrance.fr/dossiers/coronavirus-covid-19) and Google (https://www.google.com/covid19/mobility/). Further, all the data and codes used in our paper can be found in our public github repository: https://github.com/OptimalLockdown/.</t>
  </si>
  <si>
    <t>15/1/2022</t>
  </si>
  <si>
    <t>10.1371/journal.pcbi.1009838</t>
  </si>
  <si>
    <t>Evaluating supervised and unsupervised background noise correction in human gut microbiome data</t>
  </si>
  <si>
    <t>Computer and information sciences,Information theory,Microbial genomics,Mathematics,Research and analysis methods,Data management,Medical microbiology,Microbiome,Statistical methods,Statistics,Medicine and health sciences,Genetics,Microbiology,Engineering and technology,Biology and life sciences,Multivariate analysis,Background signal noise,Oncology,Mathematical and statistical techniques,Metagenomics,Microbial taxonomy,Biomarkers,Genomics,Physical sciences,Principal component analysis,Signal processing,Colorectal cancer,Biochemistry,Cancers and neoplasms,Taxonomy</t>
  </si>
  <si>
    <t>Raw 16S fastq files were downloaded from the NCBI Sequence Read Archive (SRA) with study accessions PRJEB11419 for the American Gut Project, and PRJNA290926 [75] and PRJEB6070 [76] for CRC-16S. Fastq files for [77] from CRC-16S were obtained from http://mothur.org/MicrobiomeBiomarkerCRC/. The raw WGS fastq files for CRC-WGS were downloaded from SRA with study accessions PRJEB12449 [80], PRJEB10878 [79], PRJEB7774 [78], PRJNA447983 [1], PRJEB6070 [76], and PRJNA389927 [81]. Processed OTU data for the AGP was obtained from Qiita study id 10317 (EBI submission ERP012803). OTU profiles from CRC-16S were obtained from the MicrobiomeHD database [8]. Taxonomic profiles for CRC-WGS were obtained through the R package curatedMetagenomicData [98] which used MetaPhlAn2 [99]. In both MicrobiomeHD and curatedMetagenomicsData, taxonomic abundances were computed in the same pipeline for each set of studies. Code for the analyses in the manuscript are available at https://github.com/garudlab/Microbiome_PCA_correction.</t>
  </si>
  <si>
    <t>10.1371/journal.pcbi.1007081</t>
  </si>
  <si>
    <t>ACAP1 assembles into an unusual protein lattice for membrane deformation through multiple stages</t>
  </si>
  <si>
    <t>Cell membranes,Protein structure,Physics,Cell biology,Damage mechanics,Materials science,Biology and life sciences,Deformation,Membrane proteins,Polymer chemistry,Liposomes,Chemistry,Computational biology,Materials,Vesicles,Physical sciences,Proteins,Oligomers,Biochemical simulations,Protein interactions,Biochemistry,Macromolecular structure analysis,Classical mechanics,Molecular biology,Cellular structures and organelles,Dimers</t>
  </si>
  <si>
    <t>10.1371/journal.pcbi.1007998</t>
  </si>
  <si>
    <t>Mechanobiological model for simulation of injured cartilage degradation via pro-inflammatory cytokines and mechanical stimulus</t>
  </si>
  <si>
    <t>Collagens,Connective tissue,Immunology,Immune response,Immune system,Physiology,Physics,Research and analysis methods,Medicine and health sciences,Biophysical simulations,Biological tissue,Molecular development,Biology and life sciences,Inflammation,Immune physiology,Deformation,Innate immune system,Computational biology,Developmental biology,Signs and symptoms,Physical sciences,Proteins,Diagnostic medicine,Biochemical simulations,Pathology and laboratory medicine,Cartilage,Anatomy,Biochemistry,Classical mechanics,Cytokines,Biophysics,Damage mechanics,Simulation and modeling</t>
  </si>
  <si>
    <t>All the underlying data are available in Fairdata Research Data Storage Service (https://etsin.fairdata.fi/dataset/43c5e4f1-3c3e-4ea2-b63a-38aca480b77c). DOI: https://doi.org/10.23729/0fec1760-d320-44f3-baae-608aee509dc5</t>
  </si>
  <si>
    <t>10.1371/journal.pcbi.1008107</t>
  </si>
  <si>
    <t>Mathematical model and tool to explore shorter multi-drug therapy options for active pulmonary tuberculosis</t>
  </si>
  <si>
    <t>Immune cells,Immunology,Antibiotic resistance,Immune system,Infectious diseases,Research and analysis methods,Tuberculosis,Animal cells,Pharmacology,Drug therapy,Antimicrobial resistance,Medicine and health sciences,Cell biology,Granulomas,Biology and life sciences,Bacterial diseases,Microbial control,Macrophages,White blood cells,Tropical diseases,Pharmacokinetics,Blood cells,Simulation and modeling,Medical conditions,Cellular types,Pharmaceutics,Microbiology</t>
  </si>
  <si>
    <t>All source code and parameter data can be found at https://github.com/saviclab/TBsim and the web application is available at www.saviclab.org/systems-tb/.</t>
  </si>
  <si>
    <t>10.1371/journal.pcbi.1008689</t>
  </si>
  <si>
    <t>Data-driven method to infer the seizure propagation patterns in an epileptic brain from intracranial electroencephalography</t>
  </si>
  <si>
    <t>Medical devices and equipment,Computer and information sciences,Electroencephalography,Neuroimaging,Physiology,Research and analysis methods,Magnetic resonance imaging,Medicine and health sciences,Biotechnology,Imaging techniques,Brain electrophysiology,Surgical resection,Engineering and technology,Neural networks,Biology and life sciences,Medical implants,Clinical neurophysiology,Clinical medicine,Radiology and imaging,Connectomics,Bioengineering,Network analysis,Diagnostic radiology,Nervous system,Brain mapping,Neuroscience,Diagnostic medicine,Electrophysiological techniques,Electrophysiology,Anatomy,Neuroanatomy,Neurophysiology,Bioassays and physiological analysis,Surgical and invasive medical procedures</t>
  </si>
  <si>
    <t>The patient data sets cannot be made publicly available due to the data protection concerns regarding potentially identifying and sensitive patient information. Interested researchers may access the data sets by contacting Clinical Data Manager Aurélie Ponz (aurelie.ponz@univ-amu.fr) at the Institut de Neurosciences des Systèmes, Aix-Marseille Université. The code is available at https://github.com/ins-amu/ddmisp.</t>
  </si>
  <si>
    <t>10.1371/journal.pcbi.1009677</t>
  </si>
  <si>
    <t>Asymmetric and transient properties of reciprocal activity of antagonists during the paw-shake response in the cat</t>
  </si>
  <si>
    <t>Neurons,Animal behavior,Regression analysis,Health care,Mathematics,Physiology,Research and analysis methods,Soleus muscles,Animal cells,Statistical methods,Musculoskeletal system,Muscle electrophysiology,Statistics,Medicine and health sciences,Social sciences,Cell biology,Biology and life sciences,Mathematical and statistical techniques,Electromyography,Behavior,Zoology,Muscles,Treatment guidelines,Linear regression analysis,Physical sciences,Neuroscience,Gastrocnemius muscles,Electrophysiological techniques,Health care policy,Anatomy,Cellular neuroscience,Biological locomotion,Bioassays and physiological analysis,Cellular types,Psychology</t>
  </si>
  <si>
    <t>All relevant experimental data are within the manuscript and its Supporting Information files. The model is described in the text of the manuscript. Its implementation in C is available at model repository on http://modeldb.yale.edu/267219.</t>
  </si>
  <si>
    <t>10.1371/journal.pcbi.1008389</t>
  </si>
  <si>
    <t>Precise determination of input-output mapping for multimodal gene circuits using data from transient transfection</t>
  </si>
  <si>
    <t>Doxycycline,Spectrophotometry,Drugs,Research and analysis methods,Molecular biology assays and analysis techniques,Antibiotics,Pharmacology,Medicine and health sciences,Flow cytometry,Engineering and technology,Microbiology,Biology and life sciences,Antimicrobials,Synthetic genetic networks,Transient transfection,Microbial control,Spectrum analysis techniques,Computational biology,Antimalarials,Protein expression,Biochemical simulations,Cytophotometry,Gene expression and vector techniques,Synthetic genetic systems,Transfection,Biochemistry,Molecular biology techniques,Molecular biology,Simulation and modeling,Synthetic biology</t>
  </si>
  <si>
    <t>The code is available on GitHub, https://github.com/benensonlab/PFAFF. The data are available on http://hdl.handle.net/20.500.11850/446198.</t>
  </si>
  <si>
    <t>10.1371/journal.pcbi.1009501</t>
  </si>
  <si>
    <t>Identifying prognostic pairwise relationships among bacterial species in microbiome studies</t>
  </si>
  <si>
    <t>Regression analysis,DNA sequencing,Microbial genomics,Mathematics,Research and analysis methods,Medical microbiology,Statistical data,Microbiome,Sequencing techniques,Statistical methods,Microbial pathogens,Medicine and health sciences,Statistics,Genetics,Microbiology,Bacterial pathogens,Biology and life sciences,Organisms,Oncology,Mathematical and statistical techniques,Pathogens,Linear regression analysis,Genomics,Physical sciences,Gene sequencing,Algorithms,Bacteria,Pathology and laboratory medicine,Simulation and modeling,Molecular biology techniques,Molecular biology,Cancers and neoplasms,Applied mathematics</t>
  </si>
  <si>
    <t>These data have been previously published (Börnigen et al, Scientific Reports, 2017; 7: 17686) and the data are available at the URL https://europepmc.org/articles/pmc5732161/bin/41598_2017_17795_moesm2_esm.txt. The software implementing PairSeek is freely available at https://github.com/IOstrovnaya/PairSeek.</t>
  </si>
  <si>
    <t>10.1371/journal.pcbi.1007457</t>
  </si>
  <si>
    <t>A mechanistic, stigmergy model of territory formation in solitary animals: Territorial behavior can dampen disease prevalence but increase persistence</t>
  </si>
  <si>
    <t>Disease ecology,Animal behavior,Ecology and environmental sciences,Infectious diseases,Emerging infectious diseases,Behavioral ecology,Medicine and health sciences,Ecology,Social sciences,Population biology,Biology and life sciences,Epidemiology,Theoretical ecology,Behavior,Zoology,Pathology and laboratory medicine,Psychology,Pathogens,Population ecology</t>
  </si>
  <si>
    <t>Code is deposited on Zenodo (https://doi.org/10.5281/zenodo.3731357).</t>
  </si>
  <si>
    <t>28/6/2020</t>
  </si>
  <si>
    <t>10.1371/journal.pcbi.1008099</t>
  </si>
  <si>
    <t>A practical application of generative adversarial networks for RNA-seq analysis to predict the molecular progress of Alzheimer's disease</t>
  </si>
  <si>
    <t>Computer and information sciences,Mathematics,Physiology,Research and analysis methods,Interpolation,Alzheimer's disease,Biosynthesis,Animal models,Numerical analysis,Medicine and health sciences,Genetics,Biology and life sciences,Neurology,Dementia,Model organisms,Animal studies,Mouse models,Synapses,Gene expression,Network analysis,Experimental organism systems,Nervous system,Physical sciences,Electrophysiology,Neuroscience,Gene identification and analysis,Mental health and psychiatry,Neurodegenerative diseases,Genetic networks,Anatomy,Cholesterol,Biochemistry,Medical conditions,Neurophysiology,Lipids</t>
  </si>
  <si>
    <t>Python, jupyter notebook codes, and data are available from GitHub (https://github.com/KBRI-Neuroinformatics).</t>
  </si>
  <si>
    <t>10.1371/journal.pcbi.1009385</t>
  </si>
  <si>
    <t xml:space="preserve">Modelling response strategies for controlling </t>
  </si>
  <si>
    <t>Population groupings,Infectious diseases,Research and analysis methods,Virus testing,People and places,Sexually transmitted diseases,Drug therapy,Medicine and health sciences,Epidemiology,Australia,Public and occupational health,Pharmaceutics,Sexuality groupings,Diagnostic medicine,Oceania,Men who have sex with men,Medical conditions,Geographical locations,Simulation and modeling</t>
  </si>
  <si>
    <t>10.1371/journal.pcbi.1009260</t>
  </si>
  <si>
    <t>A model of resource partitioning between foraging bees based on learning</t>
  </si>
  <si>
    <t>Animal behavior,Animals,Bumblebees,Systems science,Computer and information sciences,Cognitive science,Mathematics,Research and analysis methods,Cognitive psychology,Flowers,Learning and memory,Arthropoda,Social sciences,Biology and life sciences,Learning,Bees,Foraging,Organisms,Invertebrates,Plant anatomy,Eukaryota,Insects,Behavior,Zoology,Physical sciences,Neuroscience,Hymenoptera,Plant science,Simulation and modeling,Psychology,Agent-based modeling,Honey bees,Entomology</t>
  </si>
  <si>
    <t>Australia,France</t>
  </si>
  <si>
    <t>The code which generated our data is fully available at the following URL: https://gitlab.com/jgautrais/resourcepartitioninginbees/-/releases. It allows for generation of similar data as the one used in our paper.</t>
  </si>
  <si>
    <t>10.1371/journal.pcbi.1009582</t>
  </si>
  <si>
    <t>A conserved expression signature predicts growth rate and reveals cell &amp; lineage-specific differences</t>
  </si>
  <si>
    <t>Connective tissue,Fibroblasts,Bioenergetics,Specimen preparation and treatment,Membrane potential,Connective tissue cells,Physiology,Research and analysis methods,Animal cells,Proteasomes,Medicine and health sciences,Cell biology,Genetics,Staining,Biological tissue,Biology and life sciences,Mitochondria,Pluripotency,Organisms,Protein complexes,Fungi,Eukaryota,Gene expression,Cell staining,Energy-producing organelles,Stem cells,Proteins,Electrophysiology,Anatomy,Biochemistry,Cell potency,Cellular types,Yeast,Cellular structures and organelles</t>
  </si>
  <si>
    <t>Spain,China</t>
  </si>
  <si>
    <t>All RNA-seq files created in this study are available from the GEO database (accession number GSE139594).</t>
  </si>
  <si>
    <t>10.1371/journal.pcbi.1008737</t>
  </si>
  <si>
    <t>Cholinergic neuromodulation of inhibitory interneurons facilitates functional integration in whole-brain models</t>
  </si>
  <si>
    <t>Neurons,Signal filtering,Neuroimaging,Cholinergics,Research and analysis methods,Neurochemistry,Magnetic resonance imaging,Animal cells,Functional magnetic resonance imaging,Medicine and health sciences,Cell biology,Imaging techniques,Engineering and technology,Biology and life sciences,Neurotransmitters,Neuromodulation,Radiology and imaging,Signal to noise ratio,Diagnostic radiology,Brain mapping,Neuroscience,Diagnostic medicine,Pyramidal cells,Interneurons,Signal processing,Cellular neuroscience,Biochemistry,Ganglion cells,Cellular types</t>
  </si>
  <si>
    <t>All relevant data are within the manuscript and its Supporting information files. The code we use to obtain our results is open source and available at https://github.com/vandal-uv/Neuromod2020.</t>
  </si>
  <si>
    <t>10.1371/journal.pcbi.1008891</t>
  </si>
  <si>
    <t>A novel yeast hybrid modeling framework integrating Boolean and enzyme-constrained networks enables exploration of the interplay between signaling and metabolism</t>
  </si>
  <si>
    <t>Computer and information sciences,Chemical compounds,Enzyme regulation,Enzymology,Enzyme chemistry,Carbohydrate metabolism,Glucose metabolism,Metabolism,Monosaccharides,Cell biology,Cell signaling,Biology and life sciences,Glucose signaling,Cell metabolism,Organic chemistry,Metabolic networks,Chemistry,Glucose,Carbohydrates,Network analysis,Proteins,Enzyme metabolism,Physical sciences,Cell physiology,Biochemistry,Organic compounds,Signal transduction,Enzymes</t>
  </si>
  <si>
    <t>All relevant data are within the manuscript and its Supporting Information files. The model, code, and datasets used for this study can be found in the GitHub repository YeastHybridModelingFramework https://github.com/cvijoviclab/YeastHybridModelingFramework.</t>
  </si>
  <si>
    <t>10.1371/journal.pcbi.1009105</t>
  </si>
  <si>
    <t>Pathway analysis in metabolomics: Recommendations for the use of over-representation analysis</t>
  </si>
  <si>
    <t>Computer and information sciences,Transcriptome analysis,Physiology,Metabolic pathways,Metabolism,Genome analysis,Body weight,Genetics,Biology and life sciences,Metabolic networks,Computational biology,Chemistry,Protein metabolism,Network analysis,Genomics,Physical sciences,Metabolomics,Physiological parameters,Biochemistry,Chemical elements,Metabolites</t>
  </si>
  <si>
    <t>The metabolomics and metadata reported in this paper are available via their respective MetaboLights or BioStudies identifiers, or in the supplementary information of the relevant paper, detailed in Table 1 of the manuscript. The software developed in this study is available via a Jupyter notebook interface to enable reproduction of the simulations. The notebook, usage guidelines, dependencies, and processed metabolomics data are available via https://github.com/cwieder/metabolomics-ORA.</t>
  </si>
  <si>
    <t>10.1371/journal.pcbi.1006722</t>
  </si>
  <si>
    <t>Identifying individual risk rare variants using protein structure guided local tests (POINT)</t>
  </si>
  <si>
    <t>Mathematics,Protein structure,Proteomic databases,Research and analysis methods,Statistical methods,Statistics,Genetics,Biology and life sciences,Protein structure databases,Variant genotypes,Heredity,Operator theory,Mathematical and statistical techniques,Genetic mapping,Computational biology,Kernel functions,Test statistics,Proteins,Physical sciences,Structural proteins,Biochemical simulations,Biochemistry,Macromolecular structure analysis,Proteomics,Biological databases,Molecular biology,Database and informatics methods</t>
  </si>
  <si>
    <t>Taiwan,United States of America</t>
  </si>
  <si>
    <t>The CoLaus data are available from the database of Genotypes and Phenotypes (dbGaP) (dbGaP Study Accession: phs000145.v4.p2). The ACCORD data are available from the database of Genotypes and Phenotypes (dbGaP) (dbGaP Study Accession: phs001411.v1.p1).</t>
  </si>
  <si>
    <t>1/8/2018</t>
  </si>
  <si>
    <t>10.1371/journal.pcbi.1006894</t>
  </si>
  <si>
    <t>The logic of ionic homeostasis: Cations are for voltage, but not for volume</t>
  </si>
  <si>
    <t>Physical chemistry,Cell membranes,Membrane potential,Physiology,Anions,Medicine and health sciences,Cell biology,Materials science,Biology and life sciences,Material properties,Ions,Hyperpolarization,Chemistry,Cations,Physical sciences,Electrophysiology,Permeability,Cellular structures and organelles,Intracellular membranes</t>
  </si>
  <si>
    <t>All data used are computational data and are in the manuscript. These data can be reproduced by any reader by running the program that we are making available (https://sites.northwestern.edu/ralcomputational/), and using the parameters that we give in detail in all figure legends.</t>
  </si>
  <si>
    <t>10.1371/journal.pcbi.1008591</t>
  </si>
  <si>
    <t>Estimating the dimensionality of the manifold underlying multi-electrode neural recordings</t>
  </si>
  <si>
    <t>Neurons,Computer and information sciences,Mathematics,Research and analysis methods,Animal cells,Statistical methods,Artificial intelligence,Statistics,Machine learning algorithms,Cell biology,Algebra,Engineering and technology,Computational pipelines,Biology and life sciences,Applied mathematics,Linear algebra,Multivariate analysis,Computational techniques,Mathematical and statistical techniques,Signal to noise ratio,Maximum likelihood estimation,Physical sciences,Neuroscience,Algorithms,Machine learning,Principal component analysis,Signal processing,Cellular neuroscience,Eigenvalues,Cellular types,Simulation and modeling</t>
  </si>
  <si>
    <t>All data and code are available from the figshare database at https://doi.org/10.6084/m9.figshare.13335341.</t>
  </si>
  <si>
    <t>21/6/2019</t>
  </si>
  <si>
    <t>10.1371/journal.pcbi.1007207</t>
  </si>
  <si>
    <t>Optimizing antibody affinity and stability by the automated design of the variable light-heavy chain interfaces</t>
  </si>
  <si>
    <t>Antibodies,Immunology,Immunologic techniques,Antibody production,Point mutation,Lysozyme,Deletion mutation,Physiology,Mutation detection,Research and analysis methods,Enzymology,Medicine and health sciences,Genetics,Biology and life sciences,Immune physiology,Organisms,Immune system proteins,Fungi,Eukaryota,Mutation,Proteins,Gene identification and analysis,Biochemistry,Yeast,Antigens,Enzymes</t>
  </si>
  <si>
    <t>The DNA sequences and vectors are accessible in Addgene (https://www.addgene.org/110212/, https://www.addgene.org/110213/, https://www.addgene.org/111716/, https://www.addgene.org/111718/, and https://www.addgene.org/111719/. The PDB code: 6GC2 is accessible in PDB.</t>
  </si>
  <si>
    <t>25/11/2020</t>
  </si>
  <si>
    <t>10.1371/journal.pcbi.1009307</t>
  </si>
  <si>
    <t>Epigenetic instability may alter cell state transitions and anticancer drug resistance</t>
  </si>
  <si>
    <t>Epigenetics,Population dynamics,Cell cultures,Research and analysis methods,Malignant tumors,Biological cultures,Drug therapy,Medicine and health sciences,Cancer treatment,Genetics,Cell biology,Population biology,Biology and life sciences,Glioma cells,Cancers and neoplasms,Oncology,Cell processes,Cell death,Cultured tumor cells,Pharmaceutics</t>
  </si>
  <si>
    <t>10.1371/journal.pcbi.1009022</t>
  </si>
  <si>
    <t>Inclusion of maintenance energy improves the intracellular flux predictions of CHO</t>
  </si>
  <si>
    <t>Physiology,Glycolysis,Chemical compounds,Research and analysis methods,Physiological processes,Metabolism,Biological cultures,Secretion,Monosaccharides,Acidic amino acids,Cell biology,Genetics,CHO cells,Biology and life sciences,Cell metabolism,Organic chemistry,Metabolic processes,Cell lines,Glutamine,Chemistry,Glucose,Carbohydrates,Genomics,Physical sciences,Proteins,Cell physiology,Organic compounds,Biochemistry,Amino acids,Metabolites</t>
  </si>
  <si>
    <t>All data and code are available at Mendeley Data http://dx.doi.org/10.17632/p973bk79ck.1.</t>
  </si>
  <si>
    <t>10.1371/journal.pcbi.1008426</t>
  </si>
  <si>
    <t>Positive allosteric modulators of lecithin: Cholesterol acyltransferase adjust the orientation of the membrane-binding domain and alter its spatial free energy profile</t>
  </si>
  <si>
    <t>Thermodynamics,Physical chemistry,Computer and information sciences,Physics,Amines,Molecular dynamics,Chemical compounds,Free energy,Pharmacology,Medicine and health sciences,Engineering and technology,Biology and life sciences,Software engineering,Chemical bonding,Hydrogen bonding,Organic chemistry,Computer software,Drug interactions,Computational biology,Chemistry,Computational chemistry,Physical sciences,Biochemical simulations,Cholesterol,Biochemistry,Organic compounds,Lipids</t>
  </si>
  <si>
    <t>All relevant data files regarding molecular dynamics simulations are already uploaded into public repository site: 10.5281/zenodo.4475921 (LCAT_PAM data).</t>
  </si>
  <si>
    <t>10.1371/journal.pcbi.1008472</t>
  </si>
  <si>
    <t>Development of a hybrid model for a partially known intracellular signaling pathway through correction term estimation and neural network modeling</t>
  </si>
  <si>
    <t>Immunology,Neurons,Systems science,Computer and information sciences,Immune system,Mathematics,Physiology,Systems biology,Artificial neural networks,Apoptotic signaling cascade,Animal cells,Artificial intelligence,Medicine and health sciences,Cell biology,Cell signaling,Neural networks,Biology and life sciences,Molecular development,Immune physiology,Differential equations,Signaling cascades,Signaling networks,Innate immune system,Computational neuroscience,Computational biology,Developmental biology,Network analysis,Physical sciences,Neuroscience,Cellular neuroscience,Cellular types,Signal transduction,Cytokines</t>
  </si>
  <si>
    <t>All the relevant data are available at https://github.com/rolley1990/HybridModel_PLOS_CompBio.</t>
  </si>
  <si>
    <t>10.1371/journal.pcbi.1009949</t>
  </si>
  <si>
    <t>Deep learning tools and modeling to estimate the temporal expression of cell cycle proteins from 2D still images</t>
  </si>
  <si>
    <t>Computer and information sciences,Digestive system,Gastrointestinal tract,Molecular evolution,Research and analysis methods,Artificial intelligence,Cell cycle and cell division,Medicine and health sciences,Cell biology,Imaging techniques,Evolutionary biology,Neural networks,Biology and life sciences,Deep learning,Fluorescence imaging,Cell processes,Neuroscience,Machine learning,Anatomy,Simulation and modeling</t>
  </si>
  <si>
    <t>Data availability All the images used in this study are available at https://data.mendeley.com/datasets/5r6kf37zd4/1. The training datasets for nuclei segmentation are available at https://github.com/tpecot/NucleiSegmentationAndMarkerIDentification/tree/master/UNet/datasets/nucleiSegmentation_E2Fs for the U-Net architecture and at https://github.com/tpecot/NucleiSegmentationAndMarkerIDentification/tree/master/MaskRCNN/datasets/nucleiSegmentation_E2Fs for the Mask R-CNN architecture. The training datasets for nuclei segmentation and marker identification are available at https://github.com/tpecot/NucleiSegmentationAndMarkerIDentification/tree/master/InceptionV3/trainingData for the Inception-V3 architecture. The images used for the evaluation and the ground truth are available at the same locations as the training datasets. The intensity 2D histograms used to estimate the E2Fs accumulation over the cell cycle are available at https://github.com/tpecot/EstimationOfProteinConcentrationOverTime/tree/master/data. Software availability The codes used to train and process deep learning approaches for nuclei segmentations and marker identification are available at https://github.com/tpecot/NucleiSegmentationAndMarkerIDentification. Archived code at time of publication: https://doi.org/10.5281/zenodo.4619243 [50] License: GPL3 The Octave code used to estimate the E2Fs accumulation over the cell cycle is available at https://github.com/tpecot/EstimationOfProteinConcentrationOverTime. Archived code at time of publication: https://doi.org/10.5281/zenodo.4639800 [51] License: GPL3 The Java code of the Annotater plugin and the plugin are available at https://github.com/tpecot/Annotater. Video tutorials to show how to use the Annotater are available at the same location. Archived code at time of publication: https://doi.org/10.5281/zenodo.4639802 [52] License: GPL3.</t>
  </si>
  <si>
    <t>10.1371/journal.pcbi.1007543</t>
  </si>
  <si>
    <t>Automated minute scale RNA-seq of pluripotent stem cell differentiation reveals early divergence of human and mouse gene expression kinetics</t>
  </si>
  <si>
    <t>Transcriptome analysis,Immediate early genes,Stem cell therapy,Animal cells,Clinical genetics,Medicine and health sciences,Genome complexity,Genome analysis,Genetics,Cell biology,Cell differentiation,Biology and life sciences,Pluripotency,Gene expression,Computational biology,Developmental biology,Introns,Stem cells,Genomics,Gene types,Cell potency,Cellular types</t>
  </si>
  <si>
    <t>The RNA-seq datasets supporting the conclusions of this article are available in the Gene Expression Omnibus repository, GSE129014, https://www.ncbi.nlm.nih.gov/geo/query/acc.cgi?acc=GSE129014. The code for reproducible analyses and generation of figures and tables is available in GitHub, https://github.com/rhondabacher/RobotNeuralDiffPaper. We have also provided the raw read count tables for all experiments analyzed in S3 File.</t>
  </si>
  <si>
    <t>10.1371/journal.pcbi.1007775</t>
  </si>
  <si>
    <t>Mutation severity spectrum of rare alleles in the human genome is predictive of disease type</t>
  </si>
  <si>
    <t>Bioinformatics,Computer and information sciences,Bioenergetics,Protein structure,Research and analysis methods,Mutation databases,Medicine and health sciences,Genetics,Cell biology,Neural networks,Biology and life sciences,Mitochondria,Protein structure prediction,Sequence analysis,Sequence motif analysis,Pathogens,Mutation,Energy-producing organelles,Proteins,Neuroscience,Pathology and laboratory medicine,Genetics of disease,Biochemistry,Macromolecular structure analysis,Biological databases,Molecular biology,Cellular structures and organelles,Database and informatics methods</t>
  </si>
  <si>
    <t>All data are available at http://prodata.swmed.edu.</t>
  </si>
  <si>
    <t>22/3/2018</t>
  </si>
  <si>
    <t>10.1371/journal.pcbi.1007253</t>
  </si>
  <si>
    <t>Variation in plastic responses to light results from selection in different competitive environments—A game theoretical approach using virtual plants</t>
  </si>
  <si>
    <t>Phenotypes,Mathematics,Physiology,Brassica,Physics,Research and analysis methods,Physiological processes,Evolutionary processes,Medicine and health sciences,Evolutionary biology,Genetics,Plants,Population biology,Biology and life sciences,Leaves,Model organisms,Animal studies,Organisms,Light,Plant anatomy,Population metrics,Eukaryota,Game theory,Experimental organism systems,Electromagnetic radiation,Physical sciences,Plant and algal models,Arabidopsis thaliana,Plant science,Natural selection,Population density,Applied mathematics</t>
  </si>
  <si>
    <t>The Netherlands,the Netherlands</t>
  </si>
  <si>
    <t>Model code is available from the DANS-EASY Netherlands national data archiving platform: Bongers, dr F.J. (20190715) https://doi.org/10.17026/dans-2bp-nf76.</t>
  </si>
  <si>
    <t>10.1371/journal.pcbi.1007653</t>
  </si>
  <si>
    <t>Comparative study of population genomic approaches for mapping colony-level traits</t>
  </si>
  <si>
    <t>Genetic loci,DNA sequencing,Research and analysis methods,Sequencing techniques,Genome analysis,Genetics,Human genetics,Molecular genetics,Biology and life sciences,Variant genotypes,Heredity,Genome-wide association studies,DNA extraction,Quantitative trait loci,Genetic mapping,Computational biology,Genomics,Extraction techniques,DNA construction,Genomic library construction,DNA library construction,Molecular biology techniques,Molecular biology</t>
  </si>
  <si>
    <t>All relevant data are within the manuscript and its Supporting Information files. Sequence data was submitted to NCBI SRA database (Accession: PRJNA494296).</t>
  </si>
  <si>
    <t>10.1371/journal.pcbi.1007339</t>
  </si>
  <si>
    <t>Multi-state design of flexible proteins predicts sequences optimal for conformational change</t>
  </si>
  <si>
    <t>Bioinformatics,Database searching,Mathematical functions,Viral pathogens,Research and analysis methods,Medical microbiology,Sequencing techniques,Microbial pathogens,Medicine and health sciences,Influenza A virus,Biology and life sciences,Biological databases,Protein sequencing,Organisms,Sequence analysis,Sequence databases,Computational techniques,Viruses,Mathematical and statistical techniques,Influenza viruses,Sequence alignment,Sequence motif analysis,Sequence similarity searching,Pathology and laboratory medicine,Multiple alignment calculation,RNA viruses,Orthomyxoviruses,Split-decomposition method,Molecular biology techniques,Molecular biology,Pathogens,Database and informatics methods,Microbiology</t>
  </si>
  <si>
    <t>Analysis of all data are contained within the manuscript and its Supporting Information files. All PDB files are available from the Protein Data Bank (https://www.rcsb.org) and accession numbers are listed in Table 1. Software used to run Rosetta RECON multi-state design and single state design are available for download from the Rosetta Commons, https://github.com/RosettaCommons/main.</t>
  </si>
  <si>
    <t>10.1371/journal.pcbi.1008882</t>
  </si>
  <si>
    <t>The N-terminal domain of RfaH plays an active role in protein fold-switching</t>
  </si>
  <si>
    <t>Thermodynamics,RNA structure,Protein folding,Protein structure,Physics,Free energy,Protein domains,Biology and life sciences,RNA,Protein structure prediction,Nucleic acids,Computational biology,Physical sciences,Proteins,Biochemical simulations,Protein interactions,Biochemistry,Macromolecular structure analysis,Molecular biology</t>
  </si>
  <si>
    <t>All produced trajectories, representative structures after refolding for all simulation systems, data analysis, and the AWSEM and LAMMPS version used for these simulations, are available for download at the laboratory’s simulation archive in the Open Science Framework (OSF, https://osf.io/bn6u3/).</t>
  </si>
  <si>
    <t>10.1371/journal.pcbi.1008138</t>
  </si>
  <si>
    <t>Investigating the representation of uncertainty in neuronal circuits</t>
  </si>
  <si>
    <t>Neurons,Signal filtering,Perception,Cognitive science,Sensory perception,Head,Cognitive psychology,Animal cells,Neuronal tuning,Medicine and health sciences,Social sciences,Ears,White noise,Cell biology,Engineering and technology,Biology and life sciences,Single neuron function,Computational neuroscience,Behavior,Computational biology,Neuroscience,Anatomy,Cellular neuroscience,Signal processing,Psychology,Cellular types</t>
  </si>
  <si>
    <t>Our submission only uses computer simulations and no data. Our code is available at: https://github.com/GuillaumeDehaene/OwlAuditoryLocalization.</t>
  </si>
  <si>
    <t>10.1371/journal.pcbi.1008852</t>
  </si>
  <si>
    <t>Personalized computational model quantifies heterogeneity in postprandial responses to oral glucose challenge</t>
  </si>
  <si>
    <t>Physiology,Chemical compounds,Research and analysis methods,Diabetes mellitus,Carbohydrate metabolism,Glucose metabolism,Physiological processes,Metabolism,Monosaccharides,Medicine and health sciences,Insulin secretion,Endocrine disorders,Insulin,Homeostasis,Biology and life sciences,Endocrine physiology,Organic chemistry,Endocrinology,Glucose tolerance tests,Chemistry,Glucose,Carbohydrates,Diabetic endocrinology,Physical sciences,Diagnostic medicine,Metabolic disorders,Organic compounds,Biochemistry,Medical conditions,Hormones,Simulation and modeling</t>
  </si>
  <si>
    <t>The data supporting the findings in this study are available to eligible researchers from Gabby Hul [g.hul@maastrichtuniversity.nl]. The data are not publicly available due to ethical restrictions and privacy of participant data.</t>
  </si>
  <si>
    <t>10.1371/journal.pcbi.1009011</t>
  </si>
  <si>
    <t>Cluster size distribution of cells disseminating from a primary tumor</t>
  </si>
  <si>
    <t>Normal distribution,Mathematics,Surface tension,Physics,Malignant tumors,Probability theory,Basic cancer research,Medicine and health sciences,Cell biology,Biology and life sciences,Cell migration,Continuum mechanics,Oncology,Developmental biology,Metastasis,Cell polarity,Fluid mechanics,Cell motility,Physical sciences,Probability distribution,Cell physiology,Classical mechanics,Cancers and neoplasms</t>
  </si>
  <si>
    <t>10.1371/journal.pcbi.1009230</t>
  </si>
  <si>
    <t>Accurate influenza forecasts using type-specific incidence data for small geographic units</t>
  </si>
  <si>
    <t>Meteorology,Viral pathogens,Mathematics,Infectious diseases,Research and analysis methods,Medical microbiology,Earth sciences,Statistical methods,Medicine and health sciences,Statistics,Microbial pathogens,Influenza A virus,Forecasting,Biology and life sciences,Atmospheric science,Geography,Epidemiology,Public and occupational health,Organisms,Mathematical models,Viruses,Mathematical and statistical techniques,Influenza viruses,Humidity,Viral diseases,Physical sciences,Influenza,Pathology and laboratory medicine,RNA viruses,Medical conditions,Orthomyxoviruses,Pathogens,Microbiology</t>
  </si>
  <si>
    <t>The authors are not legally able to provide unrestricted access to the complete dataset. The raw data is proprietary to Quidel. Please submit a request at https://www.quidel.com/support/contact-us to request access to the full line-list data. Our forecasting tools are available with documentation and examples from https://doi.org/10.5281/zenodo.5090751. The most up-to-date DICE codebase is available from https://github.com/predsci/DICE4.</t>
  </si>
  <si>
    <t>10.1371/journal.pcbi.1007777</t>
  </si>
  <si>
    <t>Molecular mechanism for bidirectional regulation of CD44 for lipid raft affiliation by palmitoylations and PIP2</t>
  </si>
  <si>
    <t>Cell membranes,Protein structure,Physics,Palmitoylation,Cell biology,Biology and life sciences,Crystal structure,Membrane proteins,Post-translational modification,Crystallography,Computational biology,Condensed matter physics,Solid state physics,Proteins,Physical sciences,Biochemical simulations,Biochemistry,Macromolecular structure analysis,Lipids,Molecular biology,Cellular structures and organelles,Membrane composition</t>
  </si>
  <si>
    <t>The Netherlands,China</t>
  </si>
  <si>
    <t>We declare that all relevant data are within the paper and its Supporting Information files. The numerical data used in all figures are included in S1 Data.</t>
  </si>
  <si>
    <t>10.1371/journal.pcbi.1009254</t>
  </si>
  <si>
    <t xml:space="preserve">Using </t>
  </si>
  <si>
    <t>Antibodies,Immunology,Bioinformatics,Epigenetics,Immune system,T cell receptors,Physiology,Heterochromatin,Research and analysis methods,Chromatin,Heterozygosity,Chromosome biology,Medicine and health sciences,Genetics,Cell biology,Biology and life sciences,Immune physiology,Immune receptors,Heredity,Sequence analysis,Immune system proteins,Sequence alignment,Genetic mapping,Gene expression,Genomics,Proteins,Haplotypes,Biochemistry,Signal transduction,Database and informatics methods</t>
  </si>
  <si>
    <t>A complete list of data generated in this study are available through the European Genome-phenome Archive (EGAS00001005046).</t>
  </si>
  <si>
    <t>14/3/2019</t>
  </si>
  <si>
    <t>10.1371/journal.pcbi.1007330</t>
  </si>
  <si>
    <t>Weak coupling between intracellular feedback loops explains dissociation of clock gene dynamics</t>
  </si>
  <si>
    <t>Light pulses,Neurons,Phase determination,Physics,Chronobiology,Research and analysis methods,Crystallographic techniques,Animal cells,Circadian rhythms,Genetics,Cell biology,Biology and life sciences,Luminescence,Light,Gene expression,Electromagnetic radiation,Physical sciences,Neuroscience,Bioluminescence,Cellular neuroscience,Biochemistry,Cellular types,Genetic oscillators,Circadian oscillators</t>
  </si>
  <si>
    <t>3/5/2018</t>
  </si>
  <si>
    <t>10.1371/journal.pcbi.1006173</t>
  </si>
  <si>
    <t>Unsupervised extraction of epidemic syndromes from participatory influenza surveillance self-reported symptoms</t>
  </si>
  <si>
    <t>Mathematics,France,Infectious diseases,Research and analysis methods,Fevers,People and places,Statistical methods,Medicine and health sciences,Infectious disease control,Statistics,Forecasting,Disease surveillance,Epidemiology,Infectious disease surveillance,Mathematical and statistical techniques,Signs and symptoms,Viral diseases,Physical sciences,Ireland,Influenza,Diagnostic medicine,European Union,Pathology and laboratory medicine,Europe,Geographical locations</t>
  </si>
  <si>
    <t>Data collected from the Influenzanet platforms, aggregated and anonymized, are available at: influenzanet.info. Interested researchers wishing to conduct scientific research can access data upon request and upon discussion with other members of the Influenzanet Scientific Committee (influenzanet.info).</t>
  </si>
  <si>
    <t>10.1371/journal.pcbi.1007308</t>
  </si>
  <si>
    <t>Fast uncertainty quantification for dynamic flux balance analysis using non-smooth polynomial chaos expansions</t>
  </si>
  <si>
    <t>Computer and information sciences,Mathematics,Chemical compounds,Research and analysis methods,Carbohydrate metabolism,Glucose metabolism,Metabolism,Xylose,Monosaccharides,Algebra,Biology and life sciences,Polynomials,Research design,Approximation methods,Organic chemistry,Metabolic networks,Experimental design,Chemistry,Glucose,Carbohydrates,Network analysis,Physical sciences,Organic compounds,Biochemistry,Simulation and modeling</t>
  </si>
  <si>
    <t>10.1371/journal.pcbi.1007767</t>
  </si>
  <si>
    <t>The hydrophobic effect characterises the thermodynamic signature of amyloid fibril growth</t>
  </si>
  <si>
    <t>Thermodynamics,Enthalpy,Physics,Research and analysis methods,Glucagon,Free energy,Biology and life sciences,Polymer chemistry,Chemistry,Computational biology,Amyloid proteins,Physical sciences,Proteins,Monomers,Biochemical simulations,Peptide hormones,Biochemistry,Hormones,Simulation and modeling</t>
  </si>
  <si>
    <t>The Netherlands,Denmark,Germany</t>
  </si>
  <si>
    <t>The code of the model and the data and scripts used to generate the figures are available on GitHub: https://github.com/ibivu/amyloid_hydrophobicity.</t>
  </si>
  <si>
    <t>10.1371/journal.pcbi.1007559</t>
  </si>
  <si>
    <t>Elementary Growth Modes provide a molecular description of cellular self-fabrication</t>
  </si>
  <si>
    <t>Computer and information sciences,Enzymology,Enzyme chemistry,Metabolism,Enzyme kinetics,Cell biology,Ribosomes,Biology and life sciences,Cell metabolism,Metabolic networks,Protein metabolism,Network analysis,Enzyme metabolism,Proteins,Cell physiology,Biochemistry,Cellular structures and organelles,Enzymes,Metabolites</t>
  </si>
  <si>
    <t>10.1371/journal.pcbi.1009629</t>
  </si>
  <si>
    <t>Modeling the onset of symptoms of COVID-19: Effects of SARS-CoV-2 variant</t>
  </si>
  <si>
    <t>Viral pathogens,Mathematics,Gastroenterology and hepatology,Physiology,Infectious diseases,Medical microbiology,Fevers,Virus testing,Physiological processes,Probability theory,Coronaviruses,Medicine and health sciences,Microbial pathogens,Coughing,Biology and life sciences,Diarrhea,Organisms,Cancers and neoplasms,COVID 19,SARS CoV 2,Oncology,Viruses,Clinical medicine,Signs and symptoms,Viral diseases,Physical sciences,Probability distribution,Diagnostic medicine,Pathology and laboratory medicine,RNA viruses,Medical conditions,SARS coronavirus,Pathogens,Microbiology</t>
  </si>
  <si>
    <t>All relevant data are within the manuscript and its Supporting Information files. Publicly available datasets were used for this study. These can be found at: https://www.who.int/publications/i/item/report-of-the-who-china-joint-mission-on-coronavirus-disease-2019-(covid-19) https://www.cdc.gov/mmwr/volumes/69/wr/mm6924e2.htm https://www.gastrojournal.org/article/S0016-5085(20)30448-0/fulltext https://www.nature.com/articles/s41562-020-0928-4 https://www.mdpi.com/2077-0383/9/9/2925 https://academic.oup.com/cid/advance-article/doi/10.1093/cid/ciaa1470/5912544 https://www.journalofinfection.com/article/S0163-4453(20)30119-5/fulltext https://www.nejm.org/doi/full/10.1056/NEJMc2010419 https://www.cdc.gov/mmwr/volumes/69/wr/mm6925e1.htm https://erj.ersjournals.com/content/55/5/2000547 https://jamanetwork.com/journals/jamanetworkopen/fullarticle/2767216 https://www.thelancet.com/journals/lanonc/article/PIIS1470-2045%2820%2930310-7/fulltext https://www.nature.com/articles/s41591-020-0979-0 https://www.thelancet.com/journals/eclinm/article/PIIS2589-5370(20)30259-5/fulltext https://academic.oup.com/jid/advance-article/doi/10.1093/infdis/jiaa380/5864898 Code for this study can be found at: https://github.com/j-larsen/Stochastic_Progression_of_COVID-19_Symptoms</t>
  </si>
  <si>
    <t>10.1371/journal.pcbi.1007390</t>
  </si>
  <si>
    <t>Sequence specificity despite intrinsic disorder: How a disease-associated Val/Met polymorphism rearranges tertiary interactions in a long disordered protein</t>
  </si>
  <si>
    <t>Mathematics,Protein structure,Molecular dynamics,Research and analysis methods,Polymers,Statistical methods,Statistics,Macromolecules,Materials science,Biology and life sciences,Intrinsically disordered proteins,Mathematical and statistical techniques,Polymer chemistry,Chemistry,Computational biology,Materials,Computational chemistry,Proteins,Physical sciences,Monomers,Biochemical simulations,Monte Carlo method,Biochemistry,Macromolecular structure analysis,Molecular biology,Simulation and modeling</t>
  </si>
  <si>
    <t>All trajectory and simulation files are available from the Dryad Digital Repository: https://doi.org/10.5061/dryad.fc0qr81. The file Val66Met_trajectories.tar.gz contains MD trajectories for the V66 prodomain sequence and M66 prodomain sequence simulations at 300K as described in the manuscript. The file setup_scripts.tar.gz contains bdnf-val66met simulation setup scripts, input coordinates, topologies, mdp and force field files. Software, version, availability: SPARTA+, Version 2.90, https://spin.niddk.nih.gov/bax/software/SPARTA+/. Hydropro, Version 10, http://leonardo.inf.um.es/macromol/programs/hydropro/hydropro.htm. Gromacs, Version 5.1.2, ftp://ftp.gromacs.org/pub/gromacs/gromacs-5.1.2.tar.gz. VMD, Version 1.9.2, https://www.ks.uiuc.edu/Research/vmd/. Cytoscape, 3.7.1., https://cytoscape.org/download.html.</t>
  </si>
  <si>
    <t>10.1371/journal.pcbi.1008789</t>
  </si>
  <si>
    <t>Detection of gene cis-regulatory element perturbations in single-cell transcriptomes</t>
  </si>
  <si>
    <t>Gene regulation,Guide RNA,Spectrophotometry,Transcriptome analysis,Research and analysis methods,Genome analysis,Flow cytometry,Genetics,Engineering and technology,Biology and life sciences,Artificial gene amplification and extension,RNA,Synthetic genomics,Nucleic acids,Genome engineering,Spectrum analysis techniques,Synthetic genome editing,Gene expression,Bioengineering,Computational biology,Human genomics,Genomics,Polymerase chain reaction,Cytophotometry,Biochemistry,CRISPR,Molecular biology techniques,Molecular biology,Synthetic biology</t>
  </si>
  <si>
    <t>United States of America,the Netherlands</t>
  </si>
  <si>
    <t>Raw and processed single-cell RNA-sequencing data are available from GEO (accession number GSE117053). All other relevant data are available in the manuscript and its Supporting Information files.</t>
  </si>
  <si>
    <t>26/3/2020</t>
  </si>
  <si>
    <t>10.1371/journal.pcbi.1007825</t>
  </si>
  <si>
    <t>Scale free topology as an effective feedback system</t>
  </si>
  <si>
    <t>Control theory,Systems science,Computer and information sciences,Mathematics,Protein structure,Probability theory,Evolutionary processes,Evolutionary biology,Scale-free networks,Engineering and technology,Biology and life sciences,Control engineering,Protein interaction networks,Network analysis,Physical sciences,Molecular biology,Probability distribution,Dynamical systems,Proteins,Biochemistry,Proteomics,Macromolecular structure analysis,Protein structure networks,Convergent evolution</t>
  </si>
  <si>
    <t>All relevant data are posted on a github webpage https://github.com/sashkarivkind/hallelNet.</t>
  </si>
  <si>
    <t>4/10/2019</t>
  </si>
  <si>
    <t>10.1371/journal.pcbi.1007471</t>
  </si>
  <si>
    <t>scPADGRN: A preconditioned ADMM approach for reconstructing dynamic gene regulatory network using single-cell RNA sequencing data</t>
  </si>
  <si>
    <t>Gene regulation,Gene expression,Animal cells,Regulator genes,Stem cells,Gene identification and analysis,Cellular types,Computer and information sciences,Gene regulatory networks,Genetic networks,Computational biology,Genetics,Cell biology,Gene types,Cell differentiation,Biology and life sciences,Developmental biology,Network analysis</t>
  </si>
  <si>
    <t>Datasets, R codes for implementing scPADRGN, and examples are available at https://github.com/xzheng-ac/scPADGRN.</t>
  </si>
  <si>
    <t>26/1/2018</t>
  </si>
  <si>
    <t>20/12/2018</t>
  </si>
  <si>
    <t>10.1371/journal.pcbi.1006732</t>
  </si>
  <si>
    <t>Identifying the mechanism for superdiffusivity in mouse fibroblast motility</t>
  </si>
  <si>
    <t>Connective tissue,Immune cells,Immunology,Animals,Fibroblasts,Random walk,Mathematics,Connective tissue cells,Physics,Research and analysis methods,Statistical distributions,Animal cells,Probability theory,T cells,Medicine and health sciences,Rodents,Cell biology,Mice,Biological tissue,Biology and life sciences,Organisms,Ballistics,Mathematical models,Mathematical and statistical techniques,Eukaryota,Cell motility,White blood cells,Amniotes,Physical sciences,Probability distribution,Blood cells,Anatomy,Vertebrates,Mammals,Classical mechanics,Cellular types</t>
  </si>
  <si>
    <t>All code and data are located on the public Manning Group github for this project: https://github.com/Manning-Research-Group/superdiffusive_spp_modeling.</t>
  </si>
  <si>
    <t>10.1371/journal.pcbi.1009672</t>
  </si>
  <si>
    <t>A lexical approach for identifying behavioural action sequences</t>
  </si>
  <si>
    <t>Bioinformatics,Swimming,Animals,Osteichthyes,Animal behavior,Markov models,Life cycles,Mathematics,Physiology,Research and analysis methods,Animal models,Fish,Probability theory,Social sciences,Biology and life sciences,Model organisms,Animal studies,Organisms,Sequence analysis,Zebrafish,Eukaryota,Sequence motif analysis,Behavior,Zoology,Developmental biology,Experimental organism systems,Physical sciences,Vertebrates,Biological locomotion,Psychology,Larvae,Database and informatics methods</t>
  </si>
  <si>
    <t>United States of America,France</t>
  </si>
  <si>
    <t>The code required to reproduce the figures is available at https://github.com/greddy992/BASS. The zebrafish larvae data used to reproduce the figures is held at https://doi.org/10.5061/dryad.6t1g1jwwz.</t>
  </si>
  <si>
    <t>10.1371/journal.pcbi.1006882</t>
  </si>
  <si>
    <t>ZnT2 is an electroneutral proton-coupled vesicular antiporter displaying an apparent stoichiometry of two protons per zinc ion</t>
  </si>
  <si>
    <t>Biological transport,Thermodynamics,Zinc,Zinc transporters,Physics,Stoichiometry,Metabolism,Free energy,Nucleons,Cell biology,Antiport proteins,Biology and life sciences,Protons,Nuclear physics,Cytoplasm,Chemistry,Vesicles,Physical sciences,Proteins,Chemical elements,Biochemistry,Cellular structures and organelles</t>
  </si>
  <si>
    <t>10.1371/journal.pcbi.1009458</t>
  </si>
  <si>
    <t>The information theory of developmental pruning: Optimizing global network architectures using local synaptic rules</t>
  </si>
  <si>
    <t>Education,Neurons,Cellular types,Perception,Computer and information sciences,Cognitive science,Sensory perception,Physiology,Cognitive psychology,Animal cells,Artificial intelligence,Medicine and health sciences,Social sciences,Cell biology,Neural networks,Biology and life sciences,Retraining,Training (education),Synapses,Network analysis,Nervous system,Neuroscience,Electrophysiology,Machine learning,Anatomy,Cellular neuroscience,Hallucinations,Neurophysiology,Psychology,Sociology</t>
  </si>
  <si>
    <t>All code required to reproduce the results presented in the paper is available at https://github.com/carolinscholl/PruningBMs.</t>
  </si>
  <si>
    <t>10.1371/journal.pcbi.1007121</t>
  </si>
  <si>
    <t>Coupling water fluxes with cell wall mechanics in a multicellular model of plant development</t>
  </si>
  <si>
    <t>Cellular types,Physics,Relaxation (physics),Plant cells,Cell cycle and cell division,Plant cell biology,Cell biology,Biology and life sciences,Pressure,Plant anatomy,Plant cell walls,Hydrostatic pressure,Cell walls,Developmental biology,Morphogenesis,Shoot apical meristem,Stem anatomy,Cell processes,Physical sciences,Plant science,Classical mechanics,Osmotic pressure,Cellular structures and organelles,Meristems,Plant physiology</t>
  </si>
  <si>
    <t>16/5/2018</t>
  </si>
  <si>
    <t>24/12/2018</t>
  </si>
  <si>
    <t>10.1371/journal.pcbi.1006744</t>
  </si>
  <si>
    <t>Synchrony is more than its top-down and climatic parts: interacting Moran effects on phytoplankton in British seas</t>
  </si>
  <si>
    <t>Ocean temperature,Animals,Mathematical functions,Life cycles,Algae,Marine and aquatic sciences,Research and analysis methods,Earth sciences,Oceanography,Plants,Biology and life sciences,Seasons,Organisms,Echinoderms,Invertebrates,Plankton,Mathematical and statistical techniques,Eukaryota,Developmental biology,Wavelet transforms,Phytoplankton,Larvae</t>
  </si>
  <si>
    <t>The data underlying this analysis are available from Dryad DOI: doi:10.5061/dryad.rq3jc84.</t>
  </si>
  <si>
    <t>10.1371/journal.pcbi.1009132</t>
  </si>
  <si>
    <t>eVIP2: Expression-based variant impact phenotyping to predict the function of gene variants</t>
  </si>
  <si>
    <t>Hyperexpression techniques,Wnt signaling cascade,Research and analysis methods,Suppressor genes,Molecular biology assays and analysis techniques,Medicine and health sciences,Signal transduction,Genetics,Cell biology,Cell signaling,Biology and life sciences,Hypoxia,Signaling cascades,Tumor suppressor genes,Oncology,Gene expression,Mutation,Gene expression and vector techniques,Colorectal cancer,Gene types,Frameshift mutation,Molecular biology techniques,Molecular biology,Cancers and neoplasms</t>
  </si>
  <si>
    <t>The RNA-Seq data associated with this study have been deposited in the Gene Expression Omnibus (GEO) database with accession number GSE141963.</t>
  </si>
  <si>
    <t>10.1371/journal.pcbi.1007724</t>
  </si>
  <si>
    <t>Estimating epidemiological parameters from experiments in vector access to host plants, the method of matching gradients</t>
  </si>
  <si>
    <t>Species interactions,Animals,Plant viral pathogens,Infectious diseases,Insect vectors,Medicine and health sciences,Arthropoda,Plant pathology,Plants,Biology and life sciences,Epidemiology,Organisms,Disease vectors,Plant pathogens,Invertebrates,Eukaryota,Insects,Epidemiological methods and statistics,Pathology and laboratory medicine,Plant science,Infectious disease epidemiology,Pathogens</t>
  </si>
  <si>
    <t>10.1371/journal.pcbi.1008967</t>
  </si>
  <si>
    <t>Antibody Watch: Text mining antibody specificity from the literature</t>
  </si>
  <si>
    <t>Antibodies,Immunology,Immunologic techniques,Population groupings,Immunoassays,Computer and information sciences,Spectrophotometry,Professions,Text mining,Careers in research,Physiology,Research and analysis methods,People and places,Immunohistochemistry techniques,Medicine and health sciences,Flow cytometry,Enzyme-linked immunoassays,Neural networks,Biology and life sciences,Immune physiology,Scientists,Science and technology workforce,Immune system proteins,Spectrum analysis techniques,Antibody specificity,Proteins,Neuroscience,Science policy,Cytophotometry,Information technology,Biochemistry,Histochemistry and cytochemistry techniques</t>
  </si>
  <si>
    <t>All dataset files are available at Zenodo: doi:10.5281/zenodo.3701930.</t>
  </si>
  <si>
    <t>10.1371/journal.pcbi.1008968</t>
  </si>
  <si>
    <t>Categorical judgments do not modify sensory representations in working memory</t>
  </si>
  <si>
    <t>Perception,Cognitive science,Sensory perception,Mathematics,Cognition,Gaussian noise,Cognitive psychology,Learning and memory,Statistics,Social sciences,Working memory,Memory,Statistical noise,Biology and life sciences,Decision making,Memory recall,Statistical models,Cognitive neuroscience,Vision,Physical sciences,Neuroscience,Psychology,Psychophysics</t>
  </si>
  <si>
    <t>The raw datasets and code for computational models are made accessible on the public repository Github (https://github.com/cpc-lab-stocker/Working-memory-model-PlosCompBio2021).</t>
  </si>
  <si>
    <t>10.1371/journal.pcbi.1009090</t>
  </si>
  <si>
    <t>Spatially resolved simulations of the spread of COVID-19 in three European countries</t>
  </si>
  <si>
    <t>Population groupings,Viral pathogens,Infectious diseases,Medical microbiology,People and places,Earth sciences,Coronaviruses,Medicine and health sciences,Microbial pathogens,Social sciences,Geographical locations,Biology and life sciences,Human geography,Geography,Italy,Epidemiology,Organisms,COVID 19,SARS CoV 2,Viruses,Human mobility,Spain,Medical risk factors,Age groups,Viral diseases,European Union,Pathology and laboratory medicine,RNA viruses,Medical conditions,SARS coronavirus,Europe,Pathogens,Microbiology</t>
  </si>
  <si>
    <t>Gridded population maps are available for download from the WorldPop website: https://www.worldpop.org/doi/10.5258/SOTON/WP00646 All other data, either in original form or elaborated from the original, is available with the code on github, at https://github.com/andreaparisi-science/SpatialCOVID19.</t>
  </si>
  <si>
    <t>19/2/2022</t>
  </si>
  <si>
    <t>10.1371/journal.pcbi.1009940</t>
  </si>
  <si>
    <t>SavvyCNV: Genome-wide CNV calling from off-target reads</t>
  </si>
  <si>
    <t>Computer and information sciences,DNA sequencing,Transcriptome analysis,Research and analysis methods,Diabetes mellitus,Sequencing techniques,Medicine and health sciences,Social sciences,Genome analysis,Genetics,Endocrine disorders,Human genetics,Engineering and technology,Biology and life sciences,Software engineering,Next-generation sequencing,Computer software,Endocrinology,Computational biology,Genomics,Genome sequencing,Metabolic disorders,Medical conditions,Archaeology,Molecular biology techniques,Molecular biology</t>
  </si>
  <si>
    <t>The SavvyCNV tool and the code used to run the benchmarking comparisons are freely available on github. The tool is available at https://github.com/rdemolgen/SavvySuite. The code used to run the benchmarking comparisons is available at: https://github.com/exeter-matthew-wakeling/SavvyCNV_benchmarking. Our study uses the ICR96 data set for benchmarking, which is publicly available and can be accessed through the European-Genome phenome Archive (EGA) under the accession number EGAS00001002428. The dataset of 2591 samples referred to the molecular genetics department at the Royal Devon and Exeter Hospital for genetic testing cannot be shared due to patient confidentiality issues, as the genotype data could be used to identify individuals and so cannot be made openly available. Requests for access to the anonymised data by researchers will be considered following an application to the Genetic Beta Cell Research Bank (https://www.diabetesgenes.org/current-research/genetic-beta-cell-research-bank/) with proposals reviewed by the Genetic Data Access Committee.</t>
  </si>
  <si>
    <t>24/9/2018</t>
  </si>
  <si>
    <t>10.1371/journal.pcbi.1006534</t>
  </si>
  <si>
    <t>A Bayesian model of acquisition and clearance of bacterial colonization incorporating within-host variation</t>
  </si>
  <si>
    <t>Computer and information sciences,Genome evolution,Population genetics,Mathematics,Methicillin-resistant Staphylococcus aureus,Research and analysis methods,Medical microbiology,Molecular evolution,Staphylococcus,Probability theory,Microbial pathogens,Medicine and health sciences,Genome analysis,Evolutionary biology,Genetics,Bacterial pathogens,Biology and life sciences,Applied mathematics,Population biology,Data acquisition,Organisms,Computational biology,Genomics,Physical sciences,Staphylococcus aureus,Probability distribution,Algorithms,Bacteria,Pathology and laboratory medicine,Simulation and modeling,Pathogens,Microbiology</t>
  </si>
  <si>
    <t>The method and all relevant data are within the manuscript and available at a public github repository (https://github.com/mjarvenpaa/bacterial-colonization-model.git) except the distance distributions (D_0) which is published elsewhere (Gordon N et al., 2017, Journal of Clinical Microbiology).</t>
  </si>
  <si>
    <t>10.1371/journal.pcbi.1009899</t>
  </si>
  <si>
    <t>RecPD: A Recombination-aware measure of phylogenetic diversity</t>
  </si>
  <si>
    <t>Computer and information sciences,Population genetics,Phylogenetics,Ecology and environmental sciences,Species diversity,Medical microbiology,Data management,Ecological metrics,Microbial evolution,Microbial pathogens,Medicine and health sciences,Ecology,Evolutionary biology,Genetics,Bacterial pathogens,Biology and life sciences,Population biology,Phylogenetic analysis,Pseudomonas syringae,Evolutionary genetics,Organisms,Genomics,Organismal evolution,Bacteria,Pathology and laboratory medicine,Evolutionary systematics,Pseudomonas,Taxonomy,Pathogens,Microbiology</t>
  </si>
  <si>
    <t>All relevant data are within the manuscript and its Supporting Information files. An R library can be downloaded from https://github.com/cedatorma/recpd</t>
  </si>
  <si>
    <t>10.1371/journal.pcbi.1008274</t>
  </si>
  <si>
    <t>Quantifying the impact of COVID-19 control measures using a Bayesian model of physical distancing</t>
  </si>
  <si>
    <t>Immunology,Communication equipment,Infectious diseases,Survey research,Research and analysis methods,British Columbia,Virus testing,People and places,Immunity,Medicine and health sciences,Respiratory disorders,Surveys,Equipment,Engineering and technology,Biology and life sciences,Research design,Public and occupational health,COVID 19,Canada,Pulmonology,Cell phones,North America,Viral diseases,Diagnostic medicine,Respiratory infections,Medical conditions,Geographical locations</t>
  </si>
  <si>
    <t>Data and reproducible analysis with all code and documentation are available at https://github.com/carolinecolijn/distancing-impact-covid19.</t>
  </si>
  <si>
    <t>30/9/2020</t>
  </si>
  <si>
    <t>10.1371/journal.pcbi.1008746</t>
  </si>
  <si>
    <t>Margination and adhesion dynamics of tumor cells in a real microvascular network</t>
  </si>
  <si>
    <t>Chemical dissociation,Cell membranes,Physiology,Hematocrit,Physics,Malignant tumors,Hematology,Basic cancer research,Medicine and health sciences,Blood,Fluid dynamics,Cell biology,Cell signaling,Biology and life sciences,Cancers and neoplasms,Continuum mechanics,Membrane receptor signaling,Body fluids,Oncology,Chemistry,Metastasis,Blood counts,Fluid mechanics,Physical sciences,Anatomy,Chemical reactions,Classical mechanics,Signal transduction,Fluid flow,Cellular structures and organelles</t>
  </si>
  <si>
    <t>7/9/2018</t>
  </si>
  <si>
    <t>10/3/2019</t>
  </si>
  <si>
    <t>10.1371/journal.pcbi.1006950</t>
  </si>
  <si>
    <t>The relative contribution of color and material in object selection</t>
  </si>
  <si>
    <t>Charts,Perception,Computer and information sciences,Cognitive science,Sensory perception,Mathematics,Cognitive psychology,Research and analysis methods,Statistics,Social sciences,Materials science,Biology and life sciences,Gene mapping,Material properties,Statistical models,Data visualization,Vision,Texture,Infographics,Physical sciences,Neuroscience,Physical mapping,Color vision,Psychology,Molecular biology techniques,Molecular biology</t>
  </si>
  <si>
    <t>Raw data sets are publicly available in a repository on figshare (https://figshare.com/projects/The_Relative_Contribution_of_Color_and_Material_in_Object_Selection/37808). Instructions on how to run the analysis of the raw data to produce figures we present here is available in the .txt file that has the same title as our paper and that is available in https://github.com/BrainardLab/ColorMaterial. Model code is publicly available at https://github.com/BrainardLab/BrainardLabToolbox, (ColorMaterialModel directory). Experimental and analysis code is publicly available at https://github.com/BrainardLab/ColorMaterial.</t>
  </si>
  <si>
    <t>25/4/2019</t>
  </si>
  <si>
    <t>10.1371/journal.pcbi.1007619</t>
  </si>
  <si>
    <t>A mechanism for epithelial-mesenchymal heterogeneity in a population of cancer cells</t>
  </si>
  <si>
    <t>Phenotypes,Genitourinary tract tumors,Population dynamics,Animal cells,Epithelial cells,Cell cycle and cell division,Medicine and health sciences,Epithelium,Cancer treatment,Cell biology,Genetics,Biological tissue,Population biology,Biology and life sciences,Urology,Prostate diseases,Oncology,Prostate cancer,Gene expression,Cell processes,Cell death,Anatomy,Cellular types,Cancers and neoplasms</t>
  </si>
  <si>
    <t>All relevant data are within the manuscript and its supporting information files. All computer code files are available from GitHub (https://github.com/st35/cancer-EMT-heterogeneity-noise).</t>
  </si>
  <si>
    <t>10.1371/journal.pcbi.1008276</t>
  </si>
  <si>
    <t>Uncertainty-driven regulation of learning and exploration in adolescents: A computational account</t>
  </si>
  <si>
    <t>Population groupings,Cognitive science,Random walk,Families,Mathematics,Cognition,Cognitive psychology,Research and analysis methods,Learning and memory,Adolescents,People and places,Social sciences,Biology and life sciences,Learning,Decision making,Adults,Mathematical models,Kalman filter,Mathematical and statistical techniques,Age groups,Children,Physical sciences,Neuroscience,Algorithms,Simulation and modeling,Psychology,Applied mathematics,Human learning</t>
  </si>
  <si>
    <t>All single-trial behavioural/task data are available from the OSF database (https://osf.io/wvqsj/)</t>
  </si>
  <si>
    <t>10.1371/journal.pcbi.1007294</t>
  </si>
  <si>
    <t>Characterising antibody kinetics from multiple influenza infection and vaccination events in ferrets</t>
  </si>
  <si>
    <t>Antibodies,Immunology,Animals,Immune response,Cross reactivity,Physiology,Infectious diseases,Antibody response,Vaccines,Medicine and health sciences,Infectious disease control,Preventive medicine,Biology and life sciences,Immune physiology,Public and occupational health,Organisms,Immune system proteins,Eukaryota,Amniotes,Vaccination and immunization,Viral diseases,Proteins,Influenza,Ferrets,Biochemistry,Vertebrates,Mammals,Immunologic adjuvants</t>
  </si>
  <si>
    <t>All code and data used in these analyses are freely available at https://github.com/jameshay218/antibodyKinetics.</t>
  </si>
  <si>
    <t>10.1371/journal.pcbi.1008478</t>
  </si>
  <si>
    <t>An exact method for quantifying the reliability of end-of-epidemic declarations in real time</t>
  </si>
  <si>
    <t>Epidemiology,Infectious disease surveillance,Physical sciences,Probability theory,Epidemiological statistics,Medicine and health sciences,Infectious disease control,Disease surveillance,Infectious disease epidemiology,Medical conditions,Mathematics,Distribution curves,Infectious diseases,Epidemiological methods and statistics,Statistical distributions</t>
  </si>
  <si>
    <t>All code and data are available at https://github.com/kpzoo/End-of-epidemic-declarations.</t>
  </si>
  <si>
    <t>10.1371/journal.pcbi.1007059</t>
  </si>
  <si>
    <t>EternaBrain: Automated RNA design through move sets and strategies from an Internet-scale RNA videogame</t>
  </si>
  <si>
    <t>Thermodynamics,Computer and information sciences,RNA structure,Mathematics,Physics,Research and analysis methods,Sequencing techniques,Free energy,Social sciences,Neural networks,Biology and life sciences,Applied mathematics,RNA,Nucleotide sequencing,Nucleic acids,Behavior,Recreation,Physical sciences,Neuroscience,Algorithms,Games,Biochemistry,Macromolecular structure analysis,RNA folding,Psychology,Molecular biology techniques,Molecular biology,RNA sequences,Simulation and modeling</t>
  </si>
  <si>
    <t>Data are available in a Github repository: https://github.com/EteRNAgame/EternaBrain.</t>
  </si>
  <si>
    <t>10/7/2021</t>
  </si>
  <si>
    <t>16/12/2021</t>
  </si>
  <si>
    <t>10.1371/journal.pcbi.1009769</t>
  </si>
  <si>
    <t>Discovering adaptation-capable biological network structures using control-theoretic approaches</t>
  </si>
  <si>
    <t>Gene regulation,Control theory,Systems science,Computer and information sciences,Peak values,Information theory,Mathematical functions,Mathematics,Regulatory proteins,Research and analysis methods,Network motifs,Transcription factors,Transfer functions,Genetics,Algebra,Engineering and technology,Graph theory,Biology and life sciences,Directed graphs,Control engineering,Linear algebra,Mathematical and statistical techniques,Gene expression,Network analysis,Industrial engineering,Physical sciences,Proteins,Signal processing,Biochemistry,Eigenvalues,DNA-binding proteins</t>
  </si>
  <si>
    <t>Codes to reproduce the simulations in this paper are available from https://github.com/RamanLab/SystemsTheoryAdaptation.</t>
  </si>
  <si>
    <t>10.1371/journal.pcbi.1008632</t>
  </si>
  <si>
    <t>Modeling invasion patterns in the glioblastoma battlefield</t>
  </si>
  <si>
    <t>Animals,Cell membranes,Drosophila melanogaster,Research and analysis methods,Malignant tumors,Enzymology,Animal models,Proteases,Medicine and health sciences,Drosophila,Arthropoda,Cell biology,Biology and life sciences,Model organisms,Animal studies,Cancers and neoplasms,Organisms,Invertebrates,Oncology,Mathematical models,Mathematical and statistical techniques,Eukaryota,Insects,Zoology,Cell adhesion,Extracellular matrix,Experimental organism systems,Proteins,Cellular structures and organelles,Biochemistry,Integrins,Entomology,Enzymes</t>
  </si>
  <si>
    <t>10.1371/journal.pcbi.1007701</t>
  </si>
  <si>
    <t>Individualized genetic network analysis reveals new therapeutic vulnerabilities in 6,700 cancer genomes</t>
  </si>
  <si>
    <t>Computer and information sciences,Genetic causes of cancer,Cancer risk factors,Basic cancer research,Medicine and health sciences,Cancer treatment,Genetics,Biology and life sciences,Epidemiology,Genomic medicine,Oncology,Cancer genomics,Genetic interactions,Mutation,Medical risk factors,Network analysis,Genomics,Gene identification and analysis,Genetic networks,Somatic mutation</t>
  </si>
  <si>
    <t>All data and codes are freely available at https://github.com/ChengF-Lab/INCM</t>
  </si>
  <si>
    <t>10.1371/journal.pcbi.1008241</t>
  </si>
  <si>
    <t>Models of SIV rebound after treatment interruption that involve multiple reactivation events</t>
  </si>
  <si>
    <t>Immunology,Animals,Cloning,Viral pathogens,Mathematics,Antiretroviral therapy,Research and analysis methods,Medical microbiology,Virology,Viral replication,Macaque,Microbial pathogens,Medicine and health sciences,Retroviruses,Molecular biology techniques,Antiviral therapy,Preventive medicine,Biology and life sciences,Primates,Viral transmission and infection,Public and occupational health,Organisms,Approximation methods,Viruses,Eukaryota,SIV,Zoology,Viral load,Amniotes,Vaccination and immunization,Physical sciences,Molecular biology,Pathology and laboratory medicine,RNA viruses,Vertebrates,HIV,Mammals,Monkeys,Immunodeficiency viruses,Old World monkeys,Lentivirus,Pathogens,Microbiology</t>
  </si>
  <si>
    <t>All scripts and data are available on GitHub (https://github.com/lanl/multiple-reactivation-model).</t>
  </si>
  <si>
    <t>10.1371/journal.pcbi.1008561</t>
  </si>
  <si>
    <t>Sampling bias and model choice in continuous phylogeography: Getting lost on a random walk</t>
  </si>
  <si>
    <t>Flaviviruses,Computer and information sciences,Viral pathogens,Ecology and environmental sciences,Population genetics,Phylogenetics,Mathematics,Physics,Biogeography,Research and analysis methods,Data management,Medical microbiology,Earth sciences,Probability theory,Microbial pathogens,Medicine and health sciences,Fluid dynamics,Evolutionary biology,Genetics,Stochastic processes,Microbiology,Cartography,Population biology,Biology and life sciences,Geography,Phylogenetic analysis,Latitude,Organisms,Evolutionary genetics,Continuum mechanics,West Nile virus,Viruses,Brownian motion,Fluid mechanics,Physical sciences,Pathology and laboratory medicine,Evolutionary systematics,Simulation and modeling,RNA viruses,Phylogeography,Classical mechanics,Pathogens,Taxonomy</t>
  </si>
  <si>
    <t>All scripts and data used for simulations and analyses can be found at https://github.com/NicolaDM/Phylogeography.</t>
  </si>
  <si>
    <t>18/10/2019</t>
  </si>
  <si>
    <t>10.1371/journal.pcbi.1007493</t>
  </si>
  <si>
    <t>Contrasting the impact of cytotoxic and cytostatic drug therapies on tumour progression</t>
  </si>
  <si>
    <t>Cell processes,Death rates,Cell death,Population size,Basic cancer research,Drug therapy,Medicine and health sciences,Oncology,Population metrics,Cancer treatment,Cell biology,Cytostatics,Population biology,Biology and life sciences,Metastasis,Pharmaceutics,Birth rates</t>
  </si>
  <si>
    <t>There are no data in the manuscript. Simulation code is available from https://github.com/mustonen-group/contrasting-cytotoxic-cytostatic.</t>
  </si>
  <si>
    <t>10.1371/journal.pcbi.1008425</t>
  </si>
  <si>
    <t>Phenotypes to remember: Evolutionary developmental memory capacity and robustness</t>
  </si>
  <si>
    <t>Phenotypes,Gene regulatory networks,Gene expression,Gene regulation,Neuroscience,Evolutionary genetics,Computer and information sciences,Cognitive science,Computational biology,Genetics,Evolutionary developmental biology,Evolutionary biology,Cognition,Memory,Neural networks,Biology and life sciences,Developmental biology,Learning and memory</t>
  </si>
  <si>
    <t>Hungary,Germany</t>
  </si>
  <si>
    <t>All relevant data are within the manuscript and its Supporting Information files. The source code of the implementation of the model is available on GitHub (https://github.com/peterszabo77/developmental_memory_2020).</t>
  </si>
  <si>
    <t>28/2/2018</t>
  </si>
  <si>
    <t>18/12/2018</t>
  </si>
  <si>
    <t>10.1371/journal.pcbi.1006724</t>
  </si>
  <si>
    <t>Evolutionary model for the unequal segregation of high copy plasmids</t>
  </si>
  <si>
    <t>Antibiotic resistance,Genetic elements,Forms of DNA,Mathematics,Drugs,Research and analysis methods,Antibiotics,Pharmacology,Antimicrobial resistance,Cell cycle and cell division,Medicine and health sciences,Cell biology,Genetics,Evolutionary biology,Biology and life sciences,Applied mathematics,Cell metabolism,Antimicrobials,Evolutionary genetics,Microbial control,Nucleic acids,Plasmids,Computational techniques,Evolutionary computation,Cell processes,Genomics,Physical sciences,Cell physiology,Algorithms,Plasmid construction,DNA construction,Simulation and modeling,Biochemistry,Evolutionary algorithms,DNA,Molecular biology techniques,Molecular biology,Mobile genetic elements,Microbiology</t>
  </si>
  <si>
    <t>18/9/2018</t>
  </si>
  <si>
    <t>10.1371/journal.pcbi.1007019</t>
  </si>
  <si>
    <t>Macroscopic phase resetting-curves determine oscillatory coherence and signal transfer in inter-coupled neural circuits</t>
  </si>
  <si>
    <t>Neurons,Computer and information sciences,Square waves,Cognitive science,Membrane potential,Phase determination,Physiology,Physics,Action potentials,Research and analysis methods,Neural pathways,Crystallographic techniques,Animal cells,Medicine and health sciences,Cell biology,Neural networks,Biology and life sciences,Waves,Nervous system,Physical sciences,Electrophysiology,Neuroscience,Pyramidal cells,Anatomy,Cellular neuroscience,Neuroanatomy,Neurophysiology,Ganglion cells,Cellular types</t>
  </si>
  <si>
    <t>Russia,France</t>
  </si>
  <si>
    <t>The data underlying the results presented in the study are obtained though numerical simulations. The code is available as S1 Code.</t>
  </si>
  <si>
    <t>10.1371/journal.pcbi.1008567</t>
  </si>
  <si>
    <t>The risks of using the chi-square periodogram to estimate the period of biological rhythms</t>
  </si>
  <si>
    <t>Mathematics,Physics,Gaussian noise,Chronobiology,Research and analysis methods,Statistical methods,Statistics,Circadian rhythms,Statistical noise,Engineering and technology,Biology and life sciences,Luminescence,Mathematical and statistical techniques,Fast Fourier transforms,Test statistics,Measurement,Electromagnetic radiation,Physical sciences,Bioluminescence,Time measurement,Fourier analysis,Simulation and modeling</t>
  </si>
  <si>
    <t>All data, code, and results for this study are available on Figshare (https://doi.org/10.6084/m9.figshare.12805082).</t>
  </si>
  <si>
    <t>10.1371/journal.pcbi.1007485</t>
  </si>
  <si>
    <t>Alterations of the interactome of Bcl-2 proteins in breast cancer at the transcriptional, mutational and structural level</t>
  </si>
  <si>
    <t>Protein structure,Mutation detection,Medicine and health sciences,Cell biology,Genetics,Biology and life sciences,Apoptosis,Substitution mutation,Oncology,Breast tumors,Gene expression,Mutation,Cell processes,Breast cancer,Cell death,Proteins,Protein-protein interactions,Gene identification and analysis,Protein interactions,Biochemistry,Macromolecular structure analysis,Molecular biology,Cancers and neoplasms</t>
  </si>
  <si>
    <t>The data and scripts are deposited in a Github repository: https://github.com/ELELAB/bcl_bh3only_breast_cancer.</t>
  </si>
  <si>
    <t>10.1371/journal.pcbi.1008847</t>
  </si>
  <si>
    <t>Avoiding the bullies: The resilience of cooperation among unequals</t>
  </si>
  <si>
    <t>Prisoner's dilemma,Systems science,Computer and information sciences,Cognitive science,Population dynamics,Mathematics,Cognition,Research and analysis methods,Cognitive psychology,Learning and memory,Social sciences,Sociology,Population biology,Biology and life sciences,Applied mathematics,Decision making,Learning,Social networks,Network resilience,Game theory,Network analysis,Physical sciences,Neuroscience,Psychology,Agent-based modeling,Simulation and modeling</t>
  </si>
  <si>
    <t>Replication code available on GitHub: https://doi.org/10.5281/zenodo.4583746.</t>
  </si>
  <si>
    <t>10.1371/journal.pcbi.1007929</t>
  </si>
  <si>
    <t>Discriminating between negative cooperativity and ligand binding to independent sites using pre-equilibrium properties of binding curves</t>
  </si>
  <si>
    <t>Systems science,System stability,Computer and information sciences,Chemical characterization,Physical chemistry,Cell membranes,Mathematical functions,Mathematics,Research and analysis methods,Binding analysis,Cell biology,Data acquisition,Biology and life sciences,Applied mathematics,Membrane proteins,Mathematical and statistical techniques,Chemistry,Physical sciences,Curve fitting,Algorithms,Chemical equilibrium,Cellular structures and organelles,Simulation and modeling</t>
  </si>
  <si>
    <t>Argentina</t>
  </si>
  <si>
    <t>10.1371/journal.pcbi.1008037</t>
  </si>
  <si>
    <t>Optimising efficacy of antibiotics against systemic infection by varying dosage quantities and times</t>
  </si>
  <si>
    <t>Antibiotic resistance,Animals,Life cycles,Mathematics,Infectious diseases,Drugs,Entomology,Research and analysis methods,Optimization,Antibiotics,Pharmacology,Antimicrobial resistance,Medicine and health sciences,Arthropoda,Cancer treatment,Biology and life sciences,Antimicrobials,Organisms,Bacterial diseases,Microbial control,Invertebrates,Oncology,Mathematical models,Mathematical and statistical techniques,Eukaryota,Insects,Zoology,Developmental biology,Physical sciences,Medical conditions,Larvae,Microbiology</t>
  </si>
  <si>
    <t>10.1371/journal.pcbi.1009640</t>
  </si>
  <si>
    <t>Dissecting cascade computational components in spiking neural networks</t>
  </si>
  <si>
    <t>Neurons,Computer and information sciences,Membrane potential,Calcium signaling,Physiology,Action potentials,Neural pathways,Animal cells,Retinal ganglion cells,Afferent neurons,Medicine and health sciences,White noise,Cell biology,Cell signaling,Engineering and technology,Neural networks,Biology and life sciences,Neuronal dendrites,Nervous system,Neuroscience,Electrophysiology,Anatomy,Cellular neuroscience,Ganglion cells,Neurophysiology,Neuroanatomy,Signal processing,Cellular types,Signal transduction</t>
  </si>
  <si>
    <t>The code used to generate the results in this paper is available on https://github.com/jiankliu/STNMF-SNN.</t>
  </si>
  <si>
    <t>10.1371/journal.pcbi.1007503</t>
  </si>
  <si>
    <t>CovCopCan: An efficient tool to detect Copy Number Variation from amplicon sequencing data in inherited diseases and cancer</t>
  </si>
  <si>
    <t>Charts,X chromosomes,Computer and information sciences,Deletion mutation,Chromosomal duplications,Physics,Copy number variation,Chromosomal deletions,Chromosome biology,Nucleons,Genome complexity,Cell biology,Genetics,Chromosomal aberrations,Biology and life sciences,Chromosomes,Protons,Nuclear physics,Data visualization,Computational biology,Mutation,Genomics,Physical sciences,Infographics,Sex chromosomes</t>
  </si>
  <si>
    <t>France,Limoges France</t>
  </si>
  <si>
    <t>10.1371/journal.pcbi.1008180</t>
  </si>
  <si>
    <t>Tracking and predicting U.S. influenza activity with a real-time surveillance network</t>
  </si>
  <si>
    <t>Population groupings,Health care providers,Communications,Computer and information sciences,Health care,Professions,Viral pathogens,Mathematics,Infectious diseases,Research and analysis methods,Medical microbiology,Medical personnel,People and places,Earth sciences,Statistical methods,Medicine and health sciences,Infectious disease control,Statistics,Social sciences,Online encyclopedias,Microbial pathogens,Influenza A virus,Forecasting,Disease surveillance,Biology and life sciences,Geography,Epidemiology,Infectious disease surveillance,Organisms,Encyclopedias,Mathematical and statistical techniques,Viruses,Influenza viruses,Physicians,Mass media,Network analysis,Viral diseases,Physical sciences,Influenza,Pathology and laboratory medicine,RNA viruses,Medical conditions,Orthomyxoviruses,Sociology,Pathogens,Microbiology</t>
  </si>
  <si>
    <t>The Virena data are owned by Quidel. These data are available to other researchers and can be obtained by contacting Dr. John Tamerius (jtamerius@quidel.com).</t>
  </si>
  <si>
    <t>10.1371/journal.pcbi.1008878</t>
  </si>
  <si>
    <t>Accurate cancer phenotype prediction with AKLIMATE, a stacked kernel learner integrating multimodal genomic data and pathway knowledge</t>
  </si>
  <si>
    <t>Computer and information sciences,Mathematics,Research and analysis methods,Artificial intelligence,Basic cancer research,Medicine and health sciences,Genetics,Plants,Biology and life sciences,Leaves,Trees,Genomic medicine,Organisms,Operator theory,Oncology,Plant anatomy,Cancer genomics,Eukaryota,Breast tumors,Kernel functions,Breast cancer,Genomics,Physical sciences,Algorithms,Machine learning,Plant science,Simulation and modeling,Cancers and neoplasms,Applied mathematics</t>
  </si>
  <si>
    <t>All relevant data are within the manuscript and its Supporting information files. Additional data availability can be found in S1 Text.</t>
  </si>
  <si>
    <t>10.1371/journal.pcbi.1008777</t>
  </si>
  <si>
    <t>Assessing the contribution of tumor mutational phenotypes to cancer progression risk</t>
  </si>
  <si>
    <t>Genome evolution,Cancer risk factors,Molecular evolution,Malignant tumors,Basic cancer research,Medicine and health sciences,Genetics,Evolutionary biology,Biology and life sciences,Epidemiology,Genomic medicine,Oncology,Cancer genomics,Breast tumors,Computational biology,Lung and intrathoracic tumors,Medical risk factors,Breast cancer,Genomics,Cancers and neoplasms</t>
  </si>
  <si>
    <t>The source code for the pipeline during the current study is available in the Github repository. https://github.com/CMUSchwartzLab/cancer-phylogenetics-prognostic-prediction The public data of TCGA (http://cancergenome.nih.gov) and ICGC (https://dcc.icgc.org/repositories) analyzed during the current study are freely available for download from the respective consortia. The controlled data that support the findings of this study, such as raw sequencing data are available from TCGA and ICGC although restrictions apply to the availability of these data, which were used under license for the current study, and so are not publicly available.</t>
  </si>
  <si>
    <t>10.1371/journal.pcbi.1007713</t>
  </si>
  <si>
    <t>Computational design of substrate selective inhibition</t>
  </si>
  <si>
    <t>Enzyme structure,Enzyme inhibitors,Physics,Solubility,Enzymology,Proteases,Materials science,Biology and life sciences,Material properties,Thyrotropin-releasing hormone,Competitive inhibitors,Crystal structure,Crystallography,Condensed matter physics,Solid state physics,Physical sciences,Proteins,Peptide hormones,Biochemistry,Hormones,Enzymes</t>
  </si>
  <si>
    <t>10.1371/journal.pcbi.1008127</t>
  </si>
  <si>
    <t>The covariance perceptron: A new paradigm for classification and processing of time series in recurrent neuronal networks</t>
  </si>
  <si>
    <t>Neurons,Computer and information sciences,Cognitive science,Perceptrons,Mathematics,Cognition,Research and analysis methods,Cognitive psychology,Learning and memory,Covariance,Animal cells,Probability theory,Artificial intelligence,Neuronal tuning,Social sciences,Machine learning algorithms,Random variables,Cell biology,Neural networks,Biology and life sciences,Applied mathematics,Learning,Physical sciences,Neuroscience,Algorithms,Machine learning,Cellular neuroscience,Psychology,Cellular types,Simulation and modeling</t>
  </si>
  <si>
    <t>Spain,Germany</t>
  </si>
  <si>
    <t>Example Python scripts with implementations of the learning rules to reproduce some key figures are available at https://github.com/MatthieuGilson/covariance_perceptron. The original MNIST dataset underlying the results presented in the study are available from http://yann.lecun.com/exdb/mnist/. The remainder of the results rely on synthetic data and algorithms that can be implemented following the information in the manuscript.</t>
  </si>
  <si>
    <t>10.1371/journal.pcbi.1009804</t>
  </si>
  <si>
    <t>Extended ensemble simulations of a SARS-CoV-2 nsp1–5’-UTR complex</t>
  </si>
  <si>
    <t>Physical chemistry,RNA structure,Viral pathogens,Medical microbiology,Virology,Coronaviruses,Microbial pathogens,Medicine and health sciences,Protein translation,Viral structure,Cell biology,Genetics,Ribosomes,Biology and life sciences,RNA stem-loop structure,RNA,Organisms,Chemical bonding,Hydrogen bonding,SARS CoV 2,Nucleic acids,Viruses,Computational biology,Chemistry,Gene expression,Physical sciences,Biochemical simulations,Cellular structures and organelles,Pathology and laboratory medicine,RNA viruses,Biochemistry,Macromolecular structure analysis,SARS coronavirus,Molecular biology,Pathogens,Microbiology</t>
  </si>
  <si>
    <t>The data and code to reproduce the research is included in the Supporting information and BSMA archive (https://bsma.pdbj.org/entry/26).</t>
  </si>
  <si>
    <t>10.1371/journal.pcbi.1008932</t>
  </si>
  <si>
    <t>Identification of structures for ion channel kinetic models</t>
  </si>
  <si>
    <t>Discrete mathematics,Permutation,Markov models,Cellular types,Muscle cells,Membrane potential,Mathematics,Physiology,Physics,Action potentials,Research and analysis methods,Optimization,Animal cells,Probability theory,Medicine and health sciences,Cell biology,Biological tissue,Materials science,Biology and life sciences,Material properties,Stiffness,Muscle tissue,Mechanical properties,Physical sciences,Electrophysiology,Neuroscience,Proteins,Combinatorics,Anatomy,Biochemistry,Neurophysiology,Ion channels,Biophysics,Simulation and modeling</t>
  </si>
  <si>
    <t>Code and data for all models is available on Github: https://github.com/silvalab/AdvIonChannelMMOptimizer.</t>
  </si>
  <si>
    <t>10/3/2020</t>
  </si>
  <si>
    <t>10.1371/journal.pcbi.1007783</t>
  </si>
  <si>
    <t>Deep reinforcement learning for the control of microbial co-cultures in bioreactors</t>
  </si>
  <si>
    <t>Antibiotic resistance,Computer and information sciences,Cognitive science,Population dynamics,Mathematics,Research and analysis methods,Cognitive psychology,Learning and memory,Artificial intelligence,Pharmacology,Antimicrobial resistance,Medicine and health sciences,Social sciences,Biotechnology,Engineering and technology,Microbiology,Population biology,Biology and life sciences,Learning,Microbial control,Bioengineering,Genetic engineering,Learning curves,Physical sciences,Neuroscience,Algorithms,Machine learning,Simulation and modeling,Psychology,Applied mathematics</t>
  </si>
  <si>
    <t>The code and examples are available in the ROCC package available on GitHub: https://github.com/ucl-cssb/ROCC. Data to reproduce the main plots in this manuscript are available on Zenodo doi:10.5281/zenodo.3728079. All other relevant data are within the manuscript and its Supporting Information files.</t>
  </si>
  <si>
    <t>10.1371/journal.pcbi.1008105</t>
  </si>
  <si>
    <t>Epithelial organ shape is generated by patterned actomyosin contractility and maintained by the extracellular matrix</t>
  </si>
  <si>
    <t>Animals,Potential energy,Cell membranes,Specimen preparation and treatment,Drosophila melanogaster,Physics,Research and analysis methods,Imaginal discs,Animal models,Drosophila,Arthropoda,Cell biology,Staining,Biology and life sciences,Deformation,Model organisms,Animal studies,Organisms,Invertebrates,Eukaryota,Bending,Insects,Zoology,Developmental biology,Morphogenesis,Cell staining,Extracellular matrix,Experimental organism systems,Physical sciences,Cellular structures and organelles,Classical mechanics,Damage mechanics,Entomology</t>
  </si>
  <si>
    <t>10.1371/journal.pcbi.1009460</t>
  </si>
  <si>
    <t>Radio-frequency exposure of the yellow fever mosquito (</t>
  </si>
  <si>
    <t>Species interactions,Dielectrics,Animals,Electric field,Physics,Insect vectors,Infectious diseases,Research and analysis methods,Electricity,Thorax,Dielectric relaxation,Arthropoda,Medicine and health sciences,Mosquitoes,Materials science,Biology and life sciences,Organisms,Abdomen,Disease vectors,Invertebrates,Eukaryota,Insects,Zoology,Insulators,Materials,Physical sciences,Simulation and modeling,Anatomy,Medical conditions,Entomology,Relaxation (physics)</t>
  </si>
  <si>
    <t>10.1371/journal.pcbi.1008336</t>
  </si>
  <si>
    <t>LocusFocus: Web-based colocalization for the annotation and functional follow-up of GWAS</t>
  </si>
  <si>
    <t>Genetic loci,Exocrine glands,Computer and information sciences,Endocrine system,Mathematics,Pancreas,Research and analysis methods,Computer applications,Clinical genetics,Autosomal recessive diseases,Statistical methods,Medicine and health sciences,Statistics,Genome analysis,Genetics,Human genetics,Fibrosis,Biology and life sciences,Cystic fibrosis,Genetic diseases,Genome-wide association studies,Pulmonology,Mathematical and statistical techniques,Web-based applications,Computational biology,Developmental biology,Single nucleotide polymorphisms,Test statistics,Genomics,Physical sciences,Anatomy,Medical conditions</t>
  </si>
  <si>
    <t>Sample datasets are within the Supporting Information files. The software is a published web application (https://locusfocus.research.sickkids.ca/). Source code is available on the LocusFocus GitHub repository (https://github.com/naim-panjwani/LocusFocus).</t>
  </si>
  <si>
    <t>10.1371/journal.pcbi.1007702</t>
  </si>
  <si>
    <t xml:space="preserve">Accounting for red blood cell accessibility reveals distinct invasion strategies in </t>
  </si>
  <si>
    <t>Cellular types,Parasitic diseases,Physiology,Red blood cells,Parasitology,Apicomplexa,Parasite groups,Animal cells,Medicine and health sciences,Blood,Cell biology,Biology and life sciences,Organisms,Protozoans,Body fluids,Malaria,Quantitative parasitology,Eukaryota,Malarial parasites,Plasmodium,Tropical diseases,Blood cells,Merozoites,Anatomy,Parasitic protozoans,Parasitemia</t>
  </si>
  <si>
    <t>All invasion assay data and source code used in the analysis are available from the following Github repository https://github.com/ocsicnarf/accounting-for-accessibility.</t>
  </si>
  <si>
    <t>10.1371/journal.pcbi.1009645</t>
  </si>
  <si>
    <t>Dynamic optimization reveals alveolar epithelial cells as key mediators of host defense in invasive aspergillosis</t>
  </si>
  <si>
    <t>Immunology,Immune cells,Immune response,Immune system,Aspergillosis,Physiology,Aspergillus,Fungal pathogens,Infectious diseases,Medical microbiology,Animal cells,Aspergillus fumigatus,Epithelial cells,Medicine and health sciences,Microbial pathogens,Epithelium,Cell biology,Fungal diseases,Biological tissue,Molecular development,Biology and life sciences,Neutrophils,Immune physiology,Organisms,Fungi,Innate immune system,Eukaryota,Mycology,Developmental biology,Fungal molds,White blood cells,Pathology and laboratory medicine,Blood cells,Anatomy,Medical conditions,Cellular types,Cytokines,Pathogens,Microbiology</t>
  </si>
  <si>
    <t>Origin of parameter values are described in detail in the Supporting information. The related model is submitted to BioModels Database, accession number: MODEL2105110001. Source code files to perform dynamic optimization was archived in https://doi.org/10.1101/2021.05.12.443764.</t>
  </si>
  <si>
    <t>5/1/2022</t>
  </si>
  <si>
    <t>10.1371/journal.pcbi.1009807</t>
  </si>
  <si>
    <t>Bayesian data assimilation for estimating instantaneous reproduction numbers during epidemics: Applications to COVID-19</t>
  </si>
  <si>
    <t>Immunology,Random walk,Mathematics,Sweden,Infectious diseases,Research and analysis methods,Statistical distributions,People and places,Probability theory,Medicine and health sciences,Infectious disease modeling,Preventive medicine,Population biology,Biology and life sciences,Population modeling,Epidemiology,Public and occupational health,COVID 19,Mathematical models,Mathematical and statistical techniques,Computational biology,Viral diseases,Vaccination and immunization,Physical sciences,European Union,Infectious disease epidemiology,Medical conditions,Distribution curves,Europe,Geographical locations</t>
  </si>
  <si>
    <t>We are releasing DARt as open-source software for epidemic research and intervention policy design and monitoring. The source code of our method and our web service are publicly available online (https://github.com/Kerr93/DARt).</t>
  </si>
  <si>
    <t>5/4/2019</t>
  </si>
  <si>
    <t>10.1371/journal.pcbi.1007456</t>
  </si>
  <si>
    <t>The folded X-pattern is not necessarily a statistical signature of decision confidence</t>
  </si>
  <si>
    <t>Computer and information sciences,Cognitive science,Sensory perception,Information theory,Normal distribution,Mathematics,Cognition,Information entropy,Research and analysis methods,Cognitive psychology,Probability theory,Statistical methods,Statistics,Social sciences,Biology and life sciences,Decision making,Mathematical and statistical techniques,Physical sciences,Neuroscience,Probability distribution,Monte Carlo method,Psychology,Psychophysics,Simulation and modeling</t>
  </si>
  <si>
    <t>Reproduceable computer code and all results reported in the present study are available online at the open science framework website (https://osf.io/pfsqz/).</t>
  </si>
  <si>
    <t>10.1371/journal.pcbi.1009736</t>
  </si>
  <si>
    <t>Positional SHAP (PoSHAP) for Interpretation of machine learning models trained from biological sequences</t>
  </si>
  <si>
    <t>Immunology,Cyclic amino acids,Computer and information sciences,Chemical compounds,Research and analysis methods,Molecular biology assays and analysis techniques,Artificial intelligence,Threonine,Medicine and health sciences,Major histocompatibility complex,Histidine,Biology and life sciences,Basic amino acids,Deep learning,Organic chemistry,Clinical medicine,Chemistry,Proline,Clinical immunology,Physical sciences,Proteins,Serine,Machine learning,Hydroxyl amino acids,Organic compounds,Biochemistry,Amino acid analysis,Molecular biology techniques,Molecular biology,Amino acids</t>
  </si>
  <si>
    <t>Wisconsin</t>
  </si>
  <si>
    <t>Data and code are available from: https://github.com/jessegmeyerlab/positional-SHAP The data including all points used to create the main figures are available from zenodo https://zenodo.org/record/5711162#.YZaK-57MJ6I.</t>
  </si>
  <si>
    <t>10.1371/journal.pcbi.1007796</t>
  </si>
  <si>
    <t>Efficient and flexible representation of higher-dimensional cognitive variables with grid cells</t>
  </si>
  <si>
    <t>Neurons,Animals,Cognitive science,Phase determination,Mathematics,Cognition,Research and analysis methods,Cerebral cortex,Learning and memory,Crystallographic techniques,Animal cells,Neuronal tuning,Medicine and health sciences,Cell biology,Algebra,Memory,Biology and life sciences,Linear algebra,Organisms,Brain,Vector spaces,Eukaryota,Computational neuroscience,Computational biology,Amniotes,Bats,Physical sciences,Neuroscience,Anatomy,Cellular neuroscience,Vertebrates,Mammals,Cellular types,Entorhinal cortex,Coding mechanisms</t>
  </si>
  <si>
    <t>Data are available at https://doi.org/10.5281/zenodo.3738390 (DOI: 10.5281/zenodo.3738390).</t>
  </si>
  <si>
    <t>10.1371/journal.pcbi.1007003</t>
  </si>
  <si>
    <t>Modeling of the axon plasma membrane structure and its effects on protein diffusion</t>
  </si>
  <si>
    <t>Mass diffusivity,Neurons,Actins,Cell membranes,Chemical physics,Physics,Animal cells,Cell biology,Biology and life sciences,Membrane proteins,Cytoskeletal proteins,Contractile proteins,Axons,Spectrins,Chemistry,Proteins,Neuroscience,Physical sciences,Nerve fibers,Phospholipids,Cellular structures and organelles,Cellular neuroscience,Biochemistry,Cellular types,Lipids</t>
  </si>
  <si>
    <t>All data files are available from figshare database (DOI: 10.6084/m9.figshare.7877861) (URL: https://figshare.com/articles/Data_Set_of_PLOS_Computational_Paper_PCOMPBIOL-D-18-02181R1/7877861).</t>
  </si>
  <si>
    <t>10.1371/journal.pcbi.1009854</t>
  </si>
  <si>
    <t>Thunderstruck: The ACDC model of flexible sequences and rhythms in recurrent neural circuits</t>
  </si>
  <si>
    <t>Neurons,Computer and information sciences,Cognitive science,Thalamus,Physiology,Research and analysis methods,Cognitive psychology,Learning and memory,Animal cells,Medicine and health sciences,Social sciences,Cell biology,Biological tissue,Neural networks,Biology and life sciences,Learning,Brain,Nervous system,Ganglia,Neuroscience,Electrophysiology,Motor neurons,Anatomy,Cellular neuroscience,Nerve tissue,Neurophysiology,Psychology,Cellular types,Simulation and modeling</t>
  </si>
  <si>
    <t>Code for all simulations is available from https://github.com/CristianBucCalderon/ACDC.</t>
  </si>
  <si>
    <t>10.1371/journal.pcbi.1007822</t>
  </si>
  <si>
    <t>Biophysically grounded mean-field models of neural populations under electrical stimulation</t>
  </si>
  <si>
    <t>Neurons,Electric field,Computer and information sciences,Membrane potential,Physiology,Physics,Action potentials,Animal cells,Electricity,Medicine and health sciences,Cell biology,Neural networks,Biology and life sciences,Neuronal dendrites,Network analysis,Physical sciences,Neuroscience,Functional electrical stimulation,Electrophysiology,Cellular neuroscience,Neurophysiology,Cellular types,Surgical and invasive medical procedures</t>
  </si>
  <si>
    <t>An implementation of the mean-field model is available as a Python library in our GitHub repository https://github.com/neurolib-dev/neurolib. The Python code of the comparison to AdEx network simulations, the stimulation experiments, as well as the data analysis and the ability to reproduce all presented figures in this paper can be found at https://github.com/caglarcakan/stimulus_neural_populations.</t>
  </si>
  <si>
    <t>3/11/2018</t>
  </si>
  <si>
    <t>10.1371/journal.pcbi.1007053</t>
  </si>
  <si>
    <t>Metabolic reprogramming dynamics in tumor spheroids: Insights from a multicellular, multiscale model</t>
  </si>
  <si>
    <t>Computer and information sciences,Chemical compounds,Research and analysis methods,Carbohydrate metabolism,Glucose metabolism,Metabolism,Monosaccharides,Cell cycle and cell division,Acidic amino acids,Cell biology,Biology and life sciences,Cell metabolism,Organic chemistry,Metabolic networks,Glutamine,Chemistry,Glucose,Carbohydrates,Network analysis,Cell processes,Physical sciences,Proteins,Cell physiology,Organic compounds,Biochemistry,Amino acids,Simulation and modeling,Metabolites</t>
  </si>
  <si>
    <t>27/1/2018</t>
  </si>
  <si>
    <t>10.1371/journal.pcbi.1007090</t>
  </si>
  <si>
    <t>Connecting signaling and metabolic pathways in EGF receptor-mediated oncogenesis of glioblastoma</t>
  </si>
  <si>
    <t>Computer and information sciences,Oncogenic signaling,Research and analysis methods,Proteomes,Molecular biology assays and analysis techniques,Metabolic pathways,Metabolism,Signal transduction,Cell biology,Cell signaling,Biology and life sciences,Signaling networks,Protein interaction networks,Ras signaling,Network analysis,Proteins,Protein expression,Gene expression and vector techniques,Biochemistry,Proteomics,Molecular biology techniques,Molecular biology</t>
  </si>
  <si>
    <t>Germany,India</t>
  </si>
  <si>
    <t>10.1371/journal.pcbi.1007828</t>
  </si>
  <si>
    <t>Predicting cell lineages using autoencoders and optimal transport</t>
  </si>
  <si>
    <t>Connective tissue,Linear discriminant analysis,Biological transport,Epigenetics,Fibroblasts,Mathematics,Connective tissue cells,Physics,Research and analysis methods,Chromatin,Animal cells,Metabolism,Statistical methods,Chromosome biology,Medicine and health sciences,Statistics,Cell biology,Genetics,Imaging techniques,Biological tissue,Biology and life sciences,Oncology,Mathematical and statistical techniques,Breast tumors,Gene expression,Condensed matter physics,Phase transitions,Biomarkers,Breast cancer,Physical sciences,Anatomy,Condensation,Biochemistry,Cellular types,Cancers and neoplasms</t>
  </si>
  <si>
    <t>Code and relevant data are available at https://github.com/uhlerlab/imageaeot.</t>
  </si>
  <si>
    <t>10.1371/journal.pcbi.1009439</t>
  </si>
  <si>
    <t>Partitioning variability in animal behavioral videos using semi-supervised variational autoencoders</t>
  </si>
  <si>
    <t>Visual system,Animal behavior,Animals,Computer and information sciences,Physiology,Head,Rodents,Medicine and health sciences,Social sciences,Medical facies,Eye movements,Mice,Equipment,Jaw,Engineering and technology,Neural networks,Biology and life sciences,Sensory physiology,Organisms,Eukaryota,Clinical medicine,Behavior,Zoology,Signs and symptoms,Amniotes,Neuroscience,Sensory systems,Anatomy,Vertebrates,Mammals,Psychology</t>
  </si>
  <si>
    <t>Code Availability A python/PyTorch implementation of the PS-VAE and MSPS-VAE is available through the Behavenet package, available at https://github.com/themattinthehatt/behavenet. In addition to the (MS)PS-VAE, the Behavenet package also provides implementations for the VAE and ß-TC-VAE models used in this paper. Please see the Behavenet documentation at https://behavenet.readthedocs.io for more details. A NeuroCAAS (Neuroscience Cloud Analysis As a Service) (Abe et al. 2020) implementation of the PS-VAE can be found at http://www.neurocaas.com/analysis/11. NeuroCAAS replaces the need for expensive computing infrastructure and technical expertise with inexpensive, pay-as-you-go cloud computing and a simple drag-and-drop interface. To fit the PS-VAE, the user simply needs to upload a video, a corresponding labels file, and configuration files specifying desired model parameters. Then, the NeuroCAAS analysis will automatically perform the hyperparameter search as described above, parallelized across multiple GPUs. The output of this process is a downloadable collection of diagnostic plots and videos, as well as the models themselves. See the link provided above for the full details. Data Availability We have publicly released the preprocessed single-session videos, labels, and trained PS-VAE models for this project. The Jupyter notebooks located at https://github.com/themattinthehatt/behavenet/tree/master/examples/ps-vae guide users through downloading the data and models, and performing some of the analyses presented in this paper. head-fixed (IBL) dataset: https://ibl.flatironinstitute.org/public/ps-vae_demo_head-fixed.zip moving mouse dataset: https://figshare.com/articles/dataset/Video_recording_of_a_freely_moving_mouse/16441329/1 mouse face dataset: https://figshare.com/articles/dataset/Video_recording_of_a_mouse_face/13961471/1 two-view dataset: https://figshare.com/articles/dataset/Two_camera_recording_of_a_mouse/14036561/1 The raw data for the head-fixed sessions analyzed with the MSPS-VAE can be accessed through the IBL website. The Jupyter notebook located at https://github.com/themattinthehatt/behavenet/tree/master/examples/msps-vae guides users through downloading and preprocessing the data into the format required by the Behavenet package. Session 1: https://ibl.flatironinstitute.org/public/churchlandlab/Subjects/CSHL047/2020-01-20/001/ Session 2: https://ibl.flatironinstitute.org/public/churchlandlab/Subjects/CSHL049/2020-01-08/001/ Session 3: https://ibl.flatironinstitute.org/public/cortexlab/Subjects/KS023/2019-12-10/001/ Session 4: https://ibl.flatironinstitute.org/public/hoferlab/Subjects/SWC_043/2020-09-21/001/.</t>
  </si>
  <si>
    <t>10.1371/journal.pcbi.1007484</t>
  </si>
  <si>
    <t>Predicting neuronal dynamics with a delayed gain control model</t>
  </si>
  <si>
    <t>Neurons,Animals,Cellular types,Signal filtering,Computer and information sciences,Neuroimaging,Sensory perception,Membrane potential,Systems science,Mathematics,Physiology,Action potentials,Research and analysis methods,Magnetic resonance imaging,Animal cells,Functional magnetic resonance imaging,Macaque,Medicine and health sciences,Social sciences,Imaging techniques,Cell biology,Engineering and technology,Biology and life sciences,Primates,Organisms,Electronics,Eukaryota,Radiology and imaging,Vision,Diagnostic radiology,Amniotes,Electrodes,Brain mapping,Neuroscience,Diagnostic medicine,Electrophysiology,Physical sciences,Signal processing,Cellular neuroscience,Dynamic response,Vertebrates,Neurophysiology,Mammals,Monkeys,Psychology,Old World monkeys</t>
  </si>
  <si>
    <t>All data and analysis code are available on the Open Science Framework, https://osf.io/z7e3t/.</t>
  </si>
  <si>
    <t>10.1371/journal.pcbi.1006564</t>
  </si>
  <si>
    <t>A computational framework to assess genome-wide distribution of polymorphic human endogenous retrovirus-K In human populations</t>
  </si>
  <si>
    <t>Linear discriminant analysis,Bioinformatics,Computer and information sciences,Mathematics,Research and analysis methods,Mammalian genomics,Statistical methods,Statistics,Genome analysis,Data mining,Genetics,Biology and life sciences,Sequence analysis,Sequence databases,Mathematical and statistical techniques,Data visualization,Computational biology,Human genomics,Genomics,Physical sciences,Animal genomics,Genomic databases,Information technology,Biological databases,Database and informatics methods</t>
  </si>
  <si>
    <t>All relevant data are within the manuscript and its Supporting Information files. The code is available at https://github.com/lwl1112/polymorphicHERV.</t>
  </si>
  <si>
    <t>10.1371/journal.pcbi.1006721</t>
  </si>
  <si>
    <t>16S rRNA sequence embeddings: Meaningful numeric feature representations of nucleotide sequences that are convenient for downstream analyses</t>
  </si>
  <si>
    <t>Bioinformatics,Computer and information sciences,Non-coding RNA,Research and analysis methods,Data management,Sequencing techniques,Cell biology,Ribosomes,Biology and life sciences,Biological databases,RNA,Nucleotide sequencing,Sequence analysis,Sequence databases,Nucleic acids,Computational techniques,Ribosomal RNA,Sequence alignment,DNA sequence analysis,Multiple alignment calculation,Biochemistry,Split-decomposition method,Molecular biology techniques,Molecular biology,Cellular structures and organelles,Database and informatics methods,Taxonomy</t>
  </si>
  <si>
    <t>All code used to generate figures, perform analyses, and prepare data is stored on a github repository (https://github.com/EESI/microbiome_embeddings).</t>
  </si>
  <si>
    <t>10.1371/journal.pcbi.1007355</t>
  </si>
  <si>
    <t>Quantifying model evidence for yellow fever transmission routes in Africa</t>
  </si>
  <si>
    <t>Immunology,Physics,Infectious diseases,Africa,People and places,Medicine and health sciences,Serology,Preventive medicine,Biology and life sciences,Epidemiology,Public and occupational health,Viral diseases,Vaccination and immunization,Physical sciences,Statics,Pathology and laboratory medicine,Infectious disease epidemiology,Classical mechanics,Geographical locations,Yellow fever</t>
  </si>
  <si>
    <t>Public repository data: Vaccination coverage: coverage is available to download from the PoLiCi shiny app: https://shiny.dide.imperial.ac.uk/polici/. Serology surveys: There are seven published surveys used, available at DOI:10.1016/0147-9571(90)90521-T, DOI:10.1093/trstmh/tru086, DOI: 10.1186/s12889-018-5726-9, DOI: 10.4269/ajtmh.2006.74.1078, PMID: 3501739, PMID: 4004378, PMID: 3731366 Demographic data: Population level data was obtained from UN WPP https://population.un.org/wpp/, this was disaggregated using Landscan 2014 data https://landscan.ornl.gov/landscan-data-availability. Environmental data: This was obtained from LP DAAC: https://lpdaac.usgs.gov/ and worldclim http://www.worldclim.org/ Yellow fever outbreaks: These were compiled from the WHO weekly epidemiologic record and disease outbreak news https://www.who.int/wer/en/ and https://www.who.int/csr/don/en/. Data elsewhere: The data from the WHO YF surveillance database and from recent serological surveys from WHO member states in Africa underlying the results presented in the study are available from World Health Organization (contact: William Perea, pereaw@who.int or Laurence Cibrelus, cibrelusl@who.int or Jennifer Horton, jhorton@who.int). Code is available on github: https://github.com/mrc-ide/YFestimation.</t>
  </si>
  <si>
    <t>10.1371/journal.pcbi.1006866</t>
  </si>
  <si>
    <t>Competing evolutionary paths in growing populations with applications to multidrug resistance</t>
  </si>
  <si>
    <t>Scotland</t>
  </si>
  <si>
    <t>10.1371/journal.pcbi.1009964</t>
  </si>
  <si>
    <t>Near real-time surveillance of the SARS-CoV-2 epidemic with incomplete data</t>
  </si>
  <si>
    <t>Cognitive science,Viral pathogens,Mathematics,Cognition,Infectious diseases,Cognitive psychology,Medical microbiology,Statistical distributions,People and places,Probability theory,Coronaviruses,Microbial pathogens,Medicine and health sciences,Geographical locations,Infectious disease control,Social sciences,Biology and life sciences,Disease surveillance,Decision making,Epidemiology,Public and occupational health,Organisms,Infectious disease surveillance,SARS CoV 2,Viruses,Spain,Physical sciences,Neuroscience,European Union,Pathology and laboratory medicine,RNA viruses,Medical conditions,Distribution curves,SARS coronavirus,Psychology,Europe,Pathogens,Microbiology</t>
  </si>
  <si>
    <t>United States of america</t>
  </si>
  <si>
    <t>The data that support the findings of the study was obtained from the Spanish System for Surveillance at the National Center of Epidemiology (RENAVE) through the Web platform SiViEs (System for Surveillance in Spain). The Spanish Ministry of Health has the policy not to provide publicly available line-listed data for confidentiality standards. Here, the authors provide code and anonymized line-list data (for the intermediate period of analysis) that allows reproduction of the results in the manuscript at: https://github.com/pdesalazar/Nowcasting_covid19_Spain. A version of the dataset used in the analysis but aggregated daily is publicly available at https://cnecovid.isciii.es/covid19/.</t>
  </si>
  <si>
    <t>10.1371/journal.pcbi.1007961</t>
  </si>
  <si>
    <t>Mathematical modelling reveals cellular dynamics within tumour spheroids</t>
  </si>
  <si>
    <t>Mathematics,Malignant tumors,Geometry,Polymers,Medicine and health sciences,Cell cycle and cell division,Cell biology,Macromolecules,Materials science,Biology and life sciences,Hypoxia,Radii,Oxygen,Oncology,Polymer chemistry,Microbeads,Chemistry,Materials,Cell processes,Physical sciences,Chemical elements,Cell proliferation,Cancers and neoplasms</t>
  </si>
  <si>
    <t>10.1371/journal.pcbi.1008451</t>
  </si>
  <si>
    <t>A modular framework for multiscale, multicellular, spatiotemporal modeling of acute primary viral infection and immune response in epithelial tissues and its application to drug therapy timing and effectiveness</t>
  </si>
  <si>
    <t>Immune cells,Immunology,Flaviviruses,Immune response,Viral pathogens,Immune system,Physiology,Medical microbiology,Virology,Viral replication,Animal cells,Epithelial cells,Medicine and health sciences,Microbial pathogens,Epithelium,Viral structure,Cell biology,Biological tissue,Molecular development,Biology and life sciences,Hepacivirus,Immune physiology,Viral transmission and infection,Organisms,Viruses,Innate immune system,Developmental biology,Hepatitis viruses,Virions,Hepatitis C virus,Pathology and laboratory medicine,Anatomy,RNA viruses,Cellular types,Cytokines,Pathogens,Microbiology</t>
  </si>
  <si>
    <t>All software are available in GitHub repository: github.com/covid-tissue-models/covid-tissue-response-models.</t>
  </si>
  <si>
    <t>9/6/2019</t>
  </si>
  <si>
    <t>10.1371/journal.pcbi.1007525</t>
  </si>
  <si>
    <t xml:space="preserve">Genome-scale model of metabolism and gene expression provides a multi-scale description of acid stress responses in </t>
  </si>
  <si>
    <t>Outer membrane proteins,Cell membranes,Membrane potential,Physiology,Physics,Biosynthesis,Nucleons,Medicine and health sciences,Cell biology,Fatty acids,Biology and life sciences,Membrane proteins,Protons,Nuclear physics,Computational biology,Cell processes,Physical sciences,Electrophysiology,Biochemical simulations,Biochemistry,Lipids,Cellular structures and organelles</t>
  </si>
  <si>
    <t>10.1371/journal.pcbi.1008929</t>
  </si>
  <si>
    <t>The metastable brain associated with autistic-like traits of typically developing individuals</t>
  </si>
  <si>
    <t>Scalp,Systems science,Computer and information sciences,Electroencephalography,Neuroimaging,Cognitive science,Attention,Mathematics,Physiology,Research and analysis methods,Developmental neuroscience,Cognitive psychology,Head,Basic cancer research,Autism spectrum disorder,Medicine and health sciences,Social sciences,Brain electrophysiology,Imaging techniques,Neural networks,Biology and life sciences,Neurodevelopmental disorders,Neurology,Pervasive developmental disorders,Clinical neurophysiology,Oncology,Clinical medicine,Autism,Neurological tumors,Developmental psychology,Metastasis,Brain metastasis,Brain mapping,Electrophysiology,Neuroscience,Electrophysiological techniques,Dynamical systems,Physical sciences,Anatomy,Medical conditions,Neurophysiology,Bioassays and physiological analysis,Psychology,Cancers and neoplasms</t>
  </si>
  <si>
    <t>Japan,Malaysia</t>
  </si>
  <si>
    <t>All relevant data and code are available in OSF. https://osf.io/29qb5/ doi 10.17605/OSF.IO/29QB5.</t>
  </si>
  <si>
    <t>10.1371/journal.pcbi.1009017</t>
  </si>
  <si>
    <t>The functional role of sequentially neuromodulated synaptic plasticity in behavioural learning</t>
  </si>
  <si>
    <t>Neurons,Animals,Animal behavior,Cognitive science,Cholinergics,Amines,Chemical compounds,Cognitive psychology,Neurochemistry,Learning and memory,Animal cells,Biogenic amines,Rodents,Social sciences,Cell biology,Mice,Biology and life sciences,Learning,Neurotransmitters,Neuromodulation,Organisms,Organic chemistry,Eukaryota,Dopamine,Behavior,Zoology,Chemistry,Acetylcholine,Amniotes,Catecholamines,Physical sciences,Neuroscience,Cellular neuroscience,Biochemistry,Vertebrates,Organic compounds,Mammals,Psychology,Cellular types,Hormones</t>
  </si>
  <si>
    <t>The authors confirm that all data underlying the findings are fully available without restriction. All data and code are available on GitHub (https://github.com/gawygawy/snPlast).</t>
  </si>
  <si>
    <t>10.1371/journal.pcbi.1009145</t>
  </si>
  <si>
    <t>Rate-dependent effects of lidocaine on cardiac dynamics: Development and analysis of a low-dimensional drug-channel interaction model</t>
  </si>
  <si>
    <t>Membrane potential,Mathematics,Physiology,Physics,Action potentials,Pharmacology,Medicine and health sciences,Algebra,Biology and life sciences,Sodium channels,Cardiology,Approximation methods,Drug interactions,Arrhythmia,Drug dependence,Physical sciences,Electrophysiology,Neuroscience,Proteins,Behavioral pharmacology,Biochemistry,Neurophysiology,Algebraic geometry,Ion channels,Biophysics</t>
  </si>
  <si>
    <t>All relevant data are within the paper, its Supporting Information files, as well as previously published papers as indicated in the manuscript.</t>
  </si>
  <si>
    <t>10.1371/journal.pcbi.1007519</t>
  </si>
  <si>
    <t>Stochasticity of replication forks’ speeds plays a key role in the dynamics of DNA replication</t>
  </si>
  <si>
    <t>Normal distribution,Mathematics,Research and analysis methods,Probability theory,Cell cycle and cell division,Genome complexity,Genetics,Cell biology,Biology and life sciences,Saccharomyces,Synthesis phase,Model organisms,Animal studies,Organisms,Yeast and fungal models,Nucleic acids,Fungi,Eukaryota,Computational biology,Experimental organism systems,Cell processes,Genomics,Physical sciences,Probability distribution,Biochemical simulations,DNA replication,Saccharomyces cerevisiae,Biochemistry,DNA,Yeast,Simulation and modeling</t>
  </si>
  <si>
    <t>11/10/2018</t>
  </si>
  <si>
    <t>10.1371/journal.pcbi.1006804</t>
  </si>
  <si>
    <t>A local measure of symmetry and orientation for individual spikes of grid cells</t>
  </si>
  <si>
    <t>Neurons,Sensory perception,Ecology and environmental sciences,Mathematics,Physics,Research and analysis methods,Animal cells,Cell cycle and cell division,Social sciences,Cell biology,Materials science,Biology and life sciences,Crystallography,Light,Soil science,Condensed matter physics,Materials,Vision,Cell processes,Solid state physics,Electromagnetic radiation,Physical sciences,Neuroscience,Soil perturbation,Crystals,Algorithms,Simulation and modeling,Cellular neuroscience,Psychology,Cellular types,Applied mathematics</t>
  </si>
  <si>
    <t>Python code of the method is available from our repository https://gitlab.com/simonweber/gridscore under the GNU General Public License v3.0. We also encourage readers to try the suggested grid score on their own data on our website: http://gridscore.cognition.tu-berlin.de/.</t>
  </si>
  <si>
    <t>10.1371/journal.pcbi.1007169</t>
  </si>
  <si>
    <t>Syntrophy emerges spontaneously in complex metabolic systems</t>
  </si>
  <si>
    <t>Species interactions,Mutualism,Organisms,Metabolism,Microbial evolution,Computer and information sciences,Organismal evolution,Metabolic networks,Protein metabolism,Evolutionary biology,Biochemistry,Mycology,Biology and life sciences,Archaea,Metabolites,Fungal evolution,Microbiology,Network analysis</t>
  </si>
  <si>
    <t>All relevant data are within the paper, its Supporting Information files, and at a github repository: https://github.com/ericlibby/SyntrophyCode.</t>
  </si>
  <si>
    <t>10.1371/journal.pcbi.1009165</t>
  </si>
  <si>
    <t>SCMFMDA: Predicting microRNA-disease associations based on similarity constrained matrix factorization</t>
  </si>
  <si>
    <t>Species interactions,Gene regulation,Computer and information sciences,Digestive system,Gastrointestinal tract,Random walk,Information theory,Mathematics,Infectious diseases,Non-coding RNA,Research and analysis methods,Medicine and health sciences,Social sciences,Semantics,Genetics,Graph theory,Biology and life sciences,Directed graphs,RNA,Disease vectors,Nucleic acids,MicroRNAs,Oncology,Mathematical models,Mathematical and statistical techniques,Linguistics,Colon,Gene expression,Lung and intrathoracic tumors,Physical sciences,Algorithms,Simulation and modeling,Directed acyclic graphs,Anatomy,Biochemistry,Medical conditions,Natural antisense transcripts,Cancers and neoplasms,Applied mathematics</t>
  </si>
  <si>
    <t>10.1371/journal.pcbi.1009623</t>
  </si>
  <si>
    <t>DeepCME: A deep learning framework for computing solution statistics of the chemical master equation</t>
  </si>
  <si>
    <t>Computer and information sciences,Ecology and environmental sciences,Mathematics,Species diversity,Research and analysis methods,Ecological metrics,Probability theory,Artificial intelligence,Statistical methods,Statistics,Ecology,Neural networks,Biology and life sciences,Applied mathematics,Deep learning,Mathematical and statistical techniques,Network analysis,Physical sciences,Neuroscience,Probability distribution,Algorithms,Machine learning,Monte Carlo method,Simulation and modeling</t>
  </si>
  <si>
    <t>The source code used to produce the results and analyses presented in this manuscript are available from GitHub repository: https://github.com/ankitgupta83/DeepCME.</t>
  </si>
  <si>
    <t>10.1371/journal.pcbi.1009799</t>
  </si>
  <si>
    <t>Parametric Copula-GP model for analyzing multidimensional neuronal and behavioral relationships</t>
  </si>
  <si>
    <t>Neurons,Animal behavior,Animals,Neuroimaging,Membrane potential,Mathematics,Physiology,Action potentials,Research and analysis methods,Probability density,Animal cells,Probability theory,Statistics,Rodents,Social sciences,Cell biology,Imaging techniques,Mice,Biology and life sciences,Organisms,Statistical models,Eukaryota,Behavior,Zoology,Amniotes,Physical sciences,Neuroscience,Calcium imaging,Electrophysiology,Cellular neuroscience,Neurophysiology,Vertebrates,Mammals,Psychology,Cellular types</t>
  </si>
  <si>
    <t>The data and the source code used to produce the results and analyses presented in this manuscript are available on Github: https://github.com/NinelK/CopulaGP.</t>
  </si>
  <si>
    <t>10.1371/journal.pcbi.1009263</t>
  </si>
  <si>
    <t>A multi-objective genetic algorithm to find active modules in multiplex biological networks</t>
  </si>
  <si>
    <t>Computer and information sciences,Normal distribution,Mathematics,Research and analysis methods,Animal cells,Probability theory,Medicine and health sciences,Cell biology,Genetics,Genetic algorithms,Biology and life sciences,Applied mathematics,Multiplex networks,Biopsy,Protein interaction networks,Myoblasts,Gene expression,Network analysis,Stem cells,Physical sciences,Probability distribution,Algorithms,Biochemistry,Proteomics,Cellular types,Surgical and invasive medical procedures,Simulation and modeling</t>
  </si>
  <si>
    <t>France,Spain</t>
  </si>
  <si>
    <t>10.1371/journal.pcbi.1009848</t>
  </si>
  <si>
    <t>Criticality enhances the multilevel reliability of stimulus responses in cortical neural networks</t>
  </si>
  <si>
    <t>Neurons,Systems science,Computer and information sciences,Membrane potential,Population dynamics,Mathematics,Physiology,Action potentials,Neural pathways,Animal cells,Medicine and health sciences,Cell biology,Neural networks,Biology and life sciences,Population biology,Network analysis,Nervous system,Physical sciences,Neuroscience,Electrophysiology,Bifurcation theory,Anatomy,Cellular neuroscience,Neuroanatomy,Neurophysiology,Cellular types</t>
  </si>
  <si>
    <t>All relevant data are within the manuscript and its Supporting Information files. The Matlab codes for numerical simulation and producing the figures used in this study are available in GitHub at https://github.com/ljunhao789/critical_balanced_network_code.git.</t>
  </si>
  <si>
    <t>10.1371/journal.pcbi.1009043</t>
  </si>
  <si>
    <t>Three-dimensional topology optimization model to simulate the external shapes of bone</t>
  </si>
  <si>
    <t>Animals,Bone resorption,Mathematics,Physiology,Physics,Organism development,Bone development,Physiological processes,Optimization,Fish,Musculoskeletal system,Vertebrae,Medicine and health sciences,Biology and life sciences,Deformation,Organisms,Spine,Eukaryota,Skeleton,Bending,Zoology,Developmental biology,Bone remodeling,Topology,Physical sciences,Organogenesis,Anatomy,Vertebrates,Classical mechanics,Damage mechanics</t>
  </si>
  <si>
    <t>26/5/2020</t>
  </si>
  <si>
    <t>10.1371/journal.pcbi.1008462</t>
  </si>
  <si>
    <t>Biologically-informed neural networks guide mechanistic modeling from sparse experimental data</t>
  </si>
  <si>
    <t>Mass diffusivity,Systems science,Computer and information sciences,Mathematics,Chemical physics,Physics,Research and analysis methods,Nonlinear dynamics,Cell biology,Neural networks,Biology and life sciences,Differential equations,Cell migration,Mathematical models,Mathematical and statistical techniques,Partial differential equations,Chemistry,Developmental biology,Cell motility,Physical sciences,Neuroscience,Dynamical systems,Simulation and modeling</t>
  </si>
  <si>
    <t>https://github.com/jlager/BINNs/tree/master/Data.</t>
  </si>
  <si>
    <t>10.1371/journal.pcbi.1008128</t>
  </si>
  <si>
    <t>Engineering recurrent neural networks from task-relevant manifolds and dynamics</t>
  </si>
  <si>
    <t>Neurons,Systems science,Computer and information sciences,Mathematics,Non-Euclidean geometry,Geometry,Animal cells,Social sciences,Cell biology,Algebra,Neural networks,Biology and life sciences,Linear algebra,Manifolds,Behavior,Topology,Physical sciences,Neuroscience,Dynamical systems,Eigenvectors,Cellular neuroscience,Eigenvalues,Psychology,Cellular types,Recurrent neural networks</t>
  </si>
  <si>
    <t>Code for reproducing the results of this paper can be found at Github (https://github.com/elipollock/EMPJ).</t>
  </si>
  <si>
    <t>10.1371/journal.pcbi.1008006</t>
  </si>
  <si>
    <t>Epigenome-based splicing prediction using a recurrent neural network</t>
  </si>
  <si>
    <t>RNA splicing,Epigenetics,Epigenomics,Research and analysis methods,Chromatin,RNA-binding proteins,Alternative splicing,Chromosome biology,Genetics,Cell biology,Histone modification,Gene mapping,Biology and life sciences,RNA,RNA processing,Nucleic acids,Chromatin modification,Gene expression,Computational biology,Exon mapping,Genomics,Proteins,Biochemistry,Molecular biology techniques,Molecular biology</t>
  </si>
  <si>
    <t>10.1371/journal.pcbi.1006903</t>
  </si>
  <si>
    <t>Models that learn how humans learn: The case of decision-making and its disorders</t>
  </si>
  <si>
    <t>Population groupings,Depression,Cognitive science,Computer and information sciences,Professions,Careers in research,Cognition,Research and analysis methods,Cognitive psychology,Learning and memory,People and places,Engineers,Medicine and health sciences,Social sciences,Mood disorders,Engineering and technology,Neural networks,Biology and life sciences,Learning,Decision making,Science and technology workforce,Behavior,Neuroscience,Mental health and psychiatry,Science policy,Psychology,Recurrent neural networks,Simulation and modeling</t>
  </si>
  <si>
    <t>All data are available within the manuscript and Supporting Information files.</t>
  </si>
  <si>
    <t>6/8/2021</t>
  </si>
  <si>
    <t>10.1371/journal.pcbi.1009326</t>
  </si>
  <si>
    <t>Interplay between mobility, multi-seeding and lockdowns shapes COVID-19 local impact</t>
  </si>
  <si>
    <t>Epidemiology,People and places,Viral diseases,Earth sciences,COVID 19,European Union,Medicine and health sciences,Infectious disease epidemiology,Medical conditions,France,Infectious diseases,Europe,Geographical locations,Geography,Spain,Italy</t>
  </si>
  <si>
    <t>The information on mobility in Spain is extracted from mobile phone records based on antenna service (detailed description included in the Methods section). The data is proprietary. Interested researchers will be able to obtain access to the aggregated mobility flows used in this work in the same way as the authors did upon request to Kido Dynamics SA (www.kidodynamics.com) through Ignacio Barrios (ibarrios@kidodynamics.com). Mobility data in Italy is publicly available through Ref. [38]. Mobility data in France, Germany, Spain, and the United Kingdom, is available from Cuebiq through their Data for Good program (https://www.cuebiq.com/about/data-for-good/). The GDPR-compliant data was accessed under license for this work. Interested researchers will be able to obtain access to the aggregated mobility flows used in this work in the same way as the authors did upon request to Cuebiq (dataforgood@cuebiq.com). The data on incidence and mortality are available at: England (https://coronavirus.data.gov.uk/#category=utlas&amp;map=rate), France (https://www.europeandataportal.eu/data/datasets/chiffres-cles-concernant-lepidemie-de-covid19-en-france?locale=en, https://geodes.santepubliquefrance.fr/#c=home), Germany (https://github.com/jgehrcke/covid-19-germany-gae), Italy (https://github.com/pcm-dpc/COVID-19) and Spain (https://github.com/montera34/escovid19data). The population counts per NUTS areas come from the national statistics offices: England (www.ons.gov.uk/), France (www.insee.fr), Germany (www.destatis.de), Italy (dati.istat.it) and Spain (www.ine.es).</t>
  </si>
  <si>
    <t>10.1371/journal.pcbi.1009093</t>
  </si>
  <si>
    <t>Designing microbial communities to maximize the thermodynamic driving force for the production of chemicals</t>
  </si>
  <si>
    <t>Thermodynamics,Computer and information sciences,Physics,Stoichiometry,Enzymology,Enzyme chemistry,Metabolism,Metabolic pathways,Biology and life sciences,Metabolic networks,Exchange reactions,Chemistry,Network analysis,Physical sciences,Enzyme metabolism,Proteins,Biochemistry,Chemical reactions,Enzymes,Metabolites</t>
  </si>
  <si>
    <t>Data are available within the manuscript and Supporting Information and in parts from a public repository: https://github.com/klamt-lab/CommModelPy https://github.com/klamt-lab/astheriscPackage.</t>
  </si>
  <si>
    <t>10.1371/journal.pcbi.1008706</t>
  </si>
  <si>
    <t>Up-down biphasic volume response of human red blood cells to PIEZO1 activation during capillary transits</t>
  </si>
  <si>
    <t>Physical chemistry,Calcium signaling,Physiology,Red blood cells,Blood vessels,Calcium channels,Physics,Capillaries,Cardiovascular anatomy,Anions,Vascular permeability,Physiological processes,Animal cells,Medicine and health sciences,Cell biology,Homeostasis,Cell signaling,Biology and life sciences,Ions,Clinical medicine,Dehydration (medicine),Chemistry,Signs and symptoms,Physical sciences,Electrophysiology,Neuroscience,Proteins,Vascular medicine,Blood cells,Ion channels,Anatomy,Biochemistry,Neurophysiology,Cellular types,Signal transduction,Biophysics</t>
  </si>
  <si>
    <t>10.1371/journal.pcbi.1006977</t>
  </si>
  <si>
    <t>Epidemic prevalence information on social networks can mediate emergent collective outcomes in voluntary vaccine schemes</t>
  </si>
  <si>
    <t>Immunology,Computer and information sciences,Mathematics,Infectious diseases,Social epidemiology,Probability theory,Vaccines,Medicine and health sciences,Infectious disease control,Social sciences,Preventive medicine,Biology and life sciences,Epidemiology,Public and occupational health,Social networks,Game theory,Network analysis,Vaccination and immunization,Physical sciences,Probability distribution,Infectious disease epidemiology,Sociology,Applied mathematics</t>
  </si>
  <si>
    <t>All data related to the model are available from https://github.com/Sharma-etal/voluntary-vaccination. Data for the empirical contact networks (Figs 2a, 2b and 3d) appeared in: Banerjee, A., Chandrasekhar, A. G., Duflo, E. and Jackson, M. O. (2013). The diffusion of microfinance. Science, 341(6144), 1236498, DOI: 10.1126/science.1236498. The corresponding data files can be downloaded from https://dataverse.harvard.edu/dataset.xhtml?persistentId=hdl:1902.1/21538.</t>
  </si>
  <si>
    <t>18/6/2019</t>
  </si>
  <si>
    <t>10.1371/journal.pcbi.1007733</t>
  </si>
  <si>
    <t>Network mechanisms and dysfunction within an integrated computational model of progression through mitosis in the human cell cycle</t>
  </si>
  <si>
    <t>Phosphatases,Enzyme inhibitors,Kinase inhibitors,Mitosis,Enzymology,Chromosome biology,Cell cycle and cell division,Ligases,Cell biology,Phosphorylation,Biology and life sciences,Post-translational modification,Protein complexes,Ubiquitin ligases,Computational biology,Cell processes,Proteins,Biochemical simulations,Biochemistry,Enzymes</t>
  </si>
  <si>
    <t>10.1371/journal.pcbi.1009841</t>
  </si>
  <si>
    <t>A mechanistic modeling framework reveals the key principles underlying tumor metabolism</t>
  </si>
  <si>
    <t>Chemical compounds,Research and analysis methods,Carbohydrate metabolism,Glucose metabolism,Metabolism,Metabolic pathways,Monosaccharides,Acidic amino acids,Cell biology,Citric acid cycle,Fatty acids,Biology and life sciences,Cell metabolism,Organic chemistry,Metabolic processes,Glutamine,Chemical synthesis,Chemistry,Glucose,Carbohydrates,Physical sciences,Proteins,Cell physiology,Organic compounds,Biochemistry,Amino acids,Lipids</t>
  </si>
  <si>
    <t>10.1371/journal.pcbi.1009188</t>
  </si>
  <si>
    <t>A model explaining mRNA level fluctuations based on activity demands and RNA age</t>
  </si>
  <si>
    <t>Transcriptome analysis,Research and analysis methods,Messenger RNA,Molecular biology assays and analysis techniques,Protein translation,Genome analysis,RNA stability,Genetics,Biology and life sciences,RNA,Nucleic acids,DNA transcription,Gene expression,Computational biology,Genomics,Biochemical simulations,RNA analysis,Nucleic acid analysis,Biochemistry,Molecular biology techniques,Molecular biology</t>
  </si>
  <si>
    <t>10.1371/journal.pcbi.1008899</t>
  </si>
  <si>
    <t>Spatial heterogeneity enhance robustness of large multi-species ecosystems</t>
  </si>
  <si>
    <t>Species interactions,Species extinction,Animal behavior,Systems science,System stability,Computer and information sciences,Biodiversity,Ecology and environmental sciences,Mathematics,Species diversity,Ecological metrics,Evolutionary processes,Ecology,Social sciences,Evolutionary biology,Biology and life sciences,Ecosystems,Conservation biology,Behavior,Zoology,Physical sciences,Ecosystem functioning,Psychology,Conservation science</t>
  </si>
  <si>
    <t>Software is available from the Zenodo database (DOI 10.5281/zenodo.5155722).</t>
  </si>
  <si>
    <t>22/5/2018</t>
  </si>
  <si>
    <t>10.1371/journal.pcbi.1006226</t>
  </si>
  <si>
    <t xml:space="preserve">Mapping DNA sequence to transcription factor binding energy </t>
  </si>
  <si>
    <t>Gene regulation,Bioinformatics,Chemical characterization,Regulatory proteins,Research and analysis methods,Binding analysis,Transcription factors,Genetics,Biology and life sciences,Sequence analysis,DNA transcription,Sequence motif analysis,Gene expression,Transcriptional control,DNA sequence analysis,Proteins,Biochemistry,DNA-binding proteins,Database and informatics methods</t>
  </si>
  <si>
    <t>All data was collected, stored, and preserved using the Git version control software in combination with off-site storage and hosting website GitHub. Code used to generate all figures and perform processing and analyses is available on the GitHub repository (https://www.github.com/rpgroup-pboc/seq_mapping). Inferred model parameters for each energy weight matrix are also available here. Raw flow cytometry data files (.fcs and .csv) files were stored on-site under redundant storage. Raw flow cytometry data files (.fcs and .csv) files are available on the CaltechDATA repository (DOI: 10.22002/D1.1108). Sequencing data is available through the NCBI website under accession number SRP146291.</t>
  </si>
  <si>
    <t>10.1371/journal.pcbi.1007275</t>
  </si>
  <si>
    <t>Characterizing and dissociating multiple time-varying modulatory computations influencing neuronal activity</t>
  </si>
  <si>
    <t>Visual system,Neurons,Attention,Cognitive science,Sensory perception,Membrane potential,Generalized linear model,Mathematics,Physiology,Action potentials,Cognitive psychology,Research and analysis methods,Animal cells,Statistical methods,Medicine and health sciences,Statistics,Social sciences,Cell biology,Eye movements,Biology and life sciences,Sensory physiology,Operator theory,Statistical models,Mathematical and statistical techniques,Kernel functions,Vision,Physical sciences,Neuroscience,Sensory systems,Electrophysiology,Cellular neuroscience,Neurophysiology,Psychology,Cellular types</t>
  </si>
  <si>
    <t>All code and data used in this paper are available on the corresponding author’s GitHub page at https://github.com/nnategh/SFA-Models, as well as the CRCNS repository at http://dx.doi.org/10.6080/K0FB514J.</t>
  </si>
  <si>
    <t>23/3/2019</t>
  </si>
  <si>
    <t>10.1371/journal.pcbi.1007548</t>
  </si>
  <si>
    <t>Chemotaxis in external fields: Simulations for active magnetic biological matter</t>
  </si>
  <si>
    <t>Swimming,Motion,Physiology,Physics,Research and analysis methods,Magnetic fields,Magnetism,Medicine and health sciences,Cell biology,Biology and life sciences,Chemotaxis,Velocity,Oxygen,Chemistry,Condensed matter physics,Torque,Cell motility,Physical sciences,Chemical elements,Biological locomotion,Classical mechanics,Simulation and modeling</t>
  </si>
  <si>
    <t>10.1371/journal.pcbi.1007517</t>
  </si>
  <si>
    <t>Efficient sentinel surveillance strategies for preventing epidemics on networks</t>
  </si>
  <si>
    <t>Immunology,Computer and information sciences,Mathematics,Infectious diseases,Medicine and health sciences,Infectious disease control,Cancer detection and diagnosis,Preventive medicine,Graph theory,Disease surveillance,Biology and life sciences,Epidemiology,Public and occupational health,Infectious disease surveillance,Spatial networks,Oncology,Data visualization,Graphs,Network analysis,Lymphatic mapping,Vaccination and immunization,Infographics,Physical sciences,Diagnostic medicine</t>
  </si>
  <si>
    <t>Mexico</t>
  </si>
  <si>
    <t>10.1371/journal.pcbi.1009329</t>
  </si>
  <si>
    <t>Networks of Causal Linkage Between Eigenmodes Characterize Behavioral Dynamics of Caenorhabditis elegans</t>
  </si>
  <si>
    <t>Animal behavior,Animals,Systems science,Computer and information sciences,Nematoda,Mathematics,Research and analysis methods,Animal models,Acetylcholine receptors,Social sciences,Cell biology,Genetics,Nonlinear dynamics,Caenorhabditis,Biology and life sciences,Foraging,Model organisms,Animal studies,Organisms,Caenorhabditis elegans,Invertebrates,Eukaryota,Behavior,Zoology,Mutation,Experimental organism systems,Mutant strains,Physical sciences,Proteins,Dynamical systems,Biochemistry,Transmembrane receptors,Psychology,Signal transduction</t>
  </si>
  <si>
    <t>The eigenmode time series for all individuals with differing genotypes are available on https://www2.mrc-lmb.cam.ac.uk/groups/wschafer/WormBehaviorDatabase.tmp.html. All code and processed data used to generate figures and results is publicly available at https://github.com/SugiharaLab/Projects/.</t>
  </si>
  <si>
    <t>10.1371/journal.pcbi.1008075</t>
  </si>
  <si>
    <t>Electrical coupling controls dimensionality and chaotic firing of inferior olive neurons</t>
  </si>
  <si>
    <t>Neurons,Purkinje cells,Thermodynamics,Junctional complexes,Membrane potential,Gap junctions,Physiology,Physics,Action potentials,Animal cells,Fruits,Medicine and health sciences,Entropy,Cell biology,Plants,Biology and life sciences,Organisms,Eukaryota,Synapses,Nervous system,Physical sciences,Neuroscience,Electrophysiology,Motor neurons,Olives,Cell physiology,Anatomy,Cellular neuroscience,Neurophysiology,Cellular types</t>
  </si>
  <si>
    <t>4/11/2020</t>
  </si>
  <si>
    <t>10.1371/journal.pcbi.1008488</t>
  </si>
  <si>
    <t>On the NF-Y regulome as in ENCODE (2019)</t>
  </si>
  <si>
    <t>Gene regulation,Epigenetics,Cell cultures,HeLa cells,Non-coding RNA,Regulatory proteins,Research and analysis methods,Chromatin,Biological cultures,Chromosome biology,Transcription factors,Cell biology,Genetics,Biology and life sciences,RNA,Nucleic acids,Cell lines,Gene expression,Histones,Genomics,Proteins,Small interfering RNA,Cultured tumor cells,Biochemistry,DNA-binding proteins</t>
  </si>
  <si>
    <t>All Rna-Seq raw data files are available from the GEO database (accession number(s) GSE151237).</t>
  </si>
  <si>
    <t>10.1371/journal.pcbi.1008538</t>
  </si>
  <si>
    <t>Multiobjective optimization identifies cancer-selective combination therapies</t>
  </si>
  <si>
    <t>Cell cultures,Mathematics,Research and analysis methods,Skin neoplasms,Malignant tumors,Optimization,Pharmacology,Biological cultures,Medicine and health sciences,Cancer treatment,Dermatology,Melanoma,Oncology,Drug interactions,Skin tumors,Physical sciences,Melanoma cells,Cultured tumor cells,Cancers and neoplasms</t>
  </si>
  <si>
    <t>Finland,Norway</t>
  </si>
  <si>
    <t>The code and in-house measurement data are available at https://github.com/pulkkinen/combimop.</t>
  </si>
  <si>
    <t>10.1371/journal.pcbi.1009605</t>
  </si>
  <si>
    <t xml:space="preserve">Attractive internuclear force drives the collective behavior of nuclear arrays in </t>
  </si>
  <si>
    <t>Animals,Motion,Drosophila melanogaster,Embryos,Physics,Research and analysis methods,Metaphase,Animal models,Anaphase,Embryonic pattern formation,Drosophila,Arthropoda,Cell cycle and cell division,Cell biology,Biology and life sciences,Pattern formation,Velocity,Model organisms,Animal studies,Organisms,Invertebrates,Eukaryota,Insects,Zoology,Developmental biology,Morphogenesis,Experimental organism systems,Cell processes,Physical sciences,Embryology,Simulation and modeling,Classical mechanics,Entomology</t>
  </si>
  <si>
    <t>10.1371/journal.pcbi.1009576</t>
  </si>
  <si>
    <t>Programming cell growth into different cluster shapes using diffusible signals</t>
  </si>
  <si>
    <t>Regulator genes,Cell signaling structures,Physiology,Physiological processes,Secretion,Cell cycle and cell division,Medicine and health sciences,Biotechnology,Cell biology,Genetics,Cell signaling,Engineering and technology,Biology and life sciences,Endocrine physiology,Endocrinology,Gene expression,Bioengineering,Genetic engineering,Cell processes,Juxtacrine signaling,Signal processing,Gene types,Signal transduction,Cellular structures and organelles</t>
  </si>
  <si>
    <t>All codes used for generating and analyzing data can be found in the GitHub repository: https://github.com/yipeiguo/ProgrammingGrowth.</t>
  </si>
  <si>
    <t>10.1371/journal.pcbi.1008363</t>
  </si>
  <si>
    <t>Comparing mutational pathways to lopinavir resistance in HIV-1 subtypes B versus C</t>
  </si>
  <si>
    <t>Immunology,Protease inhibitor therapy,Viral pathogens,Mathematics,HIV-1,Antiretroviral therapy,Microbial mutation,Research and analysis methods,Medical microbiology,Enzymology,Proteases,Microbial pathogens,Medicine and health sciences,Retroviruses,Microbiology,Antiviral therapy,Preventive medicine,Biology and life sciences,Public and occupational health,Organisms,Viruses,Vaccination and immunization,Physical sciences,Proteins,Algorithms,Pathology and laboratory medicine,Simulation and modeling,RNA viruses,Biochemistry,HIV,Simulated annealing,Immunodeficiency viruses,Lentivirus,Pathogens,Applied mathematics,Enzymes</t>
  </si>
  <si>
    <t>Patient identifiers and isolate year of sequences retrieved form the Stanford HIV Drug Resistance Database are provided in the Supporting information files. A deposition of the HIV sequence data obtained from the Swiss HIV Cohort Study (SHCS) in an open database is not possible at this time. This is due to the representativeness of the dataset, the sensitivities associated with HIV infections, and to protect the privacy of patients enrolled in the study. The code needed to conduct the data analysis is available at https://github.com/cbg-ethz/MC-CBN and https://github.com/cbg-ethz/H-CBN2-comparison-test.</t>
  </si>
  <si>
    <t>10.1371/journal.pcbi.1008405</t>
  </si>
  <si>
    <t>Cancer classification based on chromatin accessibility profiles with deep adversarial learning model</t>
  </si>
  <si>
    <t>Genetic loci,Gene regulation,Thymic tumors,Computer and information sciences,Artificial intelligence,Basic cancer research,Medicine and health sciences,Genetics,Biology and life sciences,Renal cancer,Carcinoma,Genomic medicine,Deep learning,Oncology,Cancer genomics,Endocrine tumors,Breast tumors,Nephrology,Gene expression,Lung and intrathoracic tumors,Breast cancer,Genomics,Machine learning,Thyroid carcinoma,Cancers and neoplasms</t>
  </si>
  <si>
    <t>PR China</t>
  </si>
  <si>
    <t>The ATAC-seq data set and RNA-seq data set used by ClusterATAC are available on "https://atacseq.xenahubs.net/download/TCGA_ATAC_peak_Log2Counts_dedup_sample.gz" and "http://api.gdc.cancer.gov/data/3586c0da-64d0-4b74-a449-5ff4d9136611". External Clinical data of all the samples are available on "http://api.gdc.cancer.gov/data/0fc78496-818b-4896-bd83-52db1f533c5c". The source codes, instructions, and the analysis results of ClusterATAC are available at "https://github.com/haiyang1986/ClusterATAC".</t>
  </si>
  <si>
    <t>10.1371/journal.pcbi.1006964</t>
  </si>
  <si>
    <t>Autistic traits influence the strategic diversity of information sampling: Insights from two-stage decision models</t>
  </si>
  <si>
    <t>Discrete mathematics,Permutation,Cognitive science,Mathematics,Cognition,Developmental neuroscience,Cognitive psychology,Statistical distributions,Learning and memory,Probability theory,Autism spectrum disorder,Medicine and health sciences,Social sciences,Biology and life sciences,Learning,Decision making,Neurodevelopmental disorders,Neurology,Pervasive developmental disorders,Autism,Behavior,Developmental psychology,Physical sciences,Neuroscience,Combinatorics,Distribution curves,Psychology</t>
  </si>
  <si>
    <t>All data and codes are now available for download at osf.io/6w9tp/ (doi: 10.17605/OSF.IO/6W9TP).</t>
  </si>
  <si>
    <t>10.1371/journal.pcbi.1008845</t>
  </si>
  <si>
    <t xml:space="preserve">Bayesian calibration of a stochastic, multiscale agent-based model for predicting </t>
  </si>
  <si>
    <t>Systems science,Computer and information sciences,Mathematics,Chemical compounds,Research and analysis methods,Geometry,Monosaccharides,Medicine and health sciences,Cell biology,Imaging techniques,Biology and life sciences,Apoptosis,Radii,Organic chemistry,Oncology,Fluorescence imaging,Breast tumors,Chemistry,Glucose,Carbohydrates,Cell processes,Breast cancer,Physical sciences,Cell death,Organic compounds,Agent-based modeling,Cancers and neoplasms,Simulation and modeling</t>
  </si>
  <si>
    <t>The code itself, as a well as a description of how to use it, is openly available in figshare at ‘https://doi.org/10.6084/m9.figshare.15109209.v1’. The name of the repository is, “ABM calibration and forward codes”.</t>
  </si>
  <si>
    <t>24/7/2021</t>
  </si>
  <si>
    <t>10.1371/journal.pcbi.1009337</t>
  </si>
  <si>
    <t>INTEGRATE: Model-based multi-omics data integration to characterize multi-level metabolic regulation</t>
  </si>
  <si>
    <t>Gene regulation,Transcriptome analysis,Chemical compounds,Enzyme regulation,Enzymology,Enzyme chemistry,Metabolism,Monosaccharides,Genome analysis,Cell biology,Genetics,Biology and life sciences,Cell metabolism,Organic chemistry,Gene expression,Computational biology,Chemistry,Glucose,Carbohydrates,Transcriptional control,Genomics,Enzyme metabolism,Proteins,Metabolomics,Physical sciences,Cell physiology,Biochemistry,Organic compounds,Enzymes</t>
  </si>
  <si>
    <t>All relevant data are within the manuscript and its Supporting information files. Code to reproduce the overall workflow is available at: https://github.com/qLSLab/integrate.</t>
  </si>
  <si>
    <t>10.1371/journal.pcbi.1007570</t>
  </si>
  <si>
    <t>What makes or breaks a campaign to stop an invading plant pathogen?</t>
  </si>
  <si>
    <t>Animals,Pest control,Infectious diseases,Fruits,Medicine and health sciences,Infectious disease control,Arthropoda,Plant pathology,Citrus,Social sciences,Plants,Biology and life sciences,Agriculture,Organisms,Farms,Invertebrates,Eukaryota,Insects,Behavior,Orchards,Plant science,Agrochemicals,Insecticides,Psychology</t>
  </si>
  <si>
    <t>All relevant data (data from the simulations and analysis) are within the manuscript and its Supporting Information files. The code and additional data are available here: https://zenodo.org/badge/latestdoi/227877996.</t>
  </si>
  <si>
    <t>10.1371/journal.pcbi.1009153</t>
  </si>
  <si>
    <t>Formation, collective motion, and merging of macroscopic bacterial aggregates</t>
  </si>
  <si>
    <t>Swimming,Enterobacter,Systems science,Computer and information sciences,Mathematics,Physiology,Physics,Pathogen motility,Research and analysis methods,Medical microbiology,Geometry,Probability density,Probability theory,Medicine and health sciences,Microbial pathogens,Fluid dynamics,Cell biology,Stochastic processes,Microbiology,Bacterial pathogens,Biology and life sciences,Organisms,Radii,Continuum mechanics,Virulence factors,Brownian motion,Fluid mechanics,Cell motility,Physical sciences,Bacteria,Pathology and laboratory medicine,Biological locomotion,Classical mechanics,Agent-based modeling,Pathogens,Simulation and modeling</t>
  </si>
  <si>
    <t>10.1371/journal.pcbi.1009448</t>
  </si>
  <si>
    <t xml:space="preserve">dGPredictor: Automated fragmentation method for metabolic reaction free energy prediction and </t>
  </si>
  <si>
    <t>Enzyme chemistry,Physical sciences,Enzyme metabolism,Proteins,Metabolism,Thermodynamics,Metabolic pathways,Bioenergetics,Chemistry,Stereochemistry,Enzymology,Isomerases,Biochemistry,Physics,Biology and life sciences,Enzymes,Metabolites</t>
  </si>
  <si>
    <t>United States America</t>
  </si>
  <si>
    <t>14/11/2018</t>
  </si>
  <si>
    <t>10.1371/journal.pcbi.1006639</t>
  </si>
  <si>
    <t>Using the drug-protein interactome to identify anti-ageing compounds for humans</t>
  </si>
  <si>
    <t>Animals,Drug information,Nematoda,Gene ontologies,Research and analysis methods,Animal models,Pharmacology,Medicine and health sciences,Genome analysis,Genetics,Caenorhabditis,Biology and life sciences,Model organisms,Animal studies,Organisms,Drug discovery,Caenorhabditis elegans,Invertebrates,Drug interactions,Eukaryota,Drug screening,Computational biology,Experimental organism systems,Genomics,Drug research and development</t>
  </si>
  <si>
    <t>10.1371/journal.pcbi.1009731</t>
  </si>
  <si>
    <t>OperonSEQer: A set of machine-learning algorithms with threshold voting for detection of operon pairs using short-read RNA-sequencing data</t>
  </si>
  <si>
    <t>Prokaryotic cells,Computer and information sciences,RNA structure,Mathematics,Research and analysis methods,Statistical data,Artificial intelligence,Statistical methods,Statistics,Machine learning algorithms,Genetics,Cell biology,Forecasting,Biology and life sciences,Applied mathematics,Operons,RNA,Nucleic acids,Mathematical and statistical techniques,Physical sciences,Algorithms,Machine learning,Biochemistry,Macromolecular structure analysis,DNA,Cellular types,Molecular biology,Simulation and modeling</t>
  </si>
  <si>
    <t>Code availability: OperonSEQer is available at https://github.com/sandialabs/OperonSEQer.</t>
  </si>
  <si>
    <t>10.1371/journal.pcbi.1008137</t>
  </si>
  <si>
    <t xml:space="preserve">Model-driven analysis of mutant fitness experiments improves genome-scale metabolic models of </t>
  </si>
  <si>
    <t>Phenotypes,Genetic elements,Chemical compounds,Biosynthesis,Carbohydrate metabolism,Glucose metabolism,Metabolism,Monosaccharides,Genome analysis,Transposable elements,Genetics,Histidine,Biology and life sciences,Basic amino acids,Organic chemistry,Chemistry,Computational biology,Glucose,Carbohydrates,Genomics,Physical sciences,Proteins,Biochemistry,Organic compounds,Amino acids,Mobile genetic elements</t>
  </si>
  <si>
    <t>The gene fitness score values from previously published pooled mutant fitness assays used in this study are available in the supplemental materials associated with the original publication (doi:10.1128/JB.01836-14). All other relevant data are within the manuscript and its Supporting Information Files.</t>
  </si>
  <si>
    <t>10.1371/journal.pcbi.1008303</t>
  </si>
  <si>
    <t>Orientation processing by synaptic integration across first-order tactile neurons</t>
  </si>
  <si>
    <t>Neurons,Body limbs,Perception,Cognitive science,Sensory perception,Membrane potential,Sensory receptors,Cognition,Physiology,Action potentials,Cognitive psychology,Arms,Animal cells,Neuronal tuning,Medicine and health sciences,Social sciences,Cell biology,Biology and life sciences,Single neuron function,Synapses,Computational neuroscience,Computational biology,Nervous system,Neuroscience,Electrophysiology,Mechanoreceptors,Anatomy,Cellular neuroscience,Neurophysiology,Psychology,Cellular types,Signal transduction,Hands</t>
  </si>
  <si>
    <t>19/3/2021</t>
  </si>
  <si>
    <t>10.1371/journal.pcbi.1008218</t>
  </si>
  <si>
    <t>Imputation of spatially-resolved transcriptomes by graph-regularized tensor completion</t>
  </si>
  <si>
    <t>Computer and information sciences,Transcriptome analysis,Research and analysis methods,Sequencing techniques,Mammalian genomics,Metabolism,Medicine and health sciences,Genome analysis,Genetics,Biology and life sciences,Protein interaction networks,Metabolic processes,Kidneys,Gene expression,Renal system,Computational biology,RNA sequencing,Network analysis,Genomics,Animal genomics,Gene identification and analysis,Genetic networks,Anatomy,Biochemistry,Proteomics,Molecular biology techniques,Molecular biology</t>
  </si>
  <si>
    <t>The source code and data are available at https://github.com/kuanglab/FIST.</t>
  </si>
  <si>
    <t>10.1371/journal.pcbi.1009876</t>
  </si>
  <si>
    <t>Multi-omics data integration reveals metabolome as the top predictor of the cervicovaginal microenvironment</t>
  </si>
  <si>
    <t>Immunology,Lactobacillus,Immune response,Microbial genomics,Medical microbiology,Microbiome,Cervical cancer,Gut bacteria,Metabolism,Medicine and health sciences,Genetics,Biology and life sciences,Inflammation,Organisms,Gynecological tumors,Oncology,Clinical medicine,Signs and symptoms,Biomarkers,Genomics,Metabolomics,Bacteria,Biochemistry,Cancers and neoplasms,Microbiology,Metabolites</t>
  </si>
  <si>
    <t>Bacterial 16s RNA gene sequence data analyzed in this study were deposited in SRA (PRJNA518153). In accordance with our IRB approval and the informed consents deposition of the individual immunoproteome, individual metabolome data and individual patient metadata into public databases is not allowed. A data use agreement with the University of Arizona will be required to share these datasets if proposed research is consistent with the scope of the informed consent and requests can be made to COMPHX-WomensHealth@arizona.edu. The code for the data analysis and the modelling is available at https://github.com/bokulich-lab/HPV-multiOmics.</t>
  </si>
  <si>
    <t>10.1371/journal.pcbi.1006935</t>
  </si>
  <si>
    <t>CancerInSilico: An R/Bioconductor package for combining mathematical and statistical modeling to simulate time course bulk and single cell gene expression data in cancer</t>
  </si>
  <si>
    <t>Bioinformatics,Computer and information sciences,Mathematics,Research and analysis methods,Statistics,Cell cycle and cell division,Genetics,Cell biology,Engineering and technology,Biology and life sciences,Software engineering,Statistical models,Mathematical models,Mathematical and statistical techniques,Gene expression,Software tools,Cell processes,Physical sciences,Microarrays,Bioassays and physiological analysis,Database and informatics methods,Simulation and modeling</t>
  </si>
  <si>
    <t>MD United States of America</t>
  </si>
  <si>
    <t>CancerInSilico is available as an R/Bioconductor package and the code for all analyses in the manuscript is available from https://github.com/FertigLab/CancerInSilico-Figures.</t>
  </si>
  <si>
    <t>10.1371/journal.pcbi.1009861</t>
  </si>
  <si>
    <t>High fidelity epigenetic inheritance: Information theoretic model predicts threshold filling of histone modifications post replication</t>
  </si>
  <si>
    <t>Islands,Markov models,Epigenetics,Nucleosomes,Mathematics,Research and analysis methods,Chromatin,Earth sciences,Probability theory,Chromosome biology,Cell biology,Genetics,Histone modification,Biology and life sciences,Geomorphology,Applied mathematics,Chromatin modification,Gene expression,Histones,Physical sciences,Proteins,Algorithms,Biochemistry,Topography,DNA-binding proteins,Simulation and modeling,Landforms</t>
  </si>
  <si>
    <t>All relevant data are within the manuscript and its Supporting information files. The software code in R and associated documentation are available online (https://github.com/nitkal/threshold-filling).</t>
  </si>
  <si>
    <t>10.1371/journal.pcbi.1009892</t>
  </si>
  <si>
    <t>Multiphysics and multiscale modeling of microthrombosis in COVID-19</t>
  </si>
  <si>
    <t>Platelet activation,Cardiovascular diseases,Cardiovascular medicine,Physiology,Endothelial cells,Infectious diseases,Blood flow,Hematology,Animal cells,Epithelial cells,Medicine and health sciences,Blood,Epithelium,Cell biology,Platelets,Biological tissue,Biology and life sciences,Coagulation disorders,Thrombosis,Blood coagulation,Cardiology,COVID 19,Body fluids,Coagulation factors,Viral diseases,Proteins,Blood cells,Vascular medicine,Anatomy,Medical conditions,Biochemistry,Cellular types</t>
  </si>
  <si>
    <t>All data in this manuscript is generated through transport dissipative particle dynamics code (tDPD) which is publicly available on GitHub https://github.com/yixiangD/coagulation_cascade.</t>
  </si>
  <si>
    <t>10.1371/journal.pcbi.1008020</t>
  </si>
  <si>
    <t>Computational principles of neural adaptation for binaural signal integration</t>
  </si>
  <si>
    <t>Neurons,Cellular types,Perception,Cognitive science,Sensory perception,Membrane potential,Physiology,Gamma-aminobutyric acid,Cognitive psychology,Neurochemistry,Head,Animal cells,Medicine and health sciences,Social sciences,Ears,Cell biology,Cell signaling,Biology and life sciences,Neurotransmitters,Computational neuroscience,Behavior,Computational biology,Neuroscience,Electrophysiology,Anatomy,Cellular neuroscience,Biochemistry,Psychology,Signal inhibition,Signal transduction,Coding mechanisms</t>
  </si>
  <si>
    <t>The data underlying the results presented in the study are available from GitHub (https://github.com/oesst/Neuron-Model-ILD).</t>
  </si>
  <si>
    <t>10.1371/journal.pcbi.1009086</t>
  </si>
  <si>
    <t>Mixture-of-Experts Variational Autoencoder for clustering and generating from similarity-based representations on single cell data</t>
  </si>
  <si>
    <t>Similarity measures,Cytometry,Computer and information sciences,Mathematics,Animal performance,Research and analysis methods,Data management,Artificial intelligence,Statistical methods,Statistics,Cell biology,Biology and life sciences,Cluster analysis,Agriculture,Hierarchical clustering,Multivariate analysis,Data visualization,Mathematical and statistical techniques,Computational biology,Physical sciences,Animal management,Machine learning,Principal component analysis</t>
  </si>
  <si>
    <t>All relevant data are within the paper and its Supporting information files. MoE-Sim-VAE is available at the following Github repository: https://github.com/andkopf/MoESimVAE.</t>
  </si>
  <si>
    <t>10.1371/journal.pcbi.1007278</t>
  </si>
  <si>
    <t>Cooperative adaptation to therapy (CAT) confers resistance in heterogeneous non-small cell lung cancer</t>
  </si>
  <si>
    <t>Phenotypes,Animal behavior,Cloning,Spectrophotometry,Research and analysis methods,Non-small cell lung cancer,Sequencing techniques,Medicine and health sciences,Social sciences,Flow cytometry,Cancer treatment,Genetics,Biology and life sciences,Oncology,Mathematical models,Mathematical and statistical techniques,Spectrum analysis techniques,Behavior,Zoology,Lung and intrathoracic tumors,RNA sequencing,Cytophotometry,Psychology,Molecular biology techniques,Molecular biology,Cancers and neoplasms</t>
  </si>
  <si>
    <t>The raw sequence data are available from the NCBI’s Sequence Read Archive, accession number GSE129353 (https://www.ncbi.nlm.nih.gov/geo/query/acc.cgi?acc = GSE129353). Average growth and standard deviations of the mono- and co-culture growth assays to which the model was fit have been included as a supplementary Excel file in our resubmission (S1 File).</t>
  </si>
  <si>
    <t>20/11/2020</t>
  </si>
  <si>
    <t>10.1371/journal.pcbi.1009471</t>
  </si>
  <si>
    <t>Building and experimenting with an agent-based model to study the population-level impact of CommunityRx, a clinic-based community resource referral intervention</t>
  </si>
  <si>
    <t>Population groupings,Systems science,Health care providers,Computer and information sciences,Cognitive science,Health care,Professions,Mathematics,Cognition,Nurses,Research and analysis methods,Cognitive psychology,Medical personnel,People and places,Medicine and health sciences,Social sciences,Biology and life sciences,Decision making,Public and occupational health,Behavioral and social aspects of health,Physicians,Health services administration and management,Physical sciences,Neuroscience,Psychology,Agent-based modeling,Socioeconomic aspects of health,Simulation and modeling</t>
  </si>
  <si>
    <t>The model code and the workflow code used to implement the parameter space characterization experiments are publicly available at https://github.com/jozik/community-rx).</t>
  </si>
  <si>
    <t>19/10/2018</t>
  </si>
  <si>
    <t>20/1/2019</t>
  </si>
  <si>
    <t>10.1371/journal.pcbi.1006807</t>
  </si>
  <si>
    <t>Information integration in large brain networks</t>
  </si>
  <si>
    <t>Animals,Computer and information sciences,Information theory,Mathematics,Research and analysis methods,Spectral clustering,Macaque,Medicine and health sciences,Neural networks,Biology and life sciences,Applied mathematics,Primates,Cluster analysis,Organisms,Mathematical and statistical techniques,Eukaryota,Connectomics,Network analysis,Amniotes,Nervous system,Physical sciences,Neuroscience,Brain mapping,Algorithms,Anatomy,Neuroanatomy,Vertebrates,Mammals,Monkeys,Old World monkeys,Simulation and modeling</t>
  </si>
  <si>
    <t>The ECoG data used in this paper can be found on NeuroTycho.org, which is a publicly available repository. Some sample simulation data is also included as part of the toolbox linked to in the paper.</t>
  </si>
  <si>
    <t>10.1371/journal.pcbi.1009244</t>
  </si>
  <si>
    <t>Performance and scaling behavior of bioinformatic applications in virtualization environments to create awareness for the efficient use of compute resources</t>
  </si>
  <si>
    <t>Bioinformatics,Computer and information sciences,Cloud computing,Mathematics,Research and analysis methods,Data management,Artificial intelligence,Machine learning algorithms,Engineering and technology,Software engineering,Sequence analysis,Computer software,Computational techniques,Data visualization,Sequence alignment,Graphs,Infographics,Physical sciences,Algorithms,Machine learning,Simulation and modeling,Multiple alignment calculation,Computing methods,Split-decomposition method,Database and informatics methods,Applied mathematics</t>
  </si>
  <si>
    <t>All data used to generate the results of this study are publicly available in the GitHub repository with the name BOOTABLE, [https://github.com/MaximilianHanussek/BOOTABLE]. All used tools and datasets are publicly available at a webserver as tar archive [https://s3.denbi.uni-tuebingen.de/max/BOOTABLE.tar].</t>
  </si>
  <si>
    <t>10.1371/journal.pcbi.1009051</t>
  </si>
  <si>
    <t>Benchmarking of tools for axon length measurement in individually-labeled projection neurons</t>
  </si>
  <si>
    <t>Neurons,Computer and information sciences,Neuronal morphology,Mathematics,Animal cells,Probability theory,Cell biology,Engineering and technology,Biology and life sciences,Software engineering,Single neuron function,Computer software,Axons,Neuronal dendrites,Computational neuroscience,Computational biology,Measurement,Physical sciences,Neuroscience,Probability distribution,Nerve fibers,Cellular neuroscience,Cellular types</t>
  </si>
  <si>
    <t>Neuron accession numbers and code used for running experiments, model fitting, plotting and statistical analysis is available on the free-access repository: https://gin.g-node.org/sergio.dh/Rubio_etal_2021.</t>
  </si>
  <si>
    <t>10.1371/journal.pcbi.1007069</t>
  </si>
  <si>
    <t>Comprehensively benchmarking applications for detecting copy number variation</t>
  </si>
  <si>
    <t>Computer and information sciences,Mathematics,Research and analysis methods,Copy number variation,Sequencing techniques,Genome complexity,Genome analysis,Genetics,Biology and life sciences,Applied mathematics,Biological databases,Computer software,Comparative genomics,Computational biology,Genomics,Physical sciences,Algorithms,Genome sequencing,DNA construction,Genomic databases,Genomic library construction,DNA library construction,Molecular biology techniques,Molecular biology,Database and informatics methods,Simulation and modeling</t>
  </si>
  <si>
    <t>PR China,China</t>
  </si>
  <si>
    <t>7/3/2019</t>
  </si>
  <si>
    <t>10.1371/journal.pcbi.1006941</t>
  </si>
  <si>
    <t>A multi-state model of the CaMKII dodecamer suggests a role for calmodulin in maintenance of autophosphorylation</t>
  </si>
  <si>
    <t>Phosphatases,Enzyme inhibitors,Kinase inhibitors,Research and analysis methods,Developmental neuroscience,Synaptic plasticity,Enzyme regulation,Enzymology,Learning and memory,Enzyme chemistry,Phosphorylation,Biology and life sciences,Post-translational modification,Computational biology,Proteins,Neuroscience,Biochemical simulations,Cellular neuroscience,Biochemistry,Simulation and modeling,Enzymes</t>
  </si>
  <si>
    <t>United States of America,United Kingdom,China</t>
  </si>
  <si>
    <t>All MCell code and supporting files are available from the Purdue University Research Repository database (DOI: 10.4231/MBPK-D277).</t>
  </si>
  <si>
    <t>12/6/2021</t>
  </si>
  <si>
    <t>1/10/2021</t>
  </si>
  <si>
    <t>10.1371/journal.pcbi.1009517</t>
  </si>
  <si>
    <t>A confirmation bias in perceptual decision-making due to hierarchical approximate inference</t>
  </si>
  <si>
    <t>Perception,Cognitive science,Sensory perception,Mathematical functions,Mathematics,Cognition,Research and analysis methods,Cognitive psychology,Statistical methods,Sensory cues,Statistics,Social sciences,Exponential functions,Forecasting,Biology and life sciences,Decision making,Mathematical and statistical techniques,Vision,Physical sciences,Neuroscience,Psychology,Simulation and modeling</t>
  </si>
  <si>
    <t>Location of data and code: https://osf.io/mxw5v/.</t>
  </si>
  <si>
    <t>10.1371/journal.pcbi.1009528</t>
  </si>
  <si>
    <t>Complexity and diversity in sparse code priors improve receptive field characterization of Macaque V1 neurons</t>
  </si>
  <si>
    <t>Kernel methods,Neurons,Animals,Perception,Cognitive science,Sensory perception,Mathematical functions,Mathematics,Research and analysis methods,Cognitive psychology,Animal cells,Neuronal tuning,Social sciences,Cell biology,Imaging techniques,Biology and life sciences,Primates,Convolution,Organisms,Mathematical and statistical techniques,Eukaryota,Computational neuroscience,Zoology,Computational biology,Vision,Amniotes,Physical sciences,Neuroscience,Algorithms,Simulation and modeling,Cellular neuroscience,Vertebrates,Mammals,Monkeys,Cellular types,Psychology,Applied mathematics,Coding mechanisms</t>
  </si>
  <si>
    <t>All of the stimuli, neural data, and the code to construct our models and perform the analysis are available in a public Github repository (https://github.com/leelabcnbc/Fixed_Kernel_CNN).</t>
  </si>
  <si>
    <t>10.1371/journal.pcbi.1009003</t>
  </si>
  <si>
    <t>Effects of subclinical depression on prefrontal–striatal model-based and model-free learning</t>
  </si>
  <si>
    <t>Systems science,Depression,Cognitive science,Neuroimaging,Computer and information sciences,Mathematics,Cognition,Cognitive psychology,Research and analysis methods,Learning and memory,Magnetic resonance imaging,Functional magnetic resonance imaging,Medicine and health sciences,Social sciences,Imaging techniques,Mood disorders,Biology and life sciences,Learning,Decision making,Brain,Radiology and imaging,Behavior,Prefrontal cortex,Diagnostic radiology,Brain mapping,Neuroscience,Diagnostic medicine,Physical sciences,Mental health and psychiatry,Anatomy,Psychology,Agent-based modeling,Simulation and modeling,Human learning</t>
  </si>
  <si>
    <t>The raw behavioral data, simulation codes, and fMRI results are available for download at https://github.com/brain-machine-intelligence/Depression-study. Numerical data related to figures is within its Supporting Information files.</t>
  </si>
  <si>
    <t>10.1371/journal.pcbi.1009630</t>
  </si>
  <si>
    <t>RNA editing regulates lncRNA splicing in human early embryo development</t>
  </si>
  <si>
    <t>RNA splicing,Non-coding RNA,Research and analysis methods,Messenger RNA,Sequencing techniques,Long non-coding RNA,Embryonic pattern formation,Genetics,RNA editing,Biology and life sciences,Pattern formation,RNA,RNA processing,Nucleic acids,Embryo development,Gene expression,Developmental biology,Morphogenesis,RNA sequencing,Embryology,Biochemistry,Molecular biology techniques,Molecular biology</t>
  </si>
  <si>
    <t>The dataset GSE44183 was used for this manuscript from NCBI database, which is allowed for further use. The pipeline we used is uploaded to github:https://github.com/JiajunQiu/RNAediting_Pipeline.</t>
  </si>
  <si>
    <t>10.1371/journal.pcbi.1008609</t>
  </si>
  <si>
    <t>Assessing the potential impact of transmission during prolonged viral shedding on the effect of lockdown relaxation on COVID-19</t>
  </si>
  <si>
    <t>Switzerland,Infectious diseases,Research and analysis methods,Pharmacologic analysis,Virology,Virus testing,People and places,Pharmacology,Medicine and health sciences,Biology and life sciences,Viral transmission and infection,Viral release,NMR relaxation,Epidemiology,COVID 19,Spectrum analysis techniques,Viral diseases,Pharmacokinetic analysis,Compartment models,Diagnostic medicine,Infectious disease epidemiology,Medical conditions,NMR spectroscopy,Europe,Geographical locations,Microbiology</t>
  </si>
  <si>
    <t>All relevant data are within the manuscript, its Supporting Information files and at https://github.com/burcutepekule/covid_prolonged_shedding.</t>
  </si>
  <si>
    <t>10.1371/journal.pcbi.1007075</t>
  </si>
  <si>
    <t>Analyzing pharmacological intervention points: A method to calculate external stimuli to switch between steady states in regulatory networks</t>
  </si>
  <si>
    <t>Immune cells,Immunology,Computer and information sciences,Mathematics,Platelet aggregation,Research and analysis methods,Hematology,Animal cells,T cells,Medicine and health sciences,Cell biology,Engineering and technology,Biology and life sciences,Software engineering,Differential equations,Blood coagulation,Regulatory networks,White blood cells,Software tools,Network analysis,T helper cells,Physical sciences,Algorithms,Blood cells,Simulation and modeling,Cellular types,Applied mathematics</t>
  </si>
  <si>
    <t>All relevant data are within the manuscript and its Supporting Information files. Jimena2 is available including its download at https://www.biozentrum.uni-wuerzburg.de/bioinfo/computing/jimena2/.</t>
  </si>
  <si>
    <t>10.1371/journal.pcbi.1007781</t>
  </si>
  <si>
    <t>PlasClass improves plasmid sequence classification</t>
  </si>
  <si>
    <t>Bioinformatics,Cognitive science,Microbial genomics,Cognition,Research and analysis methods,Medical microbiology,Learning and memory,Sequence assembly tools,Microbiome,Bacterial genetics,Genome analysis,Microbial genetics,Genetics,Molecular biology techniques,Memory,Biology and life sciences,Sequence analysis,Sequence databases,Bacteriology,Metagenomics,Computational biology,Genomics,Neuroscience,Bacterial genomics,Plasmid construction,DNA construction,Genomic databases,Biological databases,Molecular biology,Database and informatics methods,Microbiology</t>
  </si>
  <si>
    <t>The reported results are for publicly available datasets. The waste-water plasmidome and human gut metagenomes are available through the SRA (accessions ERR1538272, ERR1297700, ERR1297720, ERR1297770, ERR1297796, ERR1297822, ERR1297834). The bacterial isolates dataset was previously curated from publicly available data by Arredondo-Alonso et al. It can be accessed from https://gitlab.com/sirarredondo/Plasmid_Assembly.</t>
  </si>
  <si>
    <t>19/1/2019</t>
  </si>
  <si>
    <t>10.1371/journal.pcbi.1006806</t>
  </si>
  <si>
    <t>Characteristics of measles epidemics in China (1951-2004) and implications for elimination: A case study of three key locations</t>
  </si>
  <si>
    <t>Population groupings,Immunology,Viral pathogens,Infectious diseases,Medical microbiology,Measles virus,People and places,Immunity,Vaccines,Medicine and health sciences,Infectious disease control,Microbial pathogens,Paramyxoviruses,Preventive medicine,Biology and life sciences,China,Epidemiology,Public and occupational health,Organisms,Asia,Viruses,Pathogens,Age groups,Viral diseases,Vaccination and immunization,Measles,Pathology and laboratory medicine,Infectious disease epidemiology,RNA viruses,Geographical locations,Microbiology</t>
  </si>
  <si>
    <t>All data were compiled from publicly available sources as detailed in S1 Text.</t>
  </si>
  <si>
    <t>10.1371/journal.pcbi.1008377</t>
  </si>
  <si>
    <t>Active probing to highlight approaching transitions to ictal states in coupled neural mass models</t>
  </si>
  <si>
    <t>Neurons,Systems science,Computer and information sciences,Membrane potential,Mathematics,Physiology,Action potentials,Research and analysis methods,Autocorrelation,Animal cells,Probability theory,Statistical methods,Medicine and health sciences,Statistics,Skewness,Cell biology,Engineering and technology,Forecasting,Biology and life sciences,Neurology,Mathematical and statistical techniques,Neuronal dendrites,Physical sciences,Epilepsy,Probability distribution,Dynamical systems,Functional electrical stimulation,Electrophysiology,Neuroscience,Signal processing,Cellular neuroscience,Neurophysiology,Cellular types,Surgical and invasive medical procedures</t>
  </si>
  <si>
    <t>All Python scripts are available at https://github.com/vrcarva/WNMM_probing.</t>
  </si>
  <si>
    <t>10.1371/journal.pcbi.1008322</t>
  </si>
  <si>
    <t>Adaptive dating and fast proposals: Revisiting the phylogenetic relaxed clock model</t>
  </si>
  <si>
    <t>Computer and information sciences,Random walk,Phylogenetics,Mathematics,Evolutionary rate,Research and analysis methods,Data management,Probability theory,Evolutionary processes,Evolutionary biology,Genetics,Biology and life sciences,Leaves,Phylogenetic analysis,Plant anatomy,Mathematical models,Mathematical and statistical techniques,Physical sciences,Probability distribution,Evolutionary systematics,Plant science,Taxonomy,Simulation and modeling</t>
  </si>
  <si>
    <t>The work presented in this article was implemented as a user friendly open source BEAST 2 package with GUI support via BEAUti making it easy to set up an analysis. Instructions for using and installing this package can be found at https://github.com/jordandouglas/ORC.</t>
  </si>
  <si>
    <t>24/10/2021</t>
  </si>
  <si>
    <t>10.1371/journal.pcbi.1009199</t>
  </si>
  <si>
    <t>Modelling the spatial and temporal constrains of the GABAergic influence on neuronal excitability</t>
  </si>
  <si>
    <t>Neurons,Membrane potential,Physiology,Action potentials,Gamma-aminobutyric acid,Neurochemistry,Animal cells,Medicine and health sciences,Cell biology,Biology and life sciences,Neurotransmitters,Axons,Neuronal dendrites,Synapses,Nervous system,Electrophysiology,Neuroscience,Nerve fibers,Anatomy,Cellular neuroscience,Biochemistry,Neurophysiology,Depolarization,Cellular types</t>
  </si>
  <si>
    <t>The source code of all models and stimulation files used in the present paper can be found in ModelDB (http://modeldb.yale.edu/267142).</t>
  </si>
  <si>
    <t>10.1371/journal.pcbi.1007688</t>
  </si>
  <si>
    <t>Phenotype-based probabilistic analysis of heterogeneous responses to cancer drugs and their combination efficacy</t>
  </si>
  <si>
    <t>Cell processes,Cell death,Pharmacology,Drug therapy,Research and analysis methods,Cell analysis,Cell cycle and cell division,Medicine and health sciences,Drug interactions,Image analysis,Cell biology,Imaging techniques,Cytostatics,Bioassays and physiological analysis,Cell division analysis,Biology and life sciences,Pharmaceutics,Cell cycle inhibitors</t>
  </si>
  <si>
    <t>10.1371/journal.pcbi.1008466</t>
  </si>
  <si>
    <t xml:space="preserve">A mechanistic framework for </t>
  </si>
  <si>
    <t>Physiology,Infectious diseases,Solubility,Chemical compounds,Asthma,Physiological processes,Pharmacology,Medicine and health sciences,Respiratory disorders,Materials science,Biology and life sciences,Material properties,Respiration,Dose prediction methods,Inhalation,Pulmonology,Chemistry,Viral diseases,Physical sciences,Influenza,Propionates,Physiological parameters,Medical conditions,Pharmacokinetics,Pharmaceutics</t>
  </si>
  <si>
    <t>10.1371/journal.pcbi.1007259</t>
  </si>
  <si>
    <t>Pulse transit time estimation of aortic pulse wave velocity and blood pressure using machine learning and simulated training data</t>
  </si>
  <si>
    <t>Cardiology,Aorta,Heart rate,Blood pressure,Arteries,Notch signaling,Medicine and health sciences,Vascular medicine,Signal transduction,Heart,Anatomy,Cell biology,Cell signaling,Coronary arteries,Blood vessels,Biology and life sciences,Aortic valve,Cardiovascular anatomy</t>
  </si>
  <si>
    <t>Data can be simulated with methods described in the manuscript.</t>
  </si>
  <si>
    <t>10.1371/journal.pcbi.1006931</t>
  </si>
  <si>
    <t>Adaptive multi-view multi-label learning for identifying disease-associated candidate miRNAs</t>
  </si>
  <si>
    <t>Gene regulation,Thymic tumors,Endocrine system,Thyroid,Mathematics,Non-coding RNA,Research and analysis methods,Optimization,Carcinomas,Medicine and health sciences,Social sciences,Semantics,Genetics,Biology and life sciences,RNA,Thyroid carcinomas,Neoplasms,Nucleic acids,MicroRNAs,Oncology,Linguistics,Endocrine tumors,Gene expression,Lung and intrathoracic tumors,Biomarkers,Physical sciences,Algorithms,Simulation and modeling,Anatomy,Biochemistry,Natural antisense transcripts,Cancers and neoplasms,Applied mathematics</t>
  </si>
  <si>
    <t>All relevant data are within the manuscript and its Supporting Information files. The datasets and source code of the proposed method is also freely available at https://github.com/alcs417/AMVML.</t>
  </si>
  <si>
    <t>10.1371/journal.pcbi.1008140</t>
  </si>
  <si>
    <t>A steady-state model of microbial acclimation to substrate limitation</t>
  </si>
  <si>
    <t>Cell membranes,Batch culture,Proteomic databases,Chemical compounds,Research and analysis methods,Medical microbiology,Stoichiometry,Proteomes,Gut bacteria,Metabolism,Biological cultures,Monosaccharides,Microbial pathogens,Medicine and health sciences,Cell biology,Glucose transporters,Bacterial pathogens,Biology and life sciences,Prokaryotic models,Model organisms,Animal studies,Organisms,Membrane proteins,Organic chemistry,Cell culturing techniques,Chemistry,Glucose,Carbohydrates,Escherichia coli,Experimental organism systems,Protein metabolism,Physical sciences,Enterobacteriaceae,Proteins,Bacteria,Cellular structures and organelles,Pathology and laboratory medicine,Escherichia,Organic compounds,Biochemistry,Proteomics,Biological databases,Pathogens,Database and informatics methods,Microbiology</t>
  </si>
  <si>
    <t>All relevant data are within the paper and its Supporting Information files. Accompanying code and documentation is available at https://github.com/jrcasey/NutrientUptake.</t>
  </si>
  <si>
    <t>10.1371/journal.pcbi.1006476</t>
  </si>
  <si>
    <t>Soma-axon coupling configurations that enhance neuronal coincidence detection</t>
  </si>
  <si>
    <t>Neurons,Membrane potential,Nerves,Physiology,Action potentials,Research and analysis methods,Pharmacologic analysis,Animal cells,Pharmacology,Medicine and health sciences,Cell biology,Auditory nerves,Biology and life sciences,Axons,Dendritic structure,Neuronal dendrites,Two-compartment models,Nervous system,Pharmacokinetic analysis,Neuroscience,Electrophysiology,Compartment models,Nerve fibers,Anatomy,Cellular neuroscience,Neurophysiology,Cellular types,Simulation and modeling</t>
  </si>
  <si>
    <t>All relevant data are within the manuscript and its Supporting Information files. Relevant computer code is available at https://github.com/jhgoldwyn/TwoCompartmentModel.</t>
  </si>
  <si>
    <t>12/11/2021</t>
  </si>
  <si>
    <t>10.1371/journal.pcbi.1009634</t>
  </si>
  <si>
    <t>Optimism and pessimism in optimised replay</t>
  </si>
  <si>
    <t>Systems science,Animals,Thermodynamics,Computer and information sciences,Cognitive science,Mathematics,Cognition,Physics,Research and analysis methods,Cognitive psychology,Learning and memory,Probability theory,Rodents,Entropy,Social sciences,Biology and life sciences,Learning,Decision making,Applied mathematics,Organisms,Eukaryota,Behavior,Zoology,Amniotes,Physical sciences,Neuroscience,Probability distribution,Algorithms,Vertebrates,Mammals,Psychology,Agent-based modeling,Simulation and modeling</t>
  </si>
  <si>
    <t>The code and data used to produce the results and analyses presented in this manuscript are available at https://github.com/geoant1/optimism_and_pessimism.</t>
  </si>
  <si>
    <t>10.1371/journal.pcbi.1008943</t>
  </si>
  <si>
    <t>Learning brain dynamics for decoding and predicting individual differences</t>
  </si>
  <si>
    <t>Discrete mathematics,Permutation,Computer and information sciences,Neuroimaging,Cognitive science,Mathematics,Research and analysis methods,Cognitive psychology,Learning and memory,Magnetic resonance imaging,Problem solving,Functional magnetic resonance imaging,Artificial intelligence,Statistical methods,Medicine and health sciences,Statistics,Social sciences,Imaging techniques,Intelligence,Neural networks,Biology and life sciences,Learning,Forecasting,Mathematical and statistical techniques,Radiology and imaging,Diagnostic radiology,Brain mapping,Neuroscience,Diagnostic medicine,Physical sciences,Combinatorics,Machine learning,Psychology,Recurrent neural networks</t>
  </si>
  <si>
    <t>The data and code used to train all models in this study are available in the following repository: https://github.com/LCE-UMD/GRU.</t>
  </si>
  <si>
    <t>10.1371/journal.pcbi.1007756</t>
  </si>
  <si>
    <t>3D mesh processing using GAMer 2 to enable reaction-diffusion simulations in realistic cellular geometries</t>
  </si>
  <si>
    <t>Cell membranes,Mathematics,Physics,Research and analysis methods,Geometry,Biophysical simulations,Cell biology,Finite element analysis,Biology and life sciences,Applied mathematics,Endoplasmic reticulum,Secretory pathway,Computational biology,Microscopy,Cell processes,Physical sciences,Algorithms,Electron microscopy,Curvature,Biophysics,Cellular structures and organelles,Simulation and modeling</t>
  </si>
  <si>
    <t>The latest GAMer 2 code can be found on GitHub https://github.com/ctlee/gamer. Snapshots of GAMer 2 are also archived on Zenodo https://doi.org/10.5281/zenodo.2340294. High resolution versions of supplemental movies and meshes can be found at https://github.com/RangamaniLabUCSD/Lee-Laughlin-GAMer2. The EM data used in this work are from Wu, Y.; Whiteus, C.; Xu, C. S.; Hayworth, K. J.; Weinberg, R. J.; Hess, H. F.; Camilli, P. D. Contacts between the Endoplasmic Reticulum and Other Membranes in Neurons. PNAS 2017, 114 (24), E4859–E4867. https://doi.org/10.1073/pnas.1701078114. The original EM datasets are available by request from the corresponding author of this work, Pietro de Camilli (Pietro.decamilli@yale.edu), as pursuant to PNAS data availability guidelines.</t>
  </si>
  <si>
    <t>10.1371/journal.pcbi.1009288</t>
  </si>
  <si>
    <t>Relaxing restrictions at the pace of vaccination increases freedom and guards against further COVID-19 waves</t>
  </si>
  <si>
    <t>Population groupings,Immunology,Health care,Infectious diseases,Virology,People and places,Health care facilities,Immunity,Intensive care units,Vaccines,Medicine and health sciences,Infectious disease control,Preventive medicine,Biology and life sciences,Public and occupational health,Viral vaccines,Age groups,Vaccination and immunization,Hospitals,European Union,Medical conditions,Germany,Europe,Geographical locations,Microbiology</t>
  </si>
  <si>
    <t>The source code for data generation and analysis is available online on GitHub https://github.com/Priesemann-Group/covid19_vaccination. All other relevant data are within the manuscript and its Supporting information files.</t>
  </si>
  <si>
    <t>26/9/2021</t>
  </si>
  <si>
    <t>10.1371/journal.pcbi.1009480</t>
  </si>
  <si>
    <t>Time to revisit the endpoint dilution assay and to replace the TCID</t>
  </si>
  <si>
    <t>Cell cultures,Mathematics,Infectious diseases,Research and analysis methods,Virology,Viral replication,Molecular biology assays and analysis techniques,Biological cultures,Medicine and health sciences,Respiratory disorders,Viral structure,Microbiology,Biology and life sciences,Approximation methods,Respiratory syncytial virus infection,Pulmonology,Viral diseases,Physical sciences,Influenza,Respiratory infections,Medical conditions,Molecular biology techniques,Molecular biology,Focus-forming assay,Virions</t>
  </si>
  <si>
    <t>The authors confirm that all data underlying the findings are fully available without restriction. The code is freely available on GitHub (https://github.com/cbeauc/midSIN) and the midSIN tool is available as a web application (https://midsin.physics.ryerson.ca).</t>
  </si>
  <si>
    <t>10.1371/journal.pcbi.1007475</t>
  </si>
  <si>
    <t>Tonic exploration governs both flexibility and lapses</t>
  </si>
  <si>
    <t>Markov models,Animal behavior,Animals,Recreational drug use,Cognitive science,Mathematics,Cognition,Chemical compounds,Cognitive psychology,Learning and memory,Probability theory,Pharmacology,Medicine and health sciences,Social sciences,Cocaine,Biology and life sciences,Learning,Decision making,Primates,Alkaloids,Organisms,Eukaryota,Behavior,Zoology,Chemistry,Amniotes,Physical sciences,Behavioral pharmacology,Neuroscience,Probability distribution,Vertebrates,Mammals,Monkeys,Psychology,Hidden Markov models</t>
  </si>
  <si>
    <t>All data are available on figshare (accession number https://doi.org/10.6084/m9.figshare.10050674.v1).</t>
  </si>
  <si>
    <t>15/6/2018</t>
  </si>
  <si>
    <t>10.1371/journal.pcbi.1006855</t>
  </si>
  <si>
    <t>An enriched network motif family regulates multistep cell fate transitions with restricted reversibility</t>
  </si>
  <si>
    <t>Immune cells,Immunology,Gene regulation,Computer and information sciences,Mathematics,Animal cells,Network motifs,T cells,Medicine and health sciences,Cell biology,Cell signaling,Genetics,Cell differentiation,Biology and life sciences,Gene expression,Developmental biology,White blood cells,Network analysis,Topology,Transcriptional control,Physical sciences,Notch signaling,Blood cells,Cellular types,Signal transduction</t>
  </si>
  <si>
    <t>5/10/2019</t>
  </si>
  <si>
    <t>10.1371/journal.pcbi.1007459</t>
  </si>
  <si>
    <t>From energy to cellular forces in the Cellular Potts Model: An algorithmic approach</t>
  </si>
  <si>
    <t>GTPase signaling,Mathematics,Physics,Research and analysis methods,Interpolation,Geometry,Enzymology,Numerical analysis,Guanosine triphosphatase,Cell biology,Cell signaling,Materials science,Biology and life sciences,Adhesives,Radii,Materials,Cell motility,Hydrolases,Physical sciences,Proteins,Algorithms,Simulation and modeling,Biochemistry,Classical mechanics,Signal transduction,Applied mathematics,Enzymes</t>
  </si>
  <si>
    <t>The paper is theoretical and has no original data.</t>
  </si>
  <si>
    <t>10.1371/journal.pcbi.1008732</t>
  </si>
  <si>
    <t>Positive interactions within and between populations decrease the likelihood of evolutionary rescue</t>
  </si>
  <si>
    <t>Species interactions,Species extinction,Ecology and environmental sciences,Evolutionary rate,Population size,Drugs,Mutualism,Antibiotics,Pharmacology,Evolutionary processes,Medicine and health sciences,Evolutionary biology,Population biology,Biology and life sciences,Antimicrobials,Evolutionary adaptation,Microbial control,Population metrics,Conservation biology,Population density,Conservation science,Microbiology</t>
  </si>
  <si>
    <t>All data and code files are available at https://github.com/yaronGoldberg/Evolutionary-rescue-of-positive-interactions.</t>
  </si>
  <si>
    <t>10.1371/journal.pcbi.1009197</t>
  </si>
  <si>
    <t xml:space="preserve">Multidimensional analysis of immune responses identified biomarkers of recent </t>
  </si>
  <si>
    <t>Immune cells,Immunology,Immune response,Immune system,Physiology,Infectious diseases,Tuberculosis,Animal cells,T cells,Medicine and health sciences,Cell biology,Plants,Biology and life sciences,Molecular development,Actinobacteria,Immune physiology,Trees,Epidemiology,Organisms,Bacterial diseases,Mycobacterium tuberculosis,Innate immune system,Eukaryota,Developmental biology,White blood cells,Medical risk factors,Biomarkers,Tropical diseases,Bacteria,Blood cells,Biochemistry,Medical conditions,Cellular types,Cytokines</t>
  </si>
  <si>
    <t>Data and meta data from both groups of individuals used in this study are collated in Excel format on FigShare (https://doi.org/10.25375/uct.13693699.v3). R code used to perform all analyses are available on FigShare as separate R scripts (https://doi.org/10.25375/uct.14573088.v1).</t>
  </si>
  <si>
    <t>10.1371/journal.pcbi.1007575</t>
  </si>
  <si>
    <t>Systems biology informed deep learning for inferring parameters and hidden dynamics</t>
  </si>
  <si>
    <t>Systems science,Computer and information sciences,Mathematics,Glycolysis,Systems biology,Chemical compounds,Research and analysis methods,Metabolism,Monosaccharides,Medicine and health sciences,Cell biology,Neural networks,Biology and life sciences,Apoptosis,Animal studies,Yeast and fungal models,Organic chemistry,Metabolic processes,Nutrition,Chemistry,Glucose,Carbohydrates,Experimental organism systems,Cell processes,Cell death,Neuroscience,Physical sciences,Algorithms,Simulation and modeling,Biochemistry,Organic compounds,Applied mathematics</t>
  </si>
  <si>
    <t>All relevant data are within the manuscript, its Supporting information files and available from https://github.com/alirezayazdani1/SBINNs.</t>
  </si>
  <si>
    <t>10.1371/journal.pcbi.1008318</t>
  </si>
  <si>
    <t>Fibrillarin evolution through the Tree of Life: Comparative genomics and microsynteny network analyses provide new insights into the evolutionary history of Fibrillarin</t>
  </si>
  <si>
    <t>Animals,Computer and information sciences,Phylogenetics,Flowering plants,Data management,Earth sciences,Paleogenetics,Genome analysis,Fungal genomics,Biotechnology,Genetics,Evolutionary biology,Plant biotechnology,Plants,Engineering and technology,Biology and life sciences,Phylogenetic analysis,Fungal genetics,Organisms,Invertebrate genomics,Mycology,Eukaryota,Zoology,Computational biology,Bioengineering,Amniotes,Genomics,Paleontology,Animal genomics,Plant genomics,Evolutionary systematics,Plant science,Plant genetics,Vertebrates,Mammals,Taxonomy</t>
  </si>
  <si>
    <t>,México</t>
  </si>
  <si>
    <t>31/8/2018</t>
  </si>
  <si>
    <t>10.1371/journal.pcbi.1006481</t>
  </si>
  <si>
    <t>How good are pathogenicity predictors in detecting benign variants?</t>
  </si>
  <si>
    <t>Genetic loci,Computer-aided drug design,Mathematics,Amino acid substitution,Chemical compounds,Research and analysis methods,Drug design,People and places,Pharmacology,Mutation databases,Statistical methods,Medicine and health sciences,Statistics,Genome analysis,Genetics,Forecasting,Biology and life sciences,Genomic medicine,Organic chemistry,Mathematical and statistical techniques,Alleles,Computational biology,Chemistry,Mutation,Genomics,Physical sciences,Proteins,Genomic databases,Drug research and development,Organic compounds,Biochemistry,Biological databases,Amino acids,Europe,Geographical locations,Database and informatics methods</t>
  </si>
  <si>
    <t>All variant files are available from the VariBench database http://structure.bmc.lu.se/VariBench/exac_aas.php.</t>
  </si>
  <si>
    <t>10.1371/journal.pcbi.1006445</t>
  </si>
  <si>
    <t>Fluctuating environments select for short-term phenotypic variation leading to long-term exploration</t>
  </si>
  <si>
    <t>The data-set supporting this paper is hosted on Figshare (https://figshare.com/s/c71c1a08c7291861d297), and the DOI 10.6084/m9.figshare.7800590.v1.</t>
  </si>
  <si>
    <t>10.1371/journal.pcbi.1007655</t>
  </si>
  <si>
    <t>Coding with transient trajectories in recurrent neural networks</t>
  </si>
  <si>
    <t>Neurons,Computer and information sciences,Mathematics,Animal cells,Cell biology,Algebra,Engineering and technology,Neural networks,Biology and life sciences,Linear algebra,Operator theory,Signal to noise ratio,Computational neuroscience,Computational biology,Physical sciences,Neuroscience,Singular value decomposition,Eigenvectors,Signal processing,Cellular neuroscience,Eigenvalues,Cellular types,Coding mechanisms</t>
  </si>
  <si>
    <t>10.1371/journal.pcbi.1007752</t>
  </si>
  <si>
    <t xml:space="preserve">Stochastic dynamics of </t>
  </si>
  <si>
    <t>Immune cells,Immunology,Francisella,Systems science,Computer and information sciences,Lungs,Mathematics,Research and analysis methods,Medical microbiology,Agent-based modeling,Animal cells,Medicine and health sciences,Microbial pathogens,Cell biology,Francisella tularensis,Bacterial pathogens,Biology and life sciences,Organisms,Dose prediction methods,Macrophages,Pharmaceutics,Pulmonology,Cytosol,White blood cells,Physical sciences,Bacteria,Pathology and laboratory medicine,Blood cells,Simulation and modeling,Respiratory system,Anatomy,Respiratory infections,Cellular types,Intracellular pathogens,Pathogens,Microbiology</t>
  </si>
  <si>
    <t>Computer codes (in Python) to generate the numerical realisations of the agent-based model and to perform the cohort analysis are available in this link http://archive.researchdata.leeds.ac.uk/677/.</t>
  </si>
  <si>
    <t>10.1371/journal.pcbi.1009444</t>
  </si>
  <si>
    <t>GRAFIMO: Variant and haplotype aware motif scanning on pangenome graphs</t>
  </si>
  <si>
    <t>Gene regulation,Bioinformatics,Computer and information sciences,Population genetics,Regulatory proteins,Research and analysis methods,Data management,Transcription factors,Genetics,Evolutionary biology,Population biology,Biology and life sciences,Genetic polymorphism,Heredity,Sequence analysis,Data visualization,Sequence motif analysis,Genetic mapping,Graphs,Gene expression,Human genomics,Genomics,Infographics,Proteins,Haplotypes,Biochemistry,DNA-binding proteins,Database and informatics methods</t>
  </si>
  <si>
    <t>United States of America,Italy</t>
  </si>
  <si>
    <t>31/7/2021</t>
  </si>
  <si>
    <t>10.1371/journal.pcbi.1008884</t>
  </si>
  <si>
    <t>Critical behaviour of the stochastic Wilson-Cowan model</t>
  </si>
  <si>
    <t>Neurons,Thermodynamics,Computer and information sciences,Membrane potential,Mathematics,Physiology,Physics,Action potentials,Research and analysis methods,Animal cells,Neuronal tuning,Social sciences,Cell biology,Neural networks,Biology and life sciences,Applied mathematics,Behavior,Relaxation time,Physical sciences,Neuroscience,Electrophysiology,Algorithms,Cellular neuroscience,Neurophysiology,Psychology,Cellular types,Simulation and modeling,Relaxation (physics)</t>
  </si>
  <si>
    <t>All relevant data are within the manuscript. The numerical codes for the Gillespie algorithm and the correlation function can be found at http://people.na.infn.it/~decandia/codice/cowan/ploscompbio/code.zip.</t>
  </si>
  <si>
    <t>10.1371/journal.pcbi.1009081</t>
  </si>
  <si>
    <t>Multiscale modeling of tumor growth and angiogenesis: Evaluation of tumor-targeted therapy</t>
  </si>
  <si>
    <t>Wnt signaling cascade,Physiology,Malignant tumors,Integrins,Medicine and health sciences,Cancer treatment,Cell biology,Cell signaling,Biology and life sciences,Apoptosis,Signaling cascades,Cardiovascular physiology,Oncology,Cell adhesion,Developmental biology,Extracellular matrix,Cell processes,Cell death,Cellular structures and organelles,Angiogenesis,VEGF signaling,Signal transduction,Cancers and neoplasms</t>
  </si>
  <si>
    <t>10.1371/journal.pcbi.1007201</t>
  </si>
  <si>
    <t>The formation of preference in risky choice</t>
  </si>
  <si>
    <t>Visual system,Attention,Cognitive science,Computer and information sciences,Mathematics,Cognition,Physiology,Cognitive psychology,Research and analysis methods,Probability theory,Medicine and health sciences,Economics,Social sciences,Statistics,Eye movements,Biology and life sciences,Sensory physiology,Decision making,Research design,Experimental economics,Data visualization,Graphs,Decision theory,Infographics,Physical sciences,Neuroscience,Sensory systems,Pilot studies,Psychology,Applied mathematics</t>
  </si>
  <si>
    <t>All Data files are available from the OSF database. https://osf.io/n3uc9/?view_only=22c898a3100449eb934679589afc16e3</t>
  </si>
  <si>
    <t>10.1371/journal.pcbi.1006397</t>
  </si>
  <si>
    <t>Methods for computing the maximum performance of computational models of fMRI responses</t>
  </si>
  <si>
    <t>Computer and information sciences,Neuroimaging,Mathematics,Gaussian noise,Research and analysis methods,Covariance,Magnetic resonance imaging,Probability theory,Functional magnetic resonance imaging,Statistical methods,Medicine and health sciences,Statistics,Imaging techniques,Random variables,Statistical noise,Data acquisition,Biology and life sciences,Mathematical and statistical techniques,Radiology and imaging,Diagnostic radiology,Brain mapping,Neuroscience,Diagnostic medicine,Physical sciences,Monte Carlo method,Simulation and modeling</t>
  </si>
  <si>
    <t>Cuba,The Netherlands</t>
  </si>
  <si>
    <t>The data and the matlab codes are achieved and described at zenodo.org. The voxels time series for one subject, the fMRI design matrix, the β images (assuming identity covariance matrix for the noise) and the Matlab codes for computing the noise ceiling can be downloaded from the same zenodo url at: https://zenodo.org/deposit/1489531, doi: 10.5281/zenodo.1489531. Additional data and codes can be obtained by request to the authors (a.lagecastellanos@maastrichtuniversity.nl).</t>
  </si>
  <si>
    <t>10.1371/journal.pcbi.1006839</t>
  </si>
  <si>
    <t>The gradient of the reinforcement landscape influences sensorimotor learning</t>
  </si>
  <si>
    <t>Body limbs,Cognitive science,Mathematical functions,Mathematics,Research and analysis methods,Cognitive psychology,Learning and memory,Arms,Probability theory,Musculoskeletal system,Medicine and health sciences,Social sciences,Exponential functions,Biology and life sciences,Learning,Mathematical and statistical techniques,Learning curves,Physical sciences,Neuroscience,Sensory systems,Probability distribution,Anatomy,Psychology,Hands,Simulation and modeling</t>
  </si>
  <si>
    <t>10.1371/journal.pcbi.1009558</t>
  </si>
  <si>
    <t>Burst control: Synaptic conditions for burst generation in cortical layer 5 pyramidal neurons</t>
  </si>
  <si>
    <t>Neurons,Neuronal plasticity,Membrane potential,Physiology,Action potentials,Developmental neuroscience,Synaptic plasticity,Animal cells,Medicine and health sciences,Cell biology,Biology and life sciences,Neuronal dendrites,Synapses,Long-term potentiation,Nervous system,Electrophysiology,Neuroscience,Pyramidal cells,Anatomy,Cellular neuroscience,Ganglion cells,Neurophysiology,Cellular types</t>
  </si>
  <si>
    <t>Code and generated data for obtaining the results are available from: https://github.com/EilamLeleo/burst.</t>
  </si>
  <si>
    <t>14/8/2021</t>
  </si>
  <si>
    <t>10.1371/journal.pcbi.1009682</t>
  </si>
  <si>
    <t>Development of an experiment-split method for benchmarking the generalization of a PTM site predictor: Lysine methylome as an example</t>
  </si>
  <si>
    <t>Computer and information sciences,Mathematical functions,Mathematics,Chemical compounds,Research and analysis methods,Data management,Sequencing techniques,Methylation,Statistical methods,Statistics,Data mining,Forecasting,Biology and life sciences,Basic amino acids,Protein sequencing,Convolution,Post-translational modification,Organic chemistry,Mathematical and statistical techniques,Chemistry,Physical sciences,Proteins,Lysine,Algorithms,Simulation and modeling,Organic compounds,Biochemistry,Chemical reactions,Molecular biology techniques,Molecular biology,Amino acids,Applied mathematics</t>
  </si>
  <si>
    <t>All the data are accessible through https://github.com/guoyangzou/DeepKme/tree/main/orig_dataset.</t>
  </si>
  <si>
    <t>10.1371/journal.pcbi.1008919</t>
  </si>
  <si>
    <t>Detecting adherence to the recommended childhood vaccination schedule from user-generated content in a US parenting forum</t>
  </si>
  <si>
    <t>Immunology,Clinical research design,Communications,Computer and information sciences,Population dynamics,Infectious diseases,Adverse events,Research and analysis methods,Social media,People and places,Pharmacology,Geographic distribution,Vaccines,Medicine and health sciences,Infectious disease control,Social sciences,Preventive medicine,Population biology,Biology and life sciences,Research design,Public and occupational health,Social networks,Social communication,Vaccine development,North America,Network analysis,Vaccination and immunization,Twitter,Adverse reactions,Medical conditions,United States,Sociology,Geographical locations</t>
  </si>
  <si>
    <t>Due to the Terms of Use of the forum, we can not make the dataset of user posts and comments available. We release the interaction network and the Python code of the pipelines, both available at https://github.com/Loreb92/Extraction_pipelines_vaccine_hesitancy.</t>
  </si>
  <si>
    <t>10.1371/journal.pcbi.1009229</t>
  </si>
  <si>
    <t>Hamming-shifting graph of genomic short reads: Efficient construction and its application for compression</t>
  </si>
  <si>
    <t>Terrestrial environments,Computer and information sciences,DNA sequencing,Ecology and environmental sciences,Data compression,Research and analysis methods,Data management,Sequencing techniques,Ecology,Genetics,Plants,Biology and life sciences,Ecosystems,Trees,Nucleotide sequencing,Organisms,Eukaryota,RNA sequencing,Genomics,Genome sequencing,Forests,Molecular biology techniques,Molecular biology</t>
  </si>
  <si>
    <t>The source code is available at https://github.com/yuansliu/mstcom.</t>
  </si>
  <si>
    <t>10.1371/journal.pcbi.1006974</t>
  </si>
  <si>
    <t>Weak electric fields promote resonance in neuronal spiking activity: Analytical results from two-compartment cell and network models</t>
  </si>
  <si>
    <t>Python code for the presented models and methods is freely available at https://github.com/neuromethods/two-compartment-models-and-weak-electric-fields.</t>
  </si>
  <si>
    <t>10.1371/journal.pcbi.1008627</t>
  </si>
  <si>
    <t>Disease-driven reduction in human mobility influences human-mosquito contacts and dengue transmission dynamics</t>
  </si>
  <si>
    <t>Species interactions,Animals,Dengue fever,Viral pathogens,Infectious diseases,Entomology,Insect vectors,Disease dynamics,Medical microbiology,Neglected tropical diseases,Earth sciences,Medicine and health sciences,Arthropoda,Microbial pathogens,Social sciences,Infectious disease control,Mosquitoes,Microbiology,Biology and life sciences,Dengue virus,Human geography,Geography,Epidemiology,Organisms,Disease vectors,Invertebrates,Viruses,Eukaryota,Insects,Human mobility,Zoology,Vector-borne diseases,Viral diseases,Tropical diseases,Pathology and laboratory medicine,RNA viruses,Medical conditions,Pathogens,Flaviviruses</t>
  </si>
  <si>
    <t>Code for generating datasets and reproducing analyses in this study is available on Github (https://github.com/KathrynSchaber/Mobility-Model).</t>
  </si>
  <si>
    <t>10.1371/journal.pcbi.1008892</t>
  </si>
  <si>
    <t>On realized serial and generation intervals given control measures: The COVID-19 pandemic case</t>
  </si>
  <si>
    <t>Viral pathogens,Infectious diseases,Research and analysis methods,Medical microbiology,Virology,Coronaviruses,Medicine and health sciences,Microbial pathogens,Biology and life sciences,Viral transmission and infection,Viral release,Epidemiology,Organisms,COVID 19,SARS CoV 2,Pandemics,Viruses,Viral load,Viral diseases,Pathology and laboratory medicine,Simulation and modeling,Infectious disease epidemiology,RNA viruses,Medical conditions,SARS coronavirus,Pathogens,Microbiology</t>
  </si>
  <si>
    <t>Source code of the simulation model is available in the Git hub repository at the following link: https://github.com/AndreaTorneri/ViralTransm-SerialGenInt.</t>
  </si>
  <si>
    <t>10.1371/journal.pcbi.1007232</t>
  </si>
  <si>
    <t>Non-ohmic tissue conduction in cardiac electrophysiology: Upscaling the non-linear voltage-dependent conductance of gap junctions</t>
  </si>
  <si>
    <t>Junctional complexes,Bioenergetics,Gap junctions,Physiology,Physics,Electric conductivity,Research and analysis methods,Electricity,Medicine and health sciences,Cell biology,Biology and life sciences,Wave propagation,Cytoplasm,Waves,Synapses,Ionic current,Nervous system,Physical sciences,Electrophysiology,Neuroscience,Electrophysiological techniques,Cell physiology,Anatomy,Biochemistry,Neurophysiology,Bioassays and physiological analysis,Cardiac electrophysiology,Cellular structures and organelles,Simulation and modeling</t>
  </si>
  <si>
    <t>All codes that generated the data included in the paper are freely available at the GitHub repository https://github.com/dehurtado/NonOhmicConduction.</t>
  </si>
  <si>
    <t>10.1371/journal.pcbi.1007728</t>
  </si>
  <si>
    <t>Buffering and total calcium levels determine the presence of oscillatory regimes in cardiac cells</t>
  </si>
  <si>
    <t>Systems science,Computer and information sciences,Membrane potential,Mathematics,Calcium channels,Physics,Physiology,Action potentials,Research and analysis methods,Metabolism,Medicine and health sciences,Cell biology,Bone and mineral metabolism,Biology and life sciences,Cardiology,Cytosol,Waves,Arrhythmia,Physical sciences,Electrophysiology,Neuroscience,Proteins,Bifurcation theory,Biochemistry,Neurophysiology,Ion channels,Biophysics,Simulation and modeling</t>
  </si>
  <si>
    <t>10.1371/journal.pcbi.1007819</t>
  </si>
  <si>
    <t>DOT: Gene-set analysis by combining decorrelated association statistics</t>
  </si>
  <si>
    <t>Mathematics,Research and analysis methods,Statistical distributions,Congenital disorders,Otorhinolaryngology,Probability theory,Statistical methods,Medicine and health sciences,Statistics,Genome analysis,Cleft lip and palate,Genetics,Human genetics,Algebra,Biology and life sciences,Linear algebra,Birth defects,Oncology,Genome-wide association studies,Mathematical and statistical techniques,Genomics statistics,Breast tumors,Computational biology,Developmental biology,Morphogenesis,Test statistics,Breast cancer,Genomics,Physical sciences,Eigenvectors,Cleft lip,Cancers and neoplasms,Simulation and modeling</t>
  </si>
  <si>
    <t>The URL for software referenced in this article is available at: https://github.com/dmitri-zaykin/Total_Decor.</t>
  </si>
  <si>
    <t>10.1371/journal.pcbi.1007772</t>
  </si>
  <si>
    <t>Modelling the dynamics of tuberculosis lesions in a virtual lung: Role of the bronchial tree in endogenous reinfection</t>
  </si>
  <si>
    <t>Immunology,Neuroimaging,Immune response,Mathematics,Pulmonary imaging,Physiology,Infectious diseases,Computed axial tomography,Research and analysis methods,Geometry,Tuberculosis,Physiological processes,Medicine and health sciences,Imaging techniques,Tomography,Biology and life sciences,Actinobacteria,Respiration,Organisms,Bacterial diseases,Radii,Mycobacterium tuberculosis,Radiology and imaging,Diagnostic radiology,Breathing,Physical sciences,Neuroscience,Tropical diseases,Diagnostic medicine,Bacteria,Inflammatory diseases</t>
  </si>
  <si>
    <t>10.1371/journal.pcbi.1008329</t>
  </si>
  <si>
    <t>An extended catalogue of tandem alternative splice sites in human tissue transcriptomes</t>
  </si>
  <si>
    <t>Protein structure,RNA-binding proteins,Alternative splicing,Evolutionary processes,Genome analysis,Genetics,Evolutionary biology,Genome annotation,Biology and life sciences,RNA,RNA processing,Nucleic acids,Gene expression,Computational biology,Human genomics,Genomics,Proteins,Molecular biology,Natural selection,Biochemistry,Macromolecular structure analysis,Structural genomics</t>
  </si>
  <si>
    <t>The TASS catalogue is available through a track hub for the UCSC Genome Browser https://raw.githubusercontent.com/magmir71/trackhubs/master/TASShub.txt. To visualize it, copy and paste the link into the form at http://genome.ucsc.edu/cgi-bin/hgHubConnect#unlistedHubs. ENCODE files that were used in the analysis are available from the https://www.encodeproject.org/ under the accession numbers listed in the Supplementary information. GTEx files used in the analysis are available through GTEx portal https://gtexportal.org/home/ under conditions for General Research Use (phs000424/GRU).</t>
  </si>
  <si>
    <t>10.1371/journal.pcbi.1008185</t>
  </si>
  <si>
    <t>Genetic buffering and potentiation in metabolism</t>
  </si>
  <si>
    <t>Phenotypes,Computer and information sciences,Research and analysis methods,Enzymology,Enzyme chemistry,Biotechnology,Genetics,Engineering and technology,Biology and life sciences,Saccharomyces,Model organisms,Animal studies,Organisms,Yeast and fungal models,Metabolic networks,Fungi,Eukaryota,Bioengineering,Genetic interactions,Genetic engineering,Experimental organism systems,Network analysis,Enzyme metabolism,Proteins,Gene identification and analysis,Saccharomyces cerevisiae,Biochemistry,Yeast,Enzymes</t>
  </si>
  <si>
    <t>10.1371/journal.pcbi.1008589</t>
  </si>
  <si>
    <t>Implications of diffusion and time-varying morphogen gradients for the dynamic positioning and precision of bistable gene expression boundaries</t>
  </si>
  <si>
    <t>Systems science,Computer and information sciences,Mathematics,Embryos,Physics,Electronics engineering,Genetics,Evolutionary biology,Engineering and technology,Molecular development,Biology and life sciences,Evolutionary genetics,Waves,Gene expression,Developmental biology,Wavefronts,Network analysis,Morphogens,Physical sciences,Dynamical systems,Gene identification and analysis,Embryology,Genetic networks,Toggle switches</t>
  </si>
  <si>
    <t>Code to generate all simulations in the text is available as a supplementary file.</t>
  </si>
  <si>
    <t>10.1371/journal.pcbi.1007942</t>
  </si>
  <si>
    <t>Moving analytical ultracentrifugation software to a good manufacturing practices (GMP) environment</t>
  </si>
  <si>
    <t>Computer and information sciences,Computer architecture,Research and analysis methods,Data management,Graphical user interfaces,Rotors,Engineering and technology,Data acquisition,Software engineering,Research design,Computer software,Experimental design,Man-computer interface,Software design,Databases,User interfaces,Information technology,Mechanical engineering,Human factors engineering</t>
  </si>
  <si>
    <t>10.1371/journal.pcbi.1007675</t>
  </si>
  <si>
    <t>Robust point-process Granger causality analysis in presence of exogenous temporal modulations and trial-by-trial variability in spike trains</t>
  </si>
  <si>
    <t>Neurons,Animals,Computer and information sciences,Membrane potential,Mathematics,Physiology,Action potentials,Research and analysis methods,Animal cells,Probability theory,Statistical methods,Statistics,Cell biology,Stochastic processes,Neural networks,Biology and life sciences,Primates,Organisms,Mathematical and statistical techniques,Eukaryota,Zoology,Amniotes,Physical sciences,Neuroscience,Electrophysiology,Motor neurons,Cellular neuroscience,Monte Carlo method,Neurophysiology,Vertebrates,Mammals,Monkeys,Cellular types</t>
  </si>
  <si>
    <t>The Matlab implementation of our G-ETM and G-ETMV methods is available under a GNU General Public License v3.0 at the following GitHub repository: https://github.com/toninocasile/G-ETM_G-ETMV.</t>
  </si>
  <si>
    <t>10.1371/journal.pcbi.1008248</t>
  </si>
  <si>
    <t>Testing structural identifiability by a simple scaling method</t>
  </si>
  <si>
    <t>Computer and information sciences,Viral pathogens,Mathematics,Research and analysis methods,Medical microbiology,Microbial pathogens,Medicine and health sciences,Retroviruses,Algebra,Engineering and technology,Biology and life sciences,Software engineering,Applied mathematics,Theoretical biology,Differential equations,Polynomials,Organisms,Computer software,Mathematical models,Viruses,Mathematical and statistical techniques,Network analysis,Physical sciences,Pathology and laboratory medicine,RNA viruses,HIV,Immunodeficiency viruses,Lentivirus,Pathogens,Microbiology,Network theory</t>
  </si>
  <si>
    <t>10.1371/journal.pcbi.1006867</t>
  </si>
  <si>
    <t>Increasing consensus of context-specific metabolic models by integrating data-inferred cell functions</t>
  </si>
  <si>
    <t>Transcriptome analysis,Mathematics,Research and analysis methods,Enzymology,Carbohydrate metabolism,Enzyme chemistry,Metabolism,Pharmacology,Medicine and health sciences,Genome analysis,Cell biology,Genetics,Biology and life sciences,Applied mathematics,Cell metabolism,Gene prediction,Computational biology,Drug metabolism,Gene expression,Genomics,Physical sciences,Enzyme metabolism,Cell physiology,Algorithms,Biochemistry,Pharmacokinetics,Simulation and modeling</t>
  </si>
  <si>
    <t>RNA-seq data can be downloaded from the supplementary material of Klijn C, Durinck S, Stawiski EW, Haverty PM, Jiang Z, Liu H, et al. A comprehensive transcriptional portrait of human cancer cell lines. Nat Biotechnol. 2015;33(3):306–12. CRISPR-Cas9 loss-of-function screens data were downloaded from depmap.org. All the other data are available in the supplementary table attached to this manuscript.</t>
  </si>
  <si>
    <t>1/5/2018</t>
  </si>
  <si>
    <t>10.1371/journal.pcbi.1006875</t>
  </si>
  <si>
    <t>A spatio-temporal individual-based network framework for West Nile virus in the USA: Spreading pattern of West Nile virus</t>
  </si>
  <si>
    <t>Species interactions,Flaviviruses,Animals,Animal behavior,Computer and information sciences,Viral pathogens,Mathematics,Infectious diseases,Insect vectors,Research and analysis methods,Medical microbiology,Birds,Statistical methods,Microbial pathogens,Medicine and health sciences,Social sciences,Arthropoda,Statistics,Animal migration,Infectious disease control,Mosquitoes,Biology and life sciences,Organisms,Disease vectors,West Nile virus,Invertebrates,Viruses,Mathematical and statistical techniques,Eukaryota,Insects,Behavior,Zoology,Network analysis,Amniotes,Physical sciences,Pathology and laboratory medicine,Simulation and modeling,RNA viruses,Monte Carlo method,Vertebrates,Psychology,Pathogens,Microbiology</t>
  </si>
  <si>
    <t>The data underlying the results presented in the study are available from the Centers for Disease Control and Prevention (CDC)(https://www.cdc.gov/westnile/statsmaps/index.html), the National Centers for Environmental Information (https://www.ncdc.noaa.gov/cag/), and the eBird database (https://ebird.org/barchart?r=US-KS&amp;bmo=1&amp;emo=12&amp;byr=1900&amp;eyr=2017&amp;spp=amerob).</t>
  </si>
  <si>
    <t>10.1371/journal.pcbi.1009780</t>
  </si>
  <si>
    <t>Hybrid simulation modelling of networks of heterogeneous care homes and the inter-facility spread of Covid-19 by sharing staff</t>
  </si>
  <si>
    <t>Systems science,Computer and information sciences,Viral pathogens,Mathematics,Infectious diseases,Research and analysis methods,Medical microbiology,Virus testing,Coronaviruses,Medicine and health sciences,Microbial pathogens,Microbiology,Biology and life sciences,Epidemiology,Organisms,COVID 19,SARS CoV 2,Pandemics,Viruses,Medical risk factors,Viral diseases,Physical sciences,Diagnostic medicine,Pathology and laboratory medicine,RNA viruses,Medical conditions,SARS coronavirus,Agent-based modeling,Pathogens,Simulation and modeling</t>
  </si>
  <si>
    <t>Data on cases were obtained from the GOV.UK Coronavirus (COVID-19) in the UK (https://coronavirus.data.gov.uk/details/cases). Other data are available at https://github.com/lenguyen3150/Bank_staff_COVID-19.</t>
  </si>
  <si>
    <t>10.1371/journal.pcbi.1008308</t>
  </si>
  <si>
    <t>OpenAWSEM with Open3SPN2: A fast, flexible, and accessible framework for large-scale coarse-grained biomolecular simulations</t>
  </si>
  <si>
    <t>Membrane potential,Protein folding,Protein structure,Physiology,Physics,Biology and life sciences,Protein structure prediction,Crystal structure,Post-translational modification,Crystallography,Computational biology,Condensed matter physics,Solid state physics,Proteins,Electrophysiology,Physical sciences,Disulfide bonds,Biochemical simulations,Protein interactions,Biochemistry,Macromolecular structure analysis,Molecular biology</t>
  </si>
  <si>
    <t>All relevant data are within the manuscript and its Supporting information files. All codes can be found in GitHub: https://github.com/npschafer/openawsem, and Open3SPN2, and https://github.com/cabb99/open3spn2.</t>
  </si>
  <si>
    <t>10.1371/journal.pcbi.1007963</t>
  </si>
  <si>
    <t>A simple model for learning in volatile environments</t>
  </si>
  <si>
    <t>Cognitive science,Mathematics,Cognition,Research and analysis methods,Cognitive psychology,Learning and memory,Social sciences,Biology and life sciences,Learning,Decision making,Approximation methods,Kalman filter,Behavior,Physical sciences,Neuroscience,Algorithms,Simulation and modeling,Psychology,Applied mathematics,Human learning</t>
  </si>
  <si>
    <t>The model described in this paper is freely available online at https://github.com/payampiray/VKF. Simulation analysis codes and data are available here: https://github.com/payampiray/piray_daw_2020_ploscb.</t>
  </si>
  <si>
    <t>10.1371/journal.pcbi.1008182</t>
  </si>
  <si>
    <t>MONET: Multi-omic module discovery by omic selection</t>
  </si>
  <si>
    <t>Sarcoma,Gastroenterology and hepatology,Skin neoplasms,Medicine and health sciences,Hepatocellular carcinoma,Genetics,Biology and life sciences,Renal cancer,Carcinoma,Dermatology,Cancers and neoplasms,Oncology,Skin tumors,Breast tumors,Nephrology,Gene expression,Lung and intrathoracic tumors,Liver diseases,Breast cancer,Gastrointestinal tumors,Ovarian cancer,Gynecological tumors</t>
  </si>
  <si>
    <t>Digit dataset is available at: https://archive.ics.uci.edu/ml/machine-learning-databases/mfeat/. scNMT data are available at: https://github.com/BIRSBiointegration/Hackathon/tree/master/scNMT-seq. TCGA Breast cancer microarray data are available at: http://firebrowse.org/?cohort=BRCA&amp;download_dialog=true. All other TCGA data are available at: http://acgt.cs.tau.ac.il/multi_omic_benchmark/download.html.</t>
  </si>
  <si>
    <t>10.1371/journal.pcbi.1008309</t>
  </si>
  <si>
    <t>AnnapuRNA: A scoring function for predicting RNA-small molecule binding poses</t>
  </si>
  <si>
    <t>Computer and information sciences,RNA structure,Molecular docking,Chemical physics,Protein structure,Physics,Chemical compounds,Small molecules,Pharmacology,Artificial intelligence,Medicine and health sciences,Biotechnology,Engineering and technology,Biology and life sciences,RNA,Protein structure prediction,Crystal structure,Crystallography,Organic chemistry,Nucleic acids,Drug interactions,Molecular structure,Chemistry,Bioengineering,Condensed matter physics,Computational chemistry,Solid state physics,Physical sciences,Proteins,Machine learning,Biochemistry,Macromolecular structure analysis,Organic compounds,Molecular biology</t>
  </si>
  <si>
    <t>The program code, models, and sample data are available at the repository: https://github.com/filipspl/annapurna Supporting data is included in Supporting Information file. Source data and additional data are deposited in the repository: https://github.com/filipspl/annapurna-additional.</t>
  </si>
  <si>
    <t>10.1371/journal.pcbi.1006575</t>
  </si>
  <si>
    <t>Predicting the effects of deep brain stimulation using a reduced coupled oscillator model</t>
  </si>
  <si>
    <t>Neurons,Deep-brain stimulation,Membrane potential,Mathematics,Physiology,Action potentials,Research and analysis methods,Statistical distributions,Neural pathways,Animal cells,Probability theory,Myoclonus,Medicine and health sciences,Cell biology,Brain electrophysiology,Biology and life sciences,Neurology,Parkinson disease,Signs and symptoms,Movement disorders,Nervous system,Brain mapping,Neuroscience,Electrophysiology,Electrophysiological techniques,Functional electrical stimulation,Diagnostic medicine,Physical sciences,Pathology and laboratory medicine,Neurodegenerative diseases,Anatomy,Cellular neuroscience,Neuroanatomy,Neurophysiology,Distribution curves,Bioassays and physiological analysis,Cellular types,Surgical and invasive medical procedures</t>
  </si>
  <si>
    <t>The data analysed in this manuscript is available from MRC BNDU Data Sharing platform at: https://data.mrc.ox.ac.uk/data-set/tremor-data-measured-essential-tremor-patients-subjected-phase-locked-deep-brain DOI: 10.5287/bodleian:xq24eN2Km.</t>
  </si>
  <si>
    <t>17/1/2020</t>
  </si>
  <si>
    <t>10.1371/journal.pcbi.1008373</t>
  </si>
  <si>
    <t>Timescales of motor memory formation in dual-adaptation</t>
  </si>
  <si>
    <t>Cognitive science,Cognition,Physics,Research and analysis methods,Cognitive psychology,Learning and memory,Cerebral cortex,Medicine and health sciences,Social sciences,Robotics,Memory,Engineering and technology,Biology and life sciences,Learning,Research design,Memory recall,Kinematics,Brain,Experimental design,Physical sciences,Neuroscience,Cerebellum,Anatomy,Mechanical engineering,Psychology,Classical mechanics,Simulation and modeling</t>
  </si>
  <si>
    <t>All data files are available from the DataDryad database (https://datadryad.org/stash/share/Fb1s3GZrvxi2pDc0MkjE0dLE3qH3oBWA3aPkV6wpfOk).</t>
  </si>
  <si>
    <t>10.1371/journal.pcbi.1008101</t>
  </si>
  <si>
    <t>Quantitative profiling of protease specificity</t>
  </si>
  <si>
    <t>Bioinformatics,Mathematics,Phage display,Amino acid sequence analysis,Research and analysis methods,Molecular biology display techniques,Enzymology,Proteases,Molecular biology assays and analysis techniques,Probability theory,Sequencing techniques,Metabolism,Proteolysis,Biology and life sciences,Protein sequencing,Sequence analysis,Metabolic processes,Sequence motif analysis,Sequence alignment,Proteins,Physical sciences,Probability distribution,Biochemistry,Molecular biology techniques,Molecular biology,Database and informatics methods,Enzymes</t>
  </si>
  <si>
    <t>Most relevant data are within the manuscript and its Supporting information files. Additional data can be found at https://doi.org/10.5061/dryad.ns1rn8pq1.</t>
  </si>
  <si>
    <t>27/3/2021</t>
  </si>
  <si>
    <t>10.1371/journal.pcbi.1009478</t>
  </si>
  <si>
    <t>Self-organization of a doubly asynchronous irregular network state for spikes and bursts</t>
  </si>
  <si>
    <t>Neurons,Neuronal plasticity,Membrane potential,Physiology,Action potentials,Developmental neuroscience,Synaptic plasticity,Physiological processes,Animal cells,Medicine and health sciences,Cell biology,Homeostasis,Biology and life sciences,Neuronal dendrites,Homeostatic mechanisms,Synapses,Nervous system,Neuroscience,Electrophysiology,Interneurons,Anatomy,Cellular neuroscience,Neurophysiology,Cellular types</t>
  </si>
  <si>
    <t>All relevant data are within the paper and its Supporting information files. In addition, source code is available at https://github.com/sprekelerlab/SourceCode_Vercruysse21.</t>
  </si>
  <si>
    <t>10.1371/journal.pcbi.1007468</t>
  </si>
  <si>
    <t>A mechanistic integrative computational model of macrophage polarization: Implications in human pathophysiology</t>
  </si>
  <si>
    <t>Phenotypes,Immune cells,Immunology,Medical hypoxia,Immune system,Physiology,Research and analysis methods,Animal cells,Medicine and health sciences,Cell biology,Genetics,Molecular development,Biology and life sciences,Immune physiology,Hypoxia,Macrophages,Pulmonology,Innate immune system,Computational biology,Developmental biology,Gene expression,White blood cells,Biochemical simulations,Blood cells,Biochemistry,Cellular types,Cytokines,Simulation and modeling</t>
  </si>
  <si>
    <t>10.1371/journal.pcbi.1007721</t>
  </si>
  <si>
    <t>A systematic pipeline for classifying bacterial operons reveals the evolutionary landscape of biofilm machineries</t>
  </si>
  <si>
    <t>Cellulose,Bioinformatics,Computer and information sciences,Glycobiology,Genome evolution,Phylogenetics,Exopolysaccharides,Chemical compounds,Molecular evolution,Data management,Research and analysis methods,Polysaccharides,Bacterial evolution,Microbial evolution,Gram positive bacteria,Genetics,Evolutionary biology,Biology and life sciences,Operons,Sequence analysis,Organic chemistry,Nucleic acids,Bacteriology,Sequence motif analysis,Chemistry,Computational biology,Genomics,Physical sciences,Organismal evolution,Evolutionary systematics,Biochemistry,Organic compounds,DNA,Taxonomy,Database and informatics methods,Microbiology</t>
  </si>
  <si>
    <t>2/4/2021</t>
  </si>
  <si>
    <t>10.1371/journal.pcbi.1009381</t>
  </si>
  <si>
    <t>Emergent spatiotemporal population dynamics with cell-length control of synthetic microbial consortia</t>
  </si>
  <si>
    <t>Systems science,Computer and information sciences,Population dynamics,Mathematical functions,Consortia,Mathematics,Research and analysis methods,Cell cycle and cell division,Social sciences,Sociology,Fluidics,Cell biology,Genetics,Microfluidics,Engineering and technology,Population biology,Biology and life sciences,Mathematical and statistical techniques,Mutation,Cell processes,Mutant strains,Physical sciences,Curve fitting,Signal processing,Agent-based modeling,Simulation and modeling</t>
  </si>
  <si>
    <t>Simulation C++ code for the ABM---with installation instructions---can be found here: https://github.com/jwinkle/eQ. All code used to produce figures in the main and supplemental document pertaining to the lattice model (LM) are available at https://github.com/Bargo727/AspectRatio. Illustrative videos for the LM are also available in the same repository.</t>
  </si>
  <si>
    <t>10.1371/journal.pcbi.1008038</t>
  </si>
  <si>
    <t>Whole cell biophysical modeling of codon-tRNA competition reveals novel insights related to translation dynamics</t>
  </si>
  <si>
    <t>Physics,Biosynthetic techniques,Non-coding RNA,Research and analysis methods,Messenger RNA,Protein translation,Cell biology,Genetics,Ribosomes,Biology and life sciences,RNA,Nucleic acids,Protein abundance,Chemical synthesis,Protein synthesis,Gene expression,Computational biology,Proteins,Physical sciences,Biochemical simulations,Transfer RNA,Biochemistry,Proteomics,Biophysics,Cellular structures and organelles</t>
  </si>
  <si>
    <t>10.1371/journal.pcbi.1007204</t>
  </si>
  <si>
    <t>A cell-based probabilistic approach unveils the concerted action of miRNAs</t>
  </si>
  <si>
    <t>Hyperexpression techniques,Gene regulation,Cell cultures,HeLa cells,Non-coding RNA,Research and analysis methods,Messenger RNA,Molecular biology assays and analysis techniques,Sequencing techniques,Biological cultures,Protein translation,Genetics,Biology and life sciences,RNA,Nucleic acids,Cell lines,MicroRNAs,Gene expression,RNA sequencing,Cultured tumor cells,Gene expression and vector techniques,Biochemistry,Natural antisense transcripts,Molecular biology techniques,Molecular biology</t>
  </si>
  <si>
    <t>10.1371/journal.pcbi.1007797</t>
  </si>
  <si>
    <t>Association test using Copy Number Profile Curves (CONCUR) enhances power in rare copy number variant analysis</t>
  </si>
  <si>
    <t>Kernel methods,Mathematics,Chromosomal duplications,Research and analysis methods,Chromosomal deletions,Lipid metabolism,Metabolism,Chromosome biology,Medicine and health sciences,Genome analysis,Cell biology,Cell signaling,Genetics,Chromosomal aberrations,Biology and life sciences,Applied mathematics,Schizophrenia,Genomic signal processing,Operator theory,Computational biology,Kernel functions,Genomics,Physical sciences,Mental health and psychiatry,Algorithms,Biochemistry,Signal transduction,Lipids,Simulation and modeling</t>
  </si>
  <si>
    <t>The datasets used in this analysis are from the Swedish Schizophrenia Study and the Taiwan Biobank Study. Although we have the access to the data, we do not have permissions to share these restricted data publicly. However, researchers who meet the criteria for access to restricted data can apply for access to these datasets from the following resources: The Swedish Schizophrenia Study data can be applied for from NIMH Repository and Genomic Resource at https://www.nimhgenetics.org/request-access/how-to-request-access; The Taiwan Biobank Study can be applied for from the Taiwan Biobank Data Access/ Ethics Committee at https://www.twbiobank.org.tw/new_web/about-export.php.</t>
  </si>
  <si>
    <t>20/6/2018</t>
  </si>
  <si>
    <t>10.1371/journal.pcbi.1006902</t>
  </si>
  <si>
    <t>Rich-club connectivity, diverse population coupling, and dynamical activity patterns emerging from local cortical circuits</t>
  </si>
  <si>
    <t>Neurons,Computer and information sciences,Membrane potential,Ecology and environmental sciences,Mathematics,Species diversity,Physiology,Neural circuit formation,Action potentials,Developmental neuroscience,Ecological metrics,Neural pathways,Animal cells,Network motifs,Probability theory,Medicine and health sciences,Ecology,Cell biology,Neural networks,Biology and life sciences,Network analysis,Nervous system,Physical sciences,Neuroscience,Electrophysiology,Probability distribution,Anatomy,Cellular neuroscience,Neuroanatomy,Neurophysiology,Cellular types</t>
  </si>
  <si>
    <t>10.1371/journal.pcbi.1008998</t>
  </si>
  <si>
    <t>PRER: A patient representation with pairwise relative expression of proteins on biological networks</t>
  </si>
  <si>
    <t>Computer and information sciences,Random walk,Head and neck cancers,Research and analysis methods,Molecular biology assays and analysis techniques,Medicine and health sciences,Biology and life sciences,Cancers and neoplasms,Protein interaction networks,Oncology,Mathematical models,Mathematical and statistical techniques,Breast tumors,Lung and intrathoracic tumors,Network analysis,Breast cancer,Protein expression,Gene expression and vector techniques,Biochemistry,Proteomics,Molecular biology techniques,Molecular biology,Ovarian cancer,Gynecological tumors</t>
  </si>
  <si>
    <t>Data can be accessed from https://github.com/hikuru/PRER.</t>
  </si>
  <si>
    <t>10.1371/journal.pcbi.1007578</t>
  </si>
  <si>
    <t>Accurate prediction of kinase-substrate networks using knowledge graphs</t>
  </si>
  <si>
    <t>Bioinformatics,Computer and information sciences,Mathematics,Research and analysis methods,Data management,Computer applications,Network motifs,Sequencing techniques,Statistical methods,Statistics,Phosphorylation,Precipitation techniques,Forecasting,Biology and life sciences,Protein sequencing,Post-translational modification,Sequence analysis,Data visualization,Mathematical and statistical techniques,Sequence motif analysis,Web-based applications,Graphs,Network analysis,Infographics,Proteins,Physical sciences,Biochemistry,Molecular biology techniques,Molecular biology,Immunoprecipitation,Database and informatics methods</t>
  </si>
  <si>
    <t>Czech Republic,Ireland</t>
  </si>
  <si>
    <t>The training/testing splits for reproducing the computational experiments are available at https://doi.org/10.6084/m9.figshare.12179925.v1. In case of queries related to reagent and resource sharing, the point of contact is Systems Biology Ireland, University College Dublin (sbiadmin@ucd.ie).</t>
  </si>
  <si>
    <t>10.1371/journal.pcbi.1008364</t>
  </si>
  <si>
    <t>pyTFM: A tool for traction force and monolayer stress microscopy</t>
  </si>
  <si>
    <t>Mathematics,Physics,Research and analysis methods,Mechanical stress,Cell biology,Imaging techniques,Finite element analysis,Materials science,Biology and life sciences,Applied mathematics,Material properties,Deformation,Shear stresses,Elasticity,Mathematical and statistical techniques,Fluorescence imaging,Physical sciences,Algorithms,Classical mechanics,Damage mechanics,Fourier analysis,Simulation and modeling</t>
  </si>
  <si>
    <t>Raw images of cells and cell substrate in tensed and relaxed state underlying the results presented in the study are available from the Zenodo database. DOI: 10.5281/zenodo.4047040; URL: https://zenodo.org/record/4047040 The data points plotted in Fig 4 are provided in the S1 Dataset. The source code is available in the S1 Archive file.</t>
  </si>
  <si>
    <t>21/10/2019</t>
  </si>
  <si>
    <t>10.1371/journal.pcbi.1007504</t>
  </si>
  <si>
    <t>Bayesian modelling of high-throughput sequencing assays with malacoda</t>
  </si>
  <si>
    <t>Genetic loci,Gene regulation,DNA sequencing,Regulatory proteins,Research and analysis methods,Sequencing techniques,Transcription factors,Genome analysis,Genetics,Genome annotation,Biology and life sciences,Biochemical analysis,Alleles,Computational biology,Gene expression,RNA sequencing,Luciferase assay,Genomics,Proteins,Biochemistry,Enzyme assays,Bioassays and physiological analysis,Molecular biology techniques,Molecular biology,DNA-binding proteins,Simulation and modeling</t>
  </si>
  <si>
    <t>10.1371/journal.pcbi.1008209</t>
  </si>
  <si>
    <t>Non-equilibrium landscape and flux reveal the stability-flexibility-energy tradeoff in working memory</t>
  </si>
  <si>
    <t>Neurons,Thermodynamics,Computer and information sciences,Cognitive science,Cognition,Physics,Learning and memory,Neural pathways,Animal cells,Free energy,Medicine and health sciences,Entropy,Working memory,Cell biology,Memory,Neural networks,Biology and life sciences,Cognitive neuroscience,Nervous system,Physical sciences,Neuroscience,Anatomy,Cellular neuroscience,Neuroanatomy,Cellular types,Biophysics</t>
  </si>
  <si>
    <t>10.1371/journal.pcbi.1009507</t>
  </si>
  <si>
    <t>Steady-state measures of visual suppression</t>
  </si>
  <si>
    <t>Scalp,Neurons,Perception,Electroencephalography,Neuroimaging,Cognitive science,Sensory perception,Mathematics,Physiology,Metaanalysis,Research and analysis methods,Head,Cognitive psychology,Animal cells,Statistical methods,Neuronal tuning,Medicine and health sciences,Ocular system,Social sciences,Statistics,Brain electrophysiology,Imaging techniques,Cell biology,Biology and life sciences,Clinical neurophysiology,Mathematical and statistical techniques,Clinical medicine,Eyes,Vision,Brain mapping,Electrophysiology,Neuroscience,Electrophysiological techniques,Physical sciences,Anatomy,Cellular neuroscience,Neurophysiology,Bioassays and physiological analysis,Cellular types,Psychology,Psychophysics</t>
  </si>
  <si>
    <t>All data and scripts are publicly available at: https://dx.doi.org/10.17605/OSF.IO/E62WU.</t>
  </si>
  <si>
    <t>10.1371/journal.pcbi.1009060</t>
  </si>
  <si>
    <t>A gap-filling algorithm for prediction of metabolic interactions in microbial communities</t>
  </si>
  <si>
    <t>Species interactions,Mathematics,Chemical compounds,Research and analysis methods,Carbohydrate metabolism,Glucose metabolism,Metabolism,Ketones,Monosaccharides,Biology and life sciences,Carbon dioxide,Organic chemistry,Pyruvate,Exchange reactions,Chemistry,Glucose,Carbohydrates,Acids,Physical sciences,Algorithms,Simulation and modeling,Biochemistry,Chemical reactions,Organic compounds,Applied mathematics,Metabolites</t>
  </si>
  <si>
    <t>The code used to perform this study can be found on GitHub: https://github.com/LMSE/Community_Gap-Filling.</t>
  </si>
  <si>
    <t>30/3/2019</t>
  </si>
  <si>
    <t>10.1371/journal.pcbi.1006997</t>
  </si>
  <si>
    <t>Motion prediction enables simulated MR-imaging of freely moving model organisms</t>
  </si>
  <si>
    <t>Animals,Computer and information sciences,Nematoda,Mathematics,Research and analysis methods,Magnetic resonance imaging,Animal models,Light microscopy,Video microscopy,Medicine and health sciences,Imaging techniques,Engineering and technology,Caenorhabditis,Biology and life sciences,Data processing,Model organisms,Animal studies,Organisms,Caenorhabditis elegans,Invertebrates,Eukaryota,Radiology and imaging,Digital video imaging microscopy,Experimental organism systems,Diagnostic radiology,Image processing,Microscopy,Physical sciences,Diagnostic medicine,Algorithms,Simulation and modeling,Information technology,Signal processing,Applied mathematics</t>
  </si>
  <si>
    <t>10.1371/journal.pcbi.1007258</t>
  </si>
  <si>
    <t>Reappraising the utility of Google Flu Trends</t>
  </si>
  <si>
    <t>Outpatients,Health care,Mathematical functions,Mathematics,Infectious diseases,Research and analysis methods,People and places,Statistical methods,Patients,Medicine and health sciences,Infectious disease control,Research facilities,Statistics,Forecasting,Disease surveillance,Epidemiology,Infectious disease surveillance,Archives,Pulmonology,Mathematical and statistical techniques,North America,Viral diseases,Physical sciences,Influenza,Respiratory infections,United States,Information centers,Geographical locations</t>
  </si>
  <si>
    <t>Data underlying results reported in the manuscript have been provided as supporting information files. Input data sources are publicly available and have been referenced in the manuscript.</t>
  </si>
  <si>
    <t>10.1371/journal.pcbi.1009952</t>
  </si>
  <si>
    <t>Avalanches during epithelial tissue growth; Uniform Growth and a drosophila eye disc model</t>
  </si>
  <si>
    <t>Animals,Chemical properties,Materials physics,Physical chemistry,Drosophila melanogaster,Physics,Research and analysis methods,Head,Animal models,Medicine and health sciences,Ocular system,Cell cycle and cell division,Drosophila,Arthropoda,Cell biology,Epithelium,Biological tissue,Materials science,Biology and life sciences,Molecular development,Material properties,Viscoelasticity,Model organisms,Animal studies,Organisms,Invertebrates,Eukaryota,Eyes,Insects,Zoology,Chemistry,Developmental biology,Viscosity,Experimental organism systems,Cell processes,Relaxation time,Physical sciences,Morphogens,Anatomy,Entomology,Relaxation (physics)</t>
  </si>
  <si>
    <t>10.1371/journal.pcbi.1008603</t>
  </si>
  <si>
    <t>Modeling the structure of the frameshift-stimulatory pseudoknot in SARS-CoV-2 reveals multiple possible conformers</t>
  </si>
  <si>
    <t>RNA structure,Viral pathogens,Molecular dynamics,Research and analysis methods,Medical microbiology,Coronaviruses,Microbial pathogens,Medicine and health sciences,Microbiology,Pseudoknots,Materials science,Biology and life sciences,RNA,Organisms,SARS CoV 2,Nucleic acids,Viruses,Polymer chemistry,Chemistry,Materials,Computational biology,Computational chemistry,Physical sciences,Oligomers,Biochemical simulations,Pathology and laboratory medicine,RNA viruses,Biochemistry,Macromolecular structure analysis,SARS coronavirus,Molecular biology,Pathogens,Simulation and modeling,Dimers</t>
  </si>
  <si>
    <t>10.1371/journal.pcbi.1008743</t>
  </si>
  <si>
    <t>Optimal prediction with resource constraints using the information bottleneck</t>
  </si>
  <si>
    <t>Ellipses,Motion,Mathematics,Physics,Research and analysis methods,Geometry,Virology,Evolutionary immunology,Probability theory,Microbial evolution,Social sciences,Evolutionary biology,Microbiology,Biology and life sciences,Velocity,Applied mathematics,Kalman filter,Behavior,Viral evolution,Physical sciences,Probability distribution,Organismal evolution,Algorithms,Classical mechanics,Psychology,Simulation and modeling</t>
  </si>
  <si>
    <t>These are theoretical results that can be numerically calculated, without data to share.</t>
  </si>
  <si>
    <t>10.1371/journal.pcbi.1007345</t>
  </si>
  <si>
    <t>A scale-free analysis of the HIV-1 genome demonstrates multiple conserved regions of structural and functional importance</t>
  </si>
  <si>
    <t>Bioinformatics,RNA structure,Viral pathogens,HIV-1,Research and analysis methods,Medical microbiology,Sequencing techniques,Microbial pathogens,Medicine and health sciences,Genome analysis,Genetics,Retroviruses,Molecular biology techniques,Biology and life sciences,RNA,Nucleotide sequencing,Organisms,Sequence analysis,Nucleic acids,Gene prediction,Viruses,Sequence alignment,Sequence motif analysis,Computational biology,DNA sequence analysis,Genomics,Pathology and laboratory medicine,RNA viruses,RNA folding,Macromolecular structure analysis,Biochemistry,HIV,Immunodeficiency viruses,Molecular biology,Lentivirus,Pathogens,Database and informatics methods,Microbiology</t>
  </si>
  <si>
    <t>United Kingdom,Singapore</t>
  </si>
  <si>
    <t>Data are held in GenBank. Accession numbers are in the Supporting Information files. All other relevant data are within the manuscript and its Supporting Information files.</t>
  </si>
  <si>
    <t>25/7/2020</t>
  </si>
  <si>
    <t>10.1371/journal.pcbi.1008193</t>
  </si>
  <si>
    <t>NuSeT: A deep learning tool for reliably separating and analyzing crowded cells</t>
  </si>
  <si>
    <t>Computer and information sciences,Mathematics,Mitosis,Research and analysis methods,Anatomical pathology,Artificial intelligence,Chromosome biology,Cell cycle and cell division,Medicine and health sciences,Imaging techniques,Cell biology,Engineering and technology,Biology and life sciences,Applied mathematics,Histopathology,Deep learning,Fluorescence imaging,Developmental biology,Morphogenesis,Cell processes,Image processing,Physical sciences,Algorithms,Machine learning,Pathology and laboratory medicine,Signal processing,Morphogenic segmentation,Simulation and modeling</t>
  </si>
  <si>
    <t>All the code and pretrained models have been released on GitHub with MIT license. Detailed instructions have been included in S1 Text as well in GitHub so that researchers can easily apply them in practice. Model weights and training dataset used in this work are provided at https://zenodo.org/record/3996370#.X0aXi9MzbsI. Please download the NuSeT repository at: https://github.com/yanglf1121/NuSeT.</t>
  </si>
  <si>
    <t>25/9/2018</t>
  </si>
  <si>
    <t>10.1371/journal.pcbi.1007398</t>
  </si>
  <si>
    <t>Color improves edge classification in human vision</t>
  </si>
  <si>
    <t>Linear discriminant analysis,Computer and information sciences,Sensory perception,Mathematics,Physics,Research and analysis methods,Data management,Visible light,Statistical methods,Statistics,Social sciences,Engineering and technology,Materials science,Biology and life sciences,Material properties,Light,Mathematical and statistical techniques,Behavior,Vision,Electromagnetic radiation,Physical sciences,Neuroscience,Grayscale,Color vision,Human performance,Digital imaging,Psychology,Luminance,Psychophysics,Taxonomy</t>
  </si>
  <si>
    <t>10.1371/journal.pcbi.1006868</t>
  </si>
  <si>
    <t>Inferring rates of metastatic dissemination using stochastic network models</t>
  </si>
  <si>
    <t>Digestive system,Physics,Basic cancer research,Medicine and health sciences,Tongue,Cancer detection and diagnosis,Cancer treatment,Fluid dynamics,Lymph nodes,Biology and life sciences,Neurology,Mouth,Cancers and neoplasms,Continuum mechanics,Oncology,Neurological tumors,Metastasis,Fluid mechanics,Lymphatic system,Flow rate,Brain metastasis,Physical sciences,Diagnostic medicine,Anatomy,Classical mechanics,Ovarian cancer,Gynecological tumors</t>
  </si>
  <si>
    <t>The data on ovarian cancer is publicly available from SEER 18 Regs Research Data + Hurricane Katrina Impacted Louisiana Cases, Nov 2016 Sub (2000-2014). The data on tongue cancer is supplied as Supplementary data.</t>
  </si>
  <si>
    <t>22/12/2018</t>
  </si>
  <si>
    <t>10.1371/journal.pcbi.1006733</t>
  </si>
  <si>
    <t>Integration of single-cell RNA-seq data into population models to characterize cancer metabolism</t>
  </si>
  <si>
    <t>Computer and information sciences,Transcriptome analysis,Physiology,Physiological processes,Metabolism,Pharmacology,Metabolic pathways,Secretion,Medicine and health sciences,Genome analysis,Cell biology,Genetics,Biology and life sciences,Cell metabolism,Metabolic networks,Computational biology,Drug metabolism,Network analysis,Genomics,Cell physiology,Biochemistry,Pharmacokinetics,Oxygen metabolism,Metabolites</t>
  </si>
  <si>
    <t>All RNA-seq data are available from the Gene Expression Omnibus database (accession numbers GSE69405, GSE75688).</t>
  </si>
  <si>
    <t>10.1371/journal.pcbi.1009067</t>
  </si>
  <si>
    <t xml:space="preserve">How does feedback from phage infections influence the evolution of phase variation in </t>
  </si>
  <si>
    <t>Antibiotic resistance,Evolutionary rate,Microbial mutation,Medical microbiology,Evolutionary immunology,Bacterial evolution,Microbial evolution,Evolutionary processes,Antimicrobial resistance,Medicine and health sciences,Pharmacology,Microbial pathogens,Evolutionary biology,Bacterial pathogens,Biology and life sciences,Organisms,Evolutionary genetics,Microbial control,Campylobacter,Bacteriology,Viruses,Campylobacter jejuni,Organismal evolution,Bacteria,Pathology and laboratory medicine,Bacteriophages,Pathogens,Microbiology</t>
  </si>
  <si>
    <t>10.1371/journal.pcbi.1008889</t>
  </si>
  <si>
    <t>Building blocks and blueprints for bacterial autolysins</t>
  </si>
  <si>
    <t>Medical microbiology,Polymers,Gut bacteria,Protein domains,Microbial pathogens,Medicine and health sciences,Gram positive bacteria,Cell biology,Engineering and technology,Macromolecules,Materials science,Biology and life sciences,Bacterial pathogens,Organisms,Bacteriology,Polymer chemistry,Cell walls,Chemistry,Materials,Peptidoglycans,Clostridium,Enterococcus,Physical sciences,Proteins,Gram negative bacteria,Bacteria,Cellular structures and organelles,Pathology and laboratory medicine,Architectural engineering,Biochemistry,Civil engineering,Pathogens,Microbiology</t>
  </si>
  <si>
    <t>The scripts used to collect and analyze the data, along with the data itself, are at https://git.dartmouth.edu/cbklab/ledgos.</t>
  </si>
  <si>
    <t>10.1371/journal.pcbi.1008063</t>
  </si>
  <si>
    <t>A compiler for biological networks on silicon chips</t>
  </si>
  <si>
    <t>Computer and information sciences,Computer architecture,Computer hardware,Physics,Research and analysis methods,Enzymology,Computer applications,Enzyme kinetics,Biophysical simulations,Engineering and technology,Biology and life sciences,Software engineering,Computer software,Computerized simulations,Computational biology,Physical sciences,Biochemical simulations,Signal processing,Biochemistry,Biophysics,Simulation and modeling</t>
  </si>
  <si>
    <t>Al source code for the compiler is available at https://doi.org/10.5281/zenodo.3948393.</t>
  </si>
  <si>
    <t>10.1371/journal.pcbi.1007765</t>
  </si>
  <si>
    <t>Compounds without borders: A mechanism for quantifying complex odors and responses to scent-pollution in bumblebees</t>
  </si>
  <si>
    <t>Bumblebees,Animals,Animal behavior,Ecology and environmental sciences,Flowering plants,Pollution,Earth sciences,Valleys,Arthropoda,Lily,Social sciences,Plants,Materials science,Biology and life sciences,Geomorphology,Bees,Foraging,Organisms,Oils,Invertebrates,Odorants,Eukaryota,Insects,Behavior,Zoology,Materials,Physical sciences,Hymenoptera,Biochemistry,Topography,Psychology,Lipids,Landforms</t>
  </si>
  <si>
    <t>All data in this manuscript are available for download in the supplemental materials.</t>
  </si>
  <si>
    <t>10.1371/journal.pcbi.1006308</t>
  </si>
  <si>
    <t>The role of sensory uncertainty in simple contour integration</t>
  </si>
  <si>
    <t>Visual system,Perception,Cognitive science,Sensory perception,Cognition,Physiology,Cognitive psychology,Learning and memory,Sensory cues,Social sciences,Biology and life sciences,Sensory physiology,Decision making,Learning,Vision,Neuroscience,Sensory systems,Psychology,Psychophysics</t>
  </si>
  <si>
    <t>Data and code used for the analysis are available in a public repository: https://github.com/yanlizhou/collinearity.</t>
  </si>
  <si>
    <t>10.1371/journal.pcbi.1009375</t>
  </si>
  <si>
    <t>Reconstructing contact network structure and cross-immunity patterns from multiple infection histories</t>
  </si>
  <si>
    <t>Immunology,Bioinformatics,Computer and information sciences,Parasitic diseases,Information theory,Mathematics,Infectious diseases,Research and analysis methods,Data management,Immunity,Sexually transmitted diseases,Medicine and health sciences,Respiratory disorders,Graph theory,Biology and life sciences,Genitourinary infections,Urology,Clustering coefficients,Sequence analysis,Pulmonology,Data visualization,Clinical medicine,Sequence motif analysis,Graphs,Clinical immunology,Viral diseases,Infographics,Physical sciences,Infectious disease immunology,Human papillomavirus infection,Respiratory infections,Medical conditions,Database and informatics methods</t>
  </si>
  <si>
    <t>Code is accessible via zenodo repository: https://doi.org/10.5281/zenodo.5159448.</t>
  </si>
  <si>
    <t>18/4/2018</t>
  </si>
  <si>
    <t>10.1371/journal.pcbi.1007013</t>
  </si>
  <si>
    <t>Forecasting national and regional influenza-like illness for the USA</t>
  </si>
  <si>
    <t>Meteorology,Outpatients,Health care,Mathematics,Physiology,Infectious diseases,Research and analysis methods,Earth sciences,Statistical methods,Patients,Statistics,Medicine and health sciences,Forecasting,Biology and life sciences,Atmospheric science,Walking,Seasons,Statistical models,Mathematical and statistical techniques,Humidity,Viral diseases,Physical sciences,Influenza,Pathology and laboratory medicine,Biological locomotion,Pathogens</t>
  </si>
  <si>
    <t>USA,UK</t>
  </si>
  <si>
    <t>These data are included in either the R package (https://github.com/predsci/DICE) or from the CDC via their API https://gis.cdc.gov/grasp/fluview/fluportaldashboard.html.</t>
  </si>
  <si>
    <t>10.1371/journal.pcbi.1008262</t>
  </si>
  <si>
    <t>Characterizing chromatin folding coordinate and landscape with deep learning</t>
  </si>
  <si>
    <t>Epigenetics,Thermodynamics,Computer and information sciences,Mathematics,Physics,Chromatin,Polymers,Probability theory,Free energy,Artificial intelligence,Chromosome biology,Entropy,Cell biology,Genetics,Macromolecules,Materials science,Biology and life sciences,Deep learning,Polymer chemistry,Gene expression,Chemistry,Materials,Histones,Genomics,Physical sciences,Proteins,Probability distribution,Machine learning,Biochemistry,Structural genomics,DNA-binding proteins</t>
  </si>
  <si>
    <t>All source code for VAE model training and analysis are available from the Github repository: https://github.com/ZhangGroup-MITChemistry/chromVAE.</t>
  </si>
  <si>
    <t>10.1371/journal.pcbi.1006956</t>
  </si>
  <si>
    <t>Noise-precision tradeoff in predicting combinations of mutations and drugs</t>
  </si>
  <si>
    <t>Antibiotic resistance,Computer and information sciences,Deletion mutation,Mathematics,Drugs,Microbial mutation,Research and analysis methods,Gaussian noise,Antibiotics,Pharmacology,Artificial intelligence,Antimicrobial resistance,Mutation databases,Medicine and health sciences,Statistics,Genetics,Statistical noise,Biology and life sciences,Antimicrobials,Microbial control,Mathematical models,Mathematical and statistical techniques,Mutation,Physical sciences,Machine learning,Biological databases,Database and informatics methods,Microbiology</t>
  </si>
  <si>
    <t>Datasets used in this work are available in a supporting information file. The code is available under the GitHub project: https://github.com/TendlerA/noise_precision_drug_combination.</t>
  </si>
  <si>
    <t>26/8/2019</t>
  </si>
  <si>
    <t>10.1371/journal.pcbi.1007792</t>
  </si>
  <si>
    <t>eXplainable Artificial Intelligence (XAI) for the identification of biologically relevant gene expression patterns in longitudinal human studies, insights from obesity research</t>
  </si>
  <si>
    <t>Gene regulation,Bioinformatics,Computer and information sciences,Mathematics,Physiology,Research and analysis methods,Gene regulatory networks,Medicine and health sciences,Body weight,Data mining,Genetics,Biology and life sciences,Sequence analysis,Sequence databases,Gene expression,Computational biology,Physical sciences,Obesity,Algorithms,Simulation and modeling,Information technology,Microarrays,Physiological parameters,Bioassays and physiological analysis,Biological databases,Database and informatics methods,Applied mathematics</t>
  </si>
  <si>
    <t>10.1371/journal.pcbi.1008898</t>
  </si>
  <si>
    <t>Machine learning-based investigation of the cancer protein secretory pathway</t>
  </si>
  <si>
    <t>Genitourinary tract tumors,Gene regulation,Mathematics,Research and analysis methods,Malignant tumors,Medicine and health sciences,Genetics,Biology and life sciences,Applied mathematics,Renal cancer,Urology,Prostate diseases,Oncology,Prostate cancer,Nephrology,Gene expression,Mutation,Physical sciences,Algorithms,Cancers and neoplasms,Simulation and modeling</t>
  </si>
  <si>
    <t>All relevant data are within the manuscript and its Supporting Information files, or on the associated GitHub repository (https://github.com/SysBioChalmers/CancerProteinSecretionML) or Zenodo repository (https://doi.org/10.5281/zenodo.3978373).</t>
  </si>
  <si>
    <t>10.1371/journal.pcbi.1008904</t>
  </si>
  <si>
    <t>High-throughput Interpretation of Killer-cell Immunoglobulin-like Receptor Short-read Sequencing Data with PING</t>
  </si>
  <si>
    <t>Genetic loci,Bioinformatics,DNA sequencing,Research and analysis methods,Sequencing techniques,Genetics,Biology and life sciences,Variant genotypes,Nucleotide sequencing,Heredity,Sequence analysis,High throughput sequencing,Alleles,Sequence alignment,Genetic mapping,Single nucleotide polymorphisms,Genotyping,Gene sequencing,Molecular biology techniques,Molecular biology,Database and informatics methods</t>
  </si>
  <si>
    <t>Scripts used to process genotype data and generate figures are available from https://github.com/wesleymarin/ping_paper_scripts. PING pipeline code is available from https://github.com/wesleymarin/ping. All relevant validation genotype data are within the manuscript and its Supporting Information files. Synthetic sequence data is available from https://github.com/wesleymarin/KIR_synthetic_data.</t>
  </si>
  <si>
    <t>10.1371/journal.pcbi.1009410</t>
  </si>
  <si>
    <t>FiCoS: A fine-grained and coarse-grained GPU-powered deterministic simulator for biochemical networks</t>
  </si>
  <si>
    <t>Systems science,Computer and information sciences,Ecology and environmental sciences,Mathematics,Species diversity,Physics,Systems biology,Research and analysis methods,Stoichiometry,Ecological metrics,Metabolism,Metabolic pathways,Ecology,Biophysical simulations,Materials science,Biology and life sciences,Material properties,Stiffness,Mechanical properties,Computational biology,Chemistry,Physical sciences,Biochemical simulations,Biochemistry,Biophysics,Simulation and modeling</t>
  </si>
  <si>
    <t>The source code of FiCoS, both CPU and GPU versions, as well as all the scripts used to generate the results shown in the paper, are publicly and freely available on GitLab: https://gitlab.com/andrea-tango/ficos. In the same repository, we also uploaded the code of the CPU versions of LSODA and VODE that were used to perform the tests shown in the paper. LASSIE and cupSODA source codes can be downloaded from the corresponding GitHub repositories. All other relevant data are within the manuscript and its Supporting information files.</t>
  </si>
  <si>
    <t>10.1371/journal.pcbi.1008406</t>
  </si>
  <si>
    <t>Evolution of multicellular life cycles under costly fragmentation</t>
  </si>
  <si>
    <t>Life cycles,Bacterial evolution,Microbial evolution,Cell cycle and cell division,Cell biology,Evolutionary biology,Population biology,Biology and life sciences,Death rates,Population metrics,Bacteriology,Mycology,Cell walls,Developmental biology,Cell processes,Cell death,Organismal evolution,Cellular structures and organelles,Fungal evolution,Microbiology</t>
  </si>
  <si>
    <t>The code and data used in the manuscript are publicly available at https://github.com/yuriypichugin/Costly-fragmentation-life-cycles.</t>
  </si>
  <si>
    <t>27/9/2018</t>
  </si>
  <si>
    <t>10.1371/journal.pcbi.1006784</t>
  </si>
  <si>
    <t>Multi-modality in gene regulatory networks with slow promoter kinetics</t>
  </si>
  <si>
    <t>Synthetic gene oscillators,Computer and information sciences,Electronics engineering,Research and analysis methods,Gene regulatory networks,Molecular biology assays and analysis techniques,Genetics,Engineering and technology,Cell differentiation,Biology and life sciences,DNA transcription,Gene expression,Developmental biology,Computational biology,Network analysis,Gene identification and analysis,Protein expression,Gene expression and vector techniques,Genetic networks,Synthetic genetic systems,Molecular biology techniques,Molecular biology,Toggle switches,Synthetic biology</t>
  </si>
  <si>
    <t>10.1371/journal.pcbi.1006507</t>
  </si>
  <si>
    <t>Reconciling high-throughput gene essentiality data with metabolic network reconstructions</t>
  </si>
  <si>
    <t>All files and code are available here https://github.com/ablazier/gene-essentiality</t>
  </si>
  <si>
    <t>10.1371/journal.pcbi.1008600</t>
  </si>
  <si>
    <t>Relevance of intra-hospital patient movements for the spread of healthcare-associated infections within hospitals - a mathematical modeling study</t>
  </si>
  <si>
    <t>Computer and information sciences,Health care,Infectious diseases,Cancer risk factors,Medical microbiology,Health care facilities,Intensive care units,Medicine and health sciences,Microbial pathogens,Bacterial pathogens,Biology and life sciences,Epidemiology,Nosocomial infections,Centrality,Oncology,Network analysis,Medical risk factors,Hospitals,Pathology and laboratory medicine,Medical conditions,Pathogens,Microbiology</t>
  </si>
  <si>
    <t>17/10/2020</t>
  </si>
  <si>
    <t>10.1371/journal.pcbi.1008323</t>
  </si>
  <si>
    <t>Validation of DBFOLD: An efficient algorithm for computing folding pathways of complex proteins</t>
  </si>
  <si>
    <t>Thermodynamics,Computer and information sciences,Mathematics,Protein folding,Protein structure,Physics,Research and analysis methods,Statistical methods,Free energy,Statistics,Biology and life sciences,Melting,Mathematical and statistical techniques,Computational biology,Condensed matter physics,Phase transitions,Proteins,Physical sciences,Biochemical simulations,Monte Carlo method,Biochemistry,Macromolecular structure analysis,Computing methods,Molecular biology,Simulation and modeling</t>
  </si>
  <si>
    <t>All extracted simulation data related to protein G is available within the GitHub repository linked to in the paper, specifically within the 1igd_data subdirectory: https://github.com/amirbitran/dbfold/tree/master/1igd_data Instructions for how to analyze this data are provided in dbfold_test.ipynb within the master directory. All data related to other proteins presented in main text figures can be found at: https://figshare.com/articles/Analyzed_data/11496954.</t>
  </si>
  <si>
    <t>10.1371/journal.pcbi.1009228</t>
  </si>
  <si>
    <t>Single-cell analysis reveals the pan-cancer invasiveness-associated transition of adipose-derived stromal cells into COL11A1-expressing cancer-associated fibroblasts</t>
  </si>
  <si>
    <t>Connective tissue,Fibroblasts,Invasive tumors,Connective tissue cells,Pancreatic cancer,Animal cells,Medicine and health sciences,Genetics,Cell biology,Biological tissue,Biology and life sciences,Cancers and neoplasms,Oncology,Breast tumors,Gene expression,Lung and intrathoracic tumors,Breast cancer,Anatomy,Gastrointestinal tumors,Cellular types,Ovarian cancer,Gynecological tumors</t>
  </si>
  <si>
    <t>10.1371/journal.pcbi.1007357</t>
  </si>
  <si>
    <t>SourceSet: A graphical model approach to identify primary genes in perturbed biological pathways</t>
  </si>
  <si>
    <t>Discrete mathematics,Permutation,Genitourinary tract tumors,Mathematics,Research and analysis methods,Covariance,Research errors,Probability theory,Statistical methods,Statistics,Medicine and health sciences,Random variables,Genetics,Biology and life sciences,Applied mathematics,Urology,Prostate diseases,Oncology,Prostate cancer,Mathematical and statistical techniques,Gene expression,Test statistics,Physical sciences,Combinatorics,Research assessment,Algorithms,Cancers and neoplasms,Simulation and modeling</t>
  </si>
  <si>
    <t>All data are available from the GEO database (accession numbers: GSE19114, GSE12056, GSE6956, GSE15471, GSE1651, GSE95413) or from Bioconductor/CRAN repositories (packages: ALL, XMRF, SourceSet).</t>
  </si>
  <si>
    <t>10.1371/journal.pcbi.1008575</t>
  </si>
  <si>
    <t>Paradoxical phase response of gamma rhythms facilitates their entrainment in heterogeneous networks</t>
  </si>
  <si>
    <t>Neurons,Computer and information sciences,Membrane potential,Physiology,Action potentials,Chronobiology,Earth sciences,Animal cells,Medicine and health sciences,Cell biology,Neural networks,Biology and life sciences,Soil science,Synapses,Network analysis,Nervous system,Neuroscience,Electrophysiology,Soil perturbation,Anatomy,Cellular neuroscience,Biochemistry,Neurophysiology,Cellular types,Circadian oscillators</t>
  </si>
  <si>
    <t>The code and data are available at https://doi.org/10.21985/n2-x1wn-j516.</t>
  </si>
  <si>
    <t>19/7/2020</t>
  </si>
  <si>
    <t>10.1371/journal.pcbi.1008163</t>
  </si>
  <si>
    <t>Integration of social cues and individual experiences during instrumental avoidance learning</t>
  </si>
  <si>
    <t>Cognitive science,Fractals,Mathematics,Cognition,Cognitive psychology,Developmental neuroscience,Learning and memory,Geometry,Fear,Facial expressions,Autism spectrum disorder,Medicine and health sciences,Social sciences,Biology and life sciences,Learning,Nonverbal communication,Decision making,Neurodevelopmental disorders,Neurology,Pervasive developmental disorders,Emotions,Autism,Behavior,Developmental psychology,Physical sciences,Neuroscience,Medical conditions,Psychology,Human learning</t>
  </si>
  <si>
    <t>All code and data are available from OSF repository: https://osf.io/8vwjy/.</t>
  </si>
  <si>
    <t>10.1371/journal.pcbi.1007778</t>
  </si>
  <si>
    <t>A powerful and versatile colocalization test</t>
  </si>
  <si>
    <t>Genetic loci,Mathematics,Research and analysis methods,Research errors,Statistical methods,Statistics,Genome analysis,Genetics,Human genetics,Biology and life sciences,Genome-wide association studies,Mathematical and statistical techniques,Gene expression,Computational biology,Test statistics,Genomics,Physical sciences,Research assessment,Monte Carlo method,Biochemistry,Lipids,Simulation and modeling</t>
  </si>
  <si>
    <t>The authors confirm that all GWAS summary data underlying the findings are fully available without restriction and the individual-level GWAS data are available to approved users. The Lung Health Study (LHS) data can be obtained from https://biolincc.nhlbi.nih.gov/studies/LHS/ or using dbGaP study accession: phs000335.v3.p2. The 2013 lipid data (Willer et al. 2013) and the IGAP data (Lambert et al. 2013) are publicly available at http://csg.sph.umich.edu/abecasis/public/lipids2013/ and http://web.pasteur-lille.fr/en/recherche/u744/igap/igap_download.php respectively. The ADNI data were obtained from the Alzheimer’s Disease Neuroimaging Initiative (ADNI) database (adni.loni.usc.edu). For up-to-date information, see www.adni-info.org.</t>
  </si>
  <si>
    <t>10.1371/journal.pcbi.1008271</t>
  </si>
  <si>
    <t>Penalized regression and model selection methods for polygenic scores on summary statistics</t>
  </si>
  <si>
    <t>Regression analysis,Mathematics,Cancer risk factors,Research and analysis methods,Statistical methods,Medicine and health sciences,Statistics,Genome analysis,Genetics,Human genetics,Forecasting,Biology and life sciences,Epidemiology,Heredity,Oncology,Genome-wide association studies,Mathematical and statistical techniques,Linkage disequilibrium,Computational biology,Medical risk factors,Linear regression analysis,Genomics,Physical sciences,Biochemistry,Lipids,Simulation and modeling</t>
  </si>
  <si>
    <t>Minnesota</t>
  </si>
  <si>
    <t>The genotype data used in the simulation studies was downloaded from the Wellcome Trust Case Control Consortium. The EAGLE study was downloaded from dbGaP, with accession number phs000093.v2.p2. The lung cancer meta-analysis data corresponds to supplementary table S3 in the meta-analysis paper (McKay et al. 2017). The 1000 Genomes reference data was downloaded from the 1000 Genomes project. The two summary statistic datasets on height were downloaded from UK Biobank and GIANT as described in the respective articles (Sudlow et al. 2015, Wood et al. 2014). The BioBank data on lipids was downloaded as described in the BioBank article (Sudlow et al. 2015). The ‘Teslovich’ and ‘GLGC’ data on lipids were downloaded from http://csg.sph.umich.edu/abecasis/public/lipids2010 and http://csg.sph.umich.edu/abecasis/public/lipids2013, respectively. The R package for our methods is publicly available on Github: https://github.com/jpattee/penRegSum.</t>
  </si>
  <si>
    <t>31/10/2018</t>
  </si>
  <si>
    <t>10.1371/journal.pcbi.1006273</t>
  </si>
  <si>
    <t>Quantitative cell-based model predicts mechanical stress response of growing tumor spheroids over various growth conditions and cell lines</t>
  </si>
  <si>
    <t>Glycobiology,Mathematics,Physics,Cellular stress responses,Research and analysis methods,Geometry,Polysaccharides,Biological cultures,Cell cycle and cell division,Mechanical stress,Cell biology,Biology and life sciences,Dextran,Radii,Glucans,Cell lines,Cell processes,Physical sciences,HT29 cells,Biochemistry,Classical mechanics,Compression,Simulation and modeling</t>
  </si>
  <si>
    <t>10.1371/journal.pcbi.1009546</t>
  </si>
  <si>
    <t>Perspectives for the reconstruction of 3D chromatin conformation using single cell Hi-C data</t>
  </si>
  <si>
    <t>Epigenetics,Perception,Cognitive science,Random walk,Chromosome structure and function,Sensory perception,Research and analysis methods,Cognitive psychology,Chromatin,Polymers,Mammalian genomics,Chromosome biology,Social sciences,Cell biology,Genetics,Macromolecules,Materials science,Biology and life sciences,Gene mapping,Chromosomes,Mathematical models,Mathematical and statistical techniques,Polymer chemistry,Gene expression,Chemistry,Materials,Vision,Chromosome mapping,Genomics,Physical sciences,Animal genomics,Neuroscience,Psychology,Molecular biology techniques,Molecular biology</t>
  </si>
  <si>
    <t>Russia,Switzerland</t>
  </si>
  <si>
    <t xml:space="preserve"> All software used for simulations, data processing and analysis is freely available. DPDchrom as well as some other python scripts used in this work can be found on GitHub (https://github.com/polly-code/DPDchrom and https://github.com/agalitsyna/DPDchrom_input_parser). The ORBITA software can be found as well on GitHub (https://github.com/agalitsyna/pairtools/tree/ORBITA). Experimental datasets were taken from Gene Expression Omnibus: · single nucleus Hi-C data - GSE80006 and GSE100569; · capture-C data - GSE107940; · oligopaint data - GitHub repository (https://github.com/BogdanBintu/ChromatinImaging/tree/master/Data) and Zenodo repository (https://zenodo.org/record/3928890#.YQpEg1MzYUE).</t>
  </si>
  <si>
    <t>10.1371/journal.pcbi.1007394</t>
  </si>
  <si>
    <t>Molecular mechanisms of fentanyl mediated β-arrestin biased signaling</t>
  </si>
  <si>
    <t>Thermodynamics,Physics,Amines,Molecular dynamics,Chemical compounds,Drugs,Free energy,Pharmacology,Medicine and health sciences,Cell biology,Cell signaling,Biology and life sciences,Crystal structure,G-protein signaling,Crystallography,Organic chemistry,Chemistry,Condensed matter physics,Computational biology,Computational chemistry,Solid state physics,Physical sciences,Proteins,Pain management,Analgesics,Biochemical simulations,G protein coupled receptors,Biochemistry,Transmembrane receptors,Organic compounds,Signal transduction</t>
  </si>
  <si>
    <t>Parameters, initial coordinates, and simulation restart files for all systems are available at the fABAMBER github page https://github.com/ParkerdeWaal/fABAMBER. All trajectories are available upon request.</t>
  </si>
  <si>
    <t>28/2/2021</t>
  </si>
  <si>
    <t>10.1371/journal.pcbi.1008840</t>
  </si>
  <si>
    <t>Viscoelastic properties of wheat gluten in a molecular dynamics study</t>
  </si>
  <si>
    <t>Maize,Physical chemistry,Grasses,Physics,Research and analysis methods,Nutrient and storage proteins,Plants,Materials science,Biology and life sciences,Material properties,Deformation,Model organisms,Animal studies,Organisms,Post-translational modification,Chemical bonding,Hydrogen bonding,Elasticity,Eukaryota,Computational biology,Chemistry,Experimental organism systems,Proteins,Physical sciences,Plant and algal models,Disulfide bonds,Biochemical simulations,Gluten,Biochemistry,Classical mechanics,Damage mechanics</t>
  </si>
  <si>
    <t>All relevant data are within the manuscript and its Supporting information files. All steps required to reproduce the results are described in the Manuscript and the S1 Text. The simulation program together with all the input files needed to run the simulations are included as a supplementary archive "S1_DSB_Model.tar.gz". The raw simulation data is included in the supplementary Excel file "S1_Data.xlsx".</t>
  </si>
  <si>
    <t>10.1371/journal.pcbi.1009167</t>
  </si>
  <si>
    <t>Risk sensitivity and theory of mind in human coordination</t>
  </si>
  <si>
    <t>Markov models,Animals,Cognitive science,Mathematics,Cognition,Physiology,Cognitive psychology,Video games,Probability theory,Leporids,Theory of mind,Social sciences,Body weight,Weight loss,Biology and life sciences,Decision making,Hares,Organisms,Eukaryota,Behavior,Zoology,Game theory,Recreation,Amniotes,Physical sciences,Neuroscience,Gambling,Games,Physiological parameters,Vertebrates,Mammals,Psychology,Applied mathematics</t>
  </si>
  <si>
    <t>All software files are available from the GitHub database (accession url https://github.com/PedroLFerreira/Risk-Sensitivity-and-Theory-of-Mind-in-Human-Coordination).</t>
  </si>
  <si>
    <t>10.1371/journal.pcbi.1008956</t>
  </si>
  <si>
    <t>A model of dopamine and serotonin-kynurenine metabolism in cortisolemia: Implications for depression</t>
  </si>
  <si>
    <t>Neurons,Depression,Aromatic amino acids,Aldehydes,Chemical compounds,Tryptophan,Neurochemistry,Animal cells,Metabolism,Biogenic amines,Medicine and health sciences,Cell biology,Mood disorders,Dopaminergics,Biology and life sciences,Neurochemicals,Neurotransmitters,Brain,Organic chemistry,Serotonin,Chemistry,Prefrontal cortex,Physical sciences,Neuroscience,Proteins,Mental health and psychiatry,Anatomy,Cellular neuroscience,Biochemistry,Organic compounds,Cellular types,Amino acids,Metabolites</t>
  </si>
  <si>
    <t>All python files have been submitted to Biomodels database (accession number(s) MODEL2103060001), but according to Biomodels policy, the model will only become publicly available when its associated paper has been published. URL: https://www.ebi.ac.uk/biomodels/MODEL2103060001.</t>
  </si>
  <si>
    <t>10.1371/journal.pcbi.1008340</t>
  </si>
  <si>
    <t>Mathematical analysis of robustness of oscillations in models of the mammalian circadian clock</t>
  </si>
  <si>
    <t>Gene regulation,Systems science,Computer and information sciences,Mathematics,Regulatory proteins,Chronobiology,Messenger RNA,Circadian rhythms,Transcription factors,Genetics,Biology and life sciences,RNA,DNA transcription,Nucleic acids,Gene expression,Physical sciences,Bifurcation theory,Proteins,Biochemistry,Genetic oscillators,DNA-binding proteins,Circadian oscillators</t>
  </si>
  <si>
    <t>All computer codes are provided in the Supporting Information.</t>
  </si>
  <si>
    <t>10.1371/journal.pcbi.1009354</t>
  </si>
  <si>
    <t>Regulation of transcription reactivation dynamics exiting mitosis</t>
  </si>
  <si>
    <t>Cell processes,Gene regulation,Gene expression,Transcriptional control,Proteins,Epigenetics,DNA transcription,Chromosome biology,Cell cycle and cell division,DNA-binding proteins,Transcription factors,Cell biology,Genetics,Biochemistry,Biology and life sciences,Mitosis,Regulatory proteins,Chromatin</t>
  </si>
  <si>
    <t>10.1371/journal.pcbi.1008617</t>
  </si>
  <si>
    <t>Aggregative cycles evolve as a solution to conflicts in social investment</t>
  </si>
  <si>
    <t>Systems science,Computer and information sciences,Dictyosteliomycota,Population dynamics,Life cycles,Mathematics,Pathogen motility,Research and analysis methods,Microbial evolution,Evolutionary processes,Medicine and health sciences,Cell biology,Evolutionary biology,Protozoan models,Population biology,Biology and life sciences,Model organisms,Animal studies,Organisms,Evolutionary emergence,Virulence factors,Eukaryota,Dictyostelium discoideum,Developmental biology,Cell motility,Experimental organism systems,Protists,Dictyostelium,Physical sciences,Dynamical systems,Organismal evolution,Pathology and laboratory medicine,Slime molds,Pathogens,Microbiology</t>
  </si>
  <si>
    <t>France,U.K.,Germany</t>
  </si>
  <si>
    <t>22/5/2019</t>
  </si>
  <si>
    <t>10.1371/journal.pcbi.1007123</t>
  </si>
  <si>
    <t>From skylight input to behavioural output: A computational model of the insect polarised light compass</t>
  </si>
  <si>
    <t>Terrestrial environments,Animal navigation,Neurons,Animals,Animal behavior,Ecology and environmental sciences,Measurement equipment,Deserts,Head,Animal cells,Insect pests,Arthropoda,Medicine and health sciences,Social sciences,Ocular system,Ecology,Cell biology,Equipment,Animal migration,Locusts,Engineering and technology,Biology and life sciences,Ecosystems,Agriculture,Compasses,Organisms,Invertebrates,Eukaryota,Eyes,Insects,Behavior,Zoology,Neuroscience,Hymenoptera,Pests,Anatomy,Cellular neuroscience,Ants,Psychology,Cellular types</t>
  </si>
  <si>
    <t>All relevant code and data to generate the figures are available though protocols.io (dx.doi.org/10.17504/protocols.io.y9hfz36).</t>
  </si>
  <si>
    <t>10.1371/journal.pcbi.1006954</t>
  </si>
  <si>
    <t>Estimation of the breadth of CD4bs targeting HIV antibodies by molecular modeling and machine learning</t>
  </si>
  <si>
    <t>Antibodies,Immunology,Thermodynamics,Computer and information sciences,Viral pathogens,Physiology,Physics,Artificial neural networks,Medical microbiology,Artificial intelligence,Medicine and health sciences,Microbial pathogens,Entropy,Retroviruses,Neural networks,Biology and life sciences,Support vector machines,Immune physiology,Crystal structure,Organisms,Crystallography,Immune system proteins,Viruses,Computational neuroscience,Computational biology,Condensed matter physics,Solid state physics,Proteins,Neuroscience,Physical sciences,Machine learning,Pathology and laboratory medicine,RNA viruses,Biochemistry,HIV,Immunodeficiency viruses,Lentivirus,Pathogens,Microbiology</t>
  </si>
  <si>
    <t>Computed data and scripts are within the manuscript and its Supporting Information files. All experimental data are available from the CATNAP database (http://hiv.lanl.gov/catnap).</t>
  </si>
  <si>
    <t>10.1371/journal.pcbi.1009429</t>
  </si>
  <si>
    <t>Action planning and control under uncertainty emerge through a desirability-driven competition between parallel encoding motor plans</t>
  </si>
  <si>
    <t>Neurons,Perception,Cognitive science,Sensory perception,Reaction time,Mathematics,Cognition,Cognitive psychology,Animal cells,Neuronal tuning,Statistics,Social sciences,Cell biology,Biology and life sciences,Decision making,Cognitive neuroscience,Motor reactions,Behavior,Decision theory,Physical sciences,Neuroscience,Cellular neuroscience,Psychology,Cellular types,Applied mathematics</t>
  </si>
  <si>
    <t>All relevant data are within the manuscript and its Supporting information files and: https://osf.io/a4mkt/.</t>
  </si>
  <si>
    <t>10.1371/journal.pcbi.1008784</t>
  </si>
  <si>
    <t>Numerical analysis of the impact of cytoskeletal actin filament density alterations onto the diffusive vesicle-mediated cell transport</t>
  </si>
  <si>
    <t>Mass diffusivity,Actins,Actin filaments,Chemical physics,Mathematics,Physics,Eukaryotic cells,Cell biology,Finite element analysis,Biology and life sciences,Cytoskeleton,Cytoskeletal proteins,Contractile proteins,Cytoplasm,Chemistry,Vesicles,Cell motility,Physical sciences,Proteins,Biochemistry,Cellular types,Cellular structures and organelles,Applied mathematics</t>
  </si>
  <si>
    <t>Austria,Norway</t>
  </si>
  <si>
    <t>11/4/2021</t>
  </si>
  <si>
    <t>10.1371/journal.pcbi.1008954</t>
  </si>
  <si>
    <t>Deep template-based protein structure prediction</t>
  </si>
  <si>
    <t>Bioinformatics,Computer and information sciences,Protein structure comparison,Protein structure,Research and analysis methods,Artificial intelligence,Neural networks,Biology and life sciences,Protein structure prediction,Protein structure databases,Deep learning,Sequence analysis,Computational techniques,Sequence alignment,Proteins,Neuroscience,Machine learning,Multiple alignment calculation,Biochemistry,Macromolecular structure analysis,Split-decomposition method,Biological databases,Molecular biology,Database and informatics methods</t>
  </si>
  <si>
    <t>The training, validation and test protein lists are available in S4 File. The code is available for download at http://raptorx.uchicago.edu/download/ and https://github.com/wufandi/DL4SequenceAlignment.</t>
  </si>
  <si>
    <t>10.1371/journal.pcbi.1007452</t>
  </si>
  <si>
    <t>Learning from animals: How to Navigate Complex Terrains</t>
  </si>
  <si>
    <t>Terrestrial environments,Animal navigation,Markov models,Animal behavior,Animals,Sensory perception,Navigation,Ecology and environmental sciences,Mathematics,Research and analysis methods,Probability theory,Arthropoda,Ecology,Social sciences,Animal migration,Plants,Engineering and technology,Biology and life sciences,Ecosystems,Trees,Organisms,Invertebrates,Eukaryota,Insects,Behavior,Moths and butterflies,Zoology,Vision,Physical sciences,Neuroscience,Algorithms,Simulation and modeling,Forests,Psychology,Applied mathematics</t>
  </si>
  <si>
    <t>Data and code are available at https://github.com/noc-lab/moth_navigation.</t>
  </si>
  <si>
    <t>10.1371/journal.pcbi.1008461</t>
  </si>
  <si>
    <t>Targeting TMPRSS2 and Cathepsin B/L together may be synergistic against SARS-CoV-2 infection</t>
  </si>
  <si>
    <t>Viral pathogens,Infectious diseases,Medical microbiology,Virology,Enzymology,Proteases,Viral entry,Coronaviruses,Microbial pathogens,Medicine and health sciences,Viral structure,Biology and life sciences,Viral transmission and infection,Organisms,COVID 19,Dose prediction methods,SARS CoV 2,Pharmaceutics,Viruses,Viral diseases,Proteins,Virions,Pathology and laboratory medicine,RNA viruses,Biochemistry,Medical conditions,SARS coronavirus,Pathogens,Microbiology,Enzymes</t>
  </si>
  <si>
    <t>10.1371/journal.pcbi.1008498</t>
  </si>
  <si>
    <t>CHOmics: A web-based tool for multi-omics data analysis and interactive visualization in CHO cell lines</t>
  </si>
  <si>
    <t>Computer and information sciences,Transcriptome analysis,Mathematics,Proteomic databases,Gene ontologies,Research and analysis methods,Data management,Biological cultures,Statistical methods,Statistics,Genome analysis,Genetics,CHO cells,Molecular biology techniques,Gene mapping,Biology and life sciences,Multivariate analysis,Cell lines,Data visualization,Mathematical and statistical techniques,Gene expression,Computational biology,Genomics,Physical sciences,Principal component analysis,Biochemistry,Proteomics,Biological databases,Molecular biology,Database and informatics methods</t>
  </si>
  <si>
    <t>All RNA-Seq data files are available in SRA and has the following BioProject ID: PRJNA613438” AVAILABLE at https://www.ncbi.nlm.nih.gov/bioproject/PRJNA613438.</t>
  </si>
  <si>
    <t>29/5/2021</t>
  </si>
  <si>
    <t>10.1371/journal.pcbi.1009129</t>
  </si>
  <si>
    <t>On the influence of prior information evaluated by fully Bayesian criteria in a personalized whole-brain model of epilepsy spread</t>
  </si>
  <si>
    <t>Computer and information sciences,Neuroimaging,Research and analysis methods,Magnetic resonance imaging,Medicine and health sciences,Imaging techniques,Neural networks,Biology and life sciences,Neurology,Brain,Radiology and imaging,Connectomics,Network analysis,Diagnostic radiology,Nervous system,Brain mapping,Neuroscience,Epilepsy,Diagnostic medicine,Anatomy,Neuroanatomy,Simulation and modeling</t>
  </si>
  <si>
    <t>The patient data sets cannot be made publicly available due to the data protection concerns regarding potentially identifying and sensitive patient information. Interested researchers may access the data sets by contacting Clinical Data Manager Aurélie Ponz (aurelie.ponz@univ-amu.fr) at the Institut de Neurosciences des Systèmes, Aix-Marseille Université. The main source codes needed to reproduce the presented results are available on GitHub (https://github.com/ins-amu/BVEP).</t>
  </si>
  <si>
    <t>10.1371/journal.pcbi.1007992</t>
  </si>
  <si>
    <t>Brain-optimized extraction of complex sound features that drive continuous auditory perception</t>
  </si>
  <si>
    <t>Bioacoustics,Regression analysis,Computer and information sciences,Neuroimaging,Sensory perception,Mathematics,Physics,Artificial neural networks,Research and analysis methods,Magnetic resonance imaging,Functional magnetic resonance imaging,Artificial intelligence,Statistical methods,Medicine and health sciences,Statistics,Social sciences,Imaging techniques,Engineering and technology,Biology and life sciences,Speech,Acoustics,Mathematical and statistical techniques,Linguistics,Radiology and imaging,Computational neuroscience,Computational biology,Vision,Diagnostic radiology,Linear regression analysis,Physical sciences,Neuroscience,Brain mapping,Diagnostic medicine,Signal processing,Speech signal processing,Psychology</t>
  </si>
  <si>
    <t>The code containing the BO-NN architecture and the details of training is available at https://github.com/Immiora/bonn_auditory_perception_ecog. Neural data cannot be shared publicly as part of the current submission due to confidentiality restrictions on sharing patient specific information. Neural data can be made available from the University Medical Utrecht center for researchers who meet the criteria for access to confidential data. Please contact Mariska J. van Steensel at M.J.vanSteensel@umcutrecht.nl or Annemiek Elbertse at a.elbertse-schouten@umcutrecht.nl. In addition, we are currently writing a dataset paper, along with which we will released the anonymized neural data used in the present study in the open database (www.openneuro.org).</t>
  </si>
  <si>
    <t>10.1371/journal.pcbi.1008230</t>
  </si>
  <si>
    <t xml:space="preserve">Paired fruit flies synchronize behavior: Uncovering social interactions in </t>
  </si>
  <si>
    <t>Collective animal behavior,Physical sciences,Animal behavior,Probability theory,Probability distribution,Animal sociality,Social sciences,Imitation,Mathematics,Biological locomotion,Physiology,Behavior,Psychology,Biology and life sciences,Zoology,Probability density</t>
  </si>
  <si>
    <t>Data have been uploaded to Zenodo: http://doi.org/10.5281/zenodo.3840765.</t>
  </si>
  <si>
    <t>10.1371/journal.pcbi.1008808</t>
  </si>
  <si>
    <t>Modelling the visual world of a velvet worm</t>
  </si>
  <si>
    <t>Neurons,Animal behavior,Perception,Cognitive science,Sensory perception,Photoreceptors,Sensory receptors,Head,Cognitive psychology,Animal cells,Afferent neurons,Medicine and health sciences,Ocular system,Social sciences,Cell biology,Equipment,Engineering and technology,Biology and life sciences,Ocular anatomy,Cornea,Eye lens,Retina,Optical equipment,Eyes,Behavior,Zoology,Vision,Optical lenses,Neuroscience,Anatomy,Cellular neuroscience,Psychology,Cellular types,Signal transduction</t>
  </si>
  <si>
    <t>10.1371/journal.pcbi.1008433</t>
  </si>
  <si>
    <t xml:space="preserve">Acetate and glycerol are not uniquely suited for the evolution of cross-feeding in </t>
  </si>
  <si>
    <t>Glycerol,Computer and information sciences,Physiology,Chemical compounds,Enzymology,Physiological processes,Carbohydrate metabolism,Glucose metabolism,Enzyme chemistry,Metabolism,Monosaccharides,Evolutionary biology,Biology and life sciences,Evolutionary genetics,Organic chemistry,Metabolic networks,Polymer chemistry,Chemistry,Glucose,Carbohydrates,Network analysis,Physical sciences,Enzyme metabolism,Monomers,Biochemistry,Organic compounds,Excretion,Metabolites</t>
  </si>
  <si>
    <t>10.1371/journal.pcbi.1008916</t>
  </si>
  <si>
    <t>Unraveling the mechanisms of surround suppression in early visual processing</t>
  </si>
  <si>
    <t>Visual cortex,Neurons,Animals,Perception,Cognitive science,Sensory perception,Mathematics,Cognitive psychology,Geometry,Animal cells,Neuronal tuning,Medicine and health sciences,Ocular system,Social sciences,Cell biology,Biology and life sciences,Ocular anatomy,Primates,Organisms,Radii,Brain,Retina,Eukaryota,Zoology,Vision,Amniotes,Physical sciences,Neuroscience,Anatomy,Cellular neuroscience,Vertebrates,Dogs,Mammals,Psychology,Cellular types,Monkeys</t>
  </si>
  <si>
    <t>10.1371/journal.pcbi.1008658</t>
  </si>
  <si>
    <t>Estimating the extrinsic incubation period of malaria using a mechanistic model of sporogony</t>
  </si>
  <si>
    <t>Species interactions,Animals,Parasitic diseases,Physiology,Infectious diseases,Insect vectors,Parasitology,Apicomplexa,Parasite groups,Medicine and health sciences,Arthropoda,Blood,Oocysts,Mosquitoes,Biology and life sciences,Sporozoites,Organisms,Protozoans,Disease vectors,Body fluids,Malaria,Invertebrates,Eukaryota,Insects,Zoology,Malarial parasites,Plasmodium,Tropical diseases,Anatomy,Medical conditions,Parasitic protozoans,Entomology</t>
  </si>
  <si>
    <t>All data are held on a public GitHub repository - https://github.com/IsaacStopard/mSOS.</t>
  </si>
  <si>
    <t>10.1371/journal.pcbi.1009365</t>
  </si>
  <si>
    <t>Ascension of Chlamydia is moderated by uterine peristalsis and the neutrophil response to infection</t>
  </si>
  <si>
    <t>Immunology,Immune cells,Chlamydia infection,Immune response,Physiology,Infectious diseases,Research and analysis methods,Medical microbiology,Animal cells,Sexually transmitted diseases,Medicine and health sciences,Microbial pathogens,Epithelium,Cell biology,Biological tissue,Microbiology,Bacterial pathogens,Biology and life sciences,Neutrophils,Organisms,Endocrine physiology,Endocrinology,Menstrual cycle,Chlamydia,White blood cells,Bacteria,Pathology and laboratory medicine,Blood cells,Reproductive physiology,Simulation and modeling,Anatomy,Medical conditions,Cellular types,Pathogens,Chlamydia trachomatis</t>
  </si>
  <si>
    <t>24/4/2018</t>
  </si>
  <si>
    <t>10.1371/journal.pcbi.1006892</t>
  </si>
  <si>
    <t>How Dendrites Affect Online Recognition Memory</t>
  </si>
  <si>
    <t>Neurons,Computer and information sciences,Cognitive science,Membrane potential,Information theory,Cognition,Physiology,Action potentials,Cognitive psychology,Learning and memory,Animal cells,Medicine and health sciences,Social sciences,Cell biology,Memory,Engineering and technology,Neural networks,Biology and life sciences,Learning,Background signal noise,Axons,Neuronal dendrites,Synapses,Nervous system,Electrophysiology,Neuroscience,Nerve fibers,Anatomy,Cellular neuroscience,Signal processing,Neurophysiology,Psychology,Cellular types</t>
  </si>
  <si>
    <t>All data contained in figures as well as simulation code is available in S1 Data.</t>
  </si>
  <si>
    <t>10.1371/journal.pcbi.1007172</t>
  </si>
  <si>
    <t>Identifying important parameters in the inflammatory process with a mathematical model of immune cell influx and macrophage polarization</t>
  </si>
  <si>
    <t>Immune cells,Immunology,Monocytes,Immune response,Animal cells,Medicine and health sciences,Cell biology,Biology and life sciences,Inflammation,Neutrophils,Apoptosis,Macrophages,Signs and symptoms,White blood cells,Cell processes,Cell death,Diagnostic medicine,Pathology and laboratory medicine,Blood cells,Inflammatory diseases,Cellular types</t>
  </si>
  <si>
    <t>10.1371/journal.pcbi.1009706</t>
  </si>
  <si>
    <t>Acoustic traits of bat-pollinated flowers compared to flowers of other pollination syndromes and their echo-based classification using convolutional neural networks</t>
  </si>
  <si>
    <t>Bioacoustics,Animals,Physics,Flowering plants,Flowers,Echoes,Corolla,Plants,Biology and life sciences,Organisms,Plant anatomy,Acoustics,Eukaryota,Zoology,Flower anatomy,Amniotes,Bats,Physical sciences,Plant science,Vertebrates,Mammals</t>
  </si>
  <si>
    <t>Belgium,Germany</t>
  </si>
  <si>
    <t>All relevant data and code are available from figshare: 10.6084/m9.figshare.c.5703052 and https://github.com/bakunowski/listen_like_a_bat.</t>
  </si>
  <si>
    <t>10.1371/journal.pcbi.1008431</t>
  </si>
  <si>
    <t>Empirical model for short-time prediction of COVID-19 spreading</t>
  </si>
  <si>
    <t>Epidemiology,People and places,Viral diseases,Evolutionary immunology,Public and occupational health,COVID 19,European Union,Asia,Medicine and health sciences,Pandemics,Evolutionary biology,Medical conditions,Biology and life sciences,Infectious diseases,Europe,Geographical locations,Spain,China</t>
  </si>
  <si>
    <t>The data employed had been published daily by WHO and European Centre for Disease Prevention and Control (ECDC) and is available at https://github.com/catalamarti/Gompertz_Catala2020/blob/main/Data_ECDC.xlsx.</t>
  </si>
  <si>
    <t>10.1371/journal.pcbi.1008208</t>
  </si>
  <si>
    <t>MASSpy: Building, simulating, and visualizing dynamic biological models in Python using mass action kinetics</t>
  </si>
  <si>
    <t>Computer and information sciences,Physics,Chemical compounds,Research and analysis methods,Enzyme regulation,Enzymology,Enzyme chemistry,Molecular biology assays and analysis techniques,Ketones,Biophysical simulations,Engineering and technology,Biology and life sciences,Software engineering,Pyruvate,Combined bisulfite restriction analysis,Computational biology,Chemistry,Software tools,Acids,Proteins,Enzyme metabolism,Physical sciences,Isozymes,Biochemistry,Molecular biology techniques,Molecular biology,Biophysics,Enzymes</t>
  </si>
  <si>
    <t>The source code for MASSpy is available online (https://github.com/SBRG/MASSpy) and in the S1 File under an MIT license. MASSpy is also hosted as a Python package on the Python Package Index (https://pypi.org/project/masspy/). All required external dependencies integrated and utilized by MASSpy are also available on the Python Package Index (https://pypi.org/) and are licensed under their respective licensing terms. Both the Gurobi Optimizer (Gurobi Optimization, Houston, TX) and the IBM CPLEX Optimizer (IBM, Armonk, NY) are freely available for academic use, with solvers and installation instructions found at their respective websites. Images for Docker containers that include the MASSpy software can be downloaded online from the DockerHub Registry (https://hub.docker.com/r/sbrg/masspy), or they can be built locally to include the licensed commercial optimization solvers. Instructions for MASSpy installation, including instructions for using MASSpy with Docker, are found in the repository README or in the documentation (https://masspy.readthedocs.io and S2 File). The data, scripts, and instructions needed to reproduce results of the presented examples are also available on GitHub (https://github.com/SBRG/MASSpy-publication) and in the supplement (S3 File).</t>
  </si>
  <si>
    <t>10.1371/journal.pcbi.1009502</t>
  </si>
  <si>
    <t>Slipknotted and unknotted monovalent cation-proton antiporters evolved from a common ancestor</t>
  </si>
  <si>
    <t>Bioinformatics,Computer and information sciences,Cell membranes,Phylogenetics,Protein structure,Research and analysis methods,Data management,Molecular evolution,Protein domains,Evolutionary biology,Cell biology,Antiport proteins,Biology and life sciences,Phylogenetic analysis,Membrane proteins,Sequence analysis,Sequence alignment,Proteins,Evolutionary systematics,Biochemistry,Macromolecular structure analysis,Molecular biology,Synport proteins,Cellular structures and organelles,Database and informatics methods,Taxonomy</t>
  </si>
  <si>
    <t>10.1371/journal.pcbi.1008492</t>
  </si>
  <si>
    <t>Crosstalk and ultrasensitivity in protein degradation pathways</t>
  </si>
  <si>
    <t>Physiology,Biosynthetic techniques,Research and analysis methods,Enzymology,Physiological processes,Molecular biology assays and analysis techniques,Metabolism,Ligases,Proteolysis,Cell biology,Cell signaling,Homeostasis,Biology and life sciences,Cellular crosstalk,Post-translational modification,Metabolic processes,Chemical synthesis,Protein synthesis,Proteins,Molecular biology,Protein expression,Gene expression and vector techniques,Biochemistry,Molecular biology techniques,Signal transduction,Enzymes</t>
  </si>
  <si>
    <t>10.1371/journal.pcbi.1007592</t>
  </si>
  <si>
    <t>The origin of biological homochirality along with the origin of life</t>
  </si>
  <si>
    <t>Nucleotides,Biosynthetic techniques,Research and analysis methods,Enzymology,Polymers,Biopolymers,Sequencing techniques,Origin of life,Biotechnology,Evolutionary biology,RNA synthesis,Engineering and technology,Macromolecules,Materials science,Biology and life sciences,RNA,Biomaterials,Nucleotide sequencing,Nucleic acids,Polymer chemistry,Nucleic acid synthesis,Chemical synthesis,Chemistry,Ribozymes,Materials,Bioengineering,Proteins,Physical sciences,Monomers,Biochemistry,Molecular biology techniques,Molecular biology,Enzymes</t>
  </si>
  <si>
    <t>All relevant data are within the manuscript and its Supporting Information files. Source codes of the simulation program can be obtained from https://github.com/mwt2001gh/The-origin-of-biological-homochirality-along-with-the-origin-of-life/blob/master/Fig3_nsr_n4.cpp. The version corresponds to the case shown in Fig 4A.</t>
  </si>
  <si>
    <t>10.1371/journal.pcbi.1007917</t>
  </si>
  <si>
    <t>Compositional Lotka-Volterra describes microbial dynamics in the simplex</t>
  </si>
  <si>
    <t>Systems science,Computer and information sciences,Ecology and environmental sciences,Microbial genomics,Mathematics,Drugs,Diet,Medical microbiology,Research and analysis methods,Animal models,Microbiome,Statistical data,Antibiotics,Pharmacology,Medicine and health sciences,Ecology,Statistics,Genetics,Biology and life sciences,Antimicrobials,Model organisms,Animal studies,Microbial control,Mouse models,Nutrition,Interaction networks,Community ecology,Experimental organism systems,Genomics,Physical sciences,Dynamical systems,Molecular biology,Microbiology</t>
  </si>
  <si>
    <t>All data are public; code to replicate experiments is available at https://github.com/tyjo/clv.</t>
  </si>
  <si>
    <t>10.1371/journal.pcbi.1007195</t>
  </si>
  <si>
    <t>Stochastic modeling reveals kinetic heterogeneity in post-replication DNA methylation</t>
  </si>
  <si>
    <t>Genomic imprinting,Epigenetics,Research and analysis methods,DNA methylation,Chromatin,Enzymology,Enzyme kinetics,Methylation,Chromosome biology,Cell biology,Genetics,Biology and life sciences,Nucleic acids,Chromatin modification,Gene expression,Chemistry,Computational biology,Developmental biology,Physical sciences,Biochemical simulations,DNA replication,Biochemistry,Chemical reactions,DNA,Simulation and modeling,DNA modification</t>
  </si>
  <si>
    <t>Data and codes are publicly available from github.com/Read-Lab-UCI/DNA-methylation-maintenance-kinetics.</t>
  </si>
  <si>
    <t>10.1371/journal.pcbi.1007403</t>
  </si>
  <si>
    <t>Benchmarking network algorithms for contextualizing genes of interest</t>
  </si>
  <si>
    <t>Gene regulation,Regulator genes,Computer and information sciences,Random walk,Mathematics,Research and analysis methods,Genetics,Ranking algorithms,Biology and life sciences,Applied mathematics,Protein interaction networks,Mathematical models,Mathematical and statistical techniques,Gene expression,Network analysis,Physical sciences,Gene identification and analysis,Algorithms,Genetic networks,Biochemistry,Gene types,Proteomics,Simulation and modeling</t>
  </si>
  <si>
    <t>The majority of the data used for benchmarking are publically available, and their locations are described within the manuscript. A small subset of the datasets used were results from internal Novartis CRISPR screens that are proprietary to Novartis. Overall conclusions from the proprietary data was similar to the publically available datasets. All algorithms have been previously published and are cited within the manuscript. For this specific work, we used a re-implementation of algorithms into CBDD software package. This software is proprietary to Clarivate. For those interested in accessing the CBDD software, please visit www.clarivate.com for company contact information. Networks used in this work are a combination of a resource proprietary to Clarivate (see www.clarivate.com for company contact information) and a publicly available network (STRING). Generality of the results to other networks was confirmed with a publically available network, HumanNet, as described in the manuscript.</t>
  </si>
  <si>
    <t>10.1371/journal.pcbi.1009417</t>
  </si>
  <si>
    <t>Phenotypic-dependent variability and the emergence of tolerance in bacterial populations</t>
  </si>
  <si>
    <t>Phenotypes,Antibiotic resistance,Mathematics,Drugs,Probability density,Probability theory,Numerical analysis,Antibiotics,Pharmacology,Bacterial evolution,Microbial evolution,Evolutionary processes,Medicine and health sciences,Antimicrobial resistance,Genetics,Evolutionary biology,Biology and life sciences,Antimicrobials,Evolutionary adaptation,Microbial control,Bacteriology,Physical sciences,Probability distribution,Organismal evolution,Numerical integration,Microbiology</t>
  </si>
  <si>
    <t>All relevant data are within the manuscript and its Supporting information files. Additionally all codes and data can be downloaded in GitHub: https://github.com/MCMateu/Phenotypic-dependent-variability.</t>
  </si>
  <si>
    <t>10.1371/journal.pcbi.1008560</t>
  </si>
  <si>
    <t>Thermodynamic modeling of genome-wide nucleosome depleted regions in yeast</t>
  </si>
  <si>
    <t>Bioinformatics,Epigenetics,Nucleosomes,Research and analysis methods,Chromatin,Chromosome biology,Cell biology,Genetics,Gene mapping,Biology and life sciences,Saccharomyces,Model organisms,Animal studies,Organisms,Yeast and fungal models,Nucleosome mapping,Sequence analysis,Fungi,Eukaryota,Sequence motif analysis,Gene expression,Histones,Experimental organism systems,Genomics,Proteins,Saccharomyces cerevisiae,Biochemistry,Molecular biology techniques,Molecular biology,DNA-binding proteins,Yeast,Database and informatics methods</t>
  </si>
  <si>
    <t>10.1371/journal.pcbi.1008654</t>
  </si>
  <si>
    <t>Design principles for the glycoprotein quality control pathway</t>
  </si>
  <si>
    <t>Glycobiology,Protein folding,Protein structure,Chemical compounds,Monosaccharides,Cell biology,Engineering and technology,Biology and life sciences,Endoplasmic reticulum,Secretory pathway,Organic chemistry,Chemistry,Chaperone proteins,Glycoproteins,Glucose,Carbohydrates,Cell processes,Proteins,Industrial engineering,Physical sciences,Quality control,Protein interactions,Biochemistry,Macromolecular structure analysis,Organic compounds,Molecular biology,DNA-binding proteins,Cellular structures and organelles</t>
  </si>
  <si>
    <t>Matlab code to calculate steady-state protein concentrations and figure data are available at https://github.com/lenafabr/glycoproteinQC.</t>
  </si>
  <si>
    <t>10.1371/journal.pcbi.1008066</t>
  </si>
  <si>
    <t>A regularized functional regression model enabling transcriptome-wide dosage-dependent association study of cancer drug response</t>
  </si>
  <si>
    <t>Computer and information sciences,Pharmacology,Drug therapy,Medicine and health sciences,Cancer treatment,Genetics,Biology and life sciences,Dose prediction methods,Protein interaction networks,Pharmaceutics,Oncology,Drug screening,Gene expression,Network analysis,Drug administration,Proteins,Protein-protein interactions,Protein interactions,Biochemistry,Proteomics,Cancers and neoplasms</t>
  </si>
  <si>
    <t>The data underlying the results presented in the study are available from the Genomics of Drug Sensitivity in Cancer website at https://www.cancerrxgene.org/gdsc1000/GDSC1000_WebResources/Home.html.</t>
  </si>
  <si>
    <t>10.1371/journal.pcbi.1007460</t>
  </si>
  <si>
    <t>Network-based analysis of prostate cancer cell lines reveals novel marker gene candidates associated with radioresistance and patient relapse</t>
  </si>
  <si>
    <t>Genitourinary tract tumors,Clinical oncology,Computer and information sciences,Research and analysis methods,Virology,Viral replication,Biological cultures,Marker genes,Medicine and health sciences,Cancer treatment,Genetics,Biology and life sciences,Late expression factor,Urology,Prostate diseases,Cell lines,Oncology,Prostate cancer,Radiation therapy,Clinical medicine,Gene expression,Network analysis,Gene identification and analysis,Genetic networks,Molecular biology techniques,Molecular biology,Cancers and neoplasms,DU145 cells,Microbiology</t>
  </si>
  <si>
    <t>All used data sets and algorithms are publicly available. Gene copy number and gene expression data of DU145 and LNCaP are contained in S1 Table and in S2 Table, respectively. Raw aCGH and gene expression data have been deposited in the Gene Expression Omnibus (GEO) database, accession no GSE134500. TCGA prostate cancer data are available from https://portal.gdc.cancer.gov. Network-based computations were done using the R package regNet available at https://github.com/seifemi/regNet under GNU GPL-3.</t>
  </si>
  <si>
    <t>10.1371/journal.pcbi.1008435</t>
  </si>
  <si>
    <t>Inferring a network from dynamical signals at its nodes</t>
  </si>
  <si>
    <t>Neurons,Thermodynamics,Computer and information sciences,Mathematics,Physics,Electronics engineering,Data management,Animal cells,Phase diagrams,Neuronal tuning,Entropy,Cell biology,Genetics,Engineering and technology,Neural networks,Biology and life sciences,Approximation methods,Data visualization,Physical sciences,Neuroscience,Cellular neuroscience,Cellular types,Toggle switches</t>
  </si>
  <si>
    <t>All code files are available on https://github.com/Corey651/MaxCal_Network.</t>
  </si>
  <si>
    <t>10.1371/journal.pcbi.1008410</t>
  </si>
  <si>
    <t>Dopamine release, diffusion and uptake: A computational model for synaptic and volume transmission</t>
  </si>
  <si>
    <t>Neurons,Mathematics,Physiology,Amines,Chemical compounds,Research and analysis methods,Neurochemistry,Animal cells,Biogenic amines,Neurotransmission,Medicine and health sciences,Cell biology,Finite element analysis,Biology and life sciences,Applied mathematics,Neurotransmitters,Brain,Organic chemistry,Dopamine,Synapses,Chemistry,Vesicles,Catecholamines,Nervous system,Physical sciences,Electrophysiology,Neuroscience,Neostriatum,Anatomy,Cellular neuroscience,Organic compounds,Neurophysiology,Biochemistry,Hormones,Cellular types,Cellular structures and organelles,Simulation and modeling</t>
  </si>
  <si>
    <t>Analysis is based on data simulated with the computational model presented in the manuscript. The software implementation is available from: https://github.com/wiencke/DAcomp.</t>
  </si>
  <si>
    <t>10.1371/journal.pcbi.1008730</t>
  </si>
  <si>
    <t>DEXOM: Diversity-based enumeration of optimal context-specific metabolic networks</t>
  </si>
  <si>
    <t>Computer and information sciences,Research and analysis methods,Enzymology,Enzyme chemistry,Metabolism,Metabolic pathways,Genome analysis,Genetics,Cell biology,Biology and life sciences,Saccharomyces,Cell metabolism,Model organisms,Animal studies,Organisms,Yeast and fungal models,Metabolic networks,Gene prediction,Fungi,Eukaryota,Gene expression,Computational biology,Network analysis,Experimental organism systems,Genomics,Enzyme metabolism,Gene identification and analysis,Cell physiology,Genetic networks,Saccharomyces cerevisiae,Biochemistry,Yeast</t>
  </si>
  <si>
    <t>All data and methods are available from https://github.com/MetExplore/dexom.</t>
  </si>
  <si>
    <t>6/12/2019</t>
  </si>
  <si>
    <t>10.1371/journal.pcbi.1007588</t>
  </si>
  <si>
    <t>Emergence and suppression of cooperation by action visibility in transparent games</t>
  </si>
  <si>
    <t>Prisoner's dilemma,Animal behavior,Cognitive science,Reaction time,Mathematics,Cognition,Cognitive psychology,Research and analysis methods,Social sciences,Biology and life sciences,Decision making,Computational techniques,Evolutionary computation,Cognitive neuroscience,Behavior,Zoology,Game theory,Recreation,Physical sciences,Neuroscience,Algorithms,Games,Simulation and modeling,Evolutionary algorithms,Psychology,Applied mathematics</t>
  </si>
  <si>
    <t>10.1371/journal.pcbi.1009758</t>
  </si>
  <si>
    <t>Diversity of synaptic protein complexes as a function of the abundance of their constituent proteins: A modeling approach</t>
  </si>
  <si>
    <t>Neurons,Mathematics,Physiology,Research and analysis methods,Animal cells,Statistical methods,Protein domains,Statistics,Medicine and health sciences,Cell biology,Biology and life sciences,Protein complexes,Multivariate analysis,Protein abundance,Mathematical and statistical techniques,Synapses,Computational biology,Nervous system,Proteins,Physical sciences,Neuroscience,Electrophysiology,Biochemical simulations,Principal component analysis,Protein interactions,Anatomy,Cellular neuroscience,Biochemistry,Proteomics,Neurophysiology,Cellular types</t>
  </si>
  <si>
    <t>All relevant data are within the manuscript and its Supporting information files. A website has been set up that can be used to run Cytocast calculations on the system described in the manuscript: http://psdcomplexsim.cytocast.com/ Codes for generating input data and analysing simulation outputs are available on GitHub: https://github.com/misma2/psdcomplexsim.git. These codes can be modified to simulate and analyse any combinations of protein abundances.</t>
  </si>
  <si>
    <t>10.1371/journal.pcbi.1007924</t>
  </si>
  <si>
    <t>A validation framework for neuroimaging software: The case of population receptive fields</t>
  </si>
  <si>
    <t>Computer and information sciences,Neuroimaging,Mathematics,Research and analysis methods,Geometry,Magnetic resonance imaging,Functional magnetic resonance imaging,Medicine and health sciences,White noise,Imaging techniques,Engineering and technology,Biology and life sciences,Software engineering,Radii,Computer software,Radiology and imaging,Software tools,Diagnostic radiology,Brain mapping,Neuroscience,Diagnostic medicine,Physical sciences,Algorithms,Simulation and modeling,Signal processing,Software development,Applied mathematics</t>
  </si>
  <si>
    <t>13/8/2019</t>
  </si>
  <si>
    <t>10.1371/journal.pcbi.1007585</t>
  </si>
  <si>
    <t>Increasing growth rate slows adaptation when genotypes compete for diffusing resources</t>
  </si>
  <si>
    <t>Population genetics,Mathematics,Evolutionary rate,Batch culture,Research and analysis methods,Geometry,Biological cultures,Evolutionary processes,Evolutionary biology,Genetics,Population biology,Biology and life sciences,Evolutionary adaptation,Variant genotypes,Genetic drift,Heredity,Evolutionary genetics,Cell culturing techniques,Genetic mapping,Physical sciences,Polygons,Simulation and modeling</t>
  </si>
  <si>
    <t>20/4/2019</t>
  </si>
  <si>
    <t>10.1371/journal.pcbi.1008202</t>
  </si>
  <si>
    <t>Kinetic modeling of H</t>
  </si>
  <si>
    <t>Bioenergetics,Cell cultures,Oxidation,HeLa cells,Research and analysis methods,Biological cultures,Medicine and health sciences,Cancer treatment,Cell biology,Biology and life sciences,Mitochondria,Cancers and neoplasms,Cell lines,Oncology,Cytosol,Oxidation-reduction reactions,Chemistry,Energy-producing organelles,Physical sciences,Cultured tumor cells,Electrochemistry,Biochemistry,Chemical reactions,Antioxidants,Cellular structures and organelles</t>
  </si>
  <si>
    <t>19/9/2020</t>
  </si>
  <si>
    <t>10.1371/journal.pcbi.1009411</t>
  </si>
  <si>
    <t>ISOTOPE: ISOform-guided prediction of epiTOPEs in cancer</t>
  </si>
  <si>
    <t>Immunology,Isotopes,Immune response,Physics,Atoms,Malignant tumors,Medicine and health sciences,Genome complexity,Cancer treatment,Genetics,Biology and life sciences,Oncology,Computational biology,Lung and intrathoracic tumors,Introns,Composite particles,Genomics,Physical sciences,Particle physics,Small cell lung cancer,Cancers and neoplasms</t>
  </si>
  <si>
    <t>Australia,Spain</t>
  </si>
  <si>
    <t>21/5/2019</t>
  </si>
  <si>
    <t>10.1371/journal.pcbi.1007117</t>
  </si>
  <si>
    <t>Development of a physiologically-based pharmacokinetic pediatric brain model for prediction of cerebrospinal fluid drug concentrations and the influence of meningitis</t>
  </si>
  <si>
    <t>Blood-brain barrier permeability assay,Infectious diseases of the nervous system,Pediatrics,Physiology,Infectious diseases,Research and analysis methods,Blood-brain barrier,Cardiovascular analysis,Pharmacology,Medicine and health sciences,Meningitis,Central nervous system,Materials science,Biology and life sciences,Material properties,Neurology,Body fluids,Cerebrospinal fluid,Nervous system,Physical sciences,Permeability,Anatomy,Drug research and development,Physiological parameters,Inflammatory diseases,Bioassays and physiological analysis</t>
  </si>
  <si>
    <t>10.1371/journal.pcbi.1009518</t>
  </si>
  <si>
    <t>Synergistic interventions to control COVID-19: Mass testing and isolation mitigates reliance on distancing</t>
  </si>
  <si>
    <t>The complete R implementation of this model and code to generate figures is available on Github, https://github.com/eahowerton/COVID19_combined_interventions.</t>
  </si>
  <si>
    <t>10.1371/journal.pcbi.1008740</t>
  </si>
  <si>
    <t>Inferring phenomenological models of first passage processes</t>
  </si>
  <si>
    <t>Neurons,Purkinje cells,Thermodynamics,Membrane potential,Mathematics,Physiology,Physics,Action potentials,Research and analysis methods,Animal cells,Probability theory,Statistical methods,Statistics,Entropy,Cell biology,Forecasting,Biology and life sciences,Mathematical and statistical techniques,Neuronal dendrites,Physical sciences,Electrophysiology,Neuroscience,Probability distribution,Cellular neuroscience,Neurophysiology,Cellular types,Biophysics</t>
  </si>
  <si>
    <t>All synthetically generated data sets are available at https://figshare.com/articles/dataset/Inter-spike_intervals_of_Purkinje_Cells/13489629.</t>
  </si>
  <si>
    <t>15/5/2017</t>
  </si>
  <si>
    <t>10.1371/journal.pcbi.1007074</t>
  </si>
  <si>
    <t>Perturbing low dimensional activity manifolds in spiking neuronal networks</t>
  </si>
  <si>
    <t>Discrete mathematics,Permutation,Neurons,Systems science,Computer and information sciences,Membrane potential,Mathematics,Physiology,Action potentials,Animal cells,Medicine and health sciences,Cell biology,Engineering and technology,Neural networks,Biology and life sciences,Computational neuroscience,Synapses,Computational biology,Nervous system,Physical sciences,Neuroscience,Combinatorics,Electrophysiology,Dynamical systems,Anatomy,Cellular neuroscience,Neurophysiology,Cellular types,Coding mechanisms</t>
  </si>
  <si>
    <t>The simulation code is available at https://github.com/emiwar/SpikingManifolds.</t>
  </si>
  <si>
    <t>10.1371/journal.pcbi.1007231</t>
  </si>
  <si>
    <t>Red blood cells stabilize flow in brain microvascular networks</t>
  </si>
  <si>
    <t>Arterioles,Physiology,Physics,Blood vessels,Hematocrit,Red blood cells,Capillaries,Blood flow,Cardiovascular anatomy,Hematology,Animal cells,Medicine and health sciences,Blood,Fluid dynamics,Cell biology,Biology and life sciences,Continuum mechanics,Body fluids,Oxygen,Flow field,Chemistry,Blood counts,Fluid mechanics,Flow rate,Physical sciences,Blood cells,Anatomy,Chemical elements,Classical mechanics,Cellular types</t>
  </si>
  <si>
    <t>The MATLAB Toolbox CHIPS used for calculating RBC velocities is available on GitHub under the GNU General Public Licence v3.0 (https://github.com/EIN-lab/CHIPS, RRID:SCR_015741). The time-averaged results of the simulations with RBCs and with pPs for the baseline case of the two MVNs are available at http://doi.org/10.5281/zenodo.1306229. In addition, we provide the median values of all RBC velocity measurements (same doi). Further details regarding the simulation code are available at https://doi.org/10.1371/journal.pcbi.1005392.</t>
  </si>
  <si>
    <t>10.1371/journal.pcbi.1008152</t>
  </si>
  <si>
    <t>Buildup and bistability in auditory streaming as an evidence accumulation process with saturation</t>
  </si>
  <si>
    <t>Neurons,Animals,Perception,Cognitive science,Normal distribution,Mathematics,Physiology,Research and analysis methods,Cognitive psychology,Statistical distributions,Old World monkeys,Auditory system,Animal cells,Probability theory,Macaque,Medicine and health sciences,Auditory cortex,Social sciences,Cell biology,Biology and life sciences,Sensory physiology,Primates,Organisms,Brain,Eukaryota,Behavior,Zoology,Amniotes,Physical sciences,Neuroscience,Probability distribution,Sensory systems,Anatomy,Cellular neuroscience,Vertebrates,Mammals,Psychology,Cellular types,Monkeys,Simulation and modeling</t>
  </si>
  <si>
    <t>All code, data, and analysis files for this report can be found at: https://osf.io/b32uf/.</t>
  </si>
  <si>
    <t>15/8/2020</t>
  </si>
  <si>
    <t>10.1371/journal.pcbi.1007815</t>
  </si>
  <si>
    <t>A disordered encounter complex is central to the yeast Abp1p SH3 domain binding pathway</t>
  </si>
  <si>
    <t>Physical chemistry,Mathematics,Physics,Geometry,Electrostatics,Electricity,Protein domains,Dihedral angles,Biology and life sciences,Intrinsically disordered proteins,Chemical bonding,Hydrogen bonding,Electrostatic bonding,Chemistry,Computational biology,Proteins,Physical sciences,Biochemical simulations,Protein interactions,Biochemistry</t>
  </si>
  <si>
    <t>All relevant data have been uploaded to Zenodo. The URL is https://doi.org/10.5281/zenodo.3965861. The DOI is 10.5281/zenodo.3965861.</t>
  </si>
  <si>
    <t>10.1371/journal.pcbi.1007125</t>
  </si>
  <si>
    <t>NUFEB: A massively parallel simulator for individual-based modelling of microbial communities</t>
  </si>
  <si>
    <t>Glycobiology,Exopolysaccharides,Physics,Chemical compounds,Research and analysis methods,Polysaccharides,Fluid dynamics,Decomposition,Functional groups,Microbiology,Biology and life sciences,Continuum mechanics,Organic chemistry,Chemistry,Fluid mechanics,Physical sciences,Drag,Biofilms,Biochemistry,Chemical reactions,Organic compounds,Classical mechanics,Fluid flow,Simulation and modeling</t>
  </si>
  <si>
    <t>The source code, documentation, and examples are publicly available at: https://github.com/nufeb/NUFEB.</t>
  </si>
  <si>
    <t>10.1371/journal.pcbi.1007845</t>
  </si>
  <si>
    <t>PhANNs, a fast and accurate tool and web server to classify phage structural proteins</t>
  </si>
  <si>
    <t>Computer and information sciences,Microbial genomics,Protein structure,Artificial neural networks,Research and analysis methods,Viral genomics,Virology,Viral replication,Artificial intelligence,Genetics,Biology and life sciences,Biological databases,Protein structure databases,Organisms,Viruses,Computational neuroscience,Computational biology,Genomics,Proteins,Neuroscience,Structural proteins,Viral packaging,Machine learning,Biochemistry,Macromolecular structure analysis,Bacteriophages,Molecular biology,Database and informatics methods,Microbiology</t>
  </si>
  <si>
    <t>The full database, as well as the code for PhANN and the webserver, are available for download at http://edwards.sdsu.edu/phanns and https://github.com/Adrian-Cantu/PhANNs.</t>
  </si>
  <si>
    <t>10.1371/journal.pcbi.1009935</t>
  </si>
  <si>
    <t>Urgent need for consistent standards in functional enrichment analysis</t>
  </si>
  <si>
    <t>Computer and information sciences,Mathematics,Chemical compounds,Research and analysis methods,Statistical data,Monosaccharides,Statistics,Genome analysis,Genetics,Genome annotation,Engineering and technology,Biology and life sciences,Software engineering,Organic chemistry,Gene expression,Chemistry,Computational biology,Glucose,Carbohydrates,Software tools,Genomics,Citation analysis,Physical sciences,Research assessment,Microarrays,Organic compounds,Bioassays and physiological analysis</t>
  </si>
  <si>
    <t>All data and code to suport this work is available from GitHub (https://github.com/markziemann/SurveyEnrichmentMethods). We have also used Zenodo to assign a DOI to the repository: 10.5281/zenodo.5763096.</t>
  </si>
  <si>
    <t>10.1371/journal.pcbi.1009248</t>
  </si>
  <si>
    <t>Computational Eurotransplant kidney allocation simulations demonstrate the feasibility and benefit of T-cell epitope matching</t>
  </si>
  <si>
    <t>Immune cells,Immunology,Mathematics,Physiology,Research and analysis methods,Animal cells,Urinary system procedures,Statistical methods,T cells,Transplantation,Blood groups,Medicine and health sciences,Statistics,Blood,Cell biology,Renal transplantation,Graft survival,Biology and life sciences,Organ transplantation,Body fluids,Kidneys,Mathematical and statistical techniques,Renal system,Blood counts,White blood cells,Physical sciences,Blood cells,Anatomy,Monte Carlo method,Cellular types,Surgical and invasive medical procedures,Simulation and modeling</t>
  </si>
  <si>
    <t>The results are based upon are publicly accessible datasets. The respective repositories are are referred to in the applied research protocol: dx.doi.org/10.17504/protocols.io.bqrtmv6n.</t>
  </si>
  <si>
    <t>10.1371/journal.pcbi.1008972</t>
  </si>
  <si>
    <t>A method for achieving complete microbial genomes and improving bins from metagenomics data</t>
  </si>
  <si>
    <t>RNA structure,Microbial genomics,Non-coding RNA,Enzymology,Bacterial genetics,Microbial genetics,Genetics,Cell biology,Ribosomes,Biology and life sciences,RNA,Operons,Nucleic acids,Bacteriology,Metagenomics,Ribosomal RNA,Nucleases,Hydrolases,Genomics,Proteins,Molecular biology,Bacterial genomics,Transfer RNA,Biochemistry,Macromolecular structure analysis,DNA,Ribonucleases,DNA-binding proteins,Cellular structures and organelles,Microbiology,Enzymes</t>
  </si>
  <si>
    <t>Assembled genomes from this study were deposited on Zenodo (doi:10.5281/zenodo.4495893). All bins considered for circularization in this paper were deposited on Zenodo (doi: 10.5281/zenodo.4118757). Sequencing data by the Joint Genome Institute of the ZymoBIOMICS Microbial Community Standard can be found at the JGI Genome portal (https://genome.jgi.doe.gov/portal/pages/dynamicOrganismDownload.jsf?organism=ZymMocmetagenome_FD) The code and a tutorial of this method is available on Github (https://github.com/lmlui/Jorg).</t>
  </si>
  <si>
    <t>10.1371/journal.pcbi.1008520</t>
  </si>
  <si>
    <t>Systems biology predicts that fibrosis in tuberculous granulomas may arise through macrophage-to-myofibroblast transformation</t>
  </si>
  <si>
    <t>Immune cells,Immunology,Connective tissue,Fibroblasts,STAT signaling,Connective tissue cells,Infectious diseases,Tuberculosis,Animal cells,T cells,Medicine and health sciences,Cell biology,Cell signaling,Biological tissue,Granulomas,Fibrosis,Biology and life sciences,Actinobacteria,Organisms,Bacterial diseases,Macrophages,Mycobacterium tuberculosis,Developmental biology,White blood cells,Tropical diseases,Bacteria,Blood cells,Anatomy,Medical conditions,Cellular types,Signal transduction</t>
  </si>
  <si>
    <t>10.1371/journal.pcbi.1007590</t>
  </si>
  <si>
    <t>A single reaction-diffusion equation for the multifarious eruptions of urticaria</t>
  </si>
  <si>
    <t>Connective tissue,Immunology,Mass diffusivity,Intradermal injections,Immune response,Histamine release,Mathematics,Chemical physics,Connective tissue cells,Physics,Chemical compounds,Urticaria,Neurochemistry,Research and analysis methods,Geometry,Animal cells,Biogenic amines,Pharmacology,Medicine and health sciences,Cell biology,Histamine,Biological tissue,Biology and life sciences,Mast cells,Neurotransmitters,Dermatology,Radii,Organic chemistry,Mathematical models,Mathematical and statistical techniques,Chemistry,Physical sciences,Neuroscience,Routes of administration,Anatomy,Biochemistry,Organic compounds,Cellular types</t>
  </si>
  <si>
    <t>2/6/2018</t>
  </si>
  <si>
    <t>10.1371/journal.pcbi.1006799</t>
  </si>
  <si>
    <t>Integrated structural variation and point mutation signatures in cancer genomes using correlated topic models</t>
  </si>
  <si>
    <t>Reproductive system,Mutational analysis,Point mutation,Genetic causes of cancer,Cancer risk factors,Research and analysis methods,Basic cancer research,Medicine and health sciences,Genetics,Biology and life sciences,Epidemiology,Genomic medicine,Cancers and neoplasms,Substitution mutation,Oncology,Cancer genomics,Mutagenesis and gene deletion techniques,Breast tumors,Mutation,Ovaries,Medical risk factors,Breast cancer,Genomics,Anatomy,Molecular biology techniques,Molecular biology,Ovarian cancer,Gynecological tumors</t>
  </si>
  <si>
    <t>Mutations and sample annotations for the 560 breast cancer landscape study were downloaded from the ICGC DCC (project BRCA-EU, https://dcc.icgc.org/releases). Additional sample annotations were obtained from related study supplementary files. Ovary mutation calls and sample annotations were obtained from Wang et al. Topic model code is available in a GitHub repository: https://github.com/shahcompbio/MultiModalMuSig.jl. Other relevant data are within the Supporting Information files.</t>
  </si>
  <si>
    <t>10.1371/journal.pcbi.1007316</t>
  </si>
  <si>
    <t>Large-scale cortical travelling waves predict localized future cortical signals</t>
  </si>
  <si>
    <t>Neuroimaging,Electroencephalography,Cognitive science,Mathematics,Physiology,Physics,Research and analysis methods,Traveling waves,Event-related potentials,Statistical methods,Statistics,Magnetoencephalography,Medicine and health sciences,Imaging techniques,Brain electrophysiology,Algebra,Forecasting,Biology and life sciences,Linear algebra,Multivariate analysis,Clinical neurophysiology,Mathematical and statistical techniques,Waves,Clinical medicine,Physical sciences,Neuroscience,Brain mapping,Electrophysiological techniques,Electrophysiology,Eigenvectors,Principal component analysis,Neurophysiology,Bioassays and physiological analysis,Fourier analysis</t>
  </si>
  <si>
    <t>Leuven Belgium</t>
  </si>
  <si>
    <t>MEG data are available via Figshare (https://dx.doi.org/10.6084/m9.figshare.2068293.v1). The ECoG data are not publicly accessible due to legal reasons, e.g., public availability would compromise patient confidentiality under the terms the data were collected. Excerpts of the data can be made available up request via the University of Freiburg ethics committee ekfr@uniklinik-freiburg.de.</t>
  </si>
  <si>
    <t>11/8/2021</t>
  </si>
  <si>
    <t>10.1371/journal.pcbi.1009343</t>
  </si>
  <si>
    <t>BEEM-Static: Accurate inference of ecological interactions from cross-sectional microbiome data</t>
  </si>
  <si>
    <t>Species interactions,Biomass,Carrying capacity,Ecology and environmental sciences,Microbial genomics,Mathematics,Community structure,Research and analysis methods,Medical microbiology,Ecological metrics,Microbiome,Ecology,Genetics,Population biology,Biology and life sciences,Applied mathematics,Microbial ecology,Population metrics,Interaction networks,Community ecology,Genomics,Physical sciences,Algorithms,Simulation and modeling,Molecular biology,Microbiology</t>
  </si>
  <si>
    <t>United States of America,Singapore</t>
  </si>
  <si>
    <t>BEEM-Static is available as an R package at https://github.com/CSB5/BEEM-static under the MIT license.</t>
  </si>
  <si>
    <t>10.1371/journal.pcbi.1008291</t>
  </si>
  <si>
    <t>Predicting changes in protein thermodynamic stability upon point mutation with deep 3D convolutional neural networks</t>
  </si>
  <si>
    <t>Biophysics,Molecular biology,Proteins,Physical sciences,Thermodynamics,Point mutation,Genetics,Biochemistry,Macromolecular structure analysis,Protein structure,Protein folding,Physics,Biology and life sciences,Protein structure determination,Reverse mutation,Mutation,Protein structure prediction</t>
  </si>
  <si>
    <t>All relevant data are within the manuscript, its Supporting information files and on https://github.com/gersteinlab/ThermoNet.</t>
  </si>
  <si>
    <t>10.1371/journal.pcbi.1007666</t>
  </si>
  <si>
    <t>Methods detecting rhythmic gene expression are biologically relevant only for strong signal</t>
  </si>
  <si>
    <t>Animals,Osteichthyes,Transcriptome analysis,Chronobiology,Research and analysis methods,Animal models,Fish,Circadian rhythms,Genome analysis,Genetics,Evolutionary biology,Biology and life sciences,Primates,Baboons,Model organisms,Organisms,Evolutionary genetics,Animal studies,Zebrafish,Eukaryota,Gene expression,Computational biology,Experimental organism systems,Amniotes,Genomics,Microarrays,Biochemistry,Vertebrates,Mammals,Bioassays and physiological analysis,Monkeys,Old World monkeys,Circadian oscillators</t>
  </si>
  <si>
    <t>Data are publicly available from the NCBI GEO database, as specified in the Materials/Datasets section.</t>
  </si>
  <si>
    <t>10.1371/journal.pcbi.1009434</t>
  </si>
  <si>
    <t>A model of head direction and landmark coding in complex environments</t>
  </si>
  <si>
    <t>Neurons,Perception,Cognitive science,Sensory perception,Visual signals,Cognitive psychology,Learning and memory,Animal cells,Sensory cues,Social sciences,Cell biology,Engineering and technology,Biology and life sciences,Learning,Computational neuroscience,Computational biology,Vision,Neuroscience,Signal processing,Cellular neuroscience,Psychology,Cellular types,Coding mechanisms</t>
  </si>
  <si>
    <t>Animal behavioural data are within the Supporting Information files (S1 Dataset). Simulation results data are available on Kaggle: www.kaggle.com/chronowanderer/aLBcells-for-HDsystem-simulation-results Relevant computational modelling codes (in MATLAB 2017a) are available on GitHub: www.github.com/Chronowanderer/aLBcells-for-HDsystem and www.github.com/Bicanski/aLBcells-for-HDsystem.</t>
  </si>
  <si>
    <t>10.1371/journal.pcbi.1007241</t>
  </si>
  <si>
    <t>Unified feature association networks through integration of transcriptomic and proteomic data</t>
  </si>
  <si>
    <t>Flaviviruses,Computer and information sciences,Transcriptome analysis,Lipids,Viral pathogens,Proteomic databases,Research and analysis methods,Medical microbiology,Microbial pathogens,Medicine and health sciences,Genome analysis,Genetics,Biology and life sciences,Dengue virus,Organisms,Protein interaction networks,Centrality,Viruses,Host-pathogen interactions,Computational biology,Network analysis,Genomics,Gene identification and analysis,Pathology and laboratory medicine,Genetic networks,RNA viruses,Pathogenesis,Biochemistry,Proteomics,Biological databases,Pathogens,Database and informatics methods,Microbiology</t>
  </si>
  <si>
    <t>All viral transcriptomic data used in this study has been uploaded to the Gene Expression Omnibus (GEO) with accession number GSE135079. Accession numbers for additional transcriptomic data sets are called out in the text. All proteomic data used in this study is available via ProteomeXchange with identifier PXD014780 (https://www.ebi.ac.uk/pride/archive/projects/PXD014780).</t>
  </si>
  <si>
    <t>10.1371/journal.pcbi.1009813</t>
  </si>
  <si>
    <t>Foraging as sampling without replacement: A Bayesian statistical model for estimating biases in target selection</t>
  </si>
  <si>
    <t>Animal behavior,Cognitive science,Mathematics,Cognition,Food,Research and analysis methods,Diet,Learning and memory,Probability theory,Medicine and health sciences,Social sciences,Working memory,Memory,Biology and life sciences,Foraging,Nutrition,Cognitive neuroscience,Behavior,Zoology,Physical sciences,Neuroscience,Probability distribution,Psychology,Simulation and modeling</t>
  </si>
  <si>
    <t>Data and code are available at https://osf.io/7yuaz/.</t>
  </si>
  <si>
    <t>22/1/2019</t>
  </si>
  <si>
    <t>10.1371/journal.pcbi.1007397</t>
  </si>
  <si>
    <t>A model of how depth facilitates scene-relative object motion perception</t>
  </si>
  <si>
    <t>Visual system,Neurons,Sensory perception,Physiology,Visual signals,Research and analysis methods,Animal cells,Neuronal tuning,Medicine and health sciences,Social sciences,Cell biology,Cell signaling,Biology and life sciences,Sensory physiology,Vision,Neuroscience,Sensory systems,Signal inhibition,Cellular neuroscience,Psychology,Cellular types,Signal transduction,Simulation and modeling</t>
  </si>
  <si>
    <t>10.1371/journal.pcbi.1008602</t>
  </si>
  <si>
    <t>Directed attenuation to enhance vaccine immunity</t>
  </si>
  <si>
    <t>Immunology,Immune response,Immune system,Infectious diseases,Virology,Immunity,Vaccines,Medicine and health sciences,Infectious disease control,Biotechnology,Engineering and technology,Biology and life sciences,Attenuated vaccines,Innate immune system,Clinical medicine,Bioengineering,Clinical immunology,Viral vaccines,Genetic engineering,Infectious disease immunology,Medical conditions,Microbiology,Acquired immune system</t>
  </si>
  <si>
    <t>18/4/2019</t>
  </si>
  <si>
    <t>10.1371/journal.pcbi.1007040</t>
  </si>
  <si>
    <t>PanoView: An iterative clustering method for single-cell RNA sequencing data</t>
  </si>
  <si>
    <t>Hypothalamus,Transcriptome analysis,Mathematics,Research and analysis methods,Statistical methods,Marker genes,Statistics,Medicine and health sciences,Genome analysis,Genetics,Biology and life sciences,Cluster analysis,Multivariate analysis,Brain,Mathematical and statistical techniques,Computational biology,Gene expression,Genomics,Physical sciences,Algorithms,Simulation and modeling,Principal component analysis,Anatomy,Density based clustering,Molecular biology techniques,Molecular biology,Applied mathematics</t>
  </si>
  <si>
    <t>All relevant data are within the manuscript and its supporting information files. Software files are available from a github repository (https://github.com/mhu10/scPanoView)</t>
  </si>
  <si>
    <t>10.1371/journal.pcbi.1007444</t>
  </si>
  <si>
    <t>An inelastic quadrupedal model discovers four-beat walking, two-beat running, and pseudo-elastic actuation as energetically optimal</t>
  </si>
  <si>
    <t>Body limbs,Animals,Physiology,Musculoskeletal system,Medicine and health sciences,Walking,Biomechanics,Biology and life sciences,Muscle physiology,Organisms,Running,Eukaryota,Amniotes,Legs,Anatomy,Vertebrates,Biological locomotion,Mammals,Dogs,Musculoskeletal mechanics</t>
  </si>
  <si>
    <t>10.1371/journal.pcbi.1008542</t>
  </si>
  <si>
    <t>Can subjective pain be inferred from objective physiological data? Evidence from patients with sickle cell disease</t>
  </si>
  <si>
    <t>Markov models,Sickle cell disease,Mathematics,Heart rate,Research and analysis methods,Hematology,Probability theory,Autosomal recessive diseases,Clinical genetics,Statistical methods,Evolutionary physiology,Medicine and health sciences,Statistics,Evolutionary biology,Forecasting,Biology and life sciences,Cardiology,Pain,Genetic diseases,Hemoglobinopathies,Mathematical models,Mathematical and statistical techniques,Clinical medicine,Signs and symptoms,Physical sciences,Probability distribution,Medical conditions,Hidden Markov models</t>
  </si>
  <si>
    <t>The authors confirm that all data underlying the findings are available at https://doi.org/10.21985/n2-vb5c-g926.</t>
  </si>
  <si>
    <t>1/7/2020</t>
  </si>
  <si>
    <t>10.1371/journal.pcbi.1008117</t>
  </si>
  <si>
    <t>Real-time estimation of disease activity in emerging outbreaks using internet search information</t>
  </si>
  <si>
    <t>Epidemiology,Viral diseases,Bacterial diseases,Viral hemorrhagic fevers,Tropical diseases,Plagues,Ebola hemorrhagic fever,Medicine and health sciences,Disease surveillance,Medical conditions,Digital epidemiology,Infectious diseases,Epidemiological methods and statistics,Cholera,Zika fever,Neglected tropical diseases</t>
  </si>
  <si>
    <t>All models and evaluation metrics are implemented in Python 3.6 with scikit-learn 0.19.1. All scripts and data used in this study are publicly available at https://github.com/emilylaiken/outbreak-nowcasting.</t>
  </si>
  <si>
    <t>10.1371/journal.pcbi.1009180</t>
  </si>
  <si>
    <t>A benchmark dataset for canopy crown detection and delineation in co-registered airborne RGB, LiDAR and hyperspectral imagery from the National Ecological Observation Network</t>
  </si>
  <si>
    <t>Terrestrial environments,Computer and information sciences,Ecology and environmental sciences,Mathematics,Research and analysis methods,Earth sciences,Ecology,Forest ecology,Imaging techniques,Plants,Engineering and technology,Biology and life sciences,Applied mathematics,Ecosystems,Geography,Trees,Organisms,Composite images,Remote sensing imagery,Eukaryota,Remote sensing,Physical sciences,Algorithms,Lidar,Geoinformatics,Forests,Simulation and modeling</t>
  </si>
  <si>
    <t>The data are available on Zenodo: https://zenodo.org/record/3770410#.X1k9UmdKjOQ And as part of the github repo: https://github.com/weecology/NeonTreeEvaluation_package.</t>
  </si>
  <si>
    <t>10.1371/journal.pcbi.1008702</t>
  </si>
  <si>
    <t>The impact of phenotypic heterogeneity of tumour cells on treatment and relapse dynamics</t>
  </si>
  <si>
    <t>Phenotypes,Immunology,Clinical oncology,Cancer chemotherapy,Cancer immunotherapy,Malignant tumors,Drug therapy,Medicine and health sciences,Cancer treatment,Genetics,Chemotherapy,Population biology,Biology and life sciences,Death rates,Cancers and neoplasms,Oncology,Population metrics,Clinical medicine,Clinical immunology,Combination chemotherapy,Immunotherapy,Pharmaceutics</t>
  </si>
  <si>
    <t xml:space="preserve"> The code is publicly available at https://doi.org/10.5281/zenodo.4461667. The simulated data is available at https://doi.org/10.5281/zenodo.4293320.</t>
  </si>
  <si>
    <t>10.1371/journal.pcbi.1009181</t>
  </si>
  <si>
    <t>Nonlinear visuoauditory integration in the mouse superior colliculus</t>
  </si>
  <si>
    <t>Neurons,Perception,Superior colliculus,Cognitive science,Sensory perception,Membrane potential,Physiology,Action potentials,Cognitive psychology,Earth sciences,Animal cells,Neuronal tuning,Medicine and health sciences,Social sciences,Cell biology,Cartography,Biology and life sciences,Geography,Brain,Vision,Topographic maps,Neuroscience,Electrophysiology,Anatomy,Cellular neuroscience,Neurophysiology,Psychology,Cellular types</t>
  </si>
  <si>
    <t>The data and the code used for this article are available on Figshare (https://doi.org/10.6084/m9.figshare.16750508).</t>
  </si>
  <si>
    <t>10.1371/journal.pcbi.1008217</t>
  </si>
  <si>
    <t xml:space="preserve">Friendly-rivalry solution to the iterated </t>
  </si>
  <si>
    <t>Prisoner's dilemma,Cognitive science,Population dynamics,Mathematics,Cognition,Research and analysis methods,Cognitive psychology,Statistical methods,Statistics,Social sciences,Evolutionary biology,Population biology,Biology and life sciences,Decision making,Mathematical and statistical techniques,Behavior,Game theory,Recreation,Physical sciences,Social psychology,Neuroscience,Organismal evolution,Games,Human evolution,Monte Carlo method,Psychology,Hominin evolution,Hominid evolution,Applied mathematics</t>
  </si>
  <si>
    <t>All the data used in this paper are reproducible from the codes available at https://github.com/yohm/sim_CAPRI_nplayers.</t>
  </si>
  <si>
    <t>10.1371/journal.pcbi.1008774</t>
  </si>
  <si>
    <t>Complementary phase responses via functional differentiation of dual negative feedback loops</t>
  </si>
  <si>
    <t>Light pulses,Animals,Physics,Chronobiology,Messenger RNA,Protein translation,Rodents,Circadian rhythms,Genetics,Mice,Biology and life sciences,RNA,Organisms,Light,Nucleic acids,DNA transcription,Eukaryota,Zoology,Gene expression,Amniotes,Electromagnetic radiation,Physical sciences,Biochemistry,Vertebrates,Mammals,Genetic oscillators,Circadian oscillators</t>
  </si>
  <si>
    <t>10.1371/journal.pcbi.1007708</t>
  </si>
  <si>
    <t>Mechanistic models of PLC/PKC signaling implicate phosphatidic acid as a key amplifier of chemotactic gradient sensing</t>
  </si>
  <si>
    <t>Connective tissue,Fibroblasts,Cell membranes,Sensory perception,Sensory receptors,Connective tissue cells,Animal cells,Medicine and health sciences,Social sciences,Cell biology,Phosphorylation,Biological tissue,Engineering and technology,Chemotaxis,Biology and life sciences,Post-translational modification,Computational biology,Cell motility,Proteins,Neuroscience,Biochemical simulations,Cellular structures and organelles,Anatomy,Signal processing,Biochemistry,Psychology,Cellular types,Signal transduction,Lipids</t>
  </si>
  <si>
    <t>All relevant data are within the paper and its Supporting Information files, and associated Virtual Cell simulations results are publicly available as indicated under Materials and Methods.</t>
  </si>
  <si>
    <t>10.1371/journal.pcbi.1009515</t>
  </si>
  <si>
    <t>Neuroblastoma signalling models unveil combination therapies targeting feedback-mediated resistance</t>
  </si>
  <si>
    <t>Feedback regulation,Computer and information sciences,Cell cultures,Mathematics,Research and analysis methods,Neuroblastoma cells,Biological cultures,Statistical methods,Medicine and health sciences,Statistics,ERK signaling cascade,Cell biology,Cell signaling,Biology and life sciences,MAPK signaling cascades,Signaling networks,Signaling cascades,Neuroblastoma,Multivariate analysis,Oncology,Mechanisms of signal transduction,Mathematical and statistical techniques,Network analysis,Blastoma,Physical sciences,Cultured tumor cells,Principal component analysis,Signal inhibition,Signal transduction,Cancers and neoplasms</t>
  </si>
  <si>
    <t>The data and analysis packages are available at these repositories: RNA-Seq data: ENA PRJEB40670 (https://www.ebi.ac.uk/ena/browser/view/PRJEB40670) STASNet package: GitHub (https://github.com/molsysbio/STASNet/releases/tag/Dorel2020) Phosphoproteomics: https://itbgit.biologie.hu-berlin.de/dorel/phosphoproteomics_tnb_perturbations.</t>
  </si>
  <si>
    <t>3/6/2019</t>
  </si>
  <si>
    <t>10.1371/journal.pcbi.1007494</t>
  </si>
  <si>
    <t>Limits on amplifiers of natural selection under death-Birth updating</t>
  </si>
  <si>
    <t>Evolutionary theory,Physical sciences,Population size,Numerical analysis,Probability theory,Computer modeling,Computer and information sciences,Evolutionary processes,Markov models,Population metrics,Natural selection,Evolutionary biology,Mathematics,Graph theory,Population biology,Biology and life sciences,Interpolation</t>
  </si>
  <si>
    <t>All the datasets used in this paper are available at https://doi.org/10.6084/m9.figshare.8247527.v1.</t>
  </si>
  <si>
    <t>10.1371/journal.pcbi.1008849</t>
  </si>
  <si>
    <t>Modelling optimal vaccination strategy for SARS-CoV-2 in the UK</t>
  </si>
  <si>
    <t>Population groupings,Immunology,Viral pathogens,Infectious diseases,Medical microbiology,Virology,People and places,Vaccines,Medicine and health sciences,Infectious disease control,Coronaviruses,Microbial pathogens,Preventive medicine,Biology and life sciences,Epidemiology,Public and occupational health,Organisms,COVID 19,SARS CoV 2,Vaccine development,Viruses,Viral vaccines,Medical risk factors,Age groups,Vaccination and immunization,Viral diseases,Pathology and laboratory medicine,RNA viruses,Medical conditions,SARS coronavirus,Pathogens,Microbiology</t>
  </si>
  <si>
    <t>Data on cases were obtained from the COVID-19 Hospitalisation in England Surveillance System (CHESS) data set that collects detailed data on patients infected with COVID-19. Data on COVID-19 deaths were obtained from Public Health England. These data contain confidential information, with public data deposition non-permissible for socioeconomic reasons. The CHESS data resides with the National Health Service (ww.nhs.gov.uk) whilst the death data are available from Public Health England (www.phe.gov.uk). Interested readers wanting similar data may wish to contact coronavirus-tracker@phe.gov.uk.</t>
  </si>
  <si>
    <t>10.1371/journal.pcbi.1009177</t>
  </si>
  <si>
    <t>COVID-19 modeling and non-pharmaceutical interventions in an outpatient dialysis unit</t>
  </si>
  <si>
    <t>Social distancing,Medical devices and equipment,Physiology,Infectious diseases,Research and analysis methods,Physiological processes,Medicine and health sciences,Respiratory disorders,Biotechnology,Infectious disease control,Engineering and technology,Biology and life sciences,Disease surveillance,Epidemiology,Infectious disease surveillance,Molting,COVID 19,Pulmonology,Nephrology,Bioengineering,Viral diseases,Medical dialysis,Respirators,Respiratory infections,Medical conditions,Simulation and modeling</t>
  </si>
  <si>
    <t>All data files are available from the Kaggle database (URL: https://www.kaggle.com/hankyujang/healthcare-personnel-movement-data, DOI:10.34740/kaggle/dsv/1397235).</t>
  </si>
  <si>
    <t>10.1371/journal.pcbi.1007536</t>
  </si>
  <si>
    <t>Statistical inference in ensemble modeling of cellular metabolism</t>
  </si>
  <si>
    <t>Synthetic biology,Mathematics,Research and analysis methods,Statistical distributions,Enzymology,Enzyme chemistry,Statistical data,Probability theory,Statistical methods,Statistics,Cell biology,Engineering and technology,Biology and life sciences,Cell metabolism,Mathematical and statistical techniques,Bioengineering,Physical sciences,Confidence intervals,Enzyme metabolism,Proteins,Cell physiology,Metabolic engineering,Biochemistry,Synthetic bioengineering,Enzymes</t>
  </si>
  <si>
    <t>The data and software are available on our public repository at https://github.com/EPFL-LCSB/ci_ensemble_modeling</t>
  </si>
  <si>
    <t>10.1371/journal.pcbi.1009138</t>
  </si>
  <si>
    <t>Behavioral correlates of cortical semantic representations modeled by word vectors</t>
  </si>
  <si>
    <t>Discrete mathematics,Permutation,Neuroimaging,Mathematics,Research and analysis methods,Built structures,Magnetic resonance imaging,Functional magnetic resonance imaging,Statistical methods,Medicine and health sciences,Statistics,Semantics,Social sciences,Imaging techniques,Algebra,Engineering and technology,Forecasting,Biology and life sciences,Structural engineering,Linear algebra,Vector spaces,Mathematical and statistical techniques,Linguistics,Radiology and imaging,Diagnostic radiology,Physical sciences,Neuroscience,Brain mapping,Diagnostic medicine,Combinatorics,Experimental psychology,Psychology,Conceptual semantics</t>
  </si>
  <si>
    <t>The data underlying the results presented in the study are available from GitHub (https://github.com/s-nishida/behav_corr_sem_model). The raw behavioral data collected in the word-arrangement task are available from Open Science Framework (https://osf.io/um3qg/).</t>
  </si>
  <si>
    <t>29/10/2020</t>
  </si>
  <si>
    <t>10.1371/journal.pcbi.1008003</t>
  </si>
  <si>
    <t>Biological network growth in complex environments: A computational framework</t>
  </si>
  <si>
    <t>Connective tissue,Computer and information sciences,Cell signaling structures,Mathematics,Connective tissue cells,Physics,Data management,Covariance,Animal cells,Probability theory,Osteoblasts,Medicine and health sciences,Random variables,Cell biology,Biological tissue,Materials science,Neural networks,Biology and life sciences,Material properties,Spatial networks,Anisotropy,Data visualization,Graphs,Condensed matter physics,Network analysis,Infographics,Physical sciences,Neuroscience,Osteocytes,Probability distribution,Anatomy,Cellular types,Cellular structures and organelles</t>
  </si>
  <si>
    <t>All code and data to reproduce the results are available from https://github.com/CIA-CCTB/pythrahyper_net.</t>
  </si>
  <si>
    <t>10.1371/journal.pcbi.1009428</t>
  </si>
  <si>
    <t>Comprehensive discovery of CRISPR-targeted terminally redundant sequences in the human gut metagenome: Viruses, plasmids, and more</t>
  </si>
  <si>
    <t>Bioinformatics,Microbial genomics,Research and analysis methods,Viral genomics,Virology,Viral replication,Genome analysis,Genetics,Engineering and technology,Biology and life sciences,Synthetic genomics,Sequence analysis,Genome engineering,Metagenomics,Synthetic genome editing,Sequence alignment,Bioengineering,Computational biology,Genomics,Viral packaging,Viral genome,Genomic databases,CRISPR,Biological databases,Database and informatics methods,Microbiology,Synthetic biology</t>
  </si>
  <si>
    <t>All relevant data are within the manuscript and its Supporting Information file are available in the Zenodo repository: https://doi.org/10.5281/zenodo.5500088 The source codes used in this study are available in the Zenodo repository: https://doi.org/10.5281/zenodo.5500079.</t>
  </si>
  <si>
    <t>10.1371/journal.pcbi.1009107</t>
  </si>
  <si>
    <t>Methodology for rigorous modeling of protein conformational changes by Rosetta using DEER distance restraints</t>
  </si>
  <si>
    <t>Animals,Protein structure comparison,Mathematical functions,Lysozyme,Mathematics,Protein structure,Physics,Research and analysis methods,Enzymology,Time domain analysis,Engineering and technology,Biology and life sciences,Crystal structure,Organisms,Crystallography,Mathematical and statistical techniques,Eukaryota,Zoology,Condensed matter physics,Amniotes,Measurement,Solid state physics,Proteins,Physical sciences,Algorithms,Simulation and modeling,Deer,Distance measurement,Biochemistry,Vertebrates,Ruminants,Mammals,Macromolecular structure analysis,Molecular biology,Applied mathematics,Enzymes</t>
  </si>
  <si>
    <t>All relevant data are within the manuscript and its Supporting Information files. The RosettaDEER multilateration algorithm is included with the Rosetta software suite.</t>
  </si>
  <si>
    <t>10.1371/journal.pcbi.1007800</t>
  </si>
  <si>
    <t>MAGIC: A tool for predicting transcription factors and cofactors driving gene sets using ENCODE data</t>
  </si>
  <si>
    <t>Gene regulation,Bioinformatics,Cognitive science,Transcriptome analysis,Mathematics,Cognition,Regulatory proteins,Research and analysis methods,Learning and memory,Enzymology,Enzyme chemistry,Transcription factors,Genome analysis,Genetics,Memory,Biology and life sciences,Memory recall,Sequence analysis,DNA transcription,Biochemical cofactors,Sequence motif analysis,Gene expression,Computational biology,Genomics,Proteins,Physical sciences,Neuroscience,Algorithms,Simulation and modeling,Biochemistry,DNA-binding proteins,Database and informatics methods,Applied mathematics</t>
  </si>
  <si>
    <t>Expression data files are available from the GEO database (GSE84175 for CTCF WT and KO data) or TCGA (https://www.cbioportal.org/study/summary?id=brca_tcga).</t>
  </si>
  <si>
    <t>10.1371/journal.pcbi.1009078</t>
  </si>
  <si>
    <t>lra: A long read aligner for sequences and contigs</t>
  </si>
  <si>
    <t>Bioinformatics,Mathematics,Research and analysis methods,Sequencing techniques,Genetics,Biology and life sciences,Applied mathematics,Heuristic alignment procedure,Heredity,Sequence analysis,Computational techniques,Sequence alignment,Genetic mapping,Human genomics,Genomics,Physical sciences,Algorithms,Genome sequencing,Haplotypes,Multiple alignment calculation,Split-decomposition method,Molecular biology techniques,Molecular biology,Database and informatics methods,Simulation and modeling</t>
  </si>
  <si>
    <t>the United States of America</t>
  </si>
  <si>
    <t>HG002 hifisam assembly data can be downloaded using links: https://zenodo.org/record/4393631/files/NA24385.HiFi.hifiasm-0.12.hap1.fa.gz?download=1 https://zenodo.org/record/4393631/files/NA24385.HiFi.hifiasm-0.12.hap2.fa.gz?download=1 The HG002 ONT reads are available in NCBI database under BioProject accession number PRJNA678534. The HG002 HiFi reads can be downloaded using links: https://s3-us-west-2.amazonaws.com/human-pangenomics/index.html?prefix=NHGRI_UCSC_panel/HG002/hpp_HG002_NA24385_son_v1/PacBio_HiFi/19kb/m64011_190714_120746.Q20.fastq https://s3-us-west-2.amazonaws.com/human-pangenomics/index.html?prefix=NHGRI_UCSC_panel/HG002/hpp_HG002_NA24385_son_v1/PacBio_HiFi/19kb/m64011_190728_111204.Q20.fastq https://s3-us-west-2.amazonaws.com/human-pangenomics/index.html?prefix=NHGRI_UCSC_panel/HG002/hpp_HG002_NA24385_son_v1/PacBio_HiFi/20kb/m64011_190830_220126.Q20.fastq https://s3-us-west-2.amazonaws.com/human-pangenomics/index.html?prefix=NHGRI_UCSC_panel/HG002/hpp_HG002_NA24385_son_v1/PacBio_HiFi/20kb/m64011_190901_095311.Q20.fastq https://s3-us-west-2.amazonaws.com/human-pangenomics/index.html?prefix=NHGRI_UCSC_panel/HG002/hpp_HG002_NA24385_son_v1/PacBio_HiFi/25kb/m64011_190712_225711.Q20.fastq https://s3-us-west-2.amazonaws.com/human-pangenomics/index.html?prefix=NHGRI_UCSC_panel/HG002/hpp_HG002_NA24385_son_v1/PacBio_HiFi/25kb/m64011_190726_220327.Q20.fastq The HG002 CLR reads can be downloaded using the following links: https://s3-us-west-2.amazonaws.com/human-pangenomics/index.html?prefix=NHGRI_UCSC_panel/HG002/hpp_HG002_NA24385_son_v1/PacBio_CLR/WUSTL_SV-HG002-CLR/1_A01/m64043_191010_174437.subreads.bam https://s3-us-west-2.amazonaws.com/human-pangenomics/index.html?prefix=NHGRI_UCSC_panel/HG002/hpp_HG002_NA24385_son_v1/PacBio_CLR/WUSTL_SV-HG002-CLR/3_C01/m64043_191012_102127.subreads.bam Variant calls, and a set of curated inversions are available at: https://figshare.com/articles/dataset/lra-supplemental-HG002-SV_vcf_tar_gz/13238717.</t>
  </si>
  <si>
    <t>10.1371/journal.pcbi.1008060</t>
  </si>
  <si>
    <t>REDCRAFT: A computational platform using residual dipolar coupling NMR data for determining structures of perdeuterated proteins in solution</t>
  </si>
  <si>
    <t>Protein structure comparison,Protein structure,Physics,Protein structure determination,Research and analysis methods,Biology and life sciences,Protein structure databases,Crystal structure,Crystallography,Spectrum analysis techniques,Condensed matter physics,Solid state physics,Proteins,Physical sciences,Structural proteins,Biochemistry,Macromolecular structure analysis,Nuclear Overhauser effect spectroscopy,Biological databases,Molecular biology,NMR spectroscopy,Database and informatics methods</t>
  </si>
  <si>
    <t>All data files are available from the BMRB database (accession number 30494). https://bmrb.io/data_library/summary/index.php?bmrbId=30494.</t>
  </si>
  <si>
    <t>26/1/2019</t>
  </si>
  <si>
    <t>10.1371/journal.pcbi.1007206</t>
  </si>
  <si>
    <t>PrediTALE: A novel model learned from quantitative data allows for new perspectives on TALE targeting</t>
  </si>
  <si>
    <t>Gene regulation,Grasses,Rice,Regulatory proteins,Research and analysis methods,Xanthomonas,Transcription factors,Genome analysis,Oryza,Genetics,Plants,Biology and life sciences,Organisms,Animal studies,DNA transcription,Gene prediction,Eukaryota,Gene expression,Computational biology,Experimental organism systems,Genomics,Proteins,Plant and algal models,Bacteria,Biochemistry,DNA-binding proteins</t>
  </si>
  <si>
    <t>Genome sequences of Xanthomonas strains have been deposited in NCBI Genbank (https://www.ncbi.nlm.nih.gov) under accessions CP031697 (Xoo ICMP3125) and CP031698 (Xoo PXO142). RNA-seq data have been deposited in the European Nucleotide Archive (https://www.ebi.ac.uk/ena) under study accession PRJEB28127.</t>
  </si>
  <si>
    <t>10.1371/journal.pcbi.1008510</t>
  </si>
  <si>
    <t>Activity-mediated accumulation of potassium induces a switch in firing pattern and neuronal excitability type</t>
  </si>
  <si>
    <t>Neurons,Systems science,Computer and information sciences,Membrane potential,Mathematics,Physiology,Physics,Action potentials,Animal cells,Cell biology,Biology and life sciences,Single neuron function,Sodium channels,Sodium,Computational neuroscience,Chemistry,Computational biology,Physical sciences,Electrophysiology,Neuroscience,Dynamical systems,Proteins,Ion channels,Depolarization,Cellular neuroscience,Chemical elements,Neurophysiology,Biochemistry,Cellular types,Biophysics</t>
  </si>
  <si>
    <t>The neuron model is described in the manuscript. The code to reproduce the simulations reported in the manuscript can be found in https://itbgit.biologie.hu-berlin.de/contreras/activity-mediated_accumulation_potassium_induces_switch_firing. The neuronal recordings can be found in publicly available repository: https://gin.g-node.org/Contreras/Activity-mediated_accumulation_potassium_induces_switch_firing_pattern.</t>
  </si>
  <si>
    <t>20/11/2021</t>
  </si>
  <si>
    <t>10.1371/journal.pcbi.1009674</t>
  </si>
  <si>
    <t>Paradoxical relationship between speed and accuracy in olfactory figure-background segregation</t>
  </si>
  <si>
    <t>Animal behavior,Animals,Perception,Computer and information sciences,Cognitive science,Sensory perception,Information theory,Reaction time,Cognition,Cognitive psychology,Rodents,Social sciences,Mice,Engineering and technology,Materials science,Biology and life sciences,Decision making,Organisms,Background signal noise,Odorants,Eukaryota,Cognitive neuroscience,Behavior,Zoology,Materials,Amniotes,Physical sciences,Neuroscience,Target detection,Signal processing,Vertebrates,Mammals,Psychology,Computer vision</t>
  </si>
  <si>
    <t>Data and code are uploaded to https://github.com/Lior-Lebovich/Paradoxical.</t>
  </si>
  <si>
    <t>10.1371/journal.pcbi.1008920</t>
  </si>
  <si>
    <t>Ranking microbial metabolomic and genomic links in the NPLinker framework using complementary scoring functions</t>
  </si>
  <si>
    <t>Genetic fingerprinting,Chemical physics,Mathematics,Physics,Research and analysis methods,Metabolism,Genome analysis,Microbial physiology,Genetics,Genome annotation,Biology and life sciences,Microbial metabolism,Operator theory,Molecular structure,Chemistry,Kernel functions,Computational biology,Genetic fingerprinting and footprinting,Genomics,Physical sciences,Metabolomics,Biochemistry,Molecular biology techniques,Molecular biology,Microbiology,Metabolites</t>
  </si>
  <si>
    <t>10.1371/journal.pcbi.1009447</t>
  </si>
  <si>
    <t>Neighbor-enhanced diffusivity in dense, cohesive cell populations</t>
  </si>
  <si>
    <t>Motion,Computer and information sciences,Crawling,Mathematics,Physiology,Physics,Research and analysis methods,Data management,Autocorrelation,Phase diagrams,Statistical methods,Medicine and health sciences,Statistics,Cell biology,Engineering and technology,Biology and life sciences,Velocity,Cell migration,Oncology,Data visualization,Mathematical and statistical techniques,Breast tumors,Developmental biology,Cell polarity,Cell motility,Breast cancer,Physical sciences,Cell physiology,Signal processing,Biological locomotion,Classical mechanics,Cancers and neoplasms</t>
  </si>
  <si>
    <t>All relevant data for the cell trajectories of experiments, simulations, and the codes for the analysis are available on https://drive.google.com/drive/folders/1ce0EYLr3yZneZWVl03rejUrISF2tTdgL?usp=sharing Or https://github.com/josephlee188/Data-for-PLOS-Comp.-Biol.-publication.</t>
  </si>
  <si>
    <t>29/4/2018</t>
  </si>
  <si>
    <t>10.1371/journal.pcbi.1006766</t>
  </si>
  <si>
    <t>A hierarchical sparse coding model predicts acoustic feature encoding in both auditory midbrain and cortex</t>
  </si>
  <si>
    <t>Neurons,Physiology,Auditory system,Inferior colliculus,Animal cells,Medicine and health sciences,Auditory cortex,Social sciences,Cell biology,Auditory pathway,Biology and life sciences,Sensory physiology,Grammar,Brain,Speech,Phonemes,Linguistics,Computational neuroscience,Computational biology,Neuroscience,Sensory systems,Anatomy,Cellular neuroscience,Cellular types,Coding mechanisms,Phonology</t>
  </si>
  <si>
    <t>11/12/2021</t>
  </si>
  <si>
    <t>10.1371/journal.pcbi.1009746</t>
  </si>
  <si>
    <t>Interpretable machine learning for high-dimensional trajectories of aging health</t>
  </si>
  <si>
    <t>Computer and information sciences,Mathematics,Physiology,Probability theory,Artificial intelligence,Body weight,Population biology,Neural networks,Biology and life sciences,Death rates,Population metrics,Interaction networks,Network analysis,Physical sciences,Neuroscience,Probability distribution,Machine learning,Physiological parameters,Molecular biology,Recurrent neural networks</t>
  </si>
  <si>
    <t>Our code is available at https://github.com/Spencerfar/djin-aging. The English Longitudinal Study of Aging waves 0-8, 1998-2017 with identifier UKDA-SN-5050-17 is available at https://www.elsa-project.ac.uk/accessing-elsa-data. This requires registering with the UK Data Service.</t>
  </si>
  <si>
    <t>10.1371/journal.pcbi.1009625</t>
  </si>
  <si>
    <t>Binding-induced functional-domain motions in the Argonaute characterized by adaptive advanced sampling</t>
  </si>
  <si>
    <t>Gene regulation,Protein structure,Physics,Molecular dynamics,Non-coding RNA,Messenger RNA,Genetics,Biology and life sciences,RNA,Crystal structure,Crystallography,Nucleic acids,MicroRNAs,Chemistry,Gene expression,Computational biology,Condensed matter physics,Computational chemistry,Solid state physics,Physical sciences,Proteins,Small interfering RNA,Biochemical simulations,Biochemistry,Macromolecular structure analysis,Natural antisense transcripts,Molecular biology</t>
  </si>
  <si>
    <t>10.1371/journal.pcbi.1009071</t>
  </si>
  <si>
    <t>CytoPy: An autonomous cytometry analysis framework</t>
  </si>
  <si>
    <t>Immune cells,Immunology,Bioinformatics,Cytometry,Computer and information sciences,Metadata,Mathematics,Research and analysis methods,Data management,Animal cells,T cells,Medicine and health sciences,Cell biology,Engineering and technology,Peritonitis,Biology and life sciences,Software engineering,Neutrophils,Clinical medicine,Signs and symptoms,White blood cells,Physical sciences,Algorithms,Blood cells,Simulation and modeling,Cellular types,Programming languages,Database and informatics methods,Applied mathematics</t>
  </si>
  <si>
    <t>Details on how to download the original dataset can be found in the software documentation: https://cytopy.readthedocs.io/en/latest/.</t>
  </si>
  <si>
    <t>10.1371/journal.pcbi.1007951</t>
  </si>
  <si>
    <t>Model-based and phylogenetically adjusted quantification of metabolic interaction between microbial species</t>
  </si>
  <si>
    <t>Computer and information sciences,Phylogenetics,Microbial genomics,Data management,Gut bacteria,Metabolism,Metabolic pathways,Bacterial genetics,Microbial genetics,Evolutionary biology,Genetics,Biology and life sciences,Organisms,Metabolic networks,Bacteriology,Network analysis,Genomics,Bacterial genomics,Bacteria,Evolutionary systematics,Biochemistry,Taxonomy,Microbiology</t>
  </si>
  <si>
    <t>Implementation and data are available at https://github.com/mgtools/PhyloMint.</t>
  </si>
  <si>
    <t>10.1371/journal.pcbi.1008430</t>
  </si>
  <si>
    <t>Neural mass modeling of slow-fast dynamics of seizure initiation and abortion</t>
  </si>
  <si>
    <t>Neurons,Systems science,Computer and information sciences,Membrane potential,Mathematics,Physiology,Action potentials,Research and analysis methods,Membrane electrophysiology,Animal cells,Medicine and health sciences,Cell biology,Biology and life sciences,Electrode recording,Neurology,Functional electrical stimulation,Neuroscience,Electrophysiology,Pyramidal cells,Epilepsy,Bifurcation theory,Interneurons,Physical sciences,Electrophysiological techniques,Cellular neuroscience,Ganglion cells,Neurophysiology,Bioassays and physiological analysis,Cellular types,Surgical and invasive medical procedures</t>
  </si>
  <si>
    <t>All relevant data are within the manuscript and its Supporting Information files. Simulation files are available from the GitHub database (https://github.com/elifkoksal/NMM_BurstingDynamics).</t>
  </si>
  <si>
    <t>11/12/2017</t>
  </si>
  <si>
    <t>10.1371/journal.pcbi.1007337</t>
  </si>
  <si>
    <t>Identification of gene specific cis-regulatory elements during differentiation of mouse embryonic stem cells: An integrative approach using high-throughput datasets</t>
  </si>
  <si>
    <t>Gene regulation,Epigenetics,Mathematics,Regulatory proteins,Research and analysis methods,Chromatin,Statistical methods,Chromosome biology,Statistics,Transcription factors,Genome analysis,Genetics,Cell biology,Forecasting,Biology and life sciences,DNA transcription,Gene prediction,Mathematical and statistical techniques,Gene expression,Computational biology,Transcriptional control,Genomics,Proteins,Physical sciences,Biochemistry,DNA-binding proteins</t>
  </si>
  <si>
    <t>All the NGS based data are publicly available from Gene Expression Omnibus (GEO) with GSE69101 and GSE47950 accession numbers. These datasets are already published by Goode et al, 2016, Dev Cell (PMID: 26923725) and Wamstad et al, 2012, Cell (PMID: 22981692) respectively. The code is available in github as an R package (https://github.com/vjbaskar/lenhancer).</t>
  </si>
  <si>
    <t>10.1371/journal.pcbi.1008198</t>
  </si>
  <si>
    <t>A comparison of neuronal population dynamics measured with calcium imaging and electrophysiology</t>
  </si>
  <si>
    <t>Neurons,Neuroimaging,Membrane potential,Physiology,Action potentials,Research and analysis methods,Animal cells,Social sciences,Cell biology,Imaging techniques,Biology and life sciences,Single neuron function,Fluorescence imaging,Computational neuroscience,Behavior,Computational biology,Neuroscience,Electrophysiology,Calcium imaging,Cellular neuroscience,Neurophysiology,Psychology,Cellular types</t>
  </si>
  <si>
    <t>All data are available at both figshare and http://im-phys.org/data. Precompiled data used in the paper can be download at https://doi.org/10.6084/m9.figshare.12786296.v1. The new raw data in precompiled data include (1) simultaneously ephys-imaging data in TG mice in primary visual cortex (passive viewing task) that were recorded by B.J.L. and (2) imaging data in 6f-TG mice in anterior lateral motor cortex (delayed discrimination task) that were recorded by K.D. and roi-extracted by Z.W. manually; both of them can be downloaded at https://doi.org/10.6084/m9.figshare.12792587. All codes for model benchmarks and comparison metrics are recompiled and packed with data through im-phys-API (https://github.com/zqwei/Im-phys-API), which can be available at http://im-phys.org/codes. The API will come with a user-friendly interface in which one can reproduce all results in our paper and extensive results on http://im-phys.org. We also provide repos for benchmarks of S2F and F2S models at https://github.com/zqwei/Ca-Imaging-Deconv-List (DOI: 10.5281/zenodo.3960635) and comparison metrics at https://github.com/zqwei/Neural-Recording-Methodology-Comparison (DOI: 10.5281/zenodo.3979786) and website interface at https://github.com/zqwei/Im-phys-org.</t>
  </si>
  <si>
    <t>10.1371/journal.pcbi.1008162</t>
  </si>
  <si>
    <t>Aberrant computational mechanisms of social learning and decision-making in schizophrenia and borderline personality disorder</t>
  </si>
  <si>
    <t>Personality disorders,Depression,Cognitive science,Cognition,Research and analysis methods,Cognitive psychology,Learning and memory,Developmental neuroscience,Autism spectrum disorder,Medicine and health sciences,Social sciences,Mood disorders,Biology and life sciences,Learning,Decision making,Neurodevelopmental disorders,Neurology,Pervasive developmental disorders,Schizophrenia,Autism,Developmental psychology,Neuroscience,Mental health and psychiatry,Medical conditions,Psychology,Simulation and modeling,Human learning</t>
  </si>
  <si>
    <t>Applicable German federal law does not allow public archiving or peer-to-peer sharing of individual raw data in this case. However, the processed data underlying the main results of the study, together with the computational modeling code and behavioral analyses are available here: https://osf.io/8kfph/.</t>
  </si>
  <si>
    <t>10.1371/journal.pcbi.1008971</t>
  </si>
  <si>
    <t>Analogous computations in working memory input, output and motor gating: Electrophysiological and computational modeling evidence</t>
  </si>
  <si>
    <t>Electroencephalography,Neuroimaging,Cognitive science,Cognition,Physiology,Research and analysis methods,Cognitive psychology,Learning and memory,Medicine and health sciences,Social sciences,Working memory,Brain electrophysiology,Imaging techniques,Memory,Biology and life sciences,Learning,Decision making,Brain,Clinical neurophysiology,Clinical medicine,Cognitive neuroscience,Behavior,Prefrontal cortex,Brain mapping,Electrophysiology,Neuroscience,Electrophysiological techniques,Anatomy,Neurophysiology,Bioassays and physiological analysis,Psychology</t>
  </si>
  <si>
    <t>All behavior and EEG data files used for the analyses of the paper are available from the Dryad, Dataset at: https://datadryad.org/stash/share/TPUcBEhvZTS8nCGJA9xJoAG7LyfL5Pgo2_q3A66i-c4; DOI: https://doi.org/10.5061/dryad.00000002t.</t>
  </si>
  <si>
    <t>25/5/2020</t>
  </si>
  <si>
    <t>10.1371/journal.pcbi.1007981</t>
  </si>
  <si>
    <t>The genome polishing tool POLCA makes fast and accurate corrections in genome assemblies</t>
  </si>
  <si>
    <t>Bioinformatics,Computer and information sciences,Brassica,Research and analysis methods,Sequence assembly tools,Genome analysis,Biotechnology,Genetics,Plant biotechnology,Engineering and technology,Plants,Biology and life sciences,Model organisms,Animal studies,Organisms,Sequence analysis,Computer software,Eukaryota,Sequence alignment,Bioengineering,Computational biology,Human genomics,Experimental organism systems,Genomics,Plant and algal models,Plant genomics,Arabidopsis thaliana,Plant science,Plant genetics,Database and informatics methods,Simulation and modeling</t>
  </si>
  <si>
    <t>11/5/2018</t>
  </si>
  <si>
    <t>10.1371/journal.pcbi.1006978</t>
  </si>
  <si>
    <t>Synchronization dependent on spatial structures of a mesoscopic whole-brain network</t>
  </si>
  <si>
    <t>Computer and information sciences,Cognitive science,Physics,Artificial neural networks,Built structures,Mesoscopic physics,Artificial intelligence,White noise,Engineering and technology,Neural networks,Biology and life sciences,Structural engineering,Computational neuroscience,Computational biology,Condensed matter physics,Network analysis,Physical sciences,Neuroscience,Brain mapping,Signal processing</t>
  </si>
  <si>
    <t>Code is available from the Github repository (https://github.com/AllenInstitute/Choi2019_ConnectomeSynchrony), and all other data are contained within the manuscript and its Supporting Information files.</t>
  </si>
  <si>
    <t>10.1371/journal.pcbi.1009383</t>
  </si>
  <si>
    <t>A unified mechanism for innate and learned visual landmark guidance in the insect central complex</t>
  </si>
  <si>
    <t>Neurons,Animals,Perception,Cognitive science,Sensory perception,Navigation,Cognition,Physiology,Measurement equipment,Cognitive psychology,Learning and memory,Animal cells,Steering,Medicine and health sciences,Arthropoda,Social sciences,Cell biology,Equipment,Memory,Engineering and technology,Biology and life sciences,Learning,Compasses,Organisms,Invertebrates,Eukaryota,Synapses,Insects,Zoology,Vision,Nervous system,Neuroscience,Electrophysiology,Anatomy,Cellular neuroscience,Neurophysiology,Psychology,Cellular types,Entomology</t>
  </si>
  <si>
    <t>Data and code available from the following repository: https://github.com/RomanGoulard/ModelCX_code-data.</t>
  </si>
  <si>
    <t>10.1371/journal.pcbi.1009644</t>
  </si>
  <si>
    <t>Engaging biological oscillators through second messenger pathways permits emergence of a robust gastric slow-wave during peristalsis</t>
  </si>
  <si>
    <t>Medical devices and equipment,Junctional complexes,Digestive system,Gastrointestinal tract,Membrane potential,Stomach,Cell membranes,Gap junctions,Physiology,Second messenger system,Pacemakers,Medicine and health sciences,Biotechnology,Cell biology,Engineering and technology,Materials science,Biology and life sciences,Material properties,Mechanisms of signal transduction,Synapses,Bioengineering,Nervous system,Physical sciences,Electrophysiology,Neuroscience,Cell physiology,Permeability,Anatomy,Neurophysiology,Signal transduction,Cellular structures and organelles,Intracellular membranes</t>
  </si>
  <si>
    <t>The source code used to produce the results and analyses presented in this manuscript are available from GitHub repository https://github.com/ashfaq-polit/Slow_waves_in_the_stomach.</t>
  </si>
  <si>
    <t>10.1371/journal.pcbi.1009422</t>
  </si>
  <si>
    <t>Heterodimer-heterotetramer formation mediates enhanced sensor activity in a biophysical model for BMP signaling</t>
  </si>
  <si>
    <t>Developmental signaling,Cell signaling structures,Signaling complexes,Cell biology,Cell signaling,Engineering and technology,Materials science,Molecular development,Biology and life sciences,Membrane receptor signaling,Polymer chemistry,Receptor physiology,Chemistry,Materials,Developmental biology,Morphogens,Physical sciences,Oligomers,Cell physiology,BMP signaling,Signal processing,Signal transduction,Cellular structures and organelles,Dimers</t>
  </si>
  <si>
    <t>All relevant data are within the manuscript and its Supporting Information files. Additionally, the model code for generating the data is available at https://github.com/akmadamanchi/BMPOligomerizationModel.</t>
  </si>
  <si>
    <t>3/7/2018</t>
  </si>
  <si>
    <t>10.1371/journal.pcbi.1006705</t>
  </si>
  <si>
    <t>Inherent versus induced protein flexibility: Comparisons within and between apo and holo structures</t>
  </si>
  <si>
    <t>Chemical characterization,Protein structure comparison,Protein structure,Physics,Research and analysis methods,Binding analysis,Molecular biology assays and analysis techniques,Protein domains,Biology and life sciences,Biological databases,Protein structure databases,Crystal structure,Crystallography,Condensed matter physics,Solid state physics,Proteins,Physical sciences,Structural proteins,Biochemistry,Macromolecular structure analysis,Amino acid analysis,Molecular biology techniques,Molecular biology,Database and informatics methods</t>
  </si>
  <si>
    <t>All structural files are freely available from the Protein Data Bank. Structures used in the study are expressly listed in the supplemental information (S1 Table).</t>
  </si>
  <si>
    <t>10.1371/journal.pcbi.1007546</t>
  </si>
  <si>
    <t>Eco-evolutionary agriculture: Host-pathogen dynamics in crop rotations</t>
  </si>
  <si>
    <t>Agriculture,Plant pathogens,Crops,Medicine and health sciences,Pathology and laboratory medicine,Plant science,Plant pathology,Ecology and environmental sciences,Soil science,Agricultural methods,Agricultural soil science,Evolutionary biology,Agrochemicals,Pesticides,Pest control,Biology and life sciences,Crop science,Pathogens</t>
  </si>
  <si>
    <t>The Python core codes, describing the model are available on Github at https://github.com/tecoevo/agriculture.</t>
  </si>
  <si>
    <t>16/8/2018</t>
  </si>
  <si>
    <t>10.1371/journal.pcbi.1006450</t>
  </si>
  <si>
    <t>A neuromechanistic model for rhythmic beat generation</t>
  </si>
  <si>
    <t>Bioacoustics,Neurons,Cognitive science,Sensory perception,Membrane potential,Physiology,Physics,Action potentials,Cognitive psychology,Learning and memory,Animal cells,Medicine and health sciences,Social sciences,Cell biology,Biology and life sciences,Learning,Acoustics,Music cognition,Behavior,Music perception,Physical sciences,Neuroscience,Electrophysiology,Cellular neuroscience,Neurophysiology,Psychology,Cellular types,Biophysics</t>
  </si>
  <si>
    <t>10.1371/journal.pcbi.1009670</t>
  </si>
  <si>
    <t>CoRE-ATAC: A deep learning model for the functional classification of regulatory elements from single cell and bulk ATAC-seq data</t>
  </si>
  <si>
    <t>Immune cells,Gene regulation,Immunology,Legumes,Epigenetics,Chromatin,Peas,Animal cells,Chromosome biology,Medicine and health sciences,Genome analysis,Cell biology,Genetics,Genome annotation,Plants,Materials science,Biology and life sciences,Organisms,Eukaryota,Gene expression,Computational biology,Insulators,Materials,Genomics,Physical sciences,Cellular types</t>
  </si>
  <si>
    <t>The analyzed datasets are available from multiple databases (GEO, SRA, ENCODE, and EGA). Accession numbers and websites are listed below. Accession numbers are listed below: GM12878 &amp; CD4T ATAC-seq: (GEO) GSE47753 https://www.ncbi.nlm.nih.gov/geo/query/acc.cgi?acc=GSE47753 K562 ATAC-seq: (GEO) GSE121993 https://www.ncbi.nlm.nih.gov/geo/query/acc.cgi?acc=GSE121993 HSMM ATAC-seq: (GEO) GSE109828 https://www.ncbi.nlm.nih.gov/geo/query/acc.cgi?acc=GSE109828 MCF7 ATAC-seq: (GEO) GSE97583 https://www.ncbi.nlm.nih.gov/geo/query/acc.cgi?acc=GSE97583 Naive CD8 ATAC-seq: (GEO) GSE118189, (EGA) EGAS00001002605 https://www.ncbi.nlm.nih.gov/geo/query/acc.cgi?acc=GSE118189 https://ega-archive.org/studies/EGAS00001002605 PBMC ATAC-seq: (EGA) EGAS00001002605 https://ega-archive.org/studies/EGAS00001002605 A549 ATAC-seq: (GEO) GSE117089 https://www.ncbi.nlm.nih.gov/geo/query/acc.cgi?acc=GSE117089 EndoC ATAC-seq: (GEO) GSE118588 https://www.ncbi.nlm.nih.gov/geo/query/acc.cgi?acc=GSE118588 Islet ATAC-seq: (SRA) SRP117935 https://trace.ncbi.nlm.nih.gov/Traces/sra/?study=SRP117935 HEPG2 Data: (ENCODE) ENCSR888GEN https://www.encodeproject.org/reference-epigenomes/ENCSR888GEN/ Heart (Right Atrium): (ENCODE) ENCSR525XSO https://www.encodeproject.org/reference-epigenomes/ENCSR525XSO/ Heart (Left Ventricle): (ENCODE) ENCSR025UEI https://www.encodeproject.org/reference-epigenomes/ENCSR025UEI/ Testis: (ENCODE) ENCSR493GDU https://www.encodeproject.org/reference-epigenomes/ENCSR493GDU/ Body of Pancreas: (ENCODE) ENCSR002JUR https://www.encodeproject.org/reference-epigenomes/ENCSR002JUR/ Stomach: (ENCODE) ENCSR949WGV https://www.encodeproject.org/reference-epigenomes/ENCSR949WGV/ Liver (Right Lobe): (ENCODE) ENCSR228KEB https://www.encodeproject.org/reference-epigenomes/ENCSR228KEB/ Thyroid: (ENCODE) ENCSR646GBV https://www.encodeproject.org/reference-epigenomes/ENCSR646GBV/ Transverse Colon: (ENCODE) ENCSR654ORD https://www.encodeproject.org/reference-epigenomes/ENCSR654ORD/ A549 ChIP-seq: (ENCODE) ENCSR797CXN https://www.encodeproject.org/reference-epigenomes/ENCSR797CXN/ MCF7 ChIP-seq: (ENCODE) ENCSR247DVY https://www.encodeproject.org/reference-epigenomes/ENCSR247DVY/ Naïve CD8+T ChIP-seq: (ENCODE) ENCSR465PPP https://www.encodeproject.org/reference-epigenomes/ENCSR465PPP/ CD4+ T ChIP-seq: (GEO) GSE17312, (GEO) GSE12889 https://www.ncbi.nlm.nih.gov/geo/query/acc.cgi?acc=GSE17312 https://www.ncbi.nlm.nih.gov/geo/query/acc.cgi?acc=GSE12889 Pancreatic Islet ChIP-seq: (GEO) GSE51312, (GEO) GSE23784 https://www.ncbi.nlm.nih.gov/geo/query/acc.cgi?acc=GSE51312 https://www.ncbi.nlm.nih.gov/geo/query/acc.cgi?acc=GSE23784 PBMC ChIP-seq: (GEO) GSE16368 https://www.ncbi.nlm.nih.gov/geo/query/acc.cgi?acc=GSE16368 EndoC ChIP-seq: (GEO) GSE118588 https://www.ncbi.nlm.nih.gov/geo/query/acc.cgi?acc=GSE118588 GM12878 (file prefix=wgEncodeBroadHistoneGm12878), CD14+ (file prefix= wgEncodeBroadHistoneMonocd14ro1746), HSMM (file prefix= wgEncodeBroadHistoneHsmm), K562 (file prefix= wgEncodeBroadHistoneK562) ChIP-seq available via the ENCODE UCSC portal: http://hgdownload.soe.ucsc.edu/goldenPath/hg19/encodeDCC/wgEncodeBroadHistone/ FANTOM enhancers: https://fantom.gsc.riken.jp/5/datafiles/latest/extra/Enhancers/ A549 Starr-seq: (GEO) GSE114063 https://www.ncbi.nlm.nih.gov/geo/query/acc.cgi?acc=GSE114063 snATAC PBMC data: (GEO) GSE129785 https://www.ncbi.nlm.nih.gov/geo/query/acc.cgi?acc=GSE129785 Islet MIN6 MPRA data: (GEO) GSE145643 https://www.ncbi.nlm.nih.gov/geo/query/acc.cgi?acc=GSE145643 CoRE-ATAC code and pretrained models are available on our GitHub page: https://github.com/UcarLab/CoRE-ATAC.</t>
  </si>
  <si>
    <t>10.1371/journal.pcbi.1009273</t>
  </si>
  <si>
    <t>Model-based identification of conditionally-essential genes from transposon-insertion sequencing data</t>
  </si>
  <si>
    <t>Genetic elements,DNA sequencing,Physics,Research and analysis methods,Sequencing techniques,Thermal stresses,Mechanical stress,Transposable elements,Genetics,Caulobacter,Biology and life sciences,Prokaryotic models,Organisms,Animal studies,Mutagenesis and gene deletion techniques,Experimental organism systems,Gene disruption,Genomics,Physical sciences,Gene sequencing,Bacteria,Caulobacter crescentus,Transposon mutagenesis,Classical mechanics,Molecular biology techniques,Molecular biology,Mobile genetic elements</t>
  </si>
  <si>
    <t>The code used in this part is part of the R package and is freely available at https://github.com/vsarsani/rnbtn. The data files are freely available at https://doi.org/10.6084/m9.figshare.17136821.v1.</t>
  </si>
  <si>
    <t>10.1371/journal.pcbi.1007497</t>
  </si>
  <si>
    <t>Genetic loci,Gene regulation,Animals,Drosophila melanogaster,Embryos,Research and analysis methods,Animal models,Sequencing techniques,Arthropoda,Drosophila,Genetics,Biology and life sciences,Nucleotide sequencing,Model organisms,Animal studies,Organisms,DNA transcription,Invertebrates,Eukaryota,Insects,Gene expression,Developmental biology,Mutation,Experimental organism systems,Embryology,Molecular biology techniques,Molecular biology</t>
  </si>
  <si>
    <t>22/4/2018</t>
  </si>
  <si>
    <t>10.1371/journal.pcbi.1006827</t>
  </si>
  <si>
    <t>Optimizing the depth and the direction of prospective planning using information values</t>
  </si>
  <si>
    <t>Management engineering,Animal behavior,Cognitive science,Mathematics,Cognition,Research and analysis methods,Cognitive psychology,Learning and memory,Statistical methods,Statistics,Social sciences,Working memory,Memory,Engineering and technology,Biology and life sciences,Applied mathematics,Decision making,Mathematical and statistical techniques,Cognitive neuroscience,Behavior,Zoology,Physical sciences,Neuroscience,Algorithms,Monte Carlo method,Decision analysis,Psychology,Simulation and modeling,Decision trees</t>
  </si>
  <si>
    <t>All relevant data are within the paper and Supporting Information files.</t>
  </si>
  <si>
    <t>10.1371/journal.pcbi.1007127</t>
  </si>
  <si>
    <t>Modeling metabolic networks of individual bacterial agents in heterogeneous and dynamic soil habitats (IndiMeSH)</t>
  </si>
  <si>
    <t>Computer and information sciences,Pathogen motility,Chemical compounds,Research and analysis methods,Carbohydrate metabolism,Glucose metabolism,Metabolism,Monosaccharides,Medicine and health sciences,Biology and life sciences,Organisms,Organic chemistry,Metabolic networks,Oxygen,Virulence factors,Chemistry,Glucose,Carbohydrates,Network analysis,Physical sciences,Bacteria,Pathology and laboratory medicine,Biochemistry,Organic compounds,Chemical elements,Oxygen metabolism,Pathogens,Simulation and modeling</t>
  </si>
  <si>
    <t>10.1371/journal.pcbi.1009584</t>
  </si>
  <si>
    <t>The role of competition versus cooperation in microbial community coalescence</t>
  </si>
  <si>
    <t>Species interactions,Ecology and environmental sciences,Species diversity,Community structure,Physics,Research and analysis methods,Ecological metrics,Metabolism,Metabolic pathways,Microbial evolution,Ecology,Evolutionary biology,Biology and life sciences,Invasive species,Species colonization,Mathematical models,Mathematical and statistical techniques,Community ecology,Physical sciences,Organismal evolution,Biochemistry,Microbiology,Relaxation (physics)</t>
  </si>
  <si>
    <t>All the code used in our simulations, as well as that for reproducing the figures can be found in the GitHub repository: https://github.com/pablolich/coalescence_paper_analysis.</t>
  </si>
  <si>
    <t>10.1371/journal.pcbi.1008213</t>
  </si>
  <si>
    <t>Combinatorial mathematical modelling approaches to interrogate rear retraction dynamics in 3D cell migration</t>
  </si>
  <si>
    <t>Coated pits,Gene regulation,Cell membranes,Non-coding RNA,Research and analysis methods,Built structures,Earth sciences,Cell biology,Genetics,Engineering and technology,Materials science,Biology and life sciences,Material properties,Membrane technology,Structural engineering,RNA,Stiffness,Cell migration,Nucleic acids,Soil science,Mechanical properties,Gene expression,Developmental biology,Cell polarity,Cell motility,Physical sciences,Soil perturbation,Small interfering RNA,Cell physiology,Biochemistry,Cellular structures and organelles,Simulation and modeling,Membrane structures</t>
  </si>
  <si>
    <t>Model files are available as supplementary material and also available on the BioModels database: https://www.ebi.ac.uk/biomodels/MODEL2103010001.</t>
  </si>
  <si>
    <t>10.1371/journal.pcbi.1009318</t>
  </si>
  <si>
    <t>Mathematical model of a personalized neoantigen cancer vaccine and the human immune system</t>
  </si>
  <si>
    <t>Immune cells,Immunology,Immune response,Infectious diseases,Malignant tumors,Animal cells,Cancer vaccines,T cells,Vaccines,Medicine and health sciences,Infectious disease control,Cancer treatment,Cell biology,Biology and life sciences,Dendritic cells,Oncology,Cytotoxic T cells,Antigen-presenting cells,White blood cells,Cancer prevention,Blood cells,Medical conditions,Cellular types,Cancers and neoplasms</t>
  </si>
  <si>
    <t>All code/data files underlying the results presented in the study are available from GitHub repository at https://github.com/marisabel19/CancerVaxModel2021.</t>
  </si>
  <si>
    <t>10.1371/journal.pcbi.1008192</t>
  </si>
  <si>
    <t>Nonlinear stimulus representations in neural circuits with approximate excitatory-inhibitory balance</t>
  </si>
  <si>
    <t>Neurons,Computer and information sciences,Neuronal plasticity,Membrane potential,Mathematics,Physiology,Action potentials,Artificial neural networks,Animal cells,Artificial intelligence,Cell biology,Algebra,Neural networks,Biology and life sciences,Linear algebra,Computational neuroscience,Computational biology,Network analysis,Physical sciences,Neuroscience,Electrophysiology,Cellular neuroscience,Neurophysiology,Eigenvalues,Cellular types,Network theory</t>
  </si>
  <si>
    <t>All data and code to produce all figures can be found at https://github.com/RobertRosenbaum/SemiBalanceNets/.</t>
  </si>
  <si>
    <t>10.1371/journal.pcbi.1007626</t>
  </si>
  <si>
    <t>Mathematical modeling to reveal breakthrough mechanisms in the HIV Antibody Mediated Prevention (AMP) trials</t>
  </si>
  <si>
    <t>Antibodies,Immunology,Immune cells,Cellular types,Viral pathogens,Immune system,Physiology,Infectious diseases,Research and analysis methods,Medical microbiology,Virology,Animal cells,T cells,Medicine and health sciences,Microbial pathogens,Cell biology,Retroviruses,Biology and life sciences,Immune physiology,Viral transmission and infection,Organisms,Immune system proteins,Viruses,Viral load,White blood cells,Cell processes,Viral diseases,HIV infections,Cell death,Proteins,Pathology and laboratory medicine,Blood cells,Simulation and modeling,RNA viruses,Biochemistry,HIV,Immunodeficiency viruses,Lentivirus,Pathogens,Microbiology,Acquired immune system</t>
  </si>
  <si>
    <t>All new data generated are freely available within the manuscript and its Supporting Information files. All computational code used to perform simulations and generate figures is also available (https://github.com/dbrvs/AMP-mechanisms). The data underlying the model-fitting results presented in this study are available from the Military HIV Research Program at Walter Reed Army Research Institute (https://www.hivresearch.org/). Access requires protocol amendments based on patient confidentiality concerns and original study design.</t>
  </si>
  <si>
    <t>10.1371/journal.pcbi.1007421</t>
  </si>
  <si>
    <t>Scar shape analysis and simulated electrical instabilities in a non-ischemic dilated cardiomyopathy patient cohort</t>
  </si>
  <si>
    <t>Linear discriminant analysis,Materials physics,Thermodynamics,Mathematics,Physics,Research and analysis methods,Cardiomyopathies,Cardiovascular anatomy,Statistical methods,Statistics,Entropy,Medicine and health sciences,Heart,Materials science,Biology and life sciences,Fibrosis,Cardiology,Mathematical and statistical techniques,Arrhythmia,Microstructure,Developmental biology,Physical sciences,Functional electrical stimulation,Anatomy,Dilated cardiomyopathy,Surgical and invasive medical procedures,Myocardium</t>
  </si>
  <si>
    <t>A set of images from 10 patients are included in the supplement S1 Dataset. All other images are available in anonymised form upon request, but are not publicly available due to patient privacy concerns. Appropriate institutional data transfer agreements will be required. Requests should be made, along with an analysis proposal, via email to the Research &amp; Development team at Royal Brompton and Harefield NHS Foundation Trust (https://www.rbht.nhs.uk/research/research-office).</t>
  </si>
  <si>
    <t>3/8/2019</t>
  </si>
  <si>
    <t>10.1371/journal.pcbi.1006661</t>
  </si>
  <si>
    <t>A mathematical model of calcium dynamics: Obesity and mitochondria-associated ER membranes</t>
  </si>
  <si>
    <t>Bioenergetics,Cell membranes,Membrane potential,Physiology,Research and analysis methods,Animal cells,Medicine and health sciences,Body weight,Cell biology,Biology and life sciences,Mitochondria,Cytosol,Energy-producing organelles,Obesity,Hepatocytes,Electrophysiology,Mitochondrial membrane,Anatomy,Physiological parameters,Biochemistry,Liver,Cellular types,Cellular structures and organelles,Simulation and modeling</t>
  </si>
  <si>
    <t>10.1371/journal.pcbi.1008278</t>
  </si>
  <si>
    <t>Optimising age coverage of seasonal influenza vaccination in England: A mathematical and health economic evaluation</t>
  </si>
  <si>
    <t>Population groupings,Immunology,Viral pathogens,Cost-effectiveness analysis,Pediatrics,Infectious diseases,Medical microbiology,People and places,Immunity,Economic analysis,Vaccines,Medicine and health sciences,Infectious disease control,Social sciences,Economics,Microbial pathogens,Influenza A virus,Preventive medicine,Biology and life sciences,Public and occupational health,Organisms,Viruses,Influenza viruses,Age groups,Viral diseases,Vaccination and immunization,Influenza,Pathology and laboratory medicine,RNA viruses,Medical conditions,Orthomyxoviruses,Pathogens,Microbiology</t>
  </si>
  <si>
    <t>The GP consultation data and Hospital Episode Statistics (HES) data contain confidential information, with public data deposition non-permissible for socioeconomic reasons. The GP consultation data resides with the RCGP Research and Surveillance Centre and are available via the RCGP RSC website (www.rcgp.org.uk/rsc). The HES database resides with NHS Digital and are available via the HES webpage (https://digital.nhs.uk/data-and-information/data-tools-and-services/data-services/hospital-episode-statistics). All other raw data utilised in this study are publicly available; relevant references and data repositories are stated within the main manuscript and Supporting Information.</t>
  </si>
  <si>
    <t>10.1371/journal.pcbi.1008237</t>
  </si>
  <si>
    <t>Graph-theoretical formulation of the generalized epitope-based vaccine design problem</t>
  </si>
  <si>
    <t>Immunology,Polypeptides,Physiology,Infectious diseases,Virology,Antigens,Vaccines,Medicine and health sciences,Infectious disease control,Major histocompatibility complex,Genetics,Preventive medicine,Biology and life sciences,Immune physiology,Public and occupational health,Heredity,Vaccine development,Immune system proteins,Clinical medicine,HIV vaccines,Peptides,Genetic mapping,Clinical immunology,Viral vaccines,Vaccination and immunization,Proteins,Mutant genotypes,Biochemistry,Medical conditions,Microbiology</t>
  </si>
  <si>
    <t>The source code and all datasets analysed in this study are available at https://github.com/SchubertLab/GeneralizedEvDesign.</t>
  </si>
  <si>
    <t>10.1371/journal.pcbi.1006745</t>
  </si>
  <si>
    <t>Maps of variability in cell lineage trees</t>
  </si>
  <si>
    <t>Phenotypes,Discrete mathematics,Permutation,Immune cells,Immunology,Animals,Computer and information sciences,Nematoda,Mathematics,Research and analysis methods,Covariance,Animal models,Animal cells,Probability theory,T cells,Medicine and health sciences,Random variables,Cell biology,Genetics,Caenorhabditis,Biology and life sciences,Cell differentiation,Model organisms,Animal studies,Organisms,Caenorhabditis elegans,Invertebrates,Data visualization,Mathematical and statistical techniques,Eukaryota,Graphs,Developmental biology,White blood cells,Experimental organism systems,Infographics,Physical sciences,Combinatorics,Blood cells,Cellular types,Fourier analysis</t>
  </si>
  <si>
    <t>All relevant data are within the manuscript and its Supporting Information files. The source code is available on Github: https://github.com/hicksd/Lineage-Variability-Maps.</t>
  </si>
  <si>
    <t>10.1371/journal.pcbi.1006987</t>
  </si>
  <si>
    <t>Interacting cells driving the evolution of multicellular life cycles</t>
  </si>
  <si>
    <t>Prisoner's dilemma,Immune cells,Immunology,Life cycles,Mathematics,Animal cells,Microbial evolution,Cell cycle and cell division,Medicine and health sciences,Cell biology,Evolutionary developmental biology,Evolutionary biology,Microbiology,Population biology,Biology and life sciences,Population growth,Population metrics,B cells,Developmental biology,Game theory,White blood cells,Cell processes,Physical sciences,Organismal evolution,Blood cells,Antibody-producing cells,Cellular types,Applied mathematics</t>
  </si>
  <si>
    <t>10.1371/journal.pcbi.1007175</t>
  </si>
  <si>
    <t>Low-rate firing limit for neurons with axon, soma and dendrites driven by spatially distributed stochastic synapses</t>
  </si>
  <si>
    <t>Neurons,Membrane potential,Physiology,Action potentials,Animal cells,Medicine and health sciences,Cell biology,Biology and life sciences,Axons,Dendritic structure,Neuronal dendrites,Synapses,Neurites,Nervous system,Neuroscience,Electrophysiology,Nerve fibers,Pyramidal cells,Anatomy,Cellular neuroscience,Ganglion cells,Neurophysiology,Cellular types</t>
  </si>
  <si>
    <t>10.1371/journal.pcbi.1007587</t>
  </si>
  <si>
    <t>Host factor prioritization for pan-viral genetic perturbation screens using random intercept models and network propagation</t>
  </si>
  <si>
    <t>Gene regulation,ssRNA viruses,Epigenetics,Computer and information sciences,Viral pathogens,Non-coding RNA,Medical microbiology,Virology,Viral replication,Microbial pathogens,Medicine and health sciences,Genetics,Microbiology,Biology and life sciences,Hepacivirus,Dengue virus,RNA,Organisms,Nucleic acids,Viruses,Gene expression,Genetic interference,RNA interference,Hepatitis viruses,Network analysis,Small interfering RNAs,Gene identification and analysis,Hepatitis C virus,Pathology and laboratory medicine,Genetic networks,RNA viruses,Biochemistry,Genetic screens,Pathogens,Flaviviruses</t>
  </si>
  <si>
    <t>All relevant data are available and incorporated into the Supporting Information files or the software package accompanying the manuscript (https://github.com/cbg-ethz/perturbatr).</t>
  </si>
  <si>
    <t>10.1371/journal.pcbi.1007621</t>
  </si>
  <si>
    <t>FilterDCA: Interpretable supervised contact prediction using inter-domain coevolution</t>
  </si>
  <si>
    <t>Signal filtering,Computer and information sciences,Protein structure,Artificial intelligence,Protein domains,Engineering and technology,Neural networks,Biology and life sciences,Protein structure prediction,Deep learning,Proteins,Protein-protein interactions,Neuroscience,Machine learning,Protein interactions,Signal processing,Biochemistry,Macromolecular structure analysis,Molecular biology</t>
  </si>
  <si>
    <t>Data are provided in the supplementary material. Codes are downloadable on http://gitlab.lcqb.upmc.fr/muscat/FilterDCA.</t>
  </si>
  <si>
    <t>10.1371/journal.pcbi.1009754</t>
  </si>
  <si>
    <t>Realistic retinal modeling unravels the differential role of excitation and inhibition to starburst amacrine cells in direction selectivity</t>
  </si>
  <si>
    <t>Neurons,Perception,Computer and information sciences,Cognitive science,Sensory perception,Membrane potential,Mathematics,Physiology,Physics,Action potentials,Research and analysis methods,Cognitive psychology,Animal cells,Medicine and health sciences,Ocular system,Social sciences,Cell biology,Genetic algorithms,Network reciprocity,Biology and life sciences,Applied mathematics,Ocular anatomy,Retina,Synapses,Vision,Network analysis,Nervous system,Physical sciences,Electrophysiology,Neuroscience,Algorithms,Anatomy,Cellular neuroscience,Neurophysiology,Psychology,Cellular types,Biophysics,Simulation and modeling</t>
  </si>
  <si>
    <t>RSME is an open-source framework available at: https://github.com/NBELab/RSME RSME Gitbook is available at: https://elishai.gitbook.io/retinal-stimulation-modeling-environment/ All relevant data are within the manuscript and its Supporting Information files.</t>
  </si>
  <si>
    <t>10.1371/journal.pcbi.1006998</t>
  </si>
  <si>
    <t>Reward-driven changes in striatal pathway competition shape evidence evaluation in decision-making</t>
  </si>
  <si>
    <t>Neurons,Computer and information sciences,Cognitive science,Cognition,Physiology,Amines,Chemical compounds,Cognitive psychology,Neurochemistry,Learning and memory,Animal cells,Biogenic amines,Medicine and health sciences,Social sciences,Cell biology,Neural networks,Biology and life sciences,Learning,Decision making,Neurotransmitters,Brain,Organic chemistry,Dopamine,Synapses,Behavior,Chemistry,Catecholamines,Nervous system,Physical sciences,Neuroscience,Electrophysiology,Neostriatum,Anatomy,Cellular neuroscience,Organic compounds,Biochemistry,Neurophysiology,Hormones,Psychology,Cellular types</t>
  </si>
  <si>
    <t>All data presented within the manuscript have been simulated and are not empirical measurements. All code used to run the simulations and create the figures may be found here: https://github.com/CoAxLab/CBGT.</t>
  </si>
  <si>
    <t>10.1371/journal.pcbi.1009231</t>
  </si>
  <si>
    <t xml:space="preserve">A Keller-Segel model for </t>
  </si>
  <si>
    <t>Animal behavior,Animals,Nematoda,Life cycles,Mathematics,Animal sexual behavior,Research and analysis methods,Animal models,Social sciences,Engineering and technology,Caenorhabditis,Biology and life sciences,Model organisms,Animal studies,Organisms,Approximation methods,Caenorhabditis elegans,Invertebrates,Mathematical models,Mathematical and statistical techniques,Eukaryota,Behavior,Zoology,Developmental biology,Experimental organism systems,Physical sciences,Signal processing,Psychology,Larvae,Simulation and modeling</t>
  </si>
  <si>
    <t xml:space="preserve"> With the exception of software developed and of the video recording of aggregation, all relevant data are within the manuscript and its Supporting information files. Software is available from https://github.com/leonavery/KSFD and https://github.com/leonavery/worm-CPM. The video recording (S1 Video) is available from https://data.mendeley.com/datasets/r5v772ftcs/3.</t>
  </si>
  <si>
    <t>10.1371/journal.pcbi.1006772</t>
  </si>
  <si>
    <t>A component overlapping attribute clustering (COAC) algorithm for single-cell RNA sequencing data analysis and potential pathobiological implications</t>
  </si>
  <si>
    <t>Clinical research design,Gene regulation,Computer and information sciences,Mathematics,Research and analysis methods,Survival analysis,Gene regulatory networks,Pharmacology,Statistical methods,Medicine and health sciences,Pharmacogenomics,Biotechnology,Statistics,Genetics,Engineering and technology,Biology and life sciences,Research design,Genomic medicine,Oncology,Mathematical and statistical techniques,Gene expression,Bioengineering,Melanomas,Computational biology,Network analysis,Biomarkers,Genomics,Physical sciences,Biochemistry,Cancers and neoplasms</t>
  </si>
  <si>
    <t>United States of America,Israel,China</t>
  </si>
  <si>
    <t>The code for COAC and data used in this study is available at https://github.com/ChengF-Lab/COAC.</t>
  </si>
  <si>
    <t>10.1371/journal.pcbi.1007096</t>
  </si>
  <si>
    <t>Seasonal influenza: Modelling approaches to capture immunity propagation</t>
  </si>
  <si>
    <t>Immunology,England,Viral pathogens,Infectious diseases,Medical microbiology,People and places,Immunity,United Kingdom,Vaccines,Medicine and health sciences,Infectious disease control,Microbial pathogens,Influenza B virus,Geographical locations,Influenza A virus,Preventive medicine,Biology and life sciences,Public and occupational health,Organisms,Viruses,Influenza viruses,Viral diseases,Vaccination and immunization,Influenza,European Union,Pathology and laboratory medicine,RNA viruses,Orthomyxoviruses,Europe,Pathogens,Microbiology</t>
  </si>
  <si>
    <t>The GP consultation data contain confidential information, with public data deposition non-permissible for socioeconomic reasons. The GP consultation data resides with the RCGP Research and Surveillance Centre and are available via the RCGP RSC website (www.rcgp.org.uk/rsc). All other raw data utilised in this study are publicly available; relevant references and data repositories are stated within the main manuscript and supporting information. Code and processed data used for the study is available at https://github.com/EdMHill/SeasonalFluImmunityPropagation.</t>
  </si>
  <si>
    <t>10.1371/journal.pcbi.1007967</t>
  </si>
  <si>
    <t>Assessing predictors for new post translational modification sites: A case study on hydroxylation</t>
  </si>
  <si>
    <t>Collagens,Cyclic amino acids,Bioinformatics,Markov models,Computer and information sciences,Mathematics,Chemical compounds,Research and analysis methods,Probability theory,Artificial intelligence,Social sciences,Biology and life sciences,Post-translational modification,Sequence analysis,Sequence databases,Organic chemistry,Sequence motif analysis,Behavior,Chemistry,Proline,Hydroxylation,Proteins,Physical sciences,Machine learning,Biochemistry,Organic compounds,Hidden Markov models,Biological databases,Psychology,Amino acids,Database and informatics methods</t>
  </si>
  <si>
    <t>12/3/2018</t>
  </si>
  <si>
    <t>10.1371/journal.pcbi.1006710</t>
  </si>
  <si>
    <t>An agent-based model of dengue virus transmission shows how uncertainty about breakthrough infections influences vaccination impact projections</t>
  </si>
  <si>
    <t>Species interactions,Immunology,Flaviviruses,Animals,Systems science,Computer and information sciences,Viral pathogens,Mathematics,Insect vectors,Infectious diseases,Research and analysis methods,Medical microbiology,Vaccines,Medicine and health sciences,Infectious disease control,Arthropoda,Microbial pathogens,Mosquitoes,Preventive medicine,Microbiology,Population biology,Biology and life sciences,Dengue virus,Death rates,Public and occupational health,Organisms,Disease vectors,Invertebrates,Population metrics,Viruses,Eukaryota,Insects,Vaccination and immunization,Physical sciences,Pathology and laboratory medicine,RNA viruses,Agent-based modeling,Pathogens,Simulation and modeling</t>
  </si>
  <si>
    <t>Data and code are available at https://github.com/confunguido/IquitoSim_PLOSCompBio_2019.</t>
  </si>
  <si>
    <t>10.1371/journal.pcbi.1009418</t>
  </si>
  <si>
    <t>Drug-induced resistance evolution necessitates less aggressive treatment</t>
  </si>
  <si>
    <t>Mathematics,Carcinogenesis,Physics,Optimization,Pharmacology,Drug therapy,Antimicrobial resistance,Medicine and health sciences,Cancer treatment,Biology and life sciences,Dosimetry,Microbial control,Pharmaceutics,Oncology,Physical sciences,Pharmacodynamics,Biophysics,Cancers and neoplasms,Microbiology</t>
  </si>
  <si>
    <t>All relevant data are within the manuscript and its Supporting information files. The codes used are available from github.com: https://github.com/mustonen-group/drug-induced-mutation/.</t>
  </si>
  <si>
    <t>6/12/2020</t>
  </si>
  <si>
    <t>10.1371/journal.pcbi.1008607</t>
  </si>
  <si>
    <t>PASA: Proteomic analysis of serum antibodies web server</t>
  </si>
  <si>
    <t>Antibodies,Immunology,Bioinformatics,Cloning,DNA sequencing,Transcriptome analysis,Physiology,Proteomic databases,Antigen isotypes,Research and analysis methods,Elution,Molecular cloning,Separation processes,Sequencing techniques,Medicine and health sciences,Peptide mapping,Genome analysis,Genetics,Biology and life sciences,Biological databases,Immune physiology,Next-generation sequencing,Sequence analysis,Sequence databases,Immune system proteins,Computational biology,Genomics,Proteins,Biochemistry,Proteomics,Molecular biology techniques,Molecular biology,Database and informatics methods,Antigens</t>
  </si>
  <si>
    <t>Availability and implementation: PASA is freely available for noncommercial users as a web server at https://pasa.tau.ac.il. The source code of this project is written in Python and is available at https://github.com/orenavram/PASA.</t>
  </si>
  <si>
    <t>10.1371/journal.pcbi.1009449</t>
  </si>
  <si>
    <t>Estimating repeat spectra and genome length from low-coverage genome skims with RESPECT</t>
  </si>
  <si>
    <t>Mathematics,Research and analysis methods,Bird genomics,Sequencing techniques,Mammalian genomics,Biotechnology,Genome analysis,Genetics,Plant biotechnology,Engineering and technology,Biology and life sciences,Invertebrate genomics,Bioengineering,Computational biology,Genomics,Animal genomics,Physical sciences,Algorithms,Plant genomics,Genome sequencing,Plant science,Simulation and modeling,Plant genetics,Molecular biology techniques,Molecular biology,Applied mathematics</t>
  </si>
  <si>
    <t>RESPECT software and the trained models are publicly available on https://github.com/shahab-sarmashghi/RESPECT under a BSD 3-Clause license. Run accessions of SRA files used in the tests are provided in Table A in S1 Appendix.</t>
  </si>
  <si>
    <t>10.1371/journal.pcbi.1008604</t>
  </si>
  <si>
    <t>Post-lockdown abatement of COVID-19 by fast periodic switching</t>
  </si>
  <si>
    <t>Social distancing,Peak values,Health care,Infectious diseases,Research and analysis methods,Medicine and health sciences,Economics,Social sciences,Infectious disease control,Engineering and technology,Epidemiology,COVID 19,Health economics,Social policy,Viral diseases,Health care policy,Signal processing,Medical conditions,Sociology,Simulation and modeling</t>
  </si>
  <si>
    <t>Australia,Israel,Ireland,Cyprus,United Kingdom,Italy</t>
  </si>
  <si>
    <t xml:space="preserve"> All relevant data are within the manuscript file.</t>
  </si>
  <si>
    <t>10.1371/journal.pcbi.1007301</t>
  </si>
  <si>
    <t>Measuring the impact of gene prediction on gene loss estimates in Eukaryotes by quantifying falsely inferred absences</t>
  </si>
  <si>
    <t>Computer and information sciences,Genome evolution,Phylogenetics,Molecular evolution,Data management,Proteomes,Protein domains,Genome analysis,Genetics,Evolutionary biology,Biology and life sciences,Phylogenetic analysis,Organisms,Gene prediction,Eukaryota,Computational biology,Genomics,Proteins,Evolutionary systematics,Biochemistry,Taxonomy</t>
  </si>
  <si>
    <t>All relevant data and their origins are within the manuscript and its Supporting Information files.</t>
  </si>
  <si>
    <t>7/8/2018</t>
  </si>
  <si>
    <t>10.1371/journal.pcbi.1006989</t>
  </si>
  <si>
    <t>Sequential exploration in the Iowa gambling task: Validation of a new computational model in a large dataset of young and old healthy participants</t>
  </si>
  <si>
    <t>Thermodynamics,Cognitive science,Addiction,Cognition,Physiology,Physics,Organism development,Cognitive psychology,Research and analysis methods,Learning and memory,Physiological processes,Free energy,Medicine and health sciences,Social sciences,Biology and life sciences,Learning,Decision making,Behavioral addiction,Behavior,Developmental biology,Recreation,Physical sciences,Neuroscience,Gambling,Aging,Psychology,Simulation and modeling</t>
  </si>
  <si>
    <t>The data can be found at the following address: https://osf.io/8t7rm/. The scripts used to generated results can be found at the following address: https://github.com/romainligneul/igt-toolbox.</t>
  </si>
  <si>
    <t>12/1/2020</t>
  </si>
  <si>
    <t>10.1371/journal.pcbi.1007101</t>
  </si>
  <si>
    <t>Phylogeographic reconstruction using air transportation data and its application to the 2009 H1N1 influenza A pandemic</t>
  </si>
  <si>
    <t>Computer and information sciences,Viral pathogens,Ecology and environmental sciences,Population genetics,Phylogenetics,Mexico,Infectious diseases,Biogeography,Research and analysis methods,Data management,Medical microbiology,People and places,Earth sciences,Airports,Geographical locations,Microbial pathogens,Medicine and health sciences,Bayesian method,Evolutionary biology,Genetics,Influenza A virus,Engineering and technology,Microbiology,Population biology,Biology and life sciences,Geography,Phylogenetic analysis,Organisms,Viruses,Transportation,Mathematical and statistical techniques,Influenza viruses,North America,Viral diseases,Transportation infrastructure,Influenza,Pathology and laboratory medicine,Evolutionary systematics,RNA viruses,Civil engineering,Phylogeography,Orthomyxoviruses,Pathogens,Taxonomy</t>
  </si>
  <si>
    <t>All the data are available via Github (https://github.com/hzi-bifo/Phylogeography_Paper) and Zenodo (https://zenodo.org/record/2643163).</t>
  </si>
  <si>
    <t>10.1371/journal.pcbi.1007017</t>
  </si>
  <si>
    <t>The nonlinear dynamics and fluctuations of mRNA levels in cell cycle coupled transcription</t>
  </si>
  <si>
    <t>Physiology,Molecular evolution,Physiological processes,Messenger RNA,Animal cells,Cell cycle and cell division,Medicine and health sciences,Embryonic stem cells,Cell biology,Genetics,Homeostasis,Evolutionary biology,Biology and life sciences,RNA,Synthesis phase,DNA transcription,Nucleic acids,G1 phase,Gene expression,Cell processes,Stem cells,Gene duplication,Biochemistry,Cellular types</t>
  </si>
  <si>
    <t>21/3/2018</t>
  </si>
  <si>
    <t>10.1371/journal.pcbi.1006706</t>
  </si>
  <si>
    <t>Modeling cell line-specific recruitment of signaling proteins to the insulin-like growth factor 1 receptor</t>
  </si>
  <si>
    <t>Chemical characterization,Aromatic amino acids,Proteomic databases,Chemical compounds,Research and analysis methods,Tyrosine,Binding analysis,Protein domains,Cell biology,Phosphorylation,Biology and life sciences,Post-translational modification,Organic chemistry,Cell binding,Chemistry,Computational biology,Physical sciences,Proteins,Cell physiology,Biochemical simulations,Hydroxyl amino acids,Biochemistry,Organic compounds,Proteomics,Biological databases,Amino acids,Database and informatics methods,Simulation and modeling</t>
  </si>
  <si>
    <t>All relevant data are within the paper and its Supporting Information files. Electronic versions of the BioNetGen input files listed and discussed in S1 File are available online (https://github.com/RuleWorld/RuleHub). Calculations were performed using various software tools identified in the manuscript. To perform some of our calculations, we fixed bugs in an open-source software tool; the modified code is freely available online (https://github.com/RuleWorld/BioNetFit).</t>
  </si>
  <si>
    <t>10.1371/journal.pcbi.1007092</t>
  </si>
  <si>
    <t>Emergent decision-making behaviour and rhythm generation in a computational model of the ventromedial nucleus of the hypothalamus</t>
  </si>
  <si>
    <t>Neurons,Computer and information sciences,Membrane potential,Physiology,Action potentials,Virology,Viral replication,Animal cells,Excitatory postsynaptic potentials,Medicine and health sciences,Cell biology,Neural networks,Biology and life sciences,Single neuron function,Signaling networks,Computational neuroscience,Computational biology,Network analysis,Internal ribosome entry site,Neuroscience,Electrophysiology,Cellular neuroscience,Neurophysiology,Cellular types,Microbiology</t>
  </si>
  <si>
    <t>All relevant data are within the paper and its Supporting Information files. The source code and a working version of the model software are available at https://github.com/HypoModel/VMNNet/releases</t>
  </si>
  <si>
    <t>10.1371/journal.pcbi.1007681</t>
  </si>
  <si>
    <t>A computational framework for a Lyapunov-enabled analysis of biochemical reaction networks</t>
  </si>
  <si>
    <t>Reactants,Computer and information sciences,Stoichiometry,Enzymology,Network motifs,Cell biology,Phosphorylation,Ribosomes,Biology and life sciences,Signaling networks,Post-translational modification,Data visualization,Chemistry,Graphs,Network analysis,Infographics,Proteins,Physical sciences,Biochemistry,Chemical reactions,Cellular structures and organelles,Enzymes</t>
  </si>
  <si>
    <t>There are no experimental data. The accompanying software is available at https://github.com/malirdwi/LEARN.</t>
  </si>
  <si>
    <t>10.1371/journal.pcbi.1007829</t>
  </si>
  <si>
    <t>Improving the coverage of credible sets in Bayesian genetic fine-mapping</t>
  </si>
  <si>
    <t>Genetic loci,Research and analysis methods,People and places,Genome analysis,Genetics,Human genetics,Molecular genetics,Biology and life sciences,Heredity,Genome-wide association studies,Genetic association studies,Genetic mapping,Computational biology,Genomics,Haplotypes,Genetics of disease,Molecular biology,Europe,Geographical locations,Simulation and modeling</t>
  </si>
  <si>
    <t>10.1371/journal.pcbi.1009506</t>
  </si>
  <si>
    <t>Discrete mechanical model of lamellipodial actin network implements molecular clutch mechanism and generates arcs and microspikes</t>
  </si>
  <si>
    <t>Adhesion molecules,Computer and information sciences,Actins,Molecular motors,Actin filaments,Data compression,Data management,Polymerization,Cell biology,Molecular development,Biology and life sciences,Actin motors,Cytoskeletal proteins,Contractile proteins,Polymer chemistry,Chemistry,Developmental biology,Focal adhesions,Cell motility,Cell processes,Proteins,Physical sciences,Dynamic actin filaments,Actin polymerization,Biochemistry,Chemical reactions,Motor proteins</t>
  </si>
  <si>
    <t>Pennsylvania</t>
  </si>
  <si>
    <t>All relevant data are within the manuscript and its Supporting information files. The C++ code of the simulation is available at https://github.com/davidmrutkowski/LamellipodiumBrownian.</t>
  </si>
  <si>
    <t>10.1371/journal.pcbi.1009908</t>
  </si>
  <si>
    <t>Incorporating regulatory interactions into gene-set analyses for GWAS data: A controlled analysis with the MAGMA tool</t>
  </si>
  <si>
    <t>Discrete mathematics,Gene regulation,Permutation,Mathematics,Research and analysis methods,Earth sciences,Medicine and health sciences,Genome analysis,Genetics,Human genetics,Gene mapping,Biology and life sciences,Geology,Volcanology,Schizophrenia,Magma,Genome-wide association studies,Gene expression,Computational biology,Chemistry,Transcriptional control,Genomics,Physical sciences,Combinatorics,Mental health and psychiatry,Chemical elements,Molecular biology techniques,Molecular biology</t>
  </si>
  <si>
    <t>Datasets of RIs and GWAS summary statistics used in our work can be downloaded from their original sources (refer to references listed in Tables 1 and 2 and in S1 Table). We provide all data necessary to replicate our evaluations of gene scores and gene-set scores, namely: (a) unadjusted gene scores (genuine scores: https://doi.org/10.6084/m9.figshare.14981151.v1) (EPVP scores: https://doi.org/10.6084/m9.figshare.14980452.v1), adjusted gene scores (genuine scores: https://doi.org/10.6084/m9.figshare.14986929.v1) (EPVP scores: https://doi.org/10.6084/m9.figshare.14986956.v1), and gene-set scores (genuine scores: https://doi.org/10.6084/m9.figshare.14986941.v1) (EPVP scores: https://doi.org/10.6084/m9.figshare.14986962.v1) (b) input to, and output from, “rrvgo” for elimination of redundant, significant gene sets (https://doi.org/10.6084/m9.figshare.14986974.v1) (c) output from IRED for testing the robustness of a gain at the level of a gene set (https://doi.org/10.6084/m9.figshare.15000444.v1) (d) coverage (https://doi.org/10.6084/m9.figshare.14986986.v1). We provide our SNV-to-gene mappings for those wishing to use these mappings to execute gene scoring and gene-set analysis for themselves with MAGMA (https://doi.org/10.6084/m9.figshare.14979780.v1). Our mappings contain sufficient information to define intragenic and extragenic SNVs according to our baseline model, for those wishing to use these mappings to replicate the EPVP permutation control. Regarding this point, we provide the background set of 7,398,358 SNVs represented in the European reference-population of the 1000-Genomes Project for filtering summary statistics (https://doi.org/10.6084/m9.figshare.14988114.v1). We supply an R script that executes MAGMA gene-scoring and gene-set analysis for two user-supplied SNV-to-gene mappings, and then runs EPVP as a control strategy: https://github.com/dgroenewoud/AUG-MAGMA.</t>
  </si>
  <si>
    <t>10.1371/journal.pcbi.1007608</t>
  </si>
  <si>
    <t>Machine learning with random subspace ensembles identifies antimicrobial resistance determinants from pan-genomes of three pathogens</t>
  </si>
  <si>
    <t>Antibiotic resistance,Microbial genomics,Pseudomonas aeruginosa,Drugs,Medical microbiology,Staphylococcus,Antibiotics,Pharmacology,Antimicrobial resistance,Microbial pathogens,Medicine and health sciences,Bacterial genetics,Microbial genetics,Genetics,Bacterial pathogens,Biology and life sciences,Antimicrobials,Organisms,Microbial control,Comparative genomics,Bacteriology,Computational biology,Mutation,Genomics,Staphylococcus aureus,Bacterial genomics,Bacteria,Pathology and laboratory medicine,Pseudomonas,Pathogens,Microbiology</t>
  </si>
  <si>
    <t>All genome sequences and their associated metadata used in this study are available on the PATRIC database (https://www.patricbrc.org/). Genome IDs for specific strains used are available in S1 Dataset. All reference sequences used for identifying antimicrobial resistance genes are available in S2 Dataset.</t>
  </si>
  <si>
    <t>31/8/2021</t>
  </si>
  <si>
    <t>10.1371/journal.pcbi.1009777</t>
  </si>
  <si>
    <t>McComedy: A user-friendly tool for next-generation individual-based modeling of microbial consumer-resource systems</t>
  </si>
  <si>
    <t>Nucleotides,Ecology and environmental sciences,Chemical compounds,Research and analysis methods,Heterozygosity,Ecology,Genetics,Adenine,Biology and life sciences,Saccharomyces,Basic amino acids,Model organisms,Organisms,Heredity,Microbial ecology,Animal studies,Yeast and fungal models,Organic chemistry,Fungi,Eukaryota,Chemistry,Community ecology,Experimental organism systems,Physical sciences,Proteins,Lysine,Simulation and modeling,Saccharomyces cerevisiae,Organic compounds,Biochemistry,Amino acids,Yeast,Microbiology</t>
  </si>
  <si>
    <t>The source-code and the ready-to-use application of McComedy are publicaly available at: https://git.ufz.de/bogdanow/mccomedy. All other relevant data are within the manuscript and its Supporting information files.</t>
  </si>
  <si>
    <t>10.1371/journal.pcbi.1008234</t>
  </si>
  <si>
    <t>Mathematical model predicts response to chemotherapy in advanced non-resectable non-small cell lung cancer patients treated with platinum-based doublet</t>
  </si>
  <si>
    <t>Clinical oncology,Drug therapy,Research and analysis methods,Pharmaceutics,Medicine and health sciences,Oncology,Non-small cell lung cancer,Cancer treatment,Mathematical and statistical techniques,Mathematical models,Clinical medicine,Cancer chemotherapy,Chemotherapy,Lung and intrathoracic tumors,Cancers and neoplasms,Drug administration</t>
  </si>
  <si>
    <t>All data are presented in the paper and supplementary materials of the article.</t>
  </si>
  <si>
    <t>10.1371/journal.pcbi.1008054</t>
  </si>
  <si>
    <t>Estimating Transfer Entropy in Continuous Time Between Neural Spike Trains or Other Event-Based Data</t>
  </si>
  <si>
    <t>Discrete mathematics,Permutation,Neurons,Animals,Thermodynamics,Computer and information sciences,Mathematics,Physics,Probability density,Research and analysis methods,Neural pathways,Animal cells,Probability theory,Medicine and health sciences,Entropy,Arthropoda,Cell biology,Crustaceans,Biology and life sciences,Organisms,Invertebrates,Eukaryota,Zoology,Network analysis,Nervous system,Physical sciences,Neuroscience,Combinatorics,Algorithms,Simulation and modeling,Anatomy,Cellular neuroscience,Neuroanatomy,Cellular types,Applied mathematics</t>
  </si>
  <si>
    <t>The code for generating the datasets is available in a public repository: https://github.com/dpshorten/CoTETE_experiments.</t>
  </si>
  <si>
    <t>10.1371/journal.pcbi.1008353</t>
  </si>
  <si>
    <t>Modelling locust foraging: How and why food affects group formation</t>
  </si>
  <si>
    <t>Animal behavior,Animals,Nymphs,Life cycles,Physiology,Research and analysis methods,Food consumption,Physiological processes,Insect pests,Arthropoda,Locusts,Social sciences,Population biology,Biology and life sciences,Foraging,Agriculture,Collective animal behavior,Organisms,Invertebrates,Population metrics,Mathematical models,Mathematical and statistical techniques,Eukaryota,Insects,Behavior,Zoology,Developmental biology,Social psychology,Pests,Psychology,Population density,Entomology</t>
  </si>
  <si>
    <t>10.1371/journal.pcbi.1008103</t>
  </si>
  <si>
    <t>Efficient consideration of coordinated water molecules improves computational protein-protein and protein-ligand docking discrimination</t>
  </si>
  <si>
    <t>Physical chemistry,Mathematics,Protein structure,Solvation,Physics,Chemical compounds,Research and analysis methods,Small molecules,Statistical methods,Statistics,Biotechnology,Engineering and technology,Biology and life sciences,Protein structure prediction,Crystal structure,Chemical bonding,Crystallography,Hydrogen bonding,Organic chemistry,Mathematical and statistical techniques,Condensed matter physics,Chemistry,Computational biology,Bioengineering,Solid state physics,Physical sciences,Proteins,Biochemical simulations,Monte Carlo method,Biochemistry,Chemical reactions,Macromolecular structure analysis,Organic compounds,Molecular biology</t>
  </si>
  <si>
    <t>Native water sets are available as Supporting Information Files. We have uploaded the data set into a public git repository which may be found at https://github.com/rpavlovicz/rpavlovicz-docking_data_sets.</t>
  </si>
  <si>
    <t>10.1371/journal.pcbi.1009792</t>
  </si>
  <si>
    <t>Simulated poaching affects global connectivity and efficiency in social networks of African savanna elephants—An exemplar of how human disturbance impacts group-living species</t>
  </si>
  <si>
    <t>Terrestrial environments,Animal behavior,Animals,Computer and information sciences,Information theory,Ecology and environmental sciences,Mathematics,Elephants,Plant ecology,Ecology,Social sciences,Social influence,Graph theory,Biology and life sciences,Organisms,Clustering coefficients,Social networks,Centrality,Animal sociality,Plant communities,Eukaryota,Behavior,Zoology,Network resilience,Network analysis,Amniotes,Physical sciences,Social psychology,Plant science,Vertebrates,Mammals,Psychology,Sociology,Grasslands</t>
  </si>
  <si>
    <t>Data and code are available on the Dryad repository under https://doi.org/10.5061/dryad.g4f4qrfrz.</t>
  </si>
  <si>
    <t>10.1371/journal.pcbi.1006704</t>
  </si>
  <si>
    <t>Protein—protein binding supersites</t>
  </si>
  <si>
    <t>Antibodies,Immunology,Chemical characterization,Mathematics,Protein structure,Physiology,Receptor-ligand binding assay,Research and analysis methods,Binding analysis,Statistical methods,Statistics,Medicine and health sciences,Forecasting,Biology and life sciences,Immune physiology,Protein structure prediction,Immune system proteins,Mathematical and statistical techniques,Computational biology,Physical sciences,Proteins,Protein-protein interactions,Biochemical simulations,Protein interactions,Biochemistry,Macromolecular structure analysis,Molecular biology</t>
  </si>
  <si>
    <t>The corresponding program is accessible at GITLAB public repository at https://gitlab.com/fiserlab.org/SuperSites.</t>
  </si>
  <si>
    <t>23/2/2017</t>
  </si>
  <si>
    <t>10.1371/journal.pcbi.1007210</t>
  </si>
  <si>
    <t>Modeling human intuitions about liquid flow with particle-based simulation</t>
  </si>
  <si>
    <t>Chemical properties,Materials physics,Physical chemistry,Food,Physics,Research and analysis methods,Diet,Liquids,Engines,Medicine and health sciences,Fluid dynamics,Engineering and technology,Materials science,Biology and life sciences,Agriculture,Continuum mechanics,States of matter,Nutrition,Fluids,Animal products,Chemistry,Fluid mechanics,Viscosity,Honey,Physical sciences,Mechanical engineering,Classical mechanics,Fluid flow,Simulation and modeling</t>
  </si>
  <si>
    <t>Raw data files, including the subject responses, model predictions, experimental stimuli (both video and images), and experiment code are hosted on figshare at: https://figshare.com/s/ac5d3949f1b4f5917ec5. All other relevant data are within the paper.</t>
  </si>
  <si>
    <t>10.1371/journal.pcbi.1007940</t>
  </si>
  <si>
    <t>Learning gene networks underlying clinical phenotypes using SNP perturbation</t>
  </si>
  <si>
    <t>Phenotypes,Computer and information sciences,Mathematics,Research and analysis methods,Asthma,Gene regulatory networks,Medicine and health sciences,Respiratory disorders,Genome analysis,Genetics,Human genetics,Biology and life sciences,Genome-wide association studies,Pulmonology,Computational biology,Single nucleotide polymorphisms,Gene expression,Network analysis,Genomics,Physical sciences,Gene identification and analysis,Algorithms,Simulation and modeling,Genetic networks,Medical conditions,Applied mathematics</t>
  </si>
  <si>
    <t>The PerturbNet software is available at https://github.com/SeyoungKimLab/PerturbNet.</t>
  </si>
  <si>
    <t>10.1371/journal.pcbi.1007635</t>
  </si>
  <si>
    <t>Hybrid Automata Library: A flexible platform for hybrid modeling with real-time visualization</t>
  </si>
  <si>
    <t>Systems science,Computer and information sciences,Cognitive science,Computer architecture,Mathematics,Research and analysis methods,Cognitive psychology,Geometry,Graphical user interfaces,Cell cycle and cell division,Medicine and health sciences,Social sciences,Cell biology,Engineering and technology,Biology and life sciences,Radii,Language,Oncology,Man-computer interface,Drug delivery,Cell processes,Physical sciences,Neuroscience,User interfaces,Human factors engineering,Psychology,Agent-based modeling,Programming languages,Pharmaceutics,Simulation and modeling</t>
  </si>
  <si>
    <t>The data found in the Results section can be generated by running the competitive release example model found in the Examples folder of HAL. See the manual for instructions on how to install HAL and run the example.</t>
  </si>
  <si>
    <t>10.1371/journal.pcbi.1009015</t>
  </si>
  <si>
    <t>The gradient clusteron: A model neuron that learns to solve classification tasks via dendritic nonlinearities, structural plasticity, and gradient descent</t>
  </si>
  <si>
    <t>Neurons,Neuronal plasticity,Cognitive science,Computer and information sciences,Physiology,Artificial neural networks,Developmental neuroscience,Cognitive psychology,Synaptic plasticity,Learning and memory,Animal cells,Artificial intelligence,Medicine and health sciences,Social sciences,Cell biology,Biology and life sciences,Learning,Dendritic structure,Neuronal dendrites,Synapses,Computational neuroscience,Computational biology,Nervous system,Electrophysiology,Neuroscience,Anatomy,Cellular neuroscience,Neurophysiology,Psychology,Cellular types</t>
  </si>
  <si>
    <t>Code for the paper can be found at: https://github.com/mkblitz/The-Gradient-Clusteron. The MNIST dataset was obtained from http://yann.lecun.com/exdb/mnist (36), which we imported via Tensorflow (78). Accuracy results for individual trials of each classifier for the MNIST task can be found at https://github.com/mkblitz/The-Gradient-Clusteron/tree/main/Classifier%20comparison%20data.</t>
  </si>
  <si>
    <t>10.1371/journal.pcbi.1008233</t>
  </si>
  <si>
    <t>Forecasting influenza in Europe using a metapopulation model incorporating cross-border commuting and air travel</t>
  </si>
  <si>
    <t>Computer and information sciences,Mathematics,Infectious diseases,Research and analysis methods,People and places,Earth sciences,Air travel,Statistical methods,Medicine and health sciences,Statistics,Social sciences,Infectious disease control,Engineering and technology,Forecasting,Disease surveillance,Human geography,Geography,Epidemiology,Seasons,Infectious disease surveillance,Mathematical and statistical techniques,Transportation,Human mobility,Network analysis,Viral diseases,Physical sciences,Influenza,Medical conditions,Europe,Geographical locations</t>
  </si>
  <si>
    <t>Data on scaled influenza incidence and country-level absolute humidity are available as Supporting Information files, as well as at https://github.com/sarahckramer/euro_flu_network. Data on air travel between countries are freely available from Eurostat at: http://appsso.eurostat.ec.europa.eu/nui/show.do?dataset=avia_paocc&amp;lang=en. Commuting data must be requested directly from Eurostat (https://ec.europa.eu/eurostat/help/support).</t>
  </si>
  <si>
    <t>10.1371/journal.pcbi.1008806</t>
  </si>
  <si>
    <t>VolPy: Automated and scalable analysis pipelines for voltage imaging datasets</t>
  </si>
  <si>
    <t>Neurons,Signal filtering,Cognitive science,Neuroimaging,Mathematics,Calcium signaling,Cognition,Physiology,Research and analysis methods,Learning and memory,Animal cells,Cell biology,Cell signaling,Imaging techniques,Memory,Engineering and technology,Biology and life sciences,Applied mathematics,Physical sciences,Neuroscience,Electrophysiology,Calcium imaging,Algorithms,Signal processing,Cellular neuroscience,Cellular types,Signal transduction,Simulation and modeling</t>
  </si>
  <si>
    <t>The code and datasets are available at the dev branch of the repository https://github.com/flatironinstitute/CaImAn and at the Zenodo repository https://zenodo.org/record/4515768/export/hx#.YEf4K2RKgwQ. Data used in figures are included in S1 Data. Mask R-CNN is available (only required for retraining the network), from https://github.com/matterport/Mask_RCNN. Mask R-CNN was trained with the following tools: python 3.7.3, tensorflow-gpu 1.14.0.</t>
  </si>
  <si>
    <t>10.1371/journal.pcbi.1006955</t>
  </si>
  <si>
    <t>Model diagnostics and refinement for phylodynamic models</t>
  </si>
  <si>
    <t>Epidemiology,Statistical data,Physical sciences,Diagnostic medicine,Research and analysis methods,Epidemiological statistics,Evolutionary processes,Medicine and health sciences,Pathology and laboratory medicine,Statistics,Evolutionary biology,Mathematics,Biology and life sciences,Epidemiological methods and statistics,Pathogens,Simulation and modeling,Genetic epidemiology</t>
  </si>
  <si>
    <t>Relevant codes are available on https://github.com/msylau.</t>
  </si>
  <si>
    <t>11/10/2021</t>
  </si>
  <si>
    <t>10.1371/journal.pcbi.1009550</t>
  </si>
  <si>
    <t>GPRuler: Metabolic gene-protein-reaction rules automatic reconstruction</t>
  </si>
  <si>
    <t>Computer and information sciences,Research and analysis methods,Enzymology,Metabolism,Genome analysis,Genome annotation,Genetics,Biology and life sciences,Saccharomyces,Model organisms,Yeast and fungal models,Animal studies,Organisms,Metabolic networks,Fungi,Eukaryota,Computational biology,Experimental organism systems,Network analysis,Genomics,Proteins,Genomic databases,Saccharomyces cerevisiae,Biochemistry,Biological databases,Yeast,Database and informatics methods,Enzymes,Metabolites</t>
  </si>
  <si>
    <t>The source code and data used to produce the results and analyses presented in this manuscript are available from qLS Git repository: https://github.com/qLSLab/GPRuler.</t>
  </si>
  <si>
    <t>10.1371/journal.pcbi.1006967</t>
  </si>
  <si>
    <t>Recentrifuge: Robust comparative analysis and contamination removal for metagenomics</t>
  </si>
  <si>
    <t>Institute for Integrative Systems Biology (I</t>
  </si>
  <si>
    <t>Recentrifuge’s main website is http://www.recentrifuge.org. The data and source code are anonymously and freely available on GitHub at https://github.com/khyox/recentrifuge and PyPI at https://pypi.org/project/recentrifuge. The Recentrifuge computing code is licensed under the GNU Affero General Public License Version (https://www.gnu.org/licenses/agpl.html). Recentrifuge’s continuous integration (CI) information is public on Travis CI at https://travisci.org/khyox/recentrifuge. The wiki (https://github.com/khyox/recentrifuge/wiki) is the most extensive and updated source of documentation for Recentrifuge, including installation, testing, quick-start, and comprehensive use cases for the different taxonomic classification engines supported. In addition, Recentrifuge’s installation is explained in Section 1 of S4 Appendix, testing is detailed in Section 2 of S4 Appendix, and running Recentrifuge for Centrifuge, LMAT, CLARK flavors, Kraken, and other taxonomic classifiers are subsections of Section 3 of S4 Appendix. Similarly, Sections 4 and 5 of S4 Appendix describe running Rextract and the Recentrifuge command line, respectively. Finally, Section 6 of S4 Appendix includes troubleshooting subsections. The full Centrifuge output and the detailed Recentrifuge results for the SMS study of plasma in individuals with ME/CFS are publicly available at http://som1.uv.es/plasmaCFS.</t>
  </si>
  <si>
    <t>10.1371/journal.pcbi.1006751</t>
  </si>
  <si>
    <t xml:space="preserve">Modelling the transport of fluid through heterogeneous, whole tumours </t>
  </si>
  <si>
    <t>Interstitial fluid,Blood pressure,Physiology,Physics,Blood vessels,Blood flow,Cardiovascular anatomy,Vascular permeability,Basic cancer research,Medicine and health sciences,Blood,Cancer treatment,Fluid dynamics,Biology and life sciences,Tumor angiogenesis,Cardiovascular physiology,Continuum mechanics,Body fluids,Oncology,Developmental biology,Fluid mechanics,Physical sciences,Vascular medicine,Tumor physiology,Anatomy,Angiogenesis,Classical mechanics,Fluid flow</t>
  </si>
  <si>
    <t>Source code is readily available at http://doi.org/10.5281/zenodo.1414160. Raw data generated for this study can be found at https://doi.org/10.17605/OSF.IO/ZH9EU.</t>
  </si>
  <si>
    <t>15/3/2020</t>
  </si>
  <si>
    <t>10.1371/journal.pcbi.1008191</t>
  </si>
  <si>
    <t>Classification of estrogenic compounds by coupling high content analysis and machine learning algorithms</t>
  </si>
  <si>
    <t>Epigenetics,Computer and information sciences,Mathematics,Research and analysis methods,Data management,Statistical distributions,Chromatin,Probability theory,Artificial intelligence,Statistical methods,Chromosome biology,Statistics,Imaging techniques,Cell biology,Genetics,Biology and life sciences,Estrogens,Cluster analysis,Hierarchical clustering,Multivariate analysis,Mathematical and statistical techniques,Data visualization,Gene expression,Physical sciences,Image analysis,Machine learning,Principal component analysis,Biochemistry,Hormones</t>
  </si>
  <si>
    <t>The R Markdown documentation of the computational methodology is provided at: http://parametric.tamu.edu/research/Mukherjee_etAl_2020_Rmarkdown.html High throughput microscopy and high content analysis-based experimental data can be downloaded at: http://paroc.tamu.edu/Software/Mukherjee_etAl_2020_data.zip.</t>
  </si>
  <si>
    <t>10.1371/journal.pcbi.1009891</t>
  </si>
  <si>
    <t>High-frequency oscillations and sequence generation in two-population models of hippocampal region CA1</t>
  </si>
  <si>
    <t>Neurons,Computer and information sciences,Membrane potential,Physiology,Action potentials,Animal cells,Medicine and health sciences,Cell biology,Biology and life sciences,Single neuron function,Brain,Neuronal dendrites,Computational neuroscience,Computational biology,Network analysis,Neuroscience,Electrophysiology,Pyramidal cells,Interneurons,Anatomy,Cellular neuroscience,Ganglion cells,Neurophysiology,Hippocampus,Cellular types</t>
  </si>
  <si>
    <t>The code for this study is available at https://github.com/wilhelmbraun/CA1Ripples.</t>
  </si>
  <si>
    <t>10.1371/journal.pcbi.1008570</t>
  </si>
  <si>
    <t>On the evolution and development of morphological complexity: A view from gene regulatory networks</t>
  </si>
  <si>
    <t>Gene regulation,Gene regulatory networks,Animal cells,Evolutionary physiology,Epithelial cells,Medicine and health sciences,Epithelium,Evolutionary biology,Evolutionary developmental biology,Functional morphology,Genetics,Cell biology,Biological tissue,Biology and life sciences,Gene expression,Computational biology,Developmental biology,Twins,Anatomy,Cellular types</t>
  </si>
  <si>
    <t>Finland,Spain</t>
  </si>
  <si>
    <t>All relevant data are within the manuscript, its Supporting Information files, and the Git repository (https://github.com/hagolani/Evolution-and-development-of-morphological-complexity).</t>
  </si>
  <si>
    <t>25/6/2020</t>
  </si>
  <si>
    <t>10.1371/journal.pcbi.1009134</t>
  </si>
  <si>
    <t>Internality and the internalisation of failure: Evidence from a novel task</t>
  </si>
  <si>
    <t>Psychological attitudes,Discrete mathematics,Permutation,Cognitive science,Mathematics,Cognition,Survey research,Research and analysis methods,Cognitive psychology,Learning and memory,Social sciences,Biology and life sciences,Learning,Decision making,Research design,Behavior,Questionnaires,Physical sciences,Neuroscience,Combinatorics,Psychometrics,Psychology,Human learning</t>
  </si>
  <si>
    <t>United Kingdom,Italy,Germany</t>
  </si>
  <si>
    <t>Data availability: https://github.com/fedmanci/control-task-reproducibility-materials.git.</t>
  </si>
  <si>
    <t>10.1371/journal.pcbi.1007280</t>
  </si>
  <si>
    <t xml:space="preserve">A computational model tracks whole-lung </t>
  </si>
  <si>
    <t>Immune cells,Immunology,Animals,Immune system,Pulmonary imaging,Physiology,Research and analysis methods,Animal cells,T cells,Macaque,Medicine and health sciences,Cell biology,Imaging techniques,Granulomas,Biology and life sciences,Molecular development,Primates,Actinobacteria,Immune physiology,Organisms,Macrophages,Mycobacterium tuberculosis,Cytotoxic T cells,Innate immune system,Eukaryota,Radiology and imaging,Developmental biology,White blood cells,Amniotes,Diagnostic radiology,Diagnostic medicine,Bacteria,Blood cells,Vertebrates,Mammals,Monkeys,Cellular types,Old World monkeys,Cytokines</t>
  </si>
  <si>
    <t>All data are available at the following: http://malthus.micro.med.umich.edu/lab/movies/MultiGran/ (as is indicated in the text).</t>
  </si>
  <si>
    <t>10.1371/journal.pcbi.1009175</t>
  </si>
  <si>
    <t>A hybrid of light-field and light-sheet imaging to study myocardial function and intracardiac blood flow during zebrafish development</t>
  </si>
  <si>
    <t>Animals,Osteichthyes,Motion,Cardiovascular medicine,Physiology,Physics,Blood flow,Research and analysis methods,Cardiovascular anatomy,Animal models,Animal cells,Fish,Medicine and health sciences,Blood,Heart,Cell biology,Imaging techniques,Biology and life sciences,Velocity,Cardiology,Model organisms,Cardiovascular imaging,Animal studies,Organisms,Body fluids,Zebrafish,Eukaryota,Radiology and imaging,Zoology,Experimental organism systems,Diagnostic radiology,Cardiac ventricles,Physical sciences,Diagnostic medicine,Blood cells,Anatomy,Vertebrates,Classical mechanics,Cellular types,Myocardium</t>
  </si>
  <si>
    <t>The code for image post-processing, quantification and visualization is available at https://github.com/aaronzq/cardiac. The datasets generated during this study are publicly available at https://doi.org/10.6084/m9.figshare.14813628.v1.</t>
  </si>
  <si>
    <t>10.1371/journal.pcbi.1008515</t>
  </si>
  <si>
    <t>Modelling the impact of clot fragmentation on the microcirculation after thrombectomy</t>
  </si>
  <si>
    <t>Blood pressure,Arterioles,Mathematics,Physiology,Cerebrovascular diseases,Blood vessels,Capillaries,Blood flow,Research and analysis methods,Cardiovascular anatomy,Vascular permeability,Medicine and health sciences,Blood,Finite element analysis,Biology and life sciences,Applied mathematics,Neurology,Ischemic stroke,Body fluids,Physical sciences,Vascular medicine,Anatomy,Medical conditions,Stroke,Simulation and modeling</t>
  </si>
  <si>
    <t>10.1371/journal.pcbi.1006850</t>
  </si>
  <si>
    <t>Humans use multi-objective control to regulate lateral foot placement when walking</t>
  </si>
  <si>
    <t>Body limbs,Navigation,Mathematics,Physiology,Research and analysis methods,Statistical methods,Musculoskeletal system,Medicine and health sciences,Statistics,Social sciences,Robotics,Engineering and technology,Forecasting,Walking,Biology and life sciences,Mathematical and statistical techniques,Behavior,Legs,Physical sciences,Robots,Anatomy,Mechanical engineering,Biological locomotion,Psychology,Simulation and modeling,Feet</t>
  </si>
  <si>
    <t>All experimental data have been uploaded to the Dryad repository: https://doi.org/10.5061/dryad.p254480.</t>
  </si>
  <si>
    <t>10.1371/journal.pcbi.1008778</t>
  </si>
  <si>
    <t>Interspecies chimeric conditions affect the developmental rate of human pluripotent stem cells</t>
  </si>
  <si>
    <t>Gene regulation,Bioinformatics,Neurons,Transcriptome analysis,Research and analysis methods,Animal cells,Genome analysis,Genetics,Cell biology,Cell differentiation,Biology and life sciences,Sequence analysis,Neuronal differentiation,Sequence alignment,Gene expression,Computational biology,Developmental biology,Stem cells,Genomics,Neuroscience,Cellular neuroscience,Cellular types,Database and informatics methods</t>
  </si>
  <si>
    <t>The RNA-seq datasets supporting the conclusions of this article are available in the Gene Expression Omnibus repository, GSE157354. The code for reproducible analyses and generation of figures and tables is available at https://github.com/JBrownBiostat/ChimericDevelopment.</t>
  </si>
  <si>
    <t>10.1371/journal.pcbi.1009095</t>
  </si>
  <si>
    <t>Identifying the combinatorial control of signal-dependent transcription factors</t>
  </si>
  <si>
    <t>Immunology,Gene regulation,Immune response,Mathematics,Regulatory proteins,Electronics engineering,Optimization,Medicine and health sciences,Transcription factors,Genetics,Engineering and technology,Biology and life sciences,Gene expression,Logic circuits,Transcriptional control,Proteins,Physical sciences,Biochemistry,DNA-binding proteins,Lipids</t>
  </si>
  <si>
    <t>All the source code and data are available from the Github (https://github.com/nwang00/Identifying-the-combinatorial-control-of-signal-dependent-transcription-factors).</t>
  </si>
  <si>
    <t>10.1371/journal.pcbi.1008067</t>
  </si>
  <si>
    <t xml:space="preserve">Novel insights from the </t>
  </si>
  <si>
    <t>Antibodies,Immunology,Exocrine glands,Digestive system,Transcriptome analysis,Physiology,Proteomic databases,Research and analysis methods,Parasitology,Apicomplexa,Parasite groups,Protein domains,Medicine and health sciences,Genome analysis,Genetics,Biology and life sciences,Sporozoites,Immune physiology,Immune system proteins,Salivary glands,Computational biology,Single nucleotide polymorphisms,Plasmodium,Genomics,Proteins,Anatomy,Biochemistry,Proteomics,Biological databases,Database and informatics methods</t>
  </si>
  <si>
    <t>All relevant data are within the manuscript and its Supporting Information files. Additional polymorphism data have been deposited at the European Variation Archive (EVA) and are available under study number PRJEB43675 from the EVA study browser (https://wwwdev.ebi.ac.uk/eva/?Study-Browser&amp;browserType=sgv).</t>
  </si>
  <si>
    <t>10.1371/journal.pcbi.1009934</t>
  </si>
  <si>
    <t>Evolution of innate behavioral strategies through competitive population dynamics</t>
  </si>
  <si>
    <t>Systems science,Computer and information sciences,Population dynamics,Mathematics,Research and analysis methods,Social sciences,Evolutionary biology,Algebra,Population biology,Biology and life sciences,Birth rates,Linear algebra,Approximation methods,Population metrics,Behavior,Physical sciences,Organismal evolution,Eigenvalues,Psychology,Agent-based modeling,Population density,Simulation and modeling</t>
  </si>
  <si>
    <t>Simulation code used in this study, processed data, and scripts for plotting the figures in this work are available at https://github.com/bradenbrinkman/Evolution-dynamics.</t>
  </si>
  <si>
    <t>10.1371/journal.pcbi.1008897</t>
  </si>
  <si>
    <t>Efficient population coding depends on stimulus convergence and source of noise</t>
  </si>
  <si>
    <t>Neurons,Perception,Computer and information sciences,Cognitive science,Sensory perception,Membrane potential,Information theory,Mathematics,Physiology,Physics,Action potentials,Channel coding,Cognitive psychology,Animal cells,Neuronal tuning,Social sciences,Cell biology,Algebra,Biology and life sciences,Linear algebra,Computational neuroscience,Computational biology,Condensed matter physics,Phase transitions,Physical sciences,Neuroscience,Electrophysiology,Cellular neuroscience,Eigenvalues,Neurophysiology,Psychology,Cellular types,Coding mechanisms</t>
  </si>
  <si>
    <t>All relevant data are within the manuscript and its Supporting information files. All code is available at https://github.com/comp-neural-circuits/eff_pop_coding_roeth.</t>
  </si>
  <si>
    <t>10.1371/journal.pcbi.1007211</t>
  </si>
  <si>
    <t>Mathematical model predicts anti-adhesion–antibiotic–debridement combination therapies can clear an antibiotic resistant infection</t>
  </si>
  <si>
    <t>Antibiotic resistance,Pseudomonas aeruginosa,Drugs,Medical microbiology,Virology,Antibiotics,Pharmacology,Antimicrobial resistance,Medicine and health sciences,Microbial pathogens,Cell biology,Bacterial pathogens,Biology and life sciences,Viral transmission and infection,Antimicrobials,Organisms,Microbial control,Dose prediction methods,Host cells,Cell binding,Adjustment of dosage at steady state,Pathogens,Cell physiology,Bacteria,Pathology and laboratory medicine,Pseudomonas,Pharmaceutics,Microbiology</t>
  </si>
  <si>
    <t>10.1371/journal.pcbi.1007851</t>
  </si>
  <si>
    <t>LMSM: A modular approach for identifying lncRNA related miRNA sponge modules in breast cancer</t>
  </si>
  <si>
    <t>Gene regulation,Long non-coding RNAs,Mathematics,Genetic causes of cancer,Cancer risk factors,Non-coding RNA,Messenger RNA,Statistical data,Medicine and health sciences,Statistics,Genetics,Biology and life sciences,RNA,Epidemiology,Nucleic acids,MicroRNAs,Oncology,Interaction networks,Gene expression,Medical risk factors,Biomarkers,Physical sciences,Biochemistry,Natural antisense transcripts,Molecular biology</t>
  </si>
  <si>
    <t>10.1371/journal.pcbi.1007616</t>
  </si>
  <si>
    <t>DeepWAS: Multivariate genotype-phenotype associations by directly integrating regulatory information using deep learning</t>
  </si>
  <si>
    <t>Genetic loci,Immunology,Epigenetics,DNA methylation,Chromatin,Autoimmune diseases,Chromosome biology,Medicine and health sciences,Genome analysis,Genetics,Human genetics,Cell biology,Molecular genetics,Biology and life sciences,Demyelinating disorders,Neurology,Nucleic acids,Genome-wide association studies,Chromatin modification,Clinical medicine,Quantitative trait loci,Gene expression,Computational biology,Clinical immunology,Genomics,Neurodegenerative diseases,Biochemistry,DNA,Molecular biology,Multiple sclerosis,DNA modification</t>
  </si>
  <si>
    <t>DeepWAS is an open source collaborative initiative available in the GitHub repository https://github.com/cellmapslab/DeepWAS. The informed consents given by KORA study participants do not cover data posting in public databases. However, data are available upon request from KORA-gen (https://epi.helmholtz-muenchen.de/). Data requests can be submitted online and are subject to approval by the KORA Board. KKNMS data are available upon approved request. MDDC genotype data are available upon approved request and DNAm data are available on GEO (GSE125105).</t>
  </si>
  <si>
    <t>10.1371/journal.pcbi.1007050</t>
  </si>
  <si>
    <t>A neural field model for color perception unifying assimilation and contrast</t>
  </si>
  <si>
    <t>Visual cortex,Neurons,Perception,Cognitive science,Sensory perception,Physics,Cognitive psychology,Visible light,Animal cells,Medicine and health sciences,Ocular system,Social sciences,Cell biology,Biology and life sciences,Ocular anatomy,Light,Brain,Retina,Vision,Electromagnetic radiation,Physical sciences,Neuroscience,Color vision,Anatomy,Cellular neuroscience,Psychology,Cellular types,Psychophysics,Luminance</t>
  </si>
  <si>
    <t>The authors confirm that all data underlying the findings are fully available without restriction. All relevant files and methods are within the manuscript and its supporting information files; their data and codes are available at https://github.com/ansonang3/colorneuralfield.git. Part of the data underlying the results presented in the study are owned by Patrick Monnier (patrick.monnier@colostate.edu) and Steven K. Shevell (shevell@uchicago.edu).</t>
  </si>
  <si>
    <t>10.1371/journal.pcbi.1007044</t>
  </si>
  <si>
    <t>Mathematical model studies of the comprehensive generation of major and minor phyllotactic patterns in plants with a predominant focus on orixate phyllotaxis</t>
  </si>
  <si>
    <t>Computer and information sciences,Flowering plants,Research and analysis methods,Plant hormones,Auxins,Plants,Biology and life sciences,Scanning electron microscopy,Leaves,Buds,Plant biochemistry,Organisms,Plant anatomy,Mathematical models,Mathematical and statistical techniques,Eukaryota,Computerized simulations,Computer modeling,Microscopy,Plant science,Electron microscopy,Biochemistry,Hormones</t>
  </si>
  <si>
    <t>10.1371/journal.pcbi.1008292</t>
  </si>
  <si>
    <t>After the honeymoon, the divorce: Unexpected outcomes of disease control measures against endemic infections</t>
  </si>
  <si>
    <t>10.1371/journal.pcbi.1007887</t>
  </si>
  <si>
    <t>Constraints on the deformation of the vibrissa within the follicle</t>
  </si>
  <si>
    <t>Vibrissae,Collagens,Blood pressure,Animal anatomy,Perception,Cognitive science,Sensory perception,Sensory receptors,Physiology,Physics,Cognitive psychology,Muscle contraction,Medicine and health sciences,Social sciences,Cell biology,Animal physiology,Biological tissue,Materials science,Biology and life sciences,Material properties,Deformation,Muscle physiology,Stiffness,Muscle tissue,Mechanical properties,Zoology,Physical sciences,Neuroscience,Proteins,Mechanoreceptors,Vascular medicine,Anatomy,Biochemistry,Classical mechanics,Psychology,Signal transduction,Damage mechanics</t>
  </si>
  <si>
    <t>10.1371/journal.pcbi.1008194</t>
  </si>
  <si>
    <t>Discovering functional sequences with RELICS, an analysis method for CRISPR screens</t>
  </si>
  <si>
    <t>Health care,Population genetics,Mathematics,Research and analysis methods,Gene pool,Screening guidelines,Medicine and health sciences,Genetics,Evolutionary biology,Engineering and technology,Population biology,Biology and life sciences,Applied mathematics,Synthetic genomics,Genome engineering,Synthetic genome editing,Bioengineering,Genomics,Physical sciences,Functional genomics,Health care policy,Gene identification and analysis,Algorithms,CRISPR,Genetic screens,Simulation and modeling,Synthetic biology</t>
  </si>
  <si>
    <t>Unites States of America</t>
  </si>
  <si>
    <t>All data were obtained from published papers or simulated. The formatted data that we used for analyses can be downloaded from figshare: https://figshare.com/projects/RELICS_2_data/74376.</t>
  </si>
  <si>
    <t>10.1371/journal.pcbi.1007047</t>
  </si>
  <si>
    <t>Human representation of multimodal distributions as clusters of samples</t>
  </si>
  <si>
    <t>Animals,Cognitive science,Mathematics,Cognition,Gaussian noise,Cognitive psychology,Statistical distributions,Probability theory,Statistics,Social sciences,Skewness,Statistical noise,Biology and life sciences,Decision making,Primates,Organisms,Eukaryota,Behavior,Amniotes,Physical sciences,Neuroscience,Probability distribution,Vertebrates,Mammals,Psychology,Monkeys</t>
  </si>
  <si>
    <t>All data files are available for download at https://osf.io/6mxzw/.</t>
  </si>
  <si>
    <t>10.1371/journal.pcbi.1007375</t>
  </si>
  <si>
    <t>Dimensions of control for subthreshold oscillations and spontaneous firing in dopamine neurons</t>
  </si>
  <si>
    <t>Neurons,Membrane potential,Mathematical functions,Mathematics,Physiology,Physics,Action potentials,Research and analysis methods,Optimization,Animal cells,Medicine and health sciences,Transfer functions,Cell biology,Biology and life sciences,Hyperpolarization,Mathematical and statistical techniques,Physical sciences,Electrophysiology,Neuroscience,Proteins,Ion channels,Cellular neuroscience,Biochemistry,Neurophysiology,Cellular types,Biophysics</t>
  </si>
  <si>
    <t>Ion channel model (.mod) files, files to recreate simulations in neuron, parameter set data files, and optimization algorithm scripts are available via modeldb (accession number 258643). https://modeldb.yale.edu/258643.</t>
  </si>
  <si>
    <t>10.1371/journal.pcbi.1008374</t>
  </si>
  <si>
    <t>DeepMIB: User-friendly and open-source software for training of deep learning network for biological image segmentation</t>
  </si>
  <si>
    <t>Computer and information sciences,Computer architecture,Physics,Research and analysis methods,Artificial intelligence,Preprocessing,Open science,Engineering and technology,Materials science,Neural networks,Software engineering,Material properties,Biology and life sciences,Open source software,Deep learning,Computer software,Anisotropy,Condensed matter physics,Software tools,Microscopy,Physical sciences,Neuroscience,User interfaces,Machine learning,Science policy,Electron microscopy</t>
  </si>
  <si>
    <t>10.1371/journal.pcbi.1007947</t>
  </si>
  <si>
    <t>Natural scene statistics predict how humans pool information across space in surface tilt estimation</t>
  </si>
  <si>
    <t>Visual system,Sensory perception,Mathematics,Physiology,Physics,Research and analysis methods,Visible light,Probability theory,Statistical methods,Medicine and health sciences,Statistics,Social sciences,Imaging techniques,Forecasting,Biology and life sciences,Sensory physiology,Light,Mathematical and statistical techniques,Behavior,Electromagnetic radiation,Physical sciences,Neuroscience,Sensory systems,Probability distribution,Human performance,Monte Carlo method,Psychology,Luminance,Psychophysics</t>
  </si>
  <si>
    <t>Data files from the human experiment and modeling efforts are available from the OSF database (https://osf.io/s9fhj).</t>
  </si>
  <si>
    <t>10.1371/journal.pcbi.1007015</t>
  </si>
  <si>
    <t>Evolution of major histocompatibility complex gene copy number</t>
  </si>
  <si>
    <t>Immunology,Animals,Molecular motors,Parasitology,Evolutionary immunology,Birds,Parasite evolution,Medicine and health sciences,Major histocompatibility complex,Evolutionary biology,Cell biology,Biology and life sciences,Organisms,Actin motors,Cytoskeletal proteins,Evolutionary genetics,Passerines,Contractile proteins,Clinical medicine,Eukaryota,Host-pathogen interactions,Clinical immunology,Amniotes,Proteins,Pathology and laboratory medicine,Myosins,Pathogenesis,Biochemistry,Vertebrates,Motor proteins,Pathogens</t>
  </si>
  <si>
    <t>. The source code and its documentation can be obtained from https://github.com/pbentkowski/MHC_Evolution. Simulation results can be found in Supplementary File.</t>
  </si>
  <si>
    <t>10.1371/journal.pcbi.1009268</t>
  </si>
  <si>
    <t>Analysis of protrusion dynamics in amoeboid cell motility by means of regularized contour flows</t>
  </si>
  <si>
    <t>Dictyosteliomycota,Cell membranes,Mathematics,Physics,Research and analysis methods,Geometry,Cell biology,Imaging techniques,Damage mechanics,Protozoan models,Biology and life sciences,Applied mathematics,Deformation,Model organisms,Animal studies,Organisms,Protozoans,Fluorescence imaging,Eukaryota,Dictyostelium discoideum,Cell motility,Experimental organism systems,Protists,Physical sciences,Dictyostelium,Algorithms,Amoebas,Curvature,Slime molds,Classical mechanics,Cellular structures and organelles,Simulation and modeling</t>
  </si>
  <si>
    <t>The Software package and the corresponding data are available from the Zenodo database. URL: https://zenodo.org/record/3982371 DOI: 10.5281/zenodo.3982371 Additional microscopy data from which our work originated is available at DataDryad. URL: https://doi.org/10.5061/dryad.b5mkkwhbd DOI: 10.5061/dryad.b5mkkwhbd.</t>
  </si>
  <si>
    <t>10.1371/journal.pcbi.1008183</t>
  </si>
  <si>
    <t>Inferring tumor progression in large datasets</t>
  </si>
  <si>
    <t>Mathematics,Carcinogenesis,Research and analysis methods,Suppressor genes,Medicine and health sciences,Genetics,Biology and life sciences,Applied mathematics,Neurology,Glioblastoma multiforme,Tumor suppressor genes,Oncology,Neurological tumors,Mutation,Blastoma,Physical sciences,Algorithms,Colorectal cancer,Gene types,Cancers and neoplasms,Simulation and modeling</t>
  </si>
  <si>
    <t>All analyzed biological data are available on intogen website (https://www.intogen.org/).</t>
  </si>
  <si>
    <t>10.1371/journal.pcbi.1009214</t>
  </si>
  <si>
    <t>Beyond the chemical master equation: Stochastic chemical kinetics coupled with auxiliary processes</t>
  </si>
  <si>
    <t>Computer and information sciences,Mathematics,Probability density,Messenger RNA,Probability theory,Cell cycle and cell division,Genetics,Cell biology,Engineering and technology,Population biology,Biology and life sciences,Software engineering,RNA,Nucleic acids,Computer software,Population metrics,Gene expression,Chemistry,Cell processes,Physical sciences,Probability distribution,Biochemistry,Chemical reactions,Population density</t>
  </si>
  <si>
    <t>The code described in the text and used to produce all the results is freely available in the gitlab repository accessible at: https://gitlab.inria.fr/dlunz/flips.</t>
  </si>
  <si>
    <t>10.1371/journal.pcbi.1008764</t>
  </si>
  <si>
    <t>Extracellular matrix density regulates the formation of tumour spheroids through cell migration</t>
  </si>
  <si>
    <t>Collagens,Physics,Malignant tumors,Medicine and health sciences,Fluid dynamics,Cell biology,Biology and life sciences,Cell migration,Continuum mechanics,Oxygen,Oncology,Chemistry,Developmental biology,Extracellular matrix,Cell motility,Fluid mechanics,Proteins,Physical sciences,Cellular structures and organelles,Drag,Biochemistry,Chemical elements,Classical mechanics,Cancers and neoplasms</t>
  </si>
  <si>
    <t>All data is available through GitHub, at https://github.com/m2be-igg/PhysiCell-ECM.</t>
  </si>
  <si>
    <t>10.1371/journal.pcbi.1008452</t>
  </si>
  <si>
    <t>Deconvolution of heterogeneous tumor samples using partial reference signals</t>
  </si>
  <si>
    <t>Immune cells,Immunology,Genetic causes of cancer,Cancer risk factors,Malignant tumors,Animal cells,Medicine and health sciences,Cell biology,Genetics,Biology and life sciences,Epidemiology,Macrophages,Oncology,Breast tumors,Gene expression,Lung and intrathoracic tumors,White blood cells,Medical risk factors,Breast cancer,Blood cells,Cellular types,Cancers and neoplasms</t>
  </si>
  <si>
    <t>All source codes and validation data used in this manuscript are available at https://github.com/Xiaoqizheng/PREDEdata.</t>
  </si>
  <si>
    <t>10.1371/journal.pcbi.1007445</t>
  </si>
  <si>
    <t>SCMarker: Ab initio marker selection for single cell transcriptome profiling</t>
  </si>
  <si>
    <t>Immune cells,Immunology,Head and neck cancers,Marker selection,Research and analysis methods,Animal cells,Marker genes,T cells,Medicine and health sciences,Genetics,Cell biology,Molecular biology techniques,Biology and life sciences,Oncology,B cells,Gene expression,Melanomas,Lung and intrathoracic tumors,White blood cells,DNA construction,Blood cells,Antibody-producing cells,Cellular types,Molecular biology,Cancers and neoplasms</t>
  </si>
  <si>
    <t>10.1371/journal.pcbi.1008229</t>
  </si>
  <si>
    <t>DeepHE: Accurately predicting human essential genes based on deep learning</t>
  </si>
  <si>
    <t>Computer and information sciences,Mathematics,Research and analysis methods,Artificial intelligence,Statistical methods,Statistics,Genome analysis,Genetics,Forecasting,Neural networks,Biology and life sciences,Deep learning,Protein interaction networks,Centrality,Gene prediction,Mathematical and statistical techniques,Computational biology,Network analysis,Genomics,Physical sciences,Neuroscience,Gene identification and analysis,Machine learning,Genetic networks,Biochemistry,Proteomics</t>
  </si>
  <si>
    <t>All data used in this study are third party and freely accessible from public databases. Protein-protein interaction data are available from BioGRID database at http://thebiogrid.org/download.php. Essential genes data and the corresponding sequence data from DEG database are available at http://tubic.tju.edu.cn/deg/. DNA sequence and protein sequence data are available at https://useast.ensembl.org/Homo_sapiens/Info/Annotation. The python code is freely available at https://github.com/xzhang2016/DeepHE.</t>
  </si>
  <si>
    <t>10.1371/journal.pcbi.1007997</t>
  </si>
  <si>
    <t>Stochastic ordering of complexoform protein assembly by genetic circuits</t>
  </si>
  <si>
    <t>Reactants,Protein structure,Protein structure determination,Research and analysis methods,Molecular biology assays and analysis techniques,Genetics,Engineering and technology,Biology and life sciences,Synthetic genetic networks,Protein complexes,DNA transcription,Computational biology,Chemistry,Gene expression,Proteins,Physical sciences,Protein expression,Biochemical simulations,Gene expression and vector techniques,Synthetic genetic systems,Biochemistry,Macromolecular structure analysis,Chemical reactions,Molecular biology techniques,Molecular biology,Synthetic biology</t>
  </si>
  <si>
    <t>All data are included in S1 Data.</t>
  </si>
  <si>
    <t>10.1371/journal.pcbi.1008335</t>
  </si>
  <si>
    <t>A data-driven characterisation of natural facial expressions when giving good and bad news</t>
  </si>
  <si>
    <t>Linear discriminant analysis,Perception,Cognitive science,Mathematics,Cognition,Cameras,Face recognition,Research and analysis methods,Head,Learning and memory,Cognitive psychology,Facial expressions,Statistical methods,Medicine and health sciences,Statistics,Social sciences,Equipment,Memory,Engineering and technology,Biology and life sciences,Nonverbal communication,Emotions,Multivariate analysis,Optical equipment,Mathematical and statistical techniques,Behavior,Physical sciences,Neuroscience,Principal component analysis,Anatomy,Psychology,Face</t>
  </si>
  <si>
    <t>The code and materials are publicly available on the Open Science Framework (https://osf.io/6tbwj/).</t>
  </si>
  <si>
    <t>10.1371/journal.pcbi.1008338</t>
  </si>
  <si>
    <t>seekCRIT: Detecting and characterizing differentially expressed circular RNAs using high-throughput sequencing data</t>
  </si>
  <si>
    <t>All source code, test data, and examples are available from a github repository (https://github.com/UofLBioinformatics/seekCRIT).</t>
  </si>
  <si>
    <t>10.1371/journal.pcbi.1009465</t>
  </si>
  <si>
    <t>DeepCellState: An autoencoder-based framework for predicting cell type specific transcriptional states induced by drug treatment</t>
  </si>
  <si>
    <t>Gene regulation,Computer and information sciences,Drugs,Data management,Artificial intelligence,Drug therapy,Pharmacology,Statins,Medicine and health sciences,Cancer treatment,Genetics,Biology and life sciences,Data processing,Deep learning,DNA transcription,Oncology,Gene expression,Machine learning,Pharmaceutics</t>
  </si>
  <si>
    <t>Trained models, code to generate them, and code for analysis and figures described in this study are available at the following GitHub repository: https://github.com/umarov90/DeepCellState. All data used in training and validation is available through public databases referenced in this study.</t>
  </si>
  <si>
    <t>10.1371/journal.pcbi.1007877</t>
  </si>
  <si>
    <t>Accelerating prediction of chemical shift of protein structures on GPUs: Using OpenACC</t>
  </si>
  <si>
    <t>Computer and information sciences,Cognitive science,Viral pathogens,HIV-1,Protein structure,Cognition,Physics,Research and analysis methods,Medical microbiology,Learning and memory,Hydrogen,Magnetism,Microbial pathogens,Medicine and health sciences,Retroviruses,Memory,Biology and life sciences,Nuclear magnetic resonance,Biological databases,Protein structure databases,Protein structure prediction,Organisms,Computer software,Viruses,Chemistry,Condensed matter physics,Proteins,Physical sciences,Neuroscience,Pathology and laboratory medicine,RNA viruses,Biochemistry,Macromolecular structure analysis,Chemical elements,HIV,Immunodeficiency viruses,Molecular biology,Lentivirus,Pathogens,Database and informatics methods,Microbiology</t>
  </si>
  <si>
    <t>For source code, please refer to https://github.com/UD-CRPL/ppm_one. For dataset, please refer to accession code 3J3Q and 3J3Y (rcsb.org).</t>
  </si>
  <si>
    <t>10.1371/journal.pcbi.1009802</t>
  </si>
  <si>
    <t>Polypolish: Short-read polishing of long-read bacterial genome assemblies</t>
  </si>
  <si>
    <t>Bioinformatics,Nucleotides,Klebsiella oxytoca,Microbial genomics,Research and analysis methods,Medical microbiology,Sequencing techniques,Microbial pathogens,Bacterial genetics,Medicine and health sciences,Microbial genetics,Genetics,Engineering and technology,Bacterial pathogens,Biology and life sciences,Klebsiella,Organisms,Sequence analysis,Computational techniques,Bacteriology,Sequence alignment,Genomics,Bacterial genomics,Bacteria,Genome sequencing,Pathology and laboratory medicine,Multiple alignment calculation,Biochemistry,Split-decomposition method,Molecular biology techniques,Molecular biology,Nanotechnology,Pathogens,Database and informatics methods,Microbiology</t>
  </si>
  <si>
    <t>The Polypolish tool and documentation can be found at github.com/rrwick/Polypolish. All supplementary figures, tables, methods and scripts can be found on a GitHub repository at github.com/rrwick/Polypolish-paper (doi: 10.5281/zenodo.5581894). All read sets and assemblies can be downloaded from bridges.monash.edu/articles/dataset/Polypolish_paper_dataset/16727680 (doi: 10.26180/16727680).</t>
  </si>
  <si>
    <t>10.1371/journal.pcbi.1009590</t>
  </si>
  <si>
    <t>Crowd control: Reducing individual estimation bias by sharing biased social information</t>
  </si>
  <si>
    <t>Animal behavior,Cognitive science,Mathematics,Cognition,Research and analysis methods,Cognitive psychology,Probability density,Problem solving,Probability theory,Social sciences,Social influence,Social systems,Biology and life sciences,Decision making,Research design,Animal sociality,Experimental design,Behavior,Zoology,Cognitive heuristics,Physical sciences,Social psychology,Neuroscience,Probability distribution,Psychology,Sociology,Simulation and modeling</t>
  </si>
  <si>
    <t>Republic of Singapore,Germany</t>
  </si>
  <si>
    <t>The data supporting the findings of this study are available at figshare: https://doi.org/10.6084/m9.figshare.12472034.v2.</t>
  </si>
  <si>
    <t>10.1371/journal.pcbi.1007885</t>
  </si>
  <si>
    <t>Standard multiscale entropy reflects neural dynamics at mismatched temporal scales: What’s signal irregularity got to do with it?</t>
  </si>
  <si>
    <t>Population groupings,Signal filtering,Thermodynamics,Electroencephalography,Neuroimaging,Elderly,Physiology,Physics,Research and analysis methods,People and places,Medicine and health sciences,Entropy,Brain electrophysiology,Imaging techniques,Engineering and technology,Biology and life sciences,Butterworth filters,Bandpass filters,Clinical neurophysiology,Clinical medicine,Age groups,Physical sciences,Electrophysiology,Neuroscience,Electrophysiological techniques,Brain mapping,Signal processing,Neurophysiology,Bioassays and physiological analysis,Classical mechanics,Reflection</t>
  </si>
  <si>
    <t>Raw empirical data is provided at https://osf.io/q3vxm/ (DOI 10.17605/OSF.IO/Q3VXM). Code used to produce simulations, empirical analyses and figures is provided at https://git.mpib-berlin.mpg.de/LNDG/rhythms_entropy. The code implementing the mMSE algorithm is available from https://github.com/LNDG/mMSE.</t>
  </si>
  <si>
    <t>10.1371/journal.pcbi.1007972</t>
  </si>
  <si>
    <t>Heterogeneous, delayed-onset killing by multiple-hitting T cells: Stochastic simulations to assess methods for analysis of imaging data</t>
  </si>
  <si>
    <t>Immunology,Immune cells,Actins,Immune system,Mathematics,Physiology,Research and analysis methods,Animal cells,Statistical methods,T cells,Statistics,Medicine and health sciences,Cell biology,Biology and life sciences,Molecular development,Apoptosis,Immune physiology,Cytoskeletal proteins,Contractile proteins,Mathematical and statistical techniques,Innate immune system,Synapses,Developmental biology,White blood cells,Cell processes,Nervous system,Physical sciences,Cell death,Proteins,Electrophysiology,Neuroscience,Blood cells,Anatomy,Monte Carlo method,Biochemistry,Neurophysiology,Cellular types,Cytokines,Simulation and modeling</t>
  </si>
  <si>
    <t>10.1371/journal.pcbi.1009317</t>
  </si>
  <si>
    <t>Meta-analysis of transcriptomic data reveals clusters of consistently deregulated gene and disease ontologies in Down syndrome</t>
  </si>
  <si>
    <t>Immune cells,Immunology,Cellular types,Thermodynamics,Transcriptome analysis,Mathematics,Physics,Gene ontologies,Research and analysis methods,Animal cells,Clinical genetics,Departures from diploidy,Aneuploidy,Statistical methods,T cells,Statistics,Entropy,Genome analysis,Medicine and health sciences,Genetics,Cell biology,Biology and life sciences,Chromosomal disorders,Mathematical and statistical techniques,Computational biology,Gene expression,White blood cells,Genomics,Physical sciences,Trisomics,Blood cells,Metaanalysis,Down syndrome</t>
  </si>
  <si>
    <t>The “R markdown” file with the code to reproduce the analysis is available at https://github.com/Ilarius/DS_meta_analysis. We built a web application to query single genes that is accessible at: https://ilariodetoma.shinyapps.io/shiny_meta-analysis/. The R package “metaDEA” can be installed from this link: https://github.com/Ilarius/metaDEA.</t>
  </si>
  <si>
    <t>6/6/2018</t>
  </si>
  <si>
    <t>10.1371/journal.pcbi.1006680</t>
  </si>
  <si>
    <t>A computational model to understand mouse iron physiology and disease</t>
  </si>
  <si>
    <t>Erythropoiesis,Gastroenterology and hepatology,Physiology,Diet,Hematopoiesis,Research and analysis methods,Spleen,Hematology,Physiological processes,Animal models,Clinical genetics,Autosomal recessive diseases,Medicine and health sciences,Blood,Biology and life sciences,Immune physiology,Model organisms,Animal studies,Mouse models,Body fluids,Genetic diseases,Nutrition,Hemoglobinopathies,Experimental organism systems,Thalassemia,Liver diseases,Blood plasma,Anemia,Anatomy,Hemochromatosis</t>
  </si>
  <si>
    <t>All relevant data are within the paper and its Supporting Information files. Model files are also available from the BioModels database (accession numbers MODEL1805140002 and MODEL1805140003).</t>
  </si>
  <si>
    <t>10.1371/journal.pcbi.1007873</t>
  </si>
  <si>
    <t>Inferring the immune response from repertoire sequencing</t>
  </si>
  <si>
    <t>Immunology,Immune cells,Cloning,Cellular types,Immune response,Infectious diseases,Research and analysis methods,Animal cells,Sequencing techniques,Medicine and health sciences,Genetics,Cell biology,Preventive medicine,Biology and life sciences,Public and occupational health,Mathematical models,Mathematical and statistical techniques,Gene expression,Lymphocytes,RNA sequencing,White blood cells,Vaccination and immunization,Viral diseases,Blood cells,Molecular biology techniques,Molecular biology,Yellow fever</t>
  </si>
  <si>
    <t>10.1371/journal.pcbi.1008334</t>
  </si>
  <si>
    <t>Learning and interpreting the gene regulatory grammar in a deep learning framework</t>
  </si>
  <si>
    <t>Gene regulation,Bioinformatics,Neurons,Perception,Computer and information sciences,Cognitive science,Sensory perception,Regulatory proteins,Research and analysis methods,Cognitive psychology,Animal cells,Network motifs,Artificial intelligence,Transcription factors,Social sciences,Cell biology,Genetics,Neural networks,Biology and life sciences,Grammar,Sequence analysis,Linguistics,Sequence motif analysis,Gene expression,Vision,Network analysis,Proteins,Neuroscience,Machine learning,Cellular neuroscience,Biochemistry,Psychology,Cellular types,DNA-binding proteins,Database and informatics methods</t>
  </si>
  <si>
    <t>10.1371/journal.pcbi.1007892</t>
  </si>
  <si>
    <t>Implications of localized charge for human influenza A H1N1 hemagglutinin evolution: Insights from deep mutational scans</t>
  </si>
  <si>
    <t>Glycobiology,Viral pathogens,Evolutionary rate,Physics,Mutation detection,Glycosylation,Medical microbiology,Virology,Evolutionary immunology,Electrostatics,Electricity,Microbial evolution,Evolutionary processes,Microbial pathogens,Medicine and health sciences,Evolutionary biology,Genetics,Influenza A virus,Biology and life sciences,Organisms,Post-translational modification,Viruses,H1N1,Influenza viruses,Viral evolution,Physical sciences,Proteins,Gene identification and analysis,Organismal evolution,Pathology and laboratory medicine,RNA viruses,Biochemistry,Orthomyxoviruses,Pathogens,Microbiology</t>
  </si>
  <si>
    <t>All data used are publicly available. The Supporting Information file Analyses.zip contains codes and data for analyses, and also indicates where data can be found.</t>
  </si>
  <si>
    <t>10.1371/journal.pcbi.1009748</t>
  </si>
  <si>
    <t>Motif-pattern dependence of biomolecular phase separation driven by specific interactions</t>
  </si>
  <si>
    <t>Bioinformatics,Chemical properties,Materials physics,Thermodynamics,Physical chemistry,Computer and information sciences,Mathematics,Physics,Research and analysis methods,Data management,Polymers,Phase diagrams,Statistical methods,Statistics,Entropy,Macromolecules,Materials science,Sequence analysis,Mathematical and statistical techniques,Data visualization,Polymer chemistry,Sequence motif analysis,Chemistry,Materials,Condensed matter physics,Phase transitions,Viscosity,Physical sciences,Monomers,Condensation,Monte Carlo method,Database and informatics methods</t>
  </si>
  <si>
    <t>All code is available on github at https://github.com/BenjaminWeiner/condensates-sequence, and all data is available in an Open Science Framework (OSF) repository: https://osf.io/47anf/.</t>
  </si>
  <si>
    <t>10.1371/journal.pcbi.1008854</t>
  </si>
  <si>
    <t>Temporal dynamics of a CSF1R signaling gene regulatory network involved in epilepsy</t>
  </si>
  <si>
    <t>Immunology,Gene regulation,Regulator genes,Immune response,Non-coding RNA,Research and analysis methods,Medicine and health sciences,Genetics,Biology and life sciences,Inflammation,RNA,Neurology,Nucleic acids,Mathematical models,Mathematical and statistical techniques,Clinical medicine,Gene expression,Signs and symptoms,Transcriptional control,Epilepsy,Small interfering RNA,Biochemistry,Gene types</t>
  </si>
  <si>
    <t>10.1371/journal.pcbi.1007400</t>
  </si>
  <si>
    <t>A computational model of postprandial adipose tissue lipid metabolism derived using human arteriovenous stable isotope tracer data</t>
  </si>
  <si>
    <t>Glycerol,Physiology,Chemical compounds,Carbohydrate metabolism,Glucose metabolism,Metabolism,Monosaccharides,Medicine and health sciences,Blood,Insulin,Biological tissue,Biology and life sciences,Organic chemistry,Body fluids,Endocrinology,Polymer chemistry,Chemistry,Glucose,Carbohydrates,Diabetic endocrinology,Physical sciences,Hydrolysis,Monomers,Blood plasma,Lipolysis,Anatomy,Biochemistry,Chemical reactions,Adipose tissue,Hormones,Organic compounds,Metabolites</t>
  </si>
  <si>
    <t>The Yoyo Study A-V group data used in this study are unsuitable for public deposition due to ethical restriction and privacy of participant data. Data is available from Yoyo Study for any interested researcher who meets the criteria for access to confidential data please contact the data access manager (g.hul@maastrichtuniversity.nl).</t>
  </si>
  <si>
    <t>10.1371/journal.pcbi.1009464</t>
  </si>
  <si>
    <t>RgCop-A regularized copula based method for gene selection in single-cell RNA-seq data</t>
  </si>
  <si>
    <t>Computer and information sciences,Mathematics,Research and analysis methods,Probability theory,Biological cultures,Marker genes,Artificial intelligence,Preprocessing,Genetics,Random variables,Engineering and technology,Biology and life sciences,Software engineering,Pollen,293T cells,Cell lines,Plant anatomy,Gene expression,Physical sciences,Machine learning,Plant science,Molecular biology techniques,Molecular biology,Support vector machines,Simulation and modeling</t>
  </si>
  <si>
    <t>All relevant data are within the paper and its Supporting information files. In addition, corresponding software is available in: https://github.com/Snehalikalall/RgCop.</t>
  </si>
  <si>
    <t>10.1371/journal.pcbi.1008118</t>
  </si>
  <si>
    <t>Presynaptic inhibition rapidly stabilises recurrent excitation in the face of plasticity</t>
  </si>
  <si>
    <t>Neurons,Computer and information sciences,Neuronal plasticity,Physiology,Gamma-aminobutyric acid,Developmental neuroscience,Neurochemistry,Synaptic plasticity,Physiological processes,Animal cells,Medicine and health sciences,Cell biology,Homeostasis,Neural networks,Biology and life sciences,Neurotransmitters,Synapses,Homeostatic mechanisms,Nervous system,Neuroscience,Electrophysiology,Anatomy,Cellular neuroscience,Biochemistry,Neurophysiology,Cellular types</t>
  </si>
  <si>
    <t>10.1371/journal.pcbi.1006900</t>
  </si>
  <si>
    <t>Rapid interpretation of small-angle X-ray scattering data</t>
  </si>
  <si>
    <t>Thermodynamics,Protein structure,Physics,Molecular dynamics,Research and analysis methods,Free energy,Biophysical simulations,Biology and life sciences,Scattering,Small-angle scattering,Spectrum analysis techniques,Chemistry,Computational biology,Computational chemistry,Physical sciences,Proteins,Biochemical simulations,Biochemistry,Macromolecular structure analysis,Molecular biology,NMR spectroscopy,Biophysics,Simulation and modeling</t>
  </si>
  <si>
    <t>All input data including a tutorial how to run the simulations is included in the SI.</t>
  </si>
  <si>
    <t>10.1371/journal.pcbi.1007001</t>
  </si>
  <si>
    <t>Beyond core object recognition: Recurrent processes account for object recognition under occlusion</t>
  </si>
  <si>
    <t>Perception,Computer and information sciences,Neuroimaging,Cognitive science,Sensory perception,Visual object recognition,Cognition,Research and analysis methods,Cognitive psychology,Learning and memory,Artificial intelligence,Magnetoencephalography,Social sciences,Imaging techniques,Memory,Neural networks,Biology and life sciences,Behavior,Vision,Brain mapping,Neuroscience,Machine learning,Information technology,Human performance,Psychology,Information processing,Recurrent neural networks,Support vector machines</t>
  </si>
  <si>
    <t>Iran,United States of America</t>
  </si>
  <si>
    <t>Dataset related to the manuscript are available at Megocclusion-vr3. RepOD (http://dx.doi.org/10.18150/repod.2004402).</t>
  </si>
  <si>
    <t>10.1371/journal.pcbi.1009738</t>
  </si>
  <si>
    <t>An initial ‘snapshot’ of sensory information biases the likelihood and speed of subsequent changes of mind</t>
  </si>
  <si>
    <t>Perception,Cognitive science,Sensory perception,Normal distribution,Mathematics,Cognition,Physics,Cognitive psychology,Research and analysis methods,Visible light,Probability theory,Social sciences,Biology and life sciences,Decision making,Light,Behavior,Electromagnetic radiation,Physical sciences,Neuroscience,Probability distribution,Psychology,Luminance,Psychophysics,Simulation and modeling</t>
  </si>
  <si>
    <t>All data and analysis/modelling code for this paper are available at https://osf.io/a6u4n/.</t>
  </si>
  <si>
    <t>10.1371/journal.pcbi.1008990</t>
  </si>
  <si>
    <t>Finding recurrent RNA structural networks with fast maximal common subgraphs of edge-colored graphs</t>
  </si>
  <si>
    <t>Nucleotides,Computer and information sciences,RNA structure,Mathematics,Chemical physics,Physics,Research and analysis methods,Data management,RNA extraction,RNA structure prediction,Biology and life sciences,RNA,Nucleic acids,Interaction networks,Data visualization,Molecular structure,Graphs,Chemistry,Infographics,Physical sciences,Extraction techniques,Algorithms,Simulation and modeling,Biochemistry,Macromolecular structure analysis,Molecular biology,Applied mathematics</t>
  </si>
  <si>
    <t>Data and code are available at http://csb.cs.mcgill.ca/carnaval2.</t>
  </si>
  <si>
    <t>2/10/2021</t>
  </si>
  <si>
    <t>10.1371/journal.pcbi.1009520</t>
  </si>
  <si>
    <t>Mathematical modelling of human P2X-mediated plasma membrane electrophysiology and calcium dynamics in microglia</t>
  </si>
  <si>
    <t>Cell membranes,Membrane potential,Microglial cells,Physiology,Physics,Animal cells,Cell biology,Biology and life sciences,Intracellular receptors,Cytoplasm,Glial cells,Proteins,Electrophysiology,Physical sciences,Biochemistry,Cellular types,Signal transduction,Biophysics,Cellular structures and organelles,Intracellular membranes</t>
  </si>
  <si>
    <t>10.1371/journal.pcbi.1007779</t>
  </si>
  <si>
    <t>ASAP-SML: An antibody sequence analysis pipeline using statistical testing and machine learning</t>
  </si>
  <si>
    <t>Antibodies,Immunology,Bioinformatics,Management engineering,Computer and information sciences,Physiology,Research and analysis methods,Artificial intelligence,Medicine and health sciences,Comparative sequence analysis,Engineering and technology,Biology and life sciences,Immune physiology,Sequence analysis,Sequence databases,Immune system proteins,Sequence motif analysis,Sequence alignment,Proteins,Machine learning,Decision analysis,Biochemistry,Biological databases,Database and informatics methods,Decision trees</t>
  </si>
  <si>
    <t>The pipeline and all datasets are available on GitHub (https://github.com/HassounLab/ASAP-SML).</t>
  </si>
  <si>
    <t>10.1371/journal.pcbi.1006774</t>
  </si>
  <si>
    <t>Prediction of ultra-high-order antibiotic combinations based on pairwise interactions</t>
  </si>
  <si>
    <t>Antibiotic resistance,Infectious diseases,Tuberculosis drug discovery,Drugs,Research and analysis methods,Tuberculosis,Antibiotics,Pharmacology,Antimicrobial resistance,Medicine and health sciences,Biology and life sciences,Actinobacteria,Antimicrobials,Drug discovery,Organisms,Bacterial diseases,Microbial control,Dose prediction methods,Mycobacterium tuberculosis,Drug interactions,Mathematical models,Mathematical and statistical techniques,Tropical diseases,Bacteria,Drug research and development,Pharmaceutics,Microbiology</t>
  </si>
  <si>
    <t>MA,Israel,Boston MA</t>
  </si>
  <si>
    <t>10.1371/journal.pcbi.1008855</t>
  </si>
  <si>
    <t>How does Sec63 affect the conformation of Sec61 in yeast?</t>
  </si>
  <si>
    <t>Protein transport,Signal peptides,Mathematics,Molecular dynamics,Research and analysis methods,Probability theory,Electron cryo-microscopy,Cell biology,Biology and life sciences,Organisms,Post-translational modification,Fungi,Eukaryota,Chemistry,Computational biology,Microscopy,Computational chemistry,Cell processes,Physical sciences,Proteins,Probability distribution,Biochemical simulations,Electron microscopy,Biochemistry,Yeast,Lipids</t>
  </si>
  <si>
    <t>The simulation methods are provided in sufficient detail in the method section. All MD trajectory files will be provided by the corresponding author upon request (no restrictions). All analysis scripts are available at https://github.com/pratitibhadra/Sec63_Sec61.git.</t>
  </si>
  <si>
    <t>10.1371/journal.pcbi.1007214</t>
  </si>
  <si>
    <t>Morphophenotypic classification of tumor organoids as an indicator of drug exposure and penetration potential</t>
  </si>
  <si>
    <t>Mathematics,Research and analysis methods,Geometry,Biological cultures,Drug therapy,Cell cycle and cell division,Medicine and health sciences,Cancer treatment,Cell biology,Mathematical modeling,Materials science,Biology and life sciences,Adhesives,Cell cycle inhibitors,Radii,Organ cultures,Oncology,Materials,Organoids,Cell processes,Physical sciences,Pharmaceutics,Simulation and modeling</t>
  </si>
  <si>
    <t>All relevant data are within the manuscript and its Supporting Information files. Computational code will be deposited upon acceptance of this manuscript at KAR's wesbite (http://labpages.moffitt.org/rejniakk/LabsTools.html).</t>
  </si>
  <si>
    <t>10.1371/journal.pcbi.1008716</t>
  </si>
  <si>
    <t>Metagenomics workflow for hybrid assembly, differential coverage binning, metatranscriptomics and pathway analysis (MUFFIN)</t>
  </si>
  <si>
    <t>Computer and information sciences,Biogas,Research and analysis methods,Data management,Fuels,Sequencing techniques,Energy and power,Genome analysis,Genetics,Genome annotation,Engineering and technology,Microbiology,Materials science,Biology and life sciences,Software engineering,Biofuels,Bacterial taxonomy,Computer software,Bacteriology,Metagenomics,Microbial taxonomy,Computational biology,Materials,Genomics,Industrial engineering,Physical sciences,Bioenergy,Genome sequencing,Quality control,Molecular biology techniques,Molecular biology,Taxonomy</t>
  </si>
  <si>
    <t>All subset files for testing the pipeline are available from https://osf.io/m5czv/ MUFFIN is available at https://github.com/RVanDamme/MUFFIN under GNU General Public License version 3.</t>
  </si>
  <si>
    <t>10.1371/journal.pcbi.1008690</t>
  </si>
  <si>
    <t xml:space="preserve">Mathematical modeling of the </t>
  </si>
  <si>
    <t>Gene regulation,Bioinformatics,Computer and information sciences,Infectious diseases,Regulatory proteins,Research and analysis methods,Medical microbiology,Candida,Network motifs,Microbial pathogens,Medicine and health sciences,Transcription factors,Genetics,Fungal diseases,Microbiology,Biology and life sciences,Organisms,Animal studies,Yeast and fungal models,Yeast infections,Sequence analysis,Fungi,Eukaryota,Mycology,Sequence motif analysis,Gene expression,Candida albicans,Experimental organism systems,Network analysis,Proteins,Pathology and laboratory medicine,Biochemistry,Medical conditions,DNA-binding proteins,Yeast,Pathogens,Database and informatics methods,Fungal pathogens</t>
  </si>
  <si>
    <t>10.1371/journal.pcbi.1007010</t>
  </si>
  <si>
    <t>Revealing evolutionary constraints on proteins through sequence analysis</t>
  </si>
  <si>
    <t>Bioinformatics,Mathematics,Amino acid sequence analysis,Physics,Research and analysis methods,Covariance,Probability theory,Statistical methods,Evolutionary processes,Statistics,Random variables,Evolutionary biology,Algebra,Biology and life sciences,Deformation,Linear algebra,Sequence analysis,Multivariate analysis,Mathematical and statistical techniques,Sequence alignment,Physical sciences,Eigenvectors,Natural selection,Principal component analysis,Eigenvalues,Classical mechanics,Damage mechanics,Database and informatics methods</t>
  </si>
  <si>
    <t>10.1371/journal.pcbi.1006781</t>
  </si>
  <si>
    <t>Leveraging heterogeneity for neural computation with fading memory in layer 2/3 cortical microcircuits</t>
  </si>
  <si>
    <t>Electrical circuits,Neurons,Computer and information sciences,Cognitive science,Membrane potential,Population dynamics,Cognition,Physiology,Microcircuits,Learning and memory,Animal cells,Neuronal tuning,Medicine and health sciences,Cell biology,Memory,Engineering and technology,Population biology,Biology and life sciences,Synapses,Nervous system,Neuroscience,Electrophysiology,Information technology,Anatomy,Cellular neuroscience,Neurophysiology,Information processing,Cellular types,Electrical engineering</t>
  </si>
  <si>
    <t>All the relevant data is available from the Open Science Framework database (osf.io/x5wvf), see S2 Appendix.</t>
  </si>
  <si>
    <t>10.1371/journal.pcbi.1008121</t>
  </si>
  <si>
    <t>Vector genetics, insecticide resistance and gene drives: An agent-based modeling approach to evaluate malaria transmission and elimination</t>
  </si>
  <si>
    <t>Species interactions,Genetic loci,Animals,Systems science,Computer and information sciences,Parasitic diseases,Mathematics,Insect vectors,Infectious diseases,Research and analysis methods,Homozygosity,Medicine and health sciences,Arthropoda,Infectious disease control,Genetics,Mosquitoes,Biology and life sciences,Agriculture,Organisms,Heredity,Disease vectors,Malaria,Invertebrates,Alleles,Eukaryota,Insects,Zoology,Physical sciences,Tropical diseases,Simulation and modeling,Medical conditions,Agrochemicals,Insecticides,Agent-based modeling,Entomology</t>
  </si>
  <si>
    <t>The code, input files, and model executable for all simulations can be found on GitHub (https://github.com/InstituteforDiseaseModeling/selvaraj_vector_genetics_2020). Software dependencies such as dtk-tools, dtk-tools-malaria, and the malaria-toolbox packages are publicly available or available upon request from support@idmod.org.</t>
  </si>
  <si>
    <t>12/7/2019</t>
  </si>
  <si>
    <t>10.1371/journal.pcbi.1007541</t>
  </si>
  <si>
    <t>Overlap matrix completion for predicting drug-associated indications</t>
  </si>
  <si>
    <t>Computer and information sciences,Drug information,Mathematics,Research and analysis methods,Pharmacology,Artificial intelligence,Medicine and health sciences,Preprocessing,Machine learning algorithms,Engineering and technology,Biology and life sciences,Applied mathematics,Software engineering,Protein interaction networks,Drug interactions,Drug screening,Network analysis,Physical sciences,Algorithms,Machine learning,Drug research and development,Biochemistry,Proteomics,Simulation and modeling</t>
  </si>
  <si>
    <t>P.R. China</t>
  </si>
  <si>
    <t>All relevant data can be obtained from the website https://github.com/BioinformaticsCSU/OMC.</t>
  </si>
  <si>
    <t>10.1371/journal.pcbi.1008375</t>
  </si>
  <si>
    <t>Quantification of Ebola virus replication kinetics in vitro</t>
  </si>
  <si>
    <t>Viral pathogens,Drugs,Research and analysis methods,Medical microbiology,Virology,Viral replication,Pharmacology,Biological cultures,Microbial pathogens,Medicine and health sciences,Viral structure,Influenza A virus,Mathematical modeling,Biology and life sciences,Hemorrhagic fever viruses,Antimicrobials,Organisms,Microbial control,Cell lines,Mathematical models,Viruses,Mathematical and statistical techniques,Influenza viruses,Filoviruses,Vero cells,Virions,Antivirals,Pathology and laboratory medicine,Ebola virus,Simulation and modeling,RNA viruses,Orthomyxoviruses,Pathogens,Microbiology</t>
  </si>
  <si>
    <t>The dataset associated with this work can be accessed via https://doi.org/10.5518/915.</t>
  </si>
  <si>
    <t>10.1371/journal.pcbi.1007623</t>
  </si>
  <si>
    <t>Improving probabilistic infectious disease forecasting through coherence</t>
  </si>
  <si>
    <t>Viral pathogens,Mathematics,Physiology,Infectious diseases,Survey research,Research and analysis methods,Medical microbiology,Earth sciences,Statistical methods,Statistics,Medicine and health sciences,Body weight,Microbial pathogens,Influenza A virus,Forecasting,Biology and life sciences,Geography,Research design,Public and occupational health,Organisms,Viruses,Mathematical and statistical techniques,Influenza viruses,Census,Viral diseases,Physical sciences,Influenza,Pathology and laboratory medicine,RNA viruses,Physiological parameters,Medical conditions,Orthomyxoviruses,Regional geography,Pathogens,Microbiology</t>
  </si>
  <si>
    <t>FluSight challenge submission files are available at https://github.com/cdcepi/FluSight-forecasts. Census data are available at https://www2.census.gov/programs-surveys/popest/datasets/2010-2018/national/totals/nst-est2018-alldata.csv.</t>
  </si>
  <si>
    <t>10.1371/journal.pcbi.1007900</t>
  </si>
  <si>
    <t>Personalized logical models to investigate cancer response to BRAF treatments in melanomas and colorectal cancers</t>
  </si>
  <si>
    <t>Research and analysis methods,Skin neoplasms,Medicine and health sciences,Cancer treatment,Cell biology,Cell signaling,Engineering and technology,Biology and life sciences,MAPK signaling cascades,Signaling cascades,Dermatology,Melanoma,Synthetic genomics,Oncology,Genome engineering,Skin tumors,Synthetic genome editing,Bioengineering,Colorectal cancer,CRISPR,Signal inhibition,Signal transduction,Cancers and neoplasms,Simulation and modeling,Synthetic biology</t>
  </si>
  <si>
    <t>All data files are available from the Cell Model Passports (https://cellmodelpassports.sanger.ac.uk/downloads) and GDSC (https://www.cancerrxgene.org) portals. Code and data required to reproduce the study and all the plots are available in the following repositories: - Model-checking: https://github.com/sysbio-curie/MaBoSS_test - Data, model personalization and analyses: https://github.com/sysbio-curie/PROFILE_BRAF_Model The logical model can be found in the dedicated GitHub: https://github.com/sysbio-curie/PROFILE_BRAF_Model/tree/master/Models/BRAF_Model and is deposited to model repository in GINsim webpage http://ginsim.org/node/248.</t>
  </si>
  <si>
    <t>10.1371/journal.pcbi.1009240</t>
  </si>
  <si>
    <t>Simulations of dynamically cross-linked actin networks: Morphology, rheology, and hydrodynamic interactions</t>
  </si>
  <si>
    <t>Chemical properties,Materials physics,Hydrodynamics,Physical chemistry,Actin filaments,Physics,Fluid dynamics,Cell biology,Materials science,Biology and life sciences,Material properties,Deformation,Viscoelasticity,Continuum mechanics,States of matter,Fluids,Elasticity,Chemistry,Viscosity,Fluid mechanics,Cell motility,Physical sciences,Drag,Dynamic actin filaments,Classical mechanics,Damage mechanics</t>
  </si>
  <si>
    <t>Code and input files for all of the simulations are available at https://github.com/stochasticHydroTools/SlenderBody.</t>
  </si>
  <si>
    <t>14/2/2021</t>
  </si>
  <si>
    <t>10.1371/journal.pcbi.1008790</t>
  </si>
  <si>
    <t>Computational epitope map of SARS-CoV-2 spike protein</t>
  </si>
  <si>
    <t>Antibodies,Immunology,Glycobiology,Viral pathogens,Protein structure,Physiology,Molecular dynamics,Glycosylation,Medical microbiology,Virology,Coronaviruses,Medicine and health sciences,Microbial pathogens,Viral structure,Biology and life sciences,Immune physiology,Organisms,Post-translational modification,SARS CoV 2,Immune system proteins,Viruses,Computational biology,Chemistry,Computational chemistry,Proteins,Physical sciences,Virions,Biochemical simulations,Pathology and laboratory medicine,RNA viruses,Biochemistry,Macromolecular structure analysis,SARS coronavirus,Molecular biology,Pathogens,Microbiology</t>
  </si>
  <si>
    <t>The structure and GROMACS topology files used to simulate the system are available at: https://doi.org/10.5281/zenodo.3906317 All other relevant data are within the manuscript and its Supporting information files.</t>
  </si>
  <si>
    <t>10.1371/journal.pcbi.1008552</t>
  </si>
  <si>
    <t>Model based planners reflect on their model-free propensities</t>
  </si>
  <si>
    <t>Psychological attitudes,Anxiety,Cognitive science,Cognition,Research and analysis methods,Cognitive psychology,Learning and memory,Garlic,Social sciences,Plants,Biology and life sciences,Learning,Decision making,Organisms,Emotions,Eukaryota,Behavior,Neuroscience,Psychology,Vegetables,Simulation and modeling,Human learning</t>
  </si>
  <si>
    <t>The data that support the findings of this study and data analysis code have been deposited in the Open Science Framework (OSF) and are available in the following link: https://osf.io/mg573/?view_only=6391a5569c6f4a6aab4dfab6f81bc615.</t>
  </si>
  <si>
    <t>10.1371/journal.pcbi.1009712</t>
  </si>
  <si>
    <t>SWIFT: A deep learning approach to prediction of hypoxemic events in critically-Ill patients using SpO</t>
  </si>
  <si>
    <t>Laboratory equipment,Health care,Mathematics,Infectious diseases,Research and analysis methods,Virus testing,Health care facilities,Intensive care units,Statistical methods,Medicine and health sciences,Statistics,Cell biology,Equipment,Engineering and technology,Forecasting,Biology and life sciences,Hypoxia,Epidemiology,COVID 19,Oxygen,Pandemics,Mathematical and statistical techniques,Chemistry,Viral diseases,Physical sciences,Hospitals,Diagnostic medicine,Ventilators,Medical conditions,Chemical elements</t>
  </si>
  <si>
    <t>One data set used in this publication is part of JH-CROWN: The COVID PMAP Registry which is based on the contribution of many patients and clinicians: Covid-19 precision medicine analytics platform registry (JH-CROWN). https://ictr.johnshopkins.edu/coronavirus/jh-crown/ The JH-CROWN data is not publicly available due to IRB restrictions. JH-CROWN states “Please contact Diana Gumas at dgumas1@jhmi.edu if you have questions”. This study was approved by The Johns Hopkins School of Medicine IRB 00251922: RAPID Ventilator Modeling for Management of Covid 19 (SARS CoV-2) induced ARDS. The other data set used is the eICU Collaborative Research Database: The eICU Collaborative Research Database, a freely available multi-center database for critical care research. Pollard TJ, Johnson AEW, Raffa JD, Celi LA, Mark RG and Badawi O. Scientific Data (2018). DOI: 10.1038/sdata.2018.178. Available at: https://www.nature.com/articles/sdata2018178 Instructions for requesting access are here: https://eicu-crd.mit.edu/gettingstarted/access/ All code was written in Python including the use of scipy, scikitlearn, numpy, keras and tensorflow libraries. The code used to train and evaluate the models is available here: https://github.com/JHU-Winslow-Lab/hypoxemia-pred.</t>
  </si>
  <si>
    <t>15/2/2020</t>
  </si>
  <si>
    <t>10.1371/journal.pcbi.1008144</t>
  </si>
  <si>
    <t>Relations between large-scale brain connectivity and effects of regional stimulation depend on collective dynamical state</t>
  </si>
  <si>
    <t>Signal filtering,Computer and information sciences,Cognitive science,Population dynamics,Earth sciences,Medicine and health sciences,Social sciences,Engineering and technology,Neural networks,Biology and life sciences,Population biology,Brain,Soil science,Connectomics,Behavior,Nervous system,Brain mapping,Neuroscience,Soil perturbation,Anatomy,Signal processing,Neuroanatomy,Psychology</t>
  </si>
  <si>
    <t>The data used in this study is available from https://github.com/lia-papadopoulos/WilsonCowan_DynamicalState_Stim.</t>
  </si>
  <si>
    <t>10.1371/journal.pcbi.1008930</t>
  </si>
  <si>
    <t>Vessel network extraction and analysis of mouse pulmonary vasculature via X-ray micro-computed tomographic imaging</t>
  </si>
  <si>
    <t>Veins,Arteries,Computer and information sciences,Neuroimaging,Pulmonary imaging,Blood vessels,Computed axial tomography,Capillaries,Research and analysis methods,Cardiovascular anatomy,X-ray radiography,Medicine and health sciences,Imaging techniques,Tomography,Bone imaging,Biology and life sciences,Radiology and imaging,Diagnostic radiology,Neuroscience,Diagnostic medicine,Grayscale,Anatomy,Digital imaging,Pulmonary arteries</t>
  </si>
  <si>
    <t>All relevant data are within the manuscript, its Supporting Information files, and an open source repository at the following web address: https://zenodo.org/record/4439508.</t>
  </si>
  <si>
    <t>10.1371/journal.pcbi.1008625</t>
  </si>
  <si>
    <t xml:space="preserve">mbkmeans: Fast clustering for single cell data using mini-batch </t>
  </si>
  <si>
    <t>Computer and information sciences,Computer architecture,Computer hardware,Mathematics,Research and analysis methods,Artificial intelligence,Clustering algorithms,Machine learning algorithms,Genetics,Engineering and technology,Computational pipelines,Biology and life sciences,Software engineering,Applied mathematics,Computational techniques,Gene expression,Software tools,Physical sciences,Algorithms,Machine learning,Simulation and modeling</t>
  </si>
  <si>
    <t>The data underlying the results presented in the study are publicly available as part of the TENxBrainData Bioconductor package available at: https://bioconductor.org/packages/TENxBrainData/.</t>
  </si>
  <si>
    <t>10.1371/journal.pcbi.1007251</t>
  </si>
  <si>
    <t>Matrix feedback enables diverse higher-order patterning of the extracellular matrix</t>
  </si>
  <si>
    <t>Connective tissue,Bioinformatics,Extracellular matrix composition,Fibroblasts,Fractals,Mathematics,Connective tissue cells,In vivo imaging,Research and analysis methods,Dermis,Geometry,Animal cells,Medicine and health sciences,Skin,Cell biology,Imaging techniques,Biological tissue,Biology and life sciences,Cell migration,Sequence analysis,Sequence alignment,Developmental biology,Extracellular matrix,Cell motility,Physical sciences,Integumentary system,Anatomy,Cellular types,Cellular structures and organelles,Database and informatics methods</t>
  </si>
  <si>
    <t>The source code for the model is available at https://github.com/wershofe/FibroblastMatrixModel.git.</t>
  </si>
  <si>
    <t>10.1371/journal.pcbi.1008215</t>
  </si>
  <si>
    <t>Recurrent neural networks can explain flexible trading of speed and accuracy in biological vision</t>
  </si>
  <si>
    <t>Visual system,Thermodynamics,Computer and information sciences,Cognitive science,Perception,Reaction time,Visual object recognition,Mathematics,Cognition,Physiology,Physics,Cognitive psychology,Data management,Learning and memory,Research and analysis methods,Statistical methods,Statistics,Entropy,Social sciences,Memory,Neural networks,Biology and life sciences,Sensory physiology,Multivariate analysis,Data visualization,Mathematical and statistical techniques,Cognitive neuroscience,Graphs,Feedforward neural networks,Infographics,Physical sciences,Neuroscience,Sensory systems,Principal component analysis,Psychology,Recurrent neural networks</t>
  </si>
  <si>
    <t>USA,United Kingdom,Netherlands</t>
  </si>
  <si>
    <t>Code for neural network models is available at https://github.com/cjspoerer/rcnn-sat. Weights for trained neural network models and human behavioural data are available at https://osf.io/mz9hw/.</t>
  </si>
  <si>
    <t>10.1371/journal.pcbi.1006831</t>
  </si>
  <si>
    <t>Effectiveness of Ultra-Low Volume insecticide spraying to prevent dengue in a non-endemic metropolitan area of Brazil</t>
  </si>
  <si>
    <t>Species interactions,Animals,Viral pathogens,Mathematics,Infectious diseases,Insect vectors,Entomology,Medical microbiology,Geometry,Spatial epidemiology,People and places,Geographical locations,Medicine and health sciences,Arthropoda,Microbial pathogens,Mosquitoes,Microbiology,Biology and life sciences,Dengue virus,Epidemiology,Agriculture,Organisms,Radii,Disease vectors,Invertebrates,Viruses,Eukaryota,Insects,Zoology,South America,Aedes aegypti,Physical sciences,Pathology and laboratory medicine,RNA viruses,Agrochemicals,Insecticides,Brazil,Pathogens,Flaviviruses</t>
  </si>
  <si>
    <t>10.1371/journal.pcbi.1006940</t>
  </si>
  <si>
    <t>CNEr: A toolkit for exploring extreme noncoding conservation</t>
  </si>
  <si>
    <t>Bioinformatics,Animals,Drosophila melanogaster,Research and analysis methods,Animal models,Mammalian genomics,Arthropoda,Drosophila,Genome analysis,Genetics,Biology and life sciences,Model organisms,Animal studies,Organisms,Sequence analysis,Invertebrates,Comparative genomics,Eukaryota,Invertebrate genomics,Insects,Sequence alignment,Computational biology,Experimental organism systems,Glossina,Genomics,Animal genomics,Vertebrates,Database and informatics methods</t>
  </si>
  <si>
    <t>10.1371/journal.pcbi.1007741</t>
  </si>
  <si>
    <t>ProteoClade: A taxonomic toolkit for multi-species and metaproteomic analysis</t>
  </si>
  <si>
    <t>Bioinformatics,Database searching,Computer and information sciences,Microbial genomics,Proteomic databases,Research and analysis methods,Data management,Proteomes,Medical microbiology,Microbiome,Genetics,Biology and life sciences,Data processing,Sequence analysis,Sequence databases,Genomics,Proteins,Information technology,Information retrieval,Biochemistry,Proteomics,Biological databases,Taxonomy,Database and informatics methods,Microbiology</t>
  </si>
  <si>
    <t>Raw spectra from the Grassl et al. study were retrieved from ProteomeXchange under ID PXD003028. Raw spectra files for the Mundt et al. study were downloaded from the Clinical Proteomics Tumor Analysis Consortium (CPTAC) data portal (https://cptac-data-portal.georgetown.edu/cptac/public).</t>
  </si>
  <si>
    <t>10.1371/journal.pcbi.1008927</t>
  </si>
  <si>
    <t>Embedding optimization reveals long-lasting history dependence in neural spiking activity</t>
  </si>
  <si>
    <t>Visual cortex,Neurons,Thermodynamics,Membrane potential,Mathematics,Physiology,Physics,Action potentials,Research and analysis methods,Autocorrelation,Animal cells,Statistical methods,Statistics,Entropy,Medicine and health sciences,Ocular system,Cell biology,Engineering and technology,Biology and life sciences,Ocular anatomy,Single neuron function,Brain,Retina,Mathematical and statistical techniques,Computational neuroscience,Computational biology,Measurement,Physical sciences,Neuroscience,Electrophysiology,Signal processing,Cellular neuroscience,Anatomy,Neurophysiology,Cellular types,Time measurement</t>
  </si>
  <si>
    <t>The data underlying the results presented in the study are available online—from the CRCNS (crcns.org) data repository: http://crcns.org/data-sets/hc/hc-2—from the Mendeley Data repository: https://data.mendeley.com/datasets/4ztc7yxngf/1—from the Dryad database: https://datadryad.org/stash/dataset/doi:10.5061/dryad.1f1rc—from the Janelia figshare repository: https://janelia.figshare.com/articles/dataset/Eight-probe_Neuropixels_recordings_during_spontaneous_behaviors/7739750 All code for Python3 that was used to analyze the data and to generate the figures is available online at https://github.com/Priesemann-Group/historydependence.</t>
  </si>
  <si>
    <t>10.1371/journal.pcbi.1007073</t>
  </si>
  <si>
    <t>A new framework for assessing subject-specific whole brain circulation and perfusion using MRI-based measurements and a multi-scale continuous flow model</t>
  </si>
  <si>
    <t>Animals,Blood pressure,Computer and information sciences,Digestive system,Physics,Research and analysis methods,Frogs,Medicine and health sciences,Tongue,Fluid dynamics,Porosity,Central nervous system,Materials science,Biology and life sciences,Material properties,Mouth,Organisms,Continuum mechanics,Eukaryota,Fluid mechanics,Network analysis,Nervous system,Physical sciences,Vascular medicine,Anatomy,Amphibians,Vertebrates,Classical mechanics,Fluid flow,Simulation and modeling</t>
  </si>
  <si>
    <t>All data used as input in the study are available in the Supporting Information.</t>
  </si>
  <si>
    <t>10.1371/journal.pcbi.1007229</t>
  </si>
  <si>
    <t>Predictions of time to HIV viral rebound following ART suspension that incorporate personal biomarkers</t>
  </si>
  <si>
    <t>Immunology,Viral pathogens,Mathematics,Antiretroviral therapy,Infectious diseases,Probability density,Medical microbiology,Virology,Viral replication,Probability theory,Microbial pathogens,Medicine and health sciences,Retroviruses,Cell biology,Antiviral therapy,Preventive medicine,Biology and life sciences,Viral transmission and infection,Cell activation,Public and occupational health,Organisms,Viruses,Viral load,Viremia,Biomarkers,Viral diseases,Vaccination and immunization,Physical sciences,Cell physiology,Pathology and laboratory medicine,RNA viruses,Biochemistry,HIV,Immunodeficiency viruses,Lentivirus,Pathogens,Microbiology</t>
  </si>
  <si>
    <t>The data underlying the results in this study are human; ethical and legal restrictions therefore apply. The data are available from the AIDS Clinical Trials Group (ACTG) based on their standard policies. Specifically, the data used in this analysis are publicly available by sending an email to the Statistical and Data Analysis Core of the ACTG (sdac.data@sdac.harvard.edu). Please see https://actgnetwork.org/clinical-trials/access-published-data for additional details.</t>
  </si>
  <si>
    <t>10.1371/journal.pcbi.1007866</t>
  </si>
  <si>
    <t>Learning clinical networks from medical records based on information estimates in mixed-type data</t>
  </si>
  <si>
    <t>Computer and information sciences,Cognitive science,Cognition,Learning and memory,Alzheimer's disease,Medicine and health sciences,Alzheimer's disease diagnosis and management,Cognitive impairment,Memory,Geriatrics,Biology and life sciences,Neurology,Dementia,Memory recall,Cognitive neuroscience,Network analysis,Neuroscience,Diagnostic medicine,Cognitive neurology,Mental health and psychiatry,Neurodegenerative diseases</t>
  </si>
  <si>
    <t>All relevant data, properly de-identified to guarantee the anonymity of patients, is provided as a supplementary table (S1 Table).</t>
  </si>
  <si>
    <t>10.1371/journal.pcbi.1007012</t>
  </si>
  <si>
    <t>DoGNet: A deep architecture for synapse detection in multiplexed fluorescence images</t>
  </si>
  <si>
    <t>Computer and information sciences,Physiology,Physics,Research and analysis methods,Light microscopy,Medicine and health sciences,Imaging techniques,Equipment,Engineering and technology,Materials science,Biology and life sciences,Neural networks,Material properties,Optical equipment,Anisotropy,Fluorescence imaging,Synapses,Condensed matter physics,Microscopy,Nervous system,Physical sciences,Electrophysiology,Neuroscience,Electron microscopy,Anatomy,Neurophysiology,Prisms,Fluorescence microscopy</t>
  </si>
  <si>
    <t>The source code is publicly available: https://github.com/kulikovv/dognet.</t>
  </si>
  <si>
    <t>10.1371/journal.pcbi.1008863</t>
  </si>
  <si>
    <t>Fixation patterns in simple choice reflect optimal information sampling</t>
  </si>
  <si>
    <t>Visual system,Perception,Attention,Cognitive science,Sensory perception,Reaction time,Mathematics,Cognition,Physiology,Research and analysis methods,Cognitive psychology,Social sciences,Eye movements,Biology and life sciences,Sensory physiology,Decision making,Approximation methods,Cognitive neuroscience,Vision,Physical sciences,Neuroscience,Sensory systems,Algorithms,Simulation and modeling,Psychology,Applied mathematics</t>
  </si>
  <si>
    <t>The data and analysis code can be found on Github: https://github.com/fredcallaway/optimal-fixations-simple-choice.</t>
  </si>
  <si>
    <t>24/5/2018</t>
  </si>
  <si>
    <t>10.1371/journal.pcbi.1006952</t>
  </si>
  <si>
    <t>Prediction of VRC01 neutralization sensitivity by HIV-1 gp160 sequence features</t>
  </si>
  <si>
    <t>Bioinformatics,Computer and information sciences,Sulfur containing amino acids,Viral pathogens,Mathematics,HIV-1,Amino acid sequence analysis,Chemical compounds,Research and analysis methods,Medical microbiology,Molecular biology assays and analysis techniques,Artificial intelligence,Microbial pathogens,Medicine and health sciences,Machine learning algorithms,Retroviruses,Molecular biology techniques,Biology and life sciences,Applied mathematics,Biological databases,Organisms,Sequence analysis,Sequence databases,Organic chemistry,Viruses,Cysteine,Chemistry,Physical sciences,Proteins,Algorithms,Machine learning,Pathology and laboratory medicine,Simulation and modeling,RNA viruses,Organic compounds,Biochemistry,HIV,Amino acid analysis,Immunodeficiency viruses,Molecular biology,Amino acids,Lentivirus,Pathogens,Database and informatics methods,Microbiology</t>
  </si>
  <si>
    <t>All relevant IC50 neutralization values, IC80 neutralization values, and associated gp160 sequence data are publicly available from the CATNAP database (https://www.hiv.lanl.gov/components/sequence/HIV/neutralization/main.comp). Our CATNAP-derived analysis data, including the identifiers of the sequences and their outcomes used, and the source code needed to replicate our findings are publicly available on GitHub at https://github.com/benkeser/vrc01/tree/1.0.</t>
  </si>
  <si>
    <t>10.1371/journal.pcbi.1009833</t>
  </si>
  <si>
    <t>Evidence for the emergence of β-trefoils by ‘Peptide Budding’ from an IgG-like β-sandwich</t>
  </si>
  <si>
    <t>Bioinformatics,Computer and information sciences,Phylogenetics,Protein folding,Protein structure,Molecular evolution,Research and analysis methods,Data management,Evolutionary immunology,Protein domains,Evolutionary biology,Biology and life sciences,Phylogenetic analysis,Sequence analysis,Sequence motif analysis,Sequence alignment,Proteins,Evolutionary systematics,Biochemistry,Macromolecular structure analysis,Molecular biology,Database and informatics methods,Taxonomy</t>
  </si>
  <si>
    <t>Japan,United States of America,Israel</t>
  </si>
  <si>
    <t>10.1371/journal.pcbi.1009874</t>
  </si>
  <si>
    <t>Near-term forecasting of companion animal tick paralysis incidence: An iterative ensemble model</t>
  </si>
  <si>
    <t>Species interactions,Ixodes,Animals,Mathematics,Infectious diseases,Research and analysis methods,People and places,Statistical methods,Statistics,Medicine and health sciences,Arthropoda,Pets and companion animals,Forecasting,Biology and life sciences,Australia,Epidemiology,Organisms,Domestic animals,Disease vectors,Invertebrates,Mathematical and statistical techniques,Eukaryota,Zoology,Vector-borne diseases,Ticks,Medical risk factors,Physical sciences,Arachnida,Oceania,Medical conditions,Geographical locations</t>
  </si>
  <si>
    <t>All clinical and environmental time series data, along with R code to reproduce ensemble modelling and particle filters, is provided in S1 Data and is permanently archived in Figshare (https://doi.org/10.6084/m9.figshare.16920838.v1). Raw clinic-level data could potentially identify or reveal sensitive patient information. Public deposition would breach compliance with our approved ethics protocol These data can only be made available upon formal request from the Chief Veterinary Officer of Greencross Australia (magdoline.awad@gxltd.com.au, https://www.greencrossvets.com.au/).</t>
  </si>
  <si>
    <t>10.1371/journal.pcbi.1008165</t>
  </si>
  <si>
    <t>Response nonlinearities in networks of spiking neurons</t>
  </si>
  <si>
    <t>Neurons,Computer and information sciences,Membrane potential,Mathematical functions,Physiology,Action potentials,Research and analysis methods,Animal cells,Medicine and health sciences,Transfer functions,Cell biology,Neural networks,Biology and life sciences,Single neuron function,Mathematical and statistical techniques,Computational neuroscience,Synapses,Computational biology,Network analysis,Nervous system,Neuroscience,Electrophysiology,Anatomy,Cellular neuroscience,Neurophysiology,Cellular types,Simulation and modeling</t>
  </si>
  <si>
    <t>10.1371/journal.pcbi.1008181</t>
  </si>
  <si>
    <t>Adaptive immunity selects against malaria infection blocking mutations</t>
  </si>
  <si>
    <t>Immunology,Parasitic diseases,Immune system,Red blood cells,Parasitology,Apicomplexa,Parasite groups,Immunity,Animal cells,Heterozygosity,Medicine and health sciences,Genetics,Cell biology,Biology and life sciences,Variant genotypes,Heredity,Malaria,Genetic mapping,Plasmodium,Tropical diseases,Blood cells,Medical conditions,Cellular types,Acquired immune system</t>
  </si>
  <si>
    <t>10.1371/journal.pcbi.1008942</t>
  </si>
  <si>
    <t>The landscape of metabolic pathway dependencies in cancer cell lines</t>
  </si>
  <si>
    <t>Drug dependence,Biosynthesis,Gene expression,Behavioral pharmacology,Metabolic pathways,Metabolism,Pharmacology,Cell physiology,Medicine and health sciences,Oncology,Genetics,Biochemistry,Cell biology,Pharmacokinetics,Biology and life sciences,Drug metabolism,Cancers and neoplasms,Cell metabolism</t>
  </si>
  <si>
    <t>Our code is freely available for use at: https://github.com/JamesJoly/MetabolicDependencies.</t>
  </si>
  <si>
    <t>8/7/2021</t>
  </si>
  <si>
    <t>10.1371/journal.pcbi.1009261</t>
  </si>
  <si>
    <t>Interspike interval correlations in neuron models with adaptation and correlated noise</t>
  </si>
  <si>
    <t>Neurons,Computer and information sciences,Membrane potential,Mathematics,Physiology,Physics,Action potentials,Covariance,Animal cells,Probability theory,White noise,Cell biology,Random variables,Stochastic processes,Engineering and technology,Quantum mechanics,Neural networks,Biology and life sciences,Physical sciences,Neuroscience,Electrophysiology,Perturbation theory,Signal processing,Cellular neuroscience,Neurophysiology,Cellular types</t>
  </si>
  <si>
    <t>All source code and data files are available from the open science framework database at: https://osf.io/yj389/?view_only=67665f4c961d496c991db3cfc69fc4c1.</t>
  </si>
  <si>
    <t>10.1371/journal.pcbi.1008700</t>
  </si>
  <si>
    <t>Learning poly-synaptic paths with traveling waves</t>
  </si>
  <si>
    <t>Neurons,Computer and information sciences,Cognitive science,Membrane potential,Physiology,Physics,Action potentials,Cognitive psychology,Neurochemistry,Learning and memory,Synaptic plasticity,Developmental neuroscience,Traveling waves,Animal cells,Social sciences,Cell biology,Dopaminergics,Biology and life sciences,Learning,Neurochemicals,Neural networks,Wave propagation,Waves,Physical sciences,Neuroscience,Electrophysiology,Cellular neuroscience,Biochemistry,Neurophysiology,Psychology,Cellular types</t>
  </si>
  <si>
    <t>All relevant data are within the manuscript and its Supporting Information files. The source code is available from https://github.com/toppo365/traveling_wave.git.</t>
  </si>
  <si>
    <t>10.1371/journal.pcbi.1007665</t>
  </si>
  <si>
    <t>CAncer bioMarker Prediction Pipeline (CAMPP)—A standardized framework for the analysis of quantitative biological data</t>
  </si>
  <si>
    <t>Clinical research design,Gene regulation,Bioinformatics,Interstitial fluid,Computer and information sciences,Mathematics,Physiology,Non-coding RNA,Research and analysis methods,Data management,Survival analysis,Statistical methods,Statistics,Medicine and health sciences,Genetics,Computational pipelines,Biology and life sciences,Estrogens,RNA,Research design,Body fluids,Nucleic acids,MicroRNAs,Computational techniques,Mathematical and statistical techniques,Gene expression,Biomarkers,Physical sciences,Anatomy,Biochemistry,Hormones,Natural antisense transcripts,Database and informatics methods</t>
  </si>
  <si>
    <t>All data are available without restriction in GitHub: https://github.com/ELELAB/CAncer-bioMarker-Prediction-Pipeline-CAMPP.</t>
  </si>
  <si>
    <t>10.1371/journal.pcbi.1008513</t>
  </si>
  <si>
    <t>Dynamic modelling of the PI3K/MTOR signalling network uncovers biphasic dependence of mTORC1 activity on the mTORC2 subunit SIN1</t>
  </si>
  <si>
    <t>Genitourinary tract tumors,Computer and information sciences,Research and analysis methods,Ubiquitination,Medicine and health sciences,Insulin,Phosphorylation,Biology and life sciences,Signaling networks,Urology,Post-translational modification,Prostate diseases,Oncology,Prostate cancer,Endocrinology,Breast tumors,Computational biology,Network analysis,Breast cancer,Diabetic endocrinology,Proteins,Biochemical simulations,Biochemistry,Hormones,Cancers and neoplasms,Simulation and modeling</t>
  </si>
  <si>
    <t>All relevant data are within the manuscript and its Supporting Information files. In addition, the models' differential equations and parameter sets are also deposited to GitHub and can be accessed at https://github.com/NguyenLab-IntegratedNetworkModeling/mTORC2_mTORC1_biphasic.</t>
  </si>
  <si>
    <t>10.1371/journal.pcbi.1007167</t>
  </si>
  <si>
    <t>The invasion of de-differentiating cancer cells into hierarchical tissues</t>
  </si>
  <si>
    <t>Mathematics,Carcinogenesis,Physiology,Physiological processes,Animal cells,Evolutionary processes,Cell cycle and cell division,Medicine and health sciences,Cell biology,Evolutionary biology,Homeostasis,Algebra,Cell differentiation,Biology and life sciences,Linear algebra,Oncology,Developmental biology,Cancer stem cells,Cell processes,Stem cells,Physical sciences,Natural selection,Eigenvalues,Tumor stem cells,Cellular types</t>
  </si>
  <si>
    <t>People’s Republic of China,Germany</t>
  </si>
  <si>
    <t>10.1371/journal.pcbi.1009116</t>
  </si>
  <si>
    <t>Average beta burst duration profiles provide a signature of dynamical changes between the ON and OFF medication states in Parkinson’s disease</t>
  </si>
  <si>
    <t>Right hemisphere,Systems science,Signal filtering,Computer and information sciences,Mathematics,Research and analysis methods,Probability theory,Medicine and health sciences,Nonlinear dynamics,Algebra,Stochastic processes,Engineering and technology,Biology and life sciences,Neurology,Polynomials,Cerebral hemispheres,Brain,Parkinson disease,Movement disorders,Physical sciences,Neurodegenerative diseases,Signal processing,Anatomy,Medical conditions,Simulation and modeling,Nonlinear systems</t>
  </si>
  <si>
    <t>We are sharing code at https://github.com/benoit-du/beta-burst-dyn to compute average burst duration profiles, and to infer envelope models using the passage method. Our paper analyses previously published patient data (Kuhn AA, Kupsch A, Schneider GH, Brown P. Reduction in subthalamic 8-35 Hz oscillatory activity correlates with clinical improvement in Parkinson’s disease. Eur J Neurosci. 2006;23(7):1956-1960. doi:10.1111/j.1460-9568.2006.04717.x.), which cannot be made available due to patient confidentiality. The ethics approval obtained for the original experimental study does not allow us to share the data, even if anonymised. The ethics committee contact details are: Frau Dr. med. Katja Orzechowski, Charité - Universitätsmedizin Berlin, Campus Mitte, Fakultät - Ethikkommission, Geschäftsstelle, Charitéplatz 1, 10117 Berlin, Germany. Email address: ethikkommission@charite.de.</t>
  </si>
  <si>
    <t>7/6/2020</t>
  </si>
  <si>
    <t>10.1371/journal.pcbi.1008623</t>
  </si>
  <si>
    <t>The very early evolution of protein translocation across membranes</t>
  </si>
  <si>
    <t>Bioinformatics,Computer and information sciences,Cell membranes,Phylogenetics,Protein structure,Research and analysis methods,Data management,Enzymology,Integral membrane proteins,Protein domains,Guanosine triphosphatase,Cell biology,Evolutionary biology,Biology and life sciences,Phylogenetic analysis,Protein structure prediction,Membrane proteins,Sequence analysis,Sequence alignment,Hydrolases,Proteins,Evolutionary systematics,Biochemistry,Macromolecular structure analysis,Molecular biology,Cellular structures and organelles,Database and informatics methods,Taxonomy,Enzymes</t>
  </si>
  <si>
    <t>22/12/2020</t>
  </si>
  <si>
    <t>10.1371/journal.pcbi.1009356</t>
  </si>
  <si>
    <t>AIM: A network model of attention in auditory cortex</t>
  </si>
  <si>
    <t>Neurons,Computer and information sciences,Cognitive science,Attention,Physiology,Cognitive psychology,Research and analysis methods,Auditory system,Animal cells,Neuronal tuning,Medicine and health sciences,Auditory cortex,Social sciences,Cell biology,Neural networks,Biology and life sciences,Sensory physiology,Brain,Behavior,Network analysis,Neuroscience,Sensory systems,Anatomy,Cellular neuroscience,Psychology,Cellular types,Simulation and modeling</t>
  </si>
  <si>
    <t>All code used for this work are available online at www.github.com/kfchou/AIM_network.</t>
  </si>
  <si>
    <t>10.1371/journal.pcbi.1009858</t>
  </si>
  <si>
    <t>The properties of human disease mutations at protein interfaces</t>
  </si>
  <si>
    <t>Thermodynamics,Sulfur containing amino acids,Protein structure,Physics,Amino acid substitution,Chemical compounds,Research and analysis methods,Molecular biology assays and analysis techniques,Free energy,Mutation databases,Medicine and health sciences,Genetics,Molecular biology techniques,Biology and life sciences,Substitution mutation,Organic chemistry,Cysteine,Chemistry,Mutation,Proteins,Physical sciences,Pathology and laboratory medicine,Pathogenesis,Biochemistry,Macromolecular structure analysis,Organic compounds,Amino acid analysis,Biological databases,Molecular biology,Amino acids,Database and informatics methods</t>
  </si>
  <si>
    <t>Supporting data for this manuscript has been deposited at https://doi.org/10.6084/m9.figshare.17040524.</t>
  </si>
  <si>
    <t>3/10/2021</t>
  </si>
  <si>
    <t>10.1371/journal.pcbi.1009523</t>
  </si>
  <si>
    <t>Better tired than lost: Turtle ant trail networks favor coherence over short edges</t>
  </si>
  <si>
    <t>Animal behavior,Animals,Computer and information sciences,Information theory,Mathematics,Research and analysis methods,Turtles,Arthropoda,Social sciences,Graph theory,Plants,Biology and life sciences,Testudines,Trees,Organisms,Animal sociality,Invertebrates,Mathematical models,Mathematical and statistical techniques,Eukaryota,Insects,Behavior,Zoology,Network analysis,Amniotes,Physical sciences,Hymenoptera,Biochemistry,Vertebrates,Ants,Reptiles,Psychology,Pheromones,Entomology</t>
  </si>
  <si>
    <t>Data are available at the Stanford Data Repository at https://purl.stanford.edu/qy007jv4648, and the code for data analysis is available at https://github.com/arjunc12/TurtleAntObjectivesPCB2021.</t>
  </si>
  <si>
    <t>10.1371/journal.pcbi.1009708</t>
  </si>
  <si>
    <t>One-carbon metabolism during the menstrual cycle and pregnancy</t>
  </si>
  <si>
    <t>Pregnancy,Sulfur containing amino acids,Estradiol,Lipid hormones,Physiology,Chemical compounds,Research and analysis methods,Enzymology,Hematology,Enzyme chemistry,Megaloblastic anemia,Medicine and health sciences,Women's health,Biology and life sciences,Obstetrics and gynecology,Endocrine physiology,Vitamins,Organic chemistry,Mathematical models,Mathematical and statistical techniques,Endocrinology,Menstrual cycle,Chemistry,Physical sciences,Proteins,Enzyme metabolism,Folate deficiency,Reproductive physiology,Anemia,Biochemistry,Organic compounds,Hormones,Amino acids,Maternal health,Methionine</t>
  </si>
  <si>
    <t>The complete mathematical model is described in the supplementary material and the full MATLAB code is included as Supplementary Material.</t>
  </si>
  <si>
    <t>10.1371/journal.pcbi.1007351</t>
  </si>
  <si>
    <t>A novel machine learning based approach for iPS progenitor cell identification</t>
  </si>
  <si>
    <t>Biomarkers,Cell processes,Stem cells,Pluripotency,Animal cells,Artificial intelligence,Computer and information sciences,Induced pluripotent stem cells,Machine learning,Cell cycle and cell division,Cell biology,Imaging techniques,Fluorescence imaging,Biochemistry,Cell potency,Cellular types,Biology and life sciences,Research and analysis methods</t>
  </si>
  <si>
    <t>All relevant dataset files are available from the figshare database (DOI: https://doi.org/10.6084/m9.figshare.9685511).</t>
  </si>
  <si>
    <t>10.1371/journal.pcbi.1008964</t>
  </si>
  <si>
    <t>Insights into the dynamic trajectories of protein filament division revealed by numerical investigation into the mathematical model of pure fragmentation</t>
  </si>
  <si>
    <t>Mathematics,Research and analysis methods,Probability theory,Cell cycle and cell division,Cell biology,Engineering and technology,Biology and life sciences,Operator theory,Prions,Polymer chemistry,Chemistry,Kernel functions,Amyloid proteins,Measurement,Cell processes,Physical sciences,Proteins,Monomers,Probability distribution,Biochemistry,Time measurement,Simulation and modeling</t>
  </si>
  <si>
    <t>All relevant data are within the manuscript and its Supporting information files. The code is available on GitHub, via the following link https://github.com/mtournus/Fragmentation.</t>
  </si>
  <si>
    <t>10.1371/journal.pcbi.1008317</t>
  </si>
  <si>
    <t>Reward-predictive representations generalize across tasks in reinforcement learning</t>
  </si>
  <si>
    <t>Systems science,Computer and information sciences,Cognitive science,Mathematics,Research and analysis methods,Cognitive psychology,Learning and memory,Motivation,Medicine and health sciences,Social sciences,Neural networks,Biology and life sciences,Learning,Brain,Behavior,Learning curves,Physical sciences,Neuroscience,Algorithms,Simulation and modeling,Anatomy,Hippocampus,Psychology,Agent-based modeling,Applied mathematics,Human learning</t>
  </si>
  <si>
    <t>All implementations are available on Github at https://github.com/lucaslehnert/rewardpredictive. All datasets generated by the conducted simulations are publicly available on Docker Hub at https://hub.docker.com/r/lucasdocker/rewardpredictive. Please refer to the documentation provided in the Github repository on how to download and open the provided datasets.</t>
  </si>
  <si>
    <t>10.1371/journal.pcbi.1007871</t>
  </si>
  <si>
    <t>Large scale analyses of genotype-phenotype relationships of glycine decarboxylase mutations and neurological disease severity</t>
  </si>
  <si>
    <t>Missense mutation,Point mutation,Glycine,Deletion mutation,Chemical compounds,Research and analysis methods,Mutation databases,Genetics,Biology and life sciences,Substitution mutation,Aliphatic amino acids,Organic chemistry,Chemistry,Mutation,Physical sciences,Proteins,Organic compounds,Biochemistry,Nonsense mutation,Biological databases,Amino acids,Database and informatics methods</t>
  </si>
  <si>
    <t>United States of America,United State of America</t>
  </si>
  <si>
    <t>10.1371/journal.pcbi.1008245</t>
  </si>
  <si>
    <t>A bacterial size law revealed by a coarse-grained model of cell physiology</t>
  </si>
  <si>
    <t>Physiology,Biosynthetic techniques,Drugs,Research and analysis methods,Proteomes,Chloramphenicol,Physiological processes,Metabolism,Pharmacology,Antibiotics,Cell cycle and cell division,Medicine and health sciences,Cell biology,Genetics,Ribosomes,Homeostasis,Biology and life sciences,Antimicrobials,Microbial control,Nucleic acids,Chemical synthesis,Protein synthesis,Protein metabolism,Cell processes,Proteins,DNA replication,Biochemistry,DNA,Cellular structures and organelles,Microbiology</t>
  </si>
  <si>
    <t>10.1371/journal.pcbi.1009048</t>
  </si>
  <si>
    <t>GCSENet: A GCN, CNN and SENet ensemble model for microRNA-disease association prediction</t>
  </si>
  <si>
    <t>Gene regulation,Computer and information sciences,Mathematics,Non-coding RNA,Research and analysis methods,Statistical methods,Medicine and health sciences,Statistics,Social sciences,Semantics,Genetics,Forecasting,Neural networks,Biology and life sciences,RNA,Neurology,Glioblastoma multiforme,Nucleic acids,MicroRNAs,Oncology,Mathematical and statistical techniques,Linguistics,Breast tumors,Neurological tumors,Gene expression,Lung and intrathoracic tumors,Network analysis,Blastoma,Breast cancer,Physical sciences,Neuroscience,Gene identification and analysis,Genetic networks,Biochemistry,Natural antisense transcripts,Cancers and neoplasms</t>
  </si>
  <si>
    <t>All relevant data are within the manuscript and its Supporting Information files. The datasets and source code of the proposed method is also freely available at https://github.com/Appleabc123/GCSENet.</t>
  </si>
  <si>
    <t>10.1371/journal.pcbi.1008383</t>
  </si>
  <si>
    <t>Arioc: High-concurrency short-read alignment on multiple GPUs</t>
  </si>
  <si>
    <t>Bioinformatics,Computer and information sciences,Computer architecture,Computer hardware,Cloud computing,Research and analysis methods,Sequencing techniques,Computer networks,Computers,Genetics,Engineering and technology,Biology and life sciences,Software engineering,Sequence analysis,Computer software,Sequence alignment,Genomics,Genome sequencing,Computing methods,Molecular biology techniques,Molecular biology,Database and informatics methods</t>
  </si>
  <si>
    <t>All relevant data are within the manuscript and its Supporting Information files. For convenience, a copy of the simulated short-read data files used for evaluation of correct versus incorrect mappings is available at doi:10.6084/m9.figshare.12781298.</t>
  </si>
  <si>
    <t>10.1371/journal.pcbi.1009527</t>
  </si>
  <si>
    <t>Using ephaptic coupling to estimate the synaptic cleft resistivity of the calyx of Held synapse</t>
  </si>
  <si>
    <t>Neurons,Cellular types,Membrane potential,Physiology,Calcium channels,Physics,Action potentials,Animal cells,Excitatory postsynaptic potentials,Medicine and health sciences,Cell biology,Materials science,Biology and life sciences,Material properties,Calyx,Plant anatomy,Synapses,Flower anatomy,Nervous system,Physical sciences,Electrophysiology,Neuroscience,Proteins,Plant science,Anatomy,Cellular neuroscience,Biochemistry,Neurophysiology,Capacitance,Ion channels,Biophysics</t>
  </si>
  <si>
    <t>The source code and data used to produce the results and analyses presented in the figures of this manuscript are available from the Bitbucket Git repository: https://bitbucket.org/gborst/electronic_synapse_model.</t>
  </si>
  <si>
    <t>10.1371/journal.pcbi.1009352</t>
  </si>
  <si>
    <t>Episome partitioning and symmetric cell divisions: Quantifying the role of random events in the persistence of HPV infections</t>
  </si>
  <si>
    <t>Immunology,Immune response,Mathematics,Infectious diseases,Virology,Animal cells,Probability theory,Sexually transmitted diseases,Medicine and health sciences,Cell cycle and cell division,Cell biology,Cell differentiation,Biology and life sciences,Genitourinary infections,Urology,Endangered species stem cells,Developmental biology,Cell processes,Viral diseases,Stem cells,Physical sciences,Probability distribution,Human papillomavirus infection,Viral persistence and latency,Medical conditions,Cellular types,Microbiology</t>
  </si>
  <si>
    <t>All data and code used for running experiments, model fitting, and plotting is available on a gitlab repository at https://gitlab.in2p3.fr/ete/hpv-dynamic.</t>
  </si>
  <si>
    <t>7/8/2019</t>
  </si>
  <si>
    <t>10.1371/journal.pcbi.1007847</t>
  </si>
  <si>
    <t>Medusa: Software to build and analyze ensembles of genome-scale metabolic network reconstructions</t>
  </si>
  <si>
    <t>Computer and information sciences,Physics,Research and analysis methods,Medical microbiology,Staphylococcus,Molecular biology assays and analysis techniques,Metabolism,Artificial intelligence,Microbial pathogens,Medicine and health sciences,Biophysical simulations,Genetics,Microbiology,Bacterial pathogens,Biology and life sciences,Organisms,Metabolic networks,Combined bisulfite restriction analysis,Computational biology,Network analysis,Genomics,Physical sciences,Staphylococcus aureus,Bacteria,Machine learning,Pathology and laboratory medicine,Biochemistry,Molecular biology techniques,Molecular biology,Biophysics,Pathogens,Simulation and modeling,Metabolites</t>
  </si>
  <si>
    <t>The data underlying the results presented in the study are available from https://github.com/opencobra/medusa.</t>
  </si>
  <si>
    <t>10.1371/journal.pcbi.1006933</t>
  </si>
  <si>
    <t>An integrative transcriptome analysis framework for drug efficacy and similarity reveals drug-specific signatures of anti-TNF treatment in a mouse model of inflammatory polyarthritis</t>
  </si>
  <si>
    <t>Greece</t>
  </si>
  <si>
    <t>10.1371/journal.pcbi.1006971</t>
  </si>
  <si>
    <t>BOFdat: Generating biomass objective functions for genome-scale metabolic models from experimental data</t>
  </si>
  <si>
    <t>Computer and information sciences,Enzymology,Enzyme chemistry,Coenzymes,Metabolism,Genome analysis,Evolutionary biology,Cell biology,Genetics,Macromolecules,Biology and life sciences,Cell metabolism,Evolutionary genetics,Biochemical cofactors,Metabolic networks,Gene prediction,Polymer chemistry,Chemistry,Computational biology,Network analysis,Genomics,Physical sciences,Cell physiology,Biochemistry,Lipids,Metabolites</t>
  </si>
  <si>
    <t>The data underlying the results presented in the study are available from https://github.com/jclachance/BOFdat.</t>
  </si>
  <si>
    <t>10.1371/journal.pcbi.1009378</t>
  </si>
  <si>
    <t>Conventional measures of intrinsic excitability are poor estimators of neuronal activity under realistic synaptic inputs</t>
  </si>
  <si>
    <t>Neurons,Neuronal plasticity,Membrane potential,Physiology,Physics,Action potentials,Animal cells,Medicine and health sciences,Cell biology,Biology and life sciences,Brain,Physical sciences,Neuroscience,Electrophysiology,Anatomy,Cellular neuroscience,Physiological parameters,Neurophysiology,Hippocampus,Cellular types,Biophysics</t>
  </si>
  <si>
    <t>The raw model data data and electrophysiological recordings were uploaded to the Figshare repository (https://figshare.com/browse) and are accessible via 10.6084/m9.figshare.16536171 and 10.6084/m9.figshare.16554003.</t>
  </si>
  <si>
    <t>10.1371/journal.pcbi.1009382</t>
  </si>
  <si>
    <t>Biomedical Data Commons (BMDC) prioritizes B-lymphocyte non-coding genetic variants in Type 1 Diabetes</t>
  </si>
  <si>
    <t>Genetic loci,Immune cells,Gene regulation,Immunology,Epigenetics,Chromatin,Gene regulatory networks,Diabetes mellitus,Animal cells,Chromosome biology,Medicine and health sciences,Genetics,Cell biology,Endocrine disorders,Biology and life sciences,B cells,Endocrinology,Gene expression,Computational biology,White blood cells,Metabolic disorders,Blood cells,Genetics of disease,Antibody-producing cells,Medical conditions,Cellular types</t>
  </si>
  <si>
    <t>Raw data for the GM12878 cohesin HiChIP, and ATAC-seq datasets were obtained from the Gene Expression Omnibus (GEO): GSE80820.[59] The GM12878 ATAC-seq raw dataset was taken from repository GEO: GSE47753.[56] The GM12878 H3K27ac HiChIP as well as the 1° Naïve T, Th17, and Treg cell ATAC-seq and H3k27ac HiChIP datasets were downloaded from GEO: GSE101498.[57] The GM12878 transcription factor ChIP-seq datasets were generated as part of the ENCODE consortium and the bam files can be obtained from GEO (accession numbers detailed in S5 Table).[58] The GM12878 RNA-seq dataset was downloaded from GEO: GSM591661. The github repository datacommonsorg (https://github.com/datacommonsorg) contains the code for the Data Commons schema, python API, and the import of data into Data Commons, including the data which was used in subsequent analyses this paper. Code for running the SNP pipeline and downstream analyses including analyses using Biomedical Data Commons is available under the github repository Oro_Lab_Stanford/SNP_Prioritization_Pipeline (https://github.com/OroLabStanford/SNP_Prioritization_Pipeline).”</t>
  </si>
  <si>
    <t>10.1371/journal.pcbi.1007129</t>
  </si>
  <si>
    <t>DeepConv-DTI: Prediction of drug-target interactions via deep learning with convolution on protein sequences</t>
  </si>
  <si>
    <t>Bioinformatics,Computer and information sciences,Protein extraction,Mathematical functions,Mathematics,Research and analysis methods,Enzymology,Statistical methods,Artificial intelligence,Pharmacology,Statistics,Medicine and health sciences,Forecasting,Neural networks,Biology and life sciences,Convolution,Deep learning,Drug discovery,Sequence analysis,Mathematical and statistical techniques,Sequence motif analysis,Physical sciences,Neuroscience,Proteins,Extraction techniques,Machine learning,Drug research and development,Biochemistry,Protein kinases,Database and informatics methods,Enzymes</t>
  </si>
  <si>
    <t>All code we used in manuscript are available from GitHub repository (https://github.com/GIST-CSBL/DeepConv-DTI)</t>
  </si>
  <si>
    <t>10.1371/journal.pcbi.1008869</t>
  </si>
  <si>
    <t>Supercoiled DNA and non-equilibrium formation of protein complexes: A quantitative model of the nucleoprotein ParB</t>
  </si>
  <si>
    <t>Genetic loci,Physical chemistry,Microbial genomics,Mathematics,Geometry,Bacterial genetics,Microbial genetics,Genetics,Biology and life sciences,Chemical bonding,Radii,Nucleic acids,Bacteriology,Cross-linking,Computational biology,Chemistry,Genomics,Proteins,Physical sciences,Bacterial genomics,Biochemical simulations,DNA replication,Biochemistry,DNA,DNA-binding proteins,Microbiology</t>
  </si>
  <si>
    <t>The datasets produced in this study are available in the following database: Chip-Seq data for E. coli: Gene Expression Omnibus GSE115274 (https://www.ncbi.nlm.nih.gov/geo/query/acc.cgi?acc=GSE115274).</t>
  </si>
  <si>
    <t>10.1371/journal.pcbi.1007260</t>
  </si>
  <si>
    <t>Arrhythmia mechanisms and spontaneous calcium release: Bi-directional coupling between re-entrant and focal excitation</t>
  </si>
  <si>
    <t>Cardiac pacing,Cell membranes,Membrane potential,Mathematics,Physiology,Physics,Action potentials,Research and analysis methods,Probability theory,Medicine and health sciences,Biophysical simulations,Cell biology,Biology and life sciences,Cardiology,Arrhythmia,Computational biology,Physical sciences,Electrophysiology,Probability distribution,Neuroscience,Neurophysiology,Intracellular membranes,Biophysics,Cellular structures and organelles,Simulation and modeling</t>
  </si>
  <si>
    <t>10.1371/journal.pcbi.1007782</t>
  </si>
  <si>
    <t>Expression of quasi-equivalence and capsid dimorphism in the Hepadnaviridae</t>
  </si>
  <si>
    <t>Bioinformatics,Potential energy,Thermodynamics,Physics,Research and analysis methods,Virology,Viral replication,Free energy,Viral structure,Materials science,Biology and life sciences,Crystal structure,Crystallography,Sequence analysis,Polymer chemistry,Sequence motif analysis,Chemistry,Materials,Condensed matter physics,Microscopy,Solid state physics,Physical sciences,Viral packaging,Oligomers,Electron microscopy,Classical mechanics,Database and informatics methods,Microbiology,Dimers</t>
  </si>
  <si>
    <t>The structures have been deposited in the Electron Microscopy Data Bank as follows: T = 3, EMD-20669; T = 4, EMD-20670.</t>
  </si>
  <si>
    <t>10.1371/journal.pcbi.1007568</t>
  </si>
  <si>
    <t>GCNCDA: A new method for predicting circRNA-disease associations based on Graph Convolutional Network Algorithm</t>
  </si>
  <si>
    <t>Species interactions,Terrestrial environments,Management engineering,Ecology and environmental sciences,Mathematics,Infectious diseases,Research and analysis methods,Glioma,Medicine and health sciences,Ecology,Social sciences,Semantics,Engineering and technology,Biology and life sciences,Applied mathematics,Ecosystems,Neurology,Disease vectors,Oncology,Linguistics,Breast tumors,Neurological tumors,Breast cancer,Physical sciences,Algorithms,Forests,Decision analysis,Colorectal cancer,Cancers and neoplasms,Simulation and modeling,Decision trees</t>
  </si>
  <si>
    <t>All relevant files are available from https://github.com/look0012/GCNCDA/.</t>
  </si>
  <si>
    <t>10.1371/journal.pcbi.1009808</t>
  </si>
  <si>
    <t>Sparse connectivity for MAP inference in linear models using sister mitral cells</t>
  </si>
  <si>
    <t>Neurons,Perception,Cognitive science,Sensory perception,Mathematics,Physiology,Cognitive psychology,Research and analysis methods,Animal cells,Olfactory system,Afferent neurons,Medicine and health sciences,Olfactory receptor neurons,Social sciences,Cell biology,Granule cells,Algebra,Biology and life sciences,Sensory physiology,Linear algebra,Brain,Olfactory bulb,Physical sciences,Neuroscience,Sensory systems,Anatomy,Cellular neuroscience,Eigenvalues,Psychology,Cellular types,Simulation and modeling</t>
  </si>
  <si>
    <t>All code to generate the data and figures in this publication is publicly available at https://github.com/stootoon/sister-mcs-release.</t>
  </si>
  <si>
    <t>10.1371/journal.pcbi.1007109</t>
  </si>
  <si>
    <t>Efficient assembly and long-term stability of defensive microbiomes via private resources and community bistability</t>
  </si>
  <si>
    <t>Antibiotic resistance,Animal behavior,Microbial genomics,Drugs,Medical microbiology,Neurochemistry,Space colonization,Microbiome,Antibiotics,Pharmacology,Antimicrobial resistance,Medicine and health sciences,Social sciences,Genetics,Decomposition,Biology and life sciences,Space exploration,Neurochemicals,Antimicrobials,Organisms,Microbial control,Animal sociality,Behavior,Zoology,Chemistry,Astronomical sciences,Genomics,Physical sciences,Neuroscience,Bacteria,Biochemistry,Chemical reactions,Nitric oxide,Psychology,Microbiology</t>
  </si>
  <si>
    <t>Hungary,Austria</t>
  </si>
  <si>
    <t>10.1371/journal.pcbi.1006213</t>
  </si>
  <si>
    <t>The genetic basis for adaptation of model-designed syntrophic co-cultures</t>
  </si>
  <si>
    <t>Cloning,Research and analysis methods,Enzymology,Enzyme chemistry,Carbohydrate metabolism,Glucose metabolism,Metabolism,Evolutionary processes,Evolutionary biology,Genetics,Biology and life sciences,Evolutionary adaptation,Evolutionary genetics,Mutation,Protein metabolism,Mutant strains,Enzyme metabolism,Biochemistry,Molecular biology techniques,Molecular biology,Metabolites</t>
  </si>
  <si>
    <t>DNA sequencing data from this study is available on the Sequence Read Archive database (accession no. SRP161177). All remaining data are within the paper and its Supporting Information files.</t>
  </si>
  <si>
    <t>10.1371/journal.pcbi.1007848</t>
  </si>
  <si>
    <t>Mechanistic model of hormonal contraception</t>
  </si>
  <si>
    <t>Contraceptives,Medical devices and equipment,Endocrine system,Lipid hormones,Physiology,Contraception,Drugs,Pituitary gland,Pharmacology,Medicine and health sciences,Biotechnology,Women's health,Engineering and technology,Biology and life sciences,Estrogens,Obstetrics and gynecology,Progesterone,Endocrine physiology,Dose prediction methods,Endocrinology,Adjustment of dosage at steady state,Menstrual cycle,Bioengineering,Nervous system,Neuroscience,Reproductive physiology,Anatomy,Biochemistry,Neuroanatomy,Hormones,Pharmaceutics</t>
  </si>
  <si>
    <t>This manuscript uses data that are extracted from previously published studies. Figure 1 in Welt CK, McNicholl DJ, Taylor AE, Hall JE. Female reproductive aging is marked by decreased secretion of dimeric inhibin. J Clin Endocrinol Metab. 1999;84:105-111. Figure 1 and Table 3 in Obruca A, Korver T, Huber, J, Killick SR, Landgren B, Strujis MJ. Ovarian function during and after treatment with the new progestagen Org 30659. Fertil Steril. 2001;76:108-115. Figure 1 and Table 3 in Mulders TMT, Dieben TOM. Use of the novel combined contraceptive vaginal ring NuvaRing for ovulation inhibition. Fertil Steril. 2001;75:865-870.</t>
  </si>
  <si>
    <t>10.1371/journal.pcbi.1008664</t>
  </si>
  <si>
    <t>Tinnitus-like “hallucinations” elicited by sensory deprivation in an entropy maximization recurrent neural network</t>
  </si>
  <si>
    <t>Neurons,Perception,Computer and information sciences,Cognitive science,Sensory perception,Mathematics,Cognitive psychology,Animal cells,Otorhinolaryngology,Medicine and health sciences,Social sciences,Cell biology,Otology,Neural networks,Biology and life sciences,Neurology,Operator theory,Hearing disorders,Tinnitus,Physical sciences,Neuroscience,Cellular neuroscience,Hallucinations,Psychology,Cellular types,Recurrent neural networks,Sensory deprivation</t>
  </si>
  <si>
    <t>There are no primary data in the paper; all codes are available at https://github.com/bci4cpl/Tinnitus-like-hallucinations-in-an-entropy-maximization-recurrent-neural-network.</t>
  </si>
  <si>
    <t>3/6/2018</t>
  </si>
  <si>
    <t>10.1371/journal.pcbi.1006269</t>
  </si>
  <si>
    <t>Evaluating reproducibility of AI algorithms in digital pathology with DAPPER</t>
  </si>
  <si>
    <t>Population groupings,Health care providers,Computer and information sciences,Health care,Professions,Computer architecture,Research and analysis methods,Medical personnel,People and places,Artificial intelligence,Medicine and health sciences,Imaging techniques,Histology,Biology and life sciences,Medical doctors,Deep learning,Biomarkers,Machine learning,Anatomy,Biochemistry,Pathologists,Support vector machines</t>
  </si>
  <si>
    <t>All relevant data are within the paper, in its supporting information file or otherwise available from the software gitlab repositories: https://gitlab.fbk.eu/mpba-histology/dapper https://gitlab.fbk.eu/mpba-histology/histolib.</t>
  </si>
  <si>
    <t>10.1371/journal.pcbi.1007242</t>
  </si>
  <si>
    <t>Uncertainty reduction in biochemical kinetic models: Enforcing desired model properties</t>
  </si>
  <si>
    <t>Computer and information sciences,Mathematics,Physiology,Chemical compounds,Research and analysis methods,Enzymology,Enzyme chemistry,Metabolism,Enzyme kinetics,Pharmacology,Xylose,Monosaccharides,Medicine and health sciences,Biology and life sciences,Organic chemistry,Metabolic networks,Chemistry,Drug metabolism,Carbohydrates,Network analysis,Enzyme metabolism,Physical sciences,Algorithms,Simulation and modeling,Physiological parameters,Biochemistry,Organic compounds,Pharmacokinetics,Applied mathematics,Metabolites</t>
  </si>
  <si>
    <t>All relevant data are within the paper, its Supporting Information files, and on Zenodo at https://doi.org/10.5281/zenodo.3240300</t>
  </si>
  <si>
    <t>13/7/2020</t>
  </si>
  <si>
    <t>10.1371/journal.pcbi.1008149</t>
  </si>
  <si>
    <t>Similarities and differences in spatial and non-spatial cognitive maps</t>
  </si>
  <si>
    <t>Cognitive science,Normal distribution,Mathematics,Cognition,Cognitive psychology,Learning and memory,Probability theory,Medicine and health sciences,Social sciences,Biology and life sciences,Learning,Decision making,Brain,Operator theory,Kernel functions,Learning curves,Physical sciences,Neuroscience,Probability distribution,Anatomy,Hippocampus,Psychology,Reasoning,Human learning</t>
  </si>
  <si>
    <t>All data and analysis code is available from https://github.com/charleywu/cognitivemaps.</t>
  </si>
  <si>
    <t>10.1371/journal.pcbi.1009459</t>
  </si>
  <si>
    <t>A metric for evaluating biological information in gene sets and its application to identify co-expressed gene clusters in PBMC</t>
  </si>
  <si>
    <t>Immune cells,Immunology,Transcriptome analysis,Physiology,Gene ontologies,Infectious diseases,Research and analysis methods,Tuberculosis,Animal cells,T cells,Medicine and health sciences,Blood,Genome analysis,Genetics,Cell biology,Biology and life sciences,Cluster analysis,Bacterial diseases,k means clustering,Body fluids,Mathematical and statistical techniques,Gene expression,Computational biology,White blood cells,T helper cells,Genomics,Tropical diseases,Blood cells,Anatomy,Medical conditions,Cellular types</t>
  </si>
  <si>
    <t>The source code for the GECO R package can be found here: https://github.com/JasonPBennett/GECO The rna-seq dataset used can be found here: https://dice-database.org/downloads.</t>
  </si>
  <si>
    <t>10.1371/journal.pcbi.1007520</t>
  </si>
  <si>
    <t>A novel network control model for identifying personalized driver genes in cancer</t>
  </si>
  <si>
    <t>Systems science,Computer and information sciences,Mathematics,Built structures,Genome analysis,Genetics,Nonlinear dynamics,Engineering and technology,Biology and life sciences,Structural engineering,Protein interaction networks,Interaction networks,Gene prediction,Network control,Computational biology,Network analysis,Genomics,Physical sciences,Gene identification and analysis,Genetic networks,Biochemistry,Proteomics,Molecular biology</t>
  </si>
  <si>
    <t>10.1371/journal.pcbi.1008608</t>
  </si>
  <si>
    <t>miRNA normalization enables joint analysis of several datasets to increase sensitivity and to reveal novel miRNAs differentially expressed in breast cancer</t>
  </si>
  <si>
    <t>Gene regulation,Computer and information sciences,Mathematics,Gene ontologies,Non-coding RNA,Research and analysis methods,Data management,Messenger RNA,Statistical data,Medicine and health sciences,Statistics,Genome analysis,Genetics,Biology and life sciences,RNA,Nucleic acids,MicroRNAs,Oncology,Data visualization,Breast tumors,Gene expression,Computational biology,Breast cancer,Genomics,Physical sciences,Microarrays,Biochemistry,Natural antisense transcripts,Bioassays and physiological analysis,Cancers and neoplasms</t>
  </si>
  <si>
    <t>Israel,Norway</t>
  </si>
  <si>
    <t>10.1371/journal.pcbi.1008812</t>
  </si>
  <si>
    <t>Estimating incidence of infection from diverse data sources: Zika virus in Puerto Rico, 2016</t>
  </si>
  <si>
    <t>Immunology,Flaviviruses,Viral pathogens,Infectious diseases,Medical microbiology,Neglected tropical diseases,People and places,Puerto Rico,Zika virus,Autoimmune diseases,Geographical locations,Medicine and health sciences,Microbial pathogens,Infectious disease control,Biology and life sciences,Disease surveillance,Epidemiology,Chikungunya infection,Organisms,Infectious disease surveillance,Guillain-Barre syndrome,Viruses,Clinical medicine,North America,Clinical immunology,Viral diseases,Arboviral infections,Tropical diseases,Caribbean,Pathology and laboratory medicine,Infectious disease epidemiology,RNA viruses,Medical conditions,Pathogens,Microbiology</t>
  </si>
  <si>
    <t>28/8/2019</t>
  </si>
  <si>
    <t>10.1371/journal.pcbi.1007365</t>
  </si>
  <si>
    <t>Nucleosome positioning sequence patterns as packing or regulatory</t>
  </si>
  <si>
    <t>Bioinformatics,Epigenetics,Nucleosomes,Research and analysis methods,Chromatin,Chromosome biology,Cell biology,Genetics,Gene mapping,Biology and life sciences,Apoptosis,Organisms,Nucleosome mapping,Sequence analysis,Fungi,Eukaryota,Sequence alignment,Gene expression,Histones,Cell processes,DNA sequence analysis,Cell death,Proteins,Biochemistry,Molecular biology techniques,Molecular biology,DNA-binding proteins,Yeast,Database and informatics methods</t>
  </si>
  <si>
    <t>Lithuania,Canada</t>
  </si>
  <si>
    <t>10.1371/journal.pcbi.1009159</t>
  </si>
  <si>
    <t>Point-estimating observer models for latent cause detection</t>
  </si>
  <si>
    <t>Animals,Perception,Cognitive science,Sensory perception,Reaction time,Mathematics,Cognition,Cognitive psychology,Research and analysis methods,Birds,Probability theory,Clustering algorithms,Social sciences,Biology and life sciences,Decision making,Organisms,Eukaryota,Cognitive neuroscience,Zoology,Vision,Amniotes,Physical sciences,Neuroscience,Probability distribution,Algorithms,Simulation and modeling,Pigeons,Vertebrates,Psychology,Applied mathematics</t>
  </si>
  <si>
    <t>United States of Amercia</t>
  </si>
  <si>
    <t>All relevant data and code for the experiment and analysis are available at https://urldefense.proofpoint.com/v2/url?u=https-3A__github.com_jennlauralee_pigeons&amp;d=DwIGaQ&amp;c=slrrB7dE8n7gBJbeO0g-IQ&amp;r=NH0wXBnEnvF9Qd95P838Xw&amp;m=Hn7rZMQ6OPYuJpvwsumnSZjBsU7KuelhT7evS44EkNc&amp;s=4tW3fdaXqXrF5LVIHA9xD2gNqHYCZCYrCHK7cavTIlc&amp;e=.</t>
  </si>
  <si>
    <t>10.1371/journal.pcbi.1009400</t>
  </si>
  <si>
    <t>The correlation between cell and nucleus size is explained by an eukaryotic cell growth model</t>
  </si>
  <si>
    <t>Protein transport,Biosynthetic techniques,Research and analysis methods,Proteomes,Cell cycle and cell division,Cell biology,Ribosomes,Biology and life sciences,Organisms,Fungi,Cytoplasm,Eukaryota,Chemical synthesis,Protein synthesis,Cell processes,Proteins,Biochemistry,Cell growth,Yeast,Cellular structures and organelles</t>
  </si>
  <si>
    <t>10.1371/journal.pcbi.1009348</t>
  </si>
  <si>
    <t>The role of memory in non-genetic inheritance and its impact on cancer treatment resistance</t>
  </si>
  <si>
    <t>Phenotypes,Cell processes,Epigenetic therapy,Research and analysis methods,Drug therapy,Pharmaceutics,Medicine and health sciences,Oncology,Non-small cell lung cancer,Cancer treatment,Mathematical and statistical techniques,Genetics,Biology and life sciences,Mathematical models,Cell biology,Cell cycle and cell division,Lung and intrathoracic tumors,Cancers and neoplasms</t>
  </si>
  <si>
    <t>The data underlying the results presented in the study are available in the supplementary material of Craig et al. (2019), DOI: 10.1371/journal.pcbi.1007278.</t>
  </si>
  <si>
    <t>10.1371/journal.pcbi.1007888</t>
  </si>
  <si>
    <t>Taste of time: A porous-medium model for human tongue surface with implications for early taste perception</t>
  </si>
  <si>
    <t>Taste,Digestive system,Sensory perception,Physics,Medicine and health sciences,Tongue,Social sciences,Fluid dynamics,Porosity,Porous materials,Materials science,Biology and life sciences,Material properties,Mouth,Public and occupational health,Continuum mechanics,Materials,Fluid mechanics,Physical sciences,Neuroscience,Permeability,Anatomy,Psychology,Classical mechanics</t>
  </si>
  <si>
    <t>29/5/2019</t>
  </si>
  <si>
    <t>10.1371/journal.pcbi.1007149</t>
  </si>
  <si>
    <t>Changes-of-mind in the absence of new post-decision evidence</t>
  </si>
  <si>
    <t>Cognitive science,Population dynamics,Cognition,Physiology,Research and analysis methods,Cognitive psychology,Neural pathways,Medicine and health sciences,Social sciences,Population biology,Biomechanics,Biology and life sciences,Decision making,Nervous system,Neuroscience,Hand strength,Electrophysiology,Anatomy,Neuroanatomy,Neurophysiology,Psychology,Simulation and modeling</t>
  </si>
  <si>
    <t>All code and data can be accessed from our Open Science Framework project: https://osf.io/y385t/.</t>
  </si>
  <si>
    <t>10.1371/journal.pcbi.1008999</t>
  </si>
  <si>
    <t>Real-time single-cell characterization of the eukaryotic transcription cycle reveals correlations between RNA initiation, elongation, and cleavage</t>
  </si>
  <si>
    <t>Gene regulation,Animals,Signal initiation,Drosophila melanogaster,Mathematics,Embryos,Research and analysis methods,Messenger RNA,Animal models,Statistical methods,Statistics,Drosophila,Arthropoda,Genetics,Cell biology,Biology and life sciences,RNA,Model organisms,Animal studies,Organisms,Nucleic acids,DNA transcription,Invertebrates,Mechanisms of signal transduction,Mathematical and statistical techniques,Eukaryota,Insects,Zoology,Gene expression,Developmental biology,Experimental organism systems,Transcriptional control,Physical sciences,Embryology,Monte Carlo method,Biochemistry,Gene types,Signal transduction,Reporter genes,Entomology</t>
  </si>
  <si>
    <t>All software is available on GitHub at https://github.com/GarciaLab/TranscriptionCycleInference Data is attached as a supplementary zip file S1 Data.</t>
  </si>
  <si>
    <t>10.1371/journal.pcbi.1008160</t>
  </si>
  <si>
    <t>Computational estimates of mechanical constraints on cell migration through the extracellular matrix</t>
  </si>
  <si>
    <t>Chemical properties,Materials physics,Physical chemistry,Mathematics,Physics,Geometry,Aspect ratio,Cell biology,Materials science,Biology and life sciences,Material properties,Deformation,Cell migration,Stiffness,Elasticity,Mechanical properties,Bending,Chemistry,Developmental biology,Viscosity,Cell motility,Physical sciences,Classical mechanics,Damage mechanics</t>
  </si>
  <si>
    <t>The data underlying the results presented in the study are available from Github (https://github.com/omaxian/CellMotility).</t>
  </si>
  <si>
    <t>10.1371/journal.pcbi.1007058</t>
  </si>
  <si>
    <t>Modeling enamel matrix secretion in mammalian teeth</t>
  </si>
  <si>
    <t>Molars,Animals,Digestive system,Mathematics,Physiology,Head,Research and analysis methods,Physiological processes,Numerical analysis,Secretion,Medicine and health sciences,Apes,Jaw,Biology and life sciences,Primates,Organisms,Eukaryota,Extrapolation,Dentin,Swine,Amniotes,Physical sciences,Anatomy,Vertebrates,Orangutans,Teeth,Mammals,Simulation and modeling</t>
  </si>
  <si>
    <t>All relevant data are within the manuscript, its Supporting Information files, and at https://github.com/tjhakkin/biomatrix.</t>
  </si>
  <si>
    <t>10.1371/journal.pcbi.1009332</t>
  </si>
  <si>
    <t>Inter-trial effects in priming of pop-out: Comparison of computational updating models</t>
  </si>
  <si>
    <t>Perception,Computer and information sciences,Cognitive science,Sensory perception,Mathematical functions,Mathematics,Research and analysis methods,Cognitive psychology,Learning and memory,Probability theory,Statistics,Social sciences,Biology and life sciences,Learning,Priming (psychology),Statistical models,Mathematical and statistical techniques,Delta functions,Vision,Physical sciences,Neuroscience,Probability distribution,Target detection,Psychology,Computer vision</t>
  </si>
  <si>
    <t>All data as well as the code for modelling and for generating figures are available in the following GitHub repository: https://github.com/msenselab/priming_popout/.</t>
  </si>
  <si>
    <t>10.1371/journal.pcbi.1008473</t>
  </si>
  <si>
    <t>A joint modeling approach for longitudinal microbiome data improves ability to detect microbiome associations with disease</t>
  </si>
  <si>
    <t>Pregnancy,Preterm birth,Birth,Microbial genomics,Mathematics,Prevotella,Medical microbiology,Research and analysis methods,Statistical data,Microbiome,Probability theory,Medicine and health sciences,Statistics,Genetics,Women's health,Biology and life sciences,Organisms,Obstetrics and gynecology,Biomarkers,Genomics,Physical sciences,Probability distribution,Bacteria,Simulation and modeling,Biochemistry,Pregnancy complications,Microbiology,Maternal health</t>
  </si>
  <si>
    <t>The pregnancy microbiome dataset published by Zhang, et al. (https://doi.org/10.3389/fmicb.2018.01683) is directly available at https://github.com/abbyyan3/NBZIMM-tutorial/tree/master/NBMM-longitudinal-temporal-data/. This methodology can be implemented using the development version of rstanarm on GitHub at https://github.com/stan-dev/rstanarm. A tutorial for using this approach is available online at https://pamelanluna.github.io/mbjm-tutorial/.</t>
  </si>
  <si>
    <t>2/8/2018</t>
  </si>
  <si>
    <t>10.1371/journal.pcbi.1006425</t>
  </si>
  <si>
    <t>Understanding narwhal diving behaviour using Hidden Markov Models with dependent state distributions and long range dependence</t>
  </si>
  <si>
    <t>Markov models,Animals,Normal distribution,Mathematics,Marine and aquatic sciences,Probability density,Statistical distributions,Earth sciences,Probability theory,Whales,Social sciences,Biology and life sciences,Organisms,Marine biology,Beaked whales,Eukaryota,Behavior,Amniotes,Physical sciences,Probability distribution,Vertebrates,Mammals,Hidden Markov models,Psychology,Marine mammals</t>
  </si>
  <si>
    <t>7/9/2017</t>
  </si>
  <si>
    <t>10.1371/journal.pcbi.1006743</t>
  </si>
  <si>
    <t>Sparse discriminative latent characteristics for predicting cancer drug sensitivity from genomic features</t>
  </si>
  <si>
    <t>Gene regulation,Mathematics,Non-coding RNA,Research and analysis methods,Copy number variation,Statistical methods,Basic cancer research,Statistics,Medicine and health sciences,Genome complexity,Genetics,Cell biology,Cell signaling,Forecasting,Biology and life sciences,MAPK signaling cascades,RNA,Signaling cascades,Genomic medicine,Nucleic acids,Oncology,Cancer genomics,Mathematical and statistical techniques,Gene expression,Computational biology,Genomics,Physical sciences,Small interfering RNAs,Biochemistry,Signal transduction</t>
  </si>
  <si>
    <t>All drug sensitivity and cell line characterization is available through https://pharmacodb.pmgenomics.ca/. Both data types were accessed programmatically using the R/Bioconductor package PharmacoGx (version 1.10.3) using the function downloadPSet followed by summarizeSensitivityProfiles and summarizeMolecularProfiles for the drug and molecular data respectively.</t>
  </si>
  <si>
    <t>10.1371/journal.pcbi.1008173</t>
  </si>
  <si>
    <t>Capturing cell type-specific chromatin compartment patterns by applying topic modeling to single-cell Hi-C data</t>
  </si>
  <si>
    <t>Genetic loci,Epigenetics,Computer and information sciences,Data management,Chromatin,Animal cells,Chromosome biology,Cell cycle and cell division,Cell biology,Genetics,Zygotes,Biology and life sciences,Data visualization,Germ cells,Gene expression,Cell processes,Genomics,Ova,Oocytes,Cellular types,Cellular structures and organelles</t>
  </si>
  <si>
    <t>The raw sequencing reads are available on 4DN Data Portal (https://data.4dnucleome.org), and processed data files are uploaded to https://noble.gs.washington.edu/proj/schic-topic-model. The code can be found at https://github.com/khj3017/schic-topic-model.</t>
  </si>
  <si>
    <t>10.1371/journal.pcbi.1009217</t>
  </si>
  <si>
    <t>Ergodicity-breaking reveals time optimal decision making in humans</t>
  </si>
  <si>
    <t>Systems science,Computer and information sciences,Cognitive science,Neuroimaging,Mathematics,Cognition,Physiology,Cognitive psychology,Research and analysis methods,Ergodicity,Statistics,Medicine and health sciences,Social sciences,Imaging techniques,Biology and life sciences,Decision making,Research design,Endocrine physiology,Growth factors,Experimental design,Endocrinology,Behavior,Decision theory,Recreation,Physical sciences,Gambling,Neuroscience,Psychology,Applied mathematics</t>
  </si>
  <si>
    <t>The datasets, analyses, stimuli, code, and codebook are available in the 'ergodicity-breaking-choice-experiment" repository: github.com/ollie-hulme/ergodicity-breaking-choice-experiment. All data figures have associated raw data. There are no restrictions on data availability.</t>
  </si>
  <si>
    <t>10.1371/journal.pcbi.1009298</t>
  </si>
  <si>
    <t>Enhancing oscillations in intracranial electrophysiological recordings with data-driven spatial filters</t>
  </si>
  <si>
    <t>Signal filtering,Perception,Cognitive science,Sensory perception,Mathematical functions,Mathematics,Physiology,Electronics engineering,Cognitive psychology,Research and analysis methods,Membrane electrophysiology,Time domain analysis,Social sciences,Algebra,Engineering and technology,Biology and life sciences,Electrode recording,Linear algebra,Bandpass filters,Electronics,Mathematical and statistical techniques,Electrodes,Physical sciences,Electrophysiology,Neuroscience,Electrophysiological techniques,Signal processing,Eigenvalues,Bioassays and physiological analysis,Psychology,Reference electrodes</t>
  </si>
  <si>
    <t>All electrophysiological recording files are available from the “Library of human electrocorticographic data and analyses” database (https://purl.stanford.edu/zk881ps0522).</t>
  </si>
  <si>
    <t>10.1371/journal.pcbi.1008722</t>
  </si>
  <si>
    <t xml:space="preserve">Integrated information structure collapses with anesthetic loss of conscious arousal in </t>
  </si>
  <si>
    <t>Neurons,Cognitive science,Anesthetic mechanisms,Mathematics,Built structures,Animal cells,Probability theory,Drug therapy,Medicine and health sciences,Cell biology,Engineering and technology,Biology and life sciences,Structural engineering,General anesthesia,Cognitive neuroscience,Theories of consciousness,Physical sciences,Neuroscience,Probability distribution,Anesthesia,Cellular neuroscience,Anesthesiology,Cellular types,Consciousness,Pharmaceutics</t>
  </si>
  <si>
    <t>Australia,Japan</t>
  </si>
  <si>
    <t>Preprocessed fly LFPs from which information structures were constructed are available on Figshare - doi: 10.26180/5ebe420ae8d89.</t>
  </si>
  <si>
    <t>20/1/2022</t>
  </si>
  <si>
    <t>10.1371/journal.pcbi.1009852</t>
  </si>
  <si>
    <t>Automatic wound detection and size estimation using deep learning algorithms</t>
  </si>
  <si>
    <t>Computer and information sciences,Tissue repair,Mathematics,Physiology,Wound healing,Research and analysis methods,Physiological processes,Artificial intelligence,Imaging techniques,Graphics pipelines,Engineering and technology,Computational pipelines,Biology and life sciences,Applied mathematics,Deep learning,Computational techniques,Image processing,Physical sciences,Image analysis,Algorithms,Machine learning,Signal processing,Simulation and modeling</t>
  </si>
  <si>
    <t>All data will be available in The Dryad Digital Repository with the DOI 10.25338/B84W8Q. Codes necessary to replicate this study will be available in the following Github repository https://github.com/Gomez-Lab/WoundSizeEstimation.</t>
  </si>
  <si>
    <t>10.1371/journal.pcbi.1006982</t>
  </si>
  <si>
    <t>MAPS: Model-based analysis of long-range chromatin interactions from PLAC-seq and HiChIP experiments</t>
  </si>
  <si>
    <t>The mESC CTCF and mESC H3K4me3 PLAC-seq data have been deposited to GEO with access number GSE119663 (https://www.ncbi.nlm.nih.gov/geo/query/acc.cgi?acc=GSE119663). MAPS software can be freely downloaded from the GitHub website: https://github.com/ijuric/MAPS.</t>
  </si>
  <si>
    <t>14/8/2018</t>
  </si>
  <si>
    <t>10.1371/journal.pcbi.1006741</t>
  </si>
  <si>
    <t>Spatial synchronization codes from coupled rate-phase neurons</t>
  </si>
  <si>
    <t>Neurons,Computer and information sciences,Membrane potential,Phase determination,Physiology,Physics,Action potentials,Research and analysis methods,Crystallographic techniques,Animal cells,Medicine and health sciences,Cell biology,Neural networks,Biology and life sciences,Brain,Precession,Computational neuroscience,Computational biology,Physical sciences,Neuroscience,Electrophysiology,Anatomy,Cellular neuroscience,Neurophysiology,Hippocampus,Classical mechanics,Cellular types,Simulation and modeling,Coding mechanisms</t>
  </si>
  <si>
    <t>Datasets for all analyses and simulations are available in an Open Science Foundation data repository (doi.org/10.17605/osf.io/psbcw).</t>
  </si>
  <si>
    <t>10.1371/journal.pcbi.1006925</t>
  </si>
  <si>
    <t>Colony entropy—Allocation of goods in ant colonies</t>
  </si>
  <si>
    <t>Animal behavior,Animals,Crops,Thermodynamics,Physics,Research and analysis methods,Arthropoda,Entropy,Social sciences,Imaging techniques,Social systems,Biology and life sciences,Agriculture,Organisms,Animal sociality,Invertebrates,Interaction networks,Fluorescence imaging,Eukaryota,Insects,Behavior,Zoology,Crop science,Physical sciences,Hymenoptera,Ants,Psychology,Sociology,Molecular biology</t>
  </si>
  <si>
    <t>10.1371/journal.pcbi.1007124</t>
  </si>
  <si>
    <t>Transient crosslinking kinetics optimize gene cluster interactions</t>
  </si>
  <si>
    <t>Physical chemistry,Computer and information sciences,Chromosome structure and function,Mathematics,Research and analysis methods,Polymers,Chromosome biology,Nucleolus,Genome analysis,Cell biology,Genetics,Macromolecules,Gene mapping,Materials science,Biology and life sciences,Chromosomes,Chemical bonding,Cross-linking,Polymer chemistry,Chemistry,Materials,Computational biology,Chromosome mapping,Network analysis,Genomics,Physical sciences,Algorithms,Simulation and modeling,Molecular biology techniques,Molecular biology,Cell nucleus,Cellular structures and organelles,Applied mathematics</t>
  </si>
  <si>
    <t>Data and code from the experimental portion of the paper are available at https://github.com/BloomLabYeast/. The remainder of the manuscript uses no data except for simulations according to the model fully described within the paper and its references, which are very large files.</t>
  </si>
  <si>
    <t>10.1371/journal.pcbi.1008783</t>
  </si>
  <si>
    <t>Differential contributions of synaptic and intrinsic inhibitory currents to speech segmentation via flexible phase-locking in neural oscillators</t>
  </si>
  <si>
    <t>Bioacoustics,Syllables,Membrane potential,Physiology,Physics,Action potentials,Social sciences,Engineering and technology,Biology and life sciences,Sodium,Grammar,Speech,Acoustics,Phonemes,Linguistics,Chemistry,Physical sciences,Electrophysiology,Neuroscience,Signal processing,Chemical elements,Neurophysiology,Speech signal processing,Phonology</t>
  </si>
  <si>
    <t>The code for the paper is available at https://github.com/benpolletta/flexible-oscillator-segmentation.</t>
  </si>
  <si>
    <t>10.1371/journal.pcbi.1009579</t>
  </si>
  <si>
    <t>Discriminative feature of cells characterizes cell populations of interest by a small subset of genes</t>
  </si>
  <si>
    <t>Regeneration,Organism development,Research and analysis methods,Musculoskeletal injury,Animal cells,Marker genes,Musculoskeletal system,Medicine and health sciences,Traumatic injury,Genetics,Cell biology,Molecular biology techniques,Biological tissue,Muscle regeneration,Cell differentiation,Biology and life sciences,Muscle tissue,Critical care and emergency medicine,Trauma medicine,Gene expression,Muscles,Developmental biology,Morphogenesis,Skeletal muscles,Stem cells,Anatomy,Cellular types,Molecular biology</t>
  </si>
  <si>
    <t>The codes used in our research are available at: https://github.com/tfwis/DFC.</t>
  </si>
  <si>
    <t>10.1371/journal.pcbi.1008813</t>
  </si>
  <si>
    <t>The biophysical basis underlying the maintenance of early phase long-term potentiation</t>
  </si>
  <si>
    <t>Systems science,Computer and information sciences,Mathematics,Physiology,Dwell time,Fluorescence recovery after photobleaching,Endosomes,Research and analysis methods,Synaptic plasticity,Developmental neuroscience,Light microscopy,Neurotransmission,Medicine and health sciences,Endocytosis,Cell biology,Biology and life sciences,Secretory pathway,Synapses,Vesicles,Microscopy,Cell processes,Exocytosis,Nervous system,Physical sciences,Neuroscience,Electrophysiology,Anatomy,Cellular neuroscience,Neurophysiology,Cellular structures and organelles</t>
  </si>
  <si>
    <t>10.1371/journal.pcbi.1007311</t>
  </si>
  <si>
    <t>Inferring reaction network structure from single-cell, multiplex data, using toric systems theory</t>
  </si>
  <si>
    <t>Systems science,Reactants,Computer and information sciences,Spectrophotometry,Mathematics,Research and analysis methods,Stoichiometry,Covariance,Probability theory,Random variables,Algebra,Biology and life sciences,Fluorescence-activated cell sorting,Linear algebra,Spectrum analysis techniques,Computational biology,Chemistry,Physical sciences,Dynamical systems,Biochemical simulations,Eigenvectors,Cytophotometry,Biochemistry,Eigenvalues,Chemical reactions</t>
  </si>
  <si>
    <t>All CyCIF data files are available from the Library of Integrated Network-based Cellular Signatures public database (http://lincs.hms.harvard.edu/db/datasets/20267/). The FACS data are available in the attached files of the original Science article (DOI: 10.1126/science.1105809) in which they appear.</t>
  </si>
  <si>
    <t>10.1371/journal.pcbi.1006991</t>
  </si>
  <si>
    <t>Neurogranin stimulates Ca</t>
  </si>
  <si>
    <t>Chemical dissociation,Membrane potential,Calcium signaling,Phosphatases,Physiology,Calcium channels,Physics,Action potentials,Developmental neuroscience,Synaptic plasticity,Enzymology,Medicine and health sciences,Cell biology,Cell signaling,Phosphorylation,Biology and life sciences,Post-translational modification,Polymer chemistry,Chemistry,Physical sciences,Neuroscience,Monomers,Electrophysiology,Proteins,Cellular neuroscience,Biochemistry,Neurophysiology,Chemical reactions,Ion channels,Signal transduction,Biophysics,Enzymes</t>
  </si>
  <si>
    <t>Computational model has been submitted to BioModels. This model has been assigned the following submission identifier: MODEL1903010001. This model has also been submitted as S1 File.</t>
  </si>
  <si>
    <t>4/4/2019</t>
  </si>
  <si>
    <t>10.1371/journal.pcbi.1007321</t>
  </si>
  <si>
    <t>The FACTS model of speech motor control: Fusing state estimation and task-based control</t>
  </si>
  <si>
    <t>Systems science,Somatosensory system,Computer and information sciences,Control systems,Digestive system,Mathematics,Physiology,Physics,Head,Medicine and health sciences,Tongue,Social sciences,Engineering and technology,Jaw,Biology and life sciences,Sensory physiology,Control engineering,Mouth,Speech,Acoustics,Linguistics,Behavior,Physical sciences,Neuroscience,Sensory systems,Acoustic signals,Signal processing,Anatomy,Speech signal processing,Psychology</t>
  </si>
  <si>
    <t>All simulation data is available in the Supporting Information files.</t>
  </si>
  <si>
    <t>10.1371/journal.pcbi.1009304</t>
  </si>
  <si>
    <t>ZWA: Viral genome assembly and characterization hindrances from virus-host chimeric reads; a refining approach</t>
  </si>
  <si>
    <t>Bioinformatics,Microbial genomics,Non-coding RNA,Research and analysis methods,Viral genomics,Virology,Genome analysis,Cell biology,Genetics,Ribosomes,Materials science,Biology and life sciences,RNA,Sequence analysis,Nucleic acids,Metagenomics,Ribosomal RNA,Sequence alignment,Computational biology,Materials,Genomics,Physical sciences,Contaminants,Viral genome,Genomic databases,Biochemistry,Biological databases,Cellular structures and organelles,Database and informatics methods,Microbiology</t>
  </si>
  <si>
    <t>The data underlying this article are available in BioSample repository with the following accession STUDY: PRJNA681030, SAMPLE: SAMN17358770, EXPERIMENT: SRX9862216, RUN: sacha.fastq.gz (SRR13449040 - https://www.ncbi.nlm.nih.gov/sra/SRR13449040/). All the associated scripts can be found at https://github.com/ndovro/ZWA and https://hub.docker.com/repository/docker/ndovroli/zwa/.</t>
  </si>
  <si>
    <t>10.1371/journal.pcbi.1006402</t>
  </si>
  <si>
    <t xml:space="preserve">Boolean model of growth signaling, cell cycle and apoptosis predicts the molecular mechanism of aberrant cell cycle progression driven by hyperactive </t>
  </si>
  <si>
    <t>Physiology,Anaphase,Cell cycle and cell division,Medicine and health sciences,Cell biology,Cell signaling,Biology and life sciences,MAPK signaling cascades,Apoptosis,Signaling cascades,Cell cycle inhibitors,Cytokinesis,Endocrine physiology,Growth factors,Endocrinology,Cell processes,Cell death,Telophase,Signal transduction</t>
  </si>
  <si>
    <t>14/3/2021</t>
  </si>
  <si>
    <t>10.1371/journal.pcbi.1009681</t>
  </si>
  <si>
    <t>Hebbian plasticity in parallel synaptic pathways: A circuit mechanism for systems memory consolidation</t>
  </si>
  <si>
    <t>Neurons,Cognitive science,Membrane potential,Cognition,Physiology,Action potentials,Cognitive psychology,Learning and memory,Animal cells,Medicine and health sciences,Social sciences,Cell biology,Memory,Biology and life sciences,Learning,Brain,Neuronal dendrites,Synapses,Memory consolidation,Nervous system,Neuroscience,Electrophysiology,Anatomy,Cellular neuroscience,Neurophysiology,Hippocampus,Psychology,Cellular types</t>
  </si>
  <si>
    <t>All relevant data are within the paper. The relevant code to generate the results of this paper can be found at https://github.com/sprekelerlab/Remme-Bergmann-2021.</t>
  </si>
  <si>
    <t>10.1371/journal.pcbi.1006633</t>
  </si>
  <si>
    <t>Deep image reconstruction from human brain activity</t>
  </si>
  <si>
    <t>Computer and information sciences,Neuroimaging,Sensory perception,Mathematics,Physics,Research and analysis methods,Visible light,Magnetic resonance imaging,Optimization,Functional magnetic resonance imaging,Medicine and health sciences,Social sciences,Imaging techniques,Neural networks,Biology and life sciences,Light,Radiology and imaging,Vision,Diagnostic radiology,Electromagnetic radiation,Brain mapping,Neuroscience,Diagnostic medicine,Physical sciences,Algorithms,Simulation and modeling,Psychology,Luminance,Applied mathematics</t>
  </si>
  <si>
    <t>The experimental data and codes used in the present study are available from our repository (https://github.com/KamitaniLab/DeepImageReconstruction) and from the OpenfMRI (https://openneuro.org/datasets/ds001506).</t>
  </si>
  <si>
    <t>10.1371/journal.pcbi.1007530</t>
  </si>
  <si>
    <t>Dynamical model of the CLC-2 ion channel reveals conformational changes associated with selectivity-filter gating</t>
  </si>
  <si>
    <t>Thermodynamics,Physiology,Physics,Molecular dynamics,Chemical compounds,Research and analysis methods,Free energy,Medicine and health sciences,Biology and life sciences,Proton channels,Chemistry,Computational biology,Computational chemistry,Physical sciences,Electrophysiology,Neuroscience,Proteins,Biochemical simulations,Chlorides,Biochemistry,Neurophysiology,Ion channels,Biophysics,Ion channel gating,Simulation and modeling</t>
  </si>
  <si>
    <t>All macrostate and selectivity filter PDB files, sequence alignment files, and pore radii data are available at github.com/kmckiern/clc2-dynamical-model. Full simulation dataset is available online via the Stanford Digital Repository. McKiernan, Keri A. and Koster, Anna K. and Maduke, Merritt and Pande, Vijay S. (2019). Molecular dynamics simulations of the CLC-2 ion channel. Stanford Digital Repository. Available at: https://purl.stanford.edu/rq847qm8302.</t>
  </si>
  <si>
    <t>2/2/2019</t>
  </si>
  <si>
    <t>10.1371/journal.pcbi.1006845</t>
  </si>
  <si>
    <t>Predicting the mechanism and rate of H-NS binding to AT-rich DNA</t>
  </si>
  <si>
    <t>Bioinformatics,Physical chemistry,Molecular dynamics,Research and analysis methods,Sequencing techniques,Protein domains,Genetics,Biology and life sciences,DNA structure,Nucleotide sequencing,Chemical bonding,Hydrogen bonding,Sequence analysis,Nucleic acids,Sequence motif analysis,Chemistry,Computational biology,Computational chemistry,Proteins,Physical sciences,Biochemical simulations,Biochemistry,Macromolecular structure analysis,DNA,Molecular biology techniques,Molecular biology,DNA-binding proteins,Database and informatics methods</t>
  </si>
  <si>
    <t>The trajectories containing the coordinates of the system generated during the MD simulation are available from the figshare service at the University of Amsterdam, accessible at https://figshare.com/s/ead9401190b064bd8d58.</t>
  </si>
  <si>
    <t>10.1371/journal.pcbi.1008295</t>
  </si>
  <si>
    <t>Increased comparability between RNA-Seq and microarray data by utilization of gene sets</t>
  </si>
  <si>
    <t>Discrete mathematics,Permutation,Transcriptome analysis,Mathematics,Research and analysis methods,Messenger RNA,Sequencing techniques,Statistical methods,Medicine and health sciences,Statistics,Genome analysis,Genetics,Biology and life sciences,RNA,Multivariate analysis,Nucleic acids,Oncology,Mathematical and statistical techniques,Breast tumors,Gene expression,Computational biology,RNA sequencing,Breast cancer,Genomics,Physical sciences,Combinatorics,Microarrays,Principal component analysis,Biochemistry,Bioassays and physiological analysis,Molecular biology techniques,Molecular biology,Cancers and neoplasms</t>
  </si>
  <si>
    <t>University of Amsterdam</t>
  </si>
  <si>
    <t>The micro array and sequencing data can be obtained from the broad institute website (last accessed Oct 1st, 2019) using the following urls: micro array https://data.broadinstitute.org/ccle_legacy_data/mRNA_expression/CCLE_Expression_Entrez_2012-09-29.gct, sequencing: https://data.broadinstitute.org/ccle/CCLE_RNAseq_081117.reads.gct. The data described in the Zhao paper (doi: 10.1371/journal.pone.0078644) can be downloaded as supplemental data using the following urls: micro array https://journals.plos.org/plosone/article/file?type=supplementary&amp;id=info:doi/10.1371/journal.pone.0078644.s006, sequencing: https://journals.plos.org/plosone/article/file?type=supplementary&amp;id=info:doi/10.1371/journal.pone.0078644.s009. The BRCA data from the Thompson paper can be downloaded via (DOI: 10.7717/peerj.1621/supp-2).</t>
  </si>
  <si>
    <t>10.1371/journal.pcbi.1007538</t>
  </si>
  <si>
    <t>CBNA: A control theory based method for identifying coding and non-coding cancer drivers</t>
  </si>
  <si>
    <t>Gene regulation,Computer and information sciences,Genetic causes of cancer,Cancer risk factors,Non-coding RNA,Mutation detection,Research and analysis methods,Basic cancer research,Mutation databases,Medicine and health sciences,Genetics,Biology and life sciences,RNA,Epidemiology,Genomic medicine,Nucleic acids,MicroRNAs,Oncology,Cancer genomics,Breast tumors,Gene expression,Mutation,Medical risk factors,Network analysis,Breast cancer,Genomics,Gene identification and analysis,Genetic networks,Biochemistry,Natural antisense transcripts,Biological databases,Cancers and neoplasms,Database and informatics methods</t>
  </si>
  <si>
    <t>All the datasets used in this paper are available at https://github.com/pvvhoang/CancerDriver.</t>
  </si>
  <si>
    <t>10.1371/journal.pcbi.1008871</t>
  </si>
  <si>
    <t>Individual differences in the perception of probability</t>
  </si>
  <si>
    <t>Probability estimation,Cognitive science,Normal distribution,Mathematics,Cognition,Research and analysis methods,Cognitive psychology,Learning and memory,Probability theory,Statistical methods,Statistics,Social sciences,Forecasting,Biology and life sciences,Learning,Decision making,Research design,Experimental design,Mathematical and statistical techniques,Physical sciences,Neuroscience,Probability distribution,Psychology</t>
  </si>
  <si>
    <t>The data underlying the results presented in the study are available from https://www.sciencedirect.com/science/article/pii/S2352340917305243.</t>
  </si>
  <si>
    <t>10.1371/journal.pcbi.1009581</t>
  </si>
  <si>
    <t>RESCRIPt: Reproducible sequence taxonomy reference database management</t>
  </si>
  <si>
    <t>Bioinformatics,Thermodynamics,Computer and information sciences,Physics,Non-coding RNA,Research and analysis methods,Data management,Entropy,Genome analysis,Genetics,Cell biology,Ribosomes,Biology and life sciences,RNA,Sequence analysis,Sequence databases,Nucleic acids,Ribosomal RNA,Microbial taxonomy,Computational biology,Genomics,Physical sciences,Genomic databases,Biochemistry,Biological databases,Cellular structures and organelles,Database and informatics methods,Taxonomy</t>
  </si>
  <si>
    <t>Data reporting: All data analysed herein, were retrieved either using RESCRIPt (for SILVA [https://www.arb-silva.de/] and NCBI [https://www.ncbi.nlm.nih.gov/genbank/]) data, or by direct download of release data (for UNITE [https://unite.ut.ee/], Greengenes [ftp://greengenes.microbio.me/greengenes_release/gg_13_5/], and GTDB [https://gtdb.ecogenomic.org/] or by direct download (for BOLD [https://www.boldsystems.org/] data; accessed July 1, 2020 and updated August 8, 2020). Availability of data and materials: Workflows and data from our benchmarks can be found at https://github.com/bokulich-lab/db-benchmarks-2020 and https://github.com/devonorourke/COIdatabases/. Code reporting: Source code, installation and usage instructions, and tutorials for RESCRIPt can be found at the project page: https://github.com/bokulich-lab/RESCRIPt.</t>
  </si>
  <si>
    <t>10.1371/journal.pcbi.1007480</t>
  </si>
  <si>
    <t>Prediction of off-target specificity and cell-specific fitness of CRISPR-Cas System using attention boosted deep learning and network-based gene feature</t>
  </si>
  <si>
    <t>Bioinformatics,Computer and information sciences,Mathematics,Research and analysis methods,Clinical genetics,Mammalian genomics,Statistical methods,Artificial intelligence,Biological cultures,Statistics,Medicine and health sciences,Genetics,HL60 cells,Engineering and technology,Forecasting,Gene therapy,Biology and life sciences,Deep learning,Synthetic genomics,Sequence analysis,Cell lines,Genome engineering,Mathematical and statistical techniques,Synthetic genome editing,Sequence alignment,Bioengineering,Genomics,Physical sciences,Animal genomics,Machine learning,CRISPR,Synthetic bioengineering,Molecular biology techniques,Molecular biology,Database and informatics methods,Synthetic biology</t>
  </si>
  <si>
    <t>All dataset files are available on github: https://github.com/qiaoliuhub/AttnToCrispr.</t>
  </si>
  <si>
    <t>10.1371/journal.pcbi.1007897</t>
  </si>
  <si>
    <t>Immunization strategies in networks with missing data</t>
  </si>
  <si>
    <t>Immunology,Education,Computer and information sciences,Mathematics,Survey research,Research and analysis methods,Schools,Statistical methods,Medicine and health sciences,Statistics,Social sciences,Preventive medicine,Biology and life sciences,Research design,Epidemiology,Public and occupational health,Centrality,Mathematical and statistical techniques,Census,HIV epidemiology,Network analysis,Medical risk factors,Vaccination and immunization,Physical sciences,Monte Carlo method,Sociology</t>
  </si>
  <si>
    <t>All relevant data are available at https://github.com/sfrosenb/sfrosenb-Immunization_Strategies_in_Networks_with_Missing_Data.</t>
  </si>
  <si>
    <t>10.1371/journal.pcbi.1007918</t>
  </si>
  <si>
    <t>Classifying sex and strain from mouse ultrasonic vocalizations using deep learning</t>
  </si>
  <si>
    <t>Animal communication,Animal behavior,Animals,Computer and information sciences,Mathematics,Animal performance,Physics,Research and analysis methods,Artificial intelligence,Statistical methods,Rodents,Statistics,Social sciences,Mice,Neural networks,Biology and life sciences,Agriculture,Organisms,Multivariate analysis,Animal sociality,Acoustics,Mathematical and statistical techniques,Eukaryota,Behavior,Zoology,Amniotes,Physical sciences,Neuroscience,Animal management,Machine learning,Principal component analysis,Vocalization,Vertebrates,Mammals,Psychology,Support vector machines</t>
  </si>
  <si>
    <t>All raw and most processed data and code is available as collection di.dcn.DSC_620840_0003_891 and can be downloaded at https://data.donders.ru.nl/collections/di/dcn/DSC_620840_0003_891.</t>
  </si>
  <si>
    <t>15/11/2020</t>
  </si>
  <si>
    <t>10.1371/journal.pcbi.1008130</t>
  </si>
  <si>
    <t>Overlaid positive and negative feedback loops shape dynamical properties of PhoPQ two-component system</t>
  </si>
  <si>
    <t>Hyperexpression techniques,Phosphatases,Infectious diseases,Research and analysis methods,Medical microbiology,Enzymology,Molecular biology assays and analysis techniques,Medicine and health sciences,Microbial pathogens,Genetics,Phosphorylation,Engineering and technology,Microbiology,Bacterial pathogens,Biology and life sciences,Operons,Organisms,Post-translational modification,Bacterial diseases,Dose prediction methods,Nucleic acids,Adjustment of dosage at steady state,Pathogens,Proteins,Enterobacteriaceae,Bacteria,Gene expression and vector techniques,Salmonella,Pathology and laboratory medicine,Signal processing,Biochemistry,Medical conditions,DNA,Molecular biology techniques,Molecular biology,Pharmaceutics,Simulation and modeling,Enzymes</t>
  </si>
  <si>
    <t>All relevant data are within the manuscript and its Supporting information files, and all codes and parameter/data sets can be found in the following GitHub repository: https://github.com/satyajitdrao/PhoPQManuscript.git.</t>
  </si>
  <si>
    <t>10.1371/journal.pcbi.1009560</t>
  </si>
  <si>
    <t>Comparative genomic analysis reveals varying levels of mammalian adaptation to coronavirus infections</t>
  </si>
  <si>
    <t>Animals,Viral pathogens,Evolutionary rate,Infectious diseases,Medical microbiology,Virology,Microbial evolution,Evolutionary processes,Coronaviruses,Microbial pathogens,Medicine and health sciences,Rodents,Respiratory disorders,Evolutionary biology,Biology and life sciences,Primates,Evolutionary adaptation,Organisms,SARS CoV 2,Pulmonology,Viruses,Eukaryota,Viral evolution,Zoology,Amniotes,Organismal evolution,Pathology and laboratory medicine,RNA viruses,Respiratory infections,Medical conditions,Vertebrates,Mammals,SARS coronavirus,Pathogens,Microbiology</t>
  </si>
  <si>
    <t>All relevant data are available within the manuscript, supplementary materials, and at https://doi.org/10.34770/8qb6-d143.</t>
  </si>
  <si>
    <t>10.1371/journal.pcbi.1008925</t>
  </si>
  <si>
    <t>Global importance analysis: An interpretability method to quantify importance of genomic features in deep neural networks</t>
  </si>
  <si>
    <t>Bioinformatics,Computer and information sciences,RNA structure,Research and analysis methods,Network motifs,Sequencing techniques,Nucleotide mapping,Genetics,Gene mapping,Biology and life sciences,RNA stem-loop structure,RNA,Nucleotide sequencing,Sequence analysis,Nucleic acids,Mutagenesis,Sequence motif analysis,Network analysis,Biochemistry,Macromolecular structure analysis,Molecular biology techniques,Molecular biology,RNA sequences,Database and informatics methods</t>
  </si>
  <si>
    <t>Dataset and code are available at: http://github.com/p-koo/residualbind.</t>
  </si>
  <si>
    <t>10.1371/journal.pcbi.1007732</t>
  </si>
  <si>
    <t>PPanGGOLiN: Depicting microbial diversity via a partitioned pangenome graph</t>
  </si>
  <si>
    <t>Computer and information sciences,Genome evolution,Mathematics,Research and analysis methods,Molecular evolution,Data management,Genome analysis,Genetics,Evolutionary biology,Engineering and technology,Biology and life sciences,Synthetic genomics,Comparative genomics,Computational biology,Genomics,Physical sciences,Algorithms,Simulation and modeling,Genomic databases,Biological databases,Taxonomy,Database and informatics methods,Applied mathematics,Synthetic biology</t>
  </si>
  <si>
    <t>Archaeal and bacterial genomes were downloaded from the NCBI FTP server (ftp://ftp.ncbi.nlm.nih.gov/genomes/genbank) 17 April 2019. Metagenome-Assembled Genomes were downloaded from https://opendata.lifebit.ai/table/SGB. All analyses described here were run using PPanGGOLiN software (version 1.0). PPanGGOLiN source code is freely available from https://github.com/labgem/PPanGGOLiN under a CeCILL license. All relevant data are within the manuscript and its Supporting Information files.</t>
  </si>
  <si>
    <t>9/9/2018</t>
  </si>
  <si>
    <t>10.1371/journal.pcbi.1007205</t>
  </si>
  <si>
    <t>Bayesian hypothesis testing and experimental design for two-photon imaging data</t>
  </si>
  <si>
    <t>Neurons,Calcium signaling,Mathematics,Gaussian noise,Research and analysis methods,Neurochemistry,Animal cells,Statistics,Cell biology,Cell signaling,Imaging techniques,Statistical noise,Biology and life sciences,Neurotransmitters,Cluster analysis,Hierarchical clustering,Glutamate,Operator theory,Axons,Mathematical and statistical techniques,Fluorescence imaging,Kernel functions,Physical sciences,Neuroscience,Nerve fibers,Cellular neuroscience,Biochemistry,Cellular types,Signal transduction</t>
  </si>
  <si>
    <t>The data and code are available from https://github.com/berenslab/bayesian_2p_pipeline.</t>
  </si>
  <si>
    <t>10.1371/journal.pcbi.1009615</t>
  </si>
  <si>
    <t>Hybrid dedicated and distributed coding in PMd/M1 provides separation and interaction of bilateral arm signals</t>
  </si>
  <si>
    <t>Discrete mathematics,Permutation,Neurons,Animals,Body limbs,Mathematics,Research and analysis methods,Arms,Covariance,Animal cells,Probability theory,Statistical methods,Medicine and health sciences,Statistics,Random variables,Cell biology,Biology and life sciences,Primates,Organisms,Multivariate analysis,Brain,Mathematical and statistical techniques,Eukaryota,Zoology,Amniotes,Physical sciences,Neuroscience,Combinatorics,Motor neurons,Motor cortex,Principal component analysis,Anatomy,Cellular neuroscience,Vertebrates,Mammals,Monkeys,Cellular types,Hands</t>
  </si>
  <si>
    <t>All data were deposited on Dryad digital repository: https://doi.org/10.6078/D1FM6S.</t>
  </si>
  <si>
    <t>10.1371/journal.pcbi.1009300</t>
  </si>
  <si>
    <t>MicrobeTrace: Retooling molecular epidemiology for rapid public health response</t>
  </si>
  <si>
    <t>Bioinformatics,Computer and information sciences,Viral pathogens,HIV-1,Research and analysis methods,Medical microbiology,Data management,Medicine and health sciences,Microbial pathogens,Genetics,Retroviruses,Engineering and technology,Biology and life sciences,Software engineering,Public and occupational health,Organisms,Sequence analysis,Computer software,Viruses,Data visualization,Sequence alignment,Network analysis,Genomics,Gene identification and analysis,Pathology and laboratory medicine,Genetic networks,RNA viruses,HIV,Immunodeficiency viruses,Lentivirus,Pathogens,Database and informatics methods,Microbiology</t>
  </si>
  <si>
    <t>10.1371/journal.pcbi.1008155</t>
  </si>
  <si>
    <t>Spectrally specific temporal analyses of spike-train responses to complex sounds: A unifying framework</t>
  </si>
  <si>
    <t>Neurons,Membrane potential,Physiology,Action potentials,Electronics engineering,Animal cells,Social sciences,Cell biology,Engineering and technology,Biology and life sciences,Electronics,Speech,Linguistics,Computational neuroscience,Computational biology,Vowels,Neuroscience,Electrophysiology,Nerve fibers,Phonetics,Signal processing,Cellular neuroscience,Neurophysiology,Speech signal processing,Cellular types,Rectifiers,Coding mechanisms</t>
  </si>
  <si>
    <t>All the code and data necessary to reproduce the figures from the paper are available at https://github.com/HeinzLabPurdue/SSTAneural-paper.</t>
  </si>
  <si>
    <t>1/2/2022</t>
  </si>
  <si>
    <t>10.1371/journal.pcbi.1009888</t>
  </si>
  <si>
    <t>Predicting drug polypharmacology from cell morphology readouts using variational autoencoder latent space arithmetic</t>
  </si>
  <si>
    <t>Computer and information sciences,Mathematics,Flowering plants,Research and analysis methods,Artificial intelligence,Statistical methods,Statistics,Machine learning algorithms,Genetics,Imaging techniques,Plants,Biology and life sciences,Applied mathematics,Organisms,Multivariate analysis,Mathematical and statistical techniques,Fluorescence imaging,Eukaryota,Arithmetic,Gene expression,Physical sciences,Algorithms,Machine learning,Principal component analysis,Vanilla,Simulation and modeling</t>
  </si>
  <si>
    <t>All scripts and computational environments to download and process data, train all VAEs, and reproduce all results and figures in this paper can be found at https://github.com/broadinstitute/cell-painting-vae. All Cell Painting data and processing scripts are available at https://github.com/broadinstitute/lincs-cell-painting. The L1000 data are available at figshare: https://doi.org/10.6084/m9.figshare.13181966.</t>
  </si>
  <si>
    <t>10.1371/journal.pcbi.1007611</t>
  </si>
  <si>
    <t>Self-organization in brain tumors: How cell morphology and cell density influence glioma pattern formation</t>
  </si>
  <si>
    <t>Systems science,Computer and information sciences,Navigation,Cell cultures,Mathematics,Research and analysis methods,Geometry,Glioma,Phase diagrams,Steering,Biological cultures,Medicine and health sciences,Biotechnology,Engineering and technology,Biology and life sciences,Pattern formation,Glioma cells,Neurology,Ellipsoids,Oncology,Data visualization,Neurological tumors,Bioengineering,Developmental biology,Morphogenesis,Genetic engineering,Physical sciences,Cultured tumor cells,Agent-based modeling,Cancers and neoplasms,Simulation and modeling</t>
  </si>
  <si>
    <t>The source code used in the manuscript is available at https://figshare.com/articles/Code_Tumor_ellipse/12106800. It is written in Julia.</t>
  </si>
  <si>
    <t>10.1371/journal.pcbi.1006384</t>
  </si>
  <si>
    <t>Context-explorer: Analysis of spatially organized protein expression in high-throughput screens</t>
  </si>
  <si>
    <t>Computer and information sciences,Computer architecture,Research and analysis methods,Graphical user interfaces,Molecular biology assays and analysis techniques,Animal cells,Cell biology,Imaging techniques,Molecular biology techniques,Genetics,Engineering and technology,Biology and life sciences,Software engineering,Pluripotency,Computer software,Man-computer interface,Gene expression,Software tools,Stem cells,User interfaces,Image analysis,Protein expression,Gene expression and vector techniques,Human factors engineering,Cell potency,Cellular types,Molecular biology,High throughput screening</t>
  </si>
  <si>
    <t>10.1371/journal.pcbi.1009152</t>
  </si>
  <si>
    <t>Deciphering conformational selectivity in the A</t>
  </si>
  <si>
    <t>Thermodynamics,Glycobiology,Point mutation,Physics,Drugs,Chemical compounds,Pharmacology,Free energy,Glycosylamines,Monosaccharides,Medicine and health sciences,Ribose,Genetics,Cell biology,Biology and life sciences,Crystal structure,Crystallography,Organic chemistry,Condensed matter physics,Chemistry,Mutation,Carbohydrates,Adenosine,Solid state physics,Proteins,Physical sciences,G protein coupled receptors,Partial agonists,Biochemistry,Transmembrane receptors,Organic compounds,Signal transduction,Nucleosides</t>
  </si>
  <si>
    <t>The Netherlands,Sweden</t>
  </si>
  <si>
    <t>All data necessary to reproduce the simulations, together with the output used to generate all figures and tables, is accessible at https://zenodo.org/record/5602896#.YXlGHZ5ByF4. The code used to perform and analyze the simulations and produce the figures and tables is freely available at https://github.com/qusers/qligfep and https://github.com/esguerra/q6.</t>
  </si>
  <si>
    <t>10.1371/journal.pcbi.1009034</t>
  </si>
  <si>
    <t xml:space="preserve">Quantifying cell transitions in </t>
  </si>
  <si>
    <t>Animals,Systems science,Computer and information sciences,Nematoda,Mathematics,Physiology,Research and analysis methods,Animal models,Paracrine signaling,Cell cycle and cell division,Medicine and health sciences,Cell biology,Cell signaling,Cell differentiation,Biology and life sciences,Caenorhabditis,Molecular development,Model organisms,Animal studies,Organisms,Endocrine physiology,Caenorhabditis elegans,Invertebrates,Eukaryota,Endocrinology,Zoology,Developmental biology,Experimental organism systems,Cell processes,Physical sciences,Morphogens,Dynamical systems,Notch signaling,Signal transduction,Simulation and modeling</t>
  </si>
  <si>
    <t>All data and code are publicly available from the GitHub repository at: https://github.com/ecamacho90/VulvalDevelopment.</t>
  </si>
  <si>
    <t>10.1371/journal.pcbi.1007651</t>
  </si>
  <si>
    <t>The Beacon Calculus: A formal method for the flexible and concise modelling of biological systems</t>
  </si>
  <si>
    <t>Immunology,Epigenetics,Cognitive science,Mathematics,T cell receptors,Cognitive psychology,Chromatin,DNA methylation,Chromosome biology,Medicine and health sciences,Social sciences,Genetics,Cell biology,Phosphorylation,Biology and life sciences,DNA damage,Immune receptors,Post-translational modification,Language,Nucleic acids,Chromatin modification,Immune system proteins,Computational biology,Gene expression,Physical sciences,Proteins,Neuroscience,Calculus,Biochemical simulations,DNA replication,Biochemistry,DNA,Psychology,Signal transduction,DNA modification</t>
  </si>
  <si>
    <t>All software described in this study is freely available at https://github.com/MBoemo/bcs.git.</t>
  </si>
  <si>
    <t>10.1371/journal.pcbi.1007889</t>
  </si>
  <si>
    <t>Disease evolution in reaction networks: Implications for a diagnostic problem</t>
  </si>
  <si>
    <t>Physical chemistry,Computer and information sciences,Mathematics,Research and analysis methods,Probability theory,Medicine and health sciences,Applied mathematics,Reaction dynamics,Signaling networks,Computational techniques,Evolutionary computation,Chemistry,Network analysis,Physical sciences,Diagnostic medicine,Probability distribution,Algorithms,Evolutionary algorithms,Simulated annealing,Simulation and modeling</t>
  </si>
  <si>
    <t>10.1371/journal.pcbi.1008391</t>
  </si>
  <si>
    <t>Using B cell receptor lineage structures to predict affinity</t>
  </si>
  <si>
    <t>Antibodies,Immunology,Management engineering,Nucleotides,Computer and information sciences,DNA sequencing,Transcriptome analysis,Phylogenetics,Physiology,Research and analysis methods,Data management,Sequencing techniques,Medicine and health sciences,Genome analysis,Evolutionary biology,Genetics,Plants,Engineering and technology,Biology and life sciences,Immune physiology,Phylogenetic analysis,Protein sequencing,Trees,Next-generation sequencing,Nucleotide sequencing,Organisms,Immune system proteins,Eukaryota,Computational biology,Genomics,Proteins,Evolutionary systematics,Biochemistry,Decision analysis,Molecular biology techniques,Molecular biology,Taxonomy,Decision trees</t>
  </si>
  <si>
    <t>https://doi.org/10.5281/zenodo.3728068.</t>
  </si>
  <si>
    <t>10.1371/journal.pcbi.1006905</t>
  </si>
  <si>
    <t>Building a mechanistic mathematical model of hepatitis C virus entry</t>
  </si>
  <si>
    <t>Antibodies,Immunology,Viral pathogens,CD coreceptors,Physiology,Research and analysis methods,Medical microbiology,Stoichiometry,Virology,Viral entry,Biological cultures,Microbial pathogens,Medicine and health sciences,Cell biology,CHO cells,Microbiology,Hepacivirus,Biology and life sciences,Viral transmission and infection,Immune physiology,Organisms,Cell lines,Mathematical models,Viruses,Cell binding,Mathematical and statistical techniques,Immune system proteins,Chemistry,Coreceptors,Hepatitis viruses,Physical sciences,Proteins,Hepatitis C virus,Cell physiology,Pathology and laboratory medicine,RNA viruses,Biochemistry,Signal transduction,Pathogens,Flaviviruses</t>
  </si>
  <si>
    <t>Code is available from https://github.com/cjri/HCVModel. All other relevant data are within the paper and its Supporting Information files.</t>
  </si>
  <si>
    <t>10.1371/journal.pcbi.1008157</t>
  </si>
  <si>
    <t>Tumor vascular status controls oxygen delivery facilitated by infused polymerized hemoglobins with varying oxygen affinity</t>
  </si>
  <si>
    <t>Medical hypoxia,Physiology,Research and analysis methods,Malignant tumors,Animal models,Medicine and health sciences,Blood,Cancer treatment,Cell biology,Biology and life sciences,Hypoxia,Model organisms,Animal studies,Mouse models,Body fluids,Oncology,Pulmonology,Breast tumors,Experimental organism systems,Breast cancer,Anatomy,Cancers and neoplasms</t>
  </si>
  <si>
    <t>10.1371/journal.pcbi.1006757</t>
  </si>
  <si>
    <t>Tuft dendrites of pyramidal neurons operate as feedback-modulated functional subunits</t>
  </si>
  <si>
    <t>Neurons,Control theory,Systems science,Computer and information sciences,Membrane potential,Mathematics,Physiology,Action potentials,Animal cells,Medicine and health sciences,Cell biology,Engineering and technology,Biology and life sciences,Control engineering,Neuronal dendrites,Synapses,Nervous system,Physical sciences,Neuroscience,Electrophysiology,Pyramidal cells,Anatomy,Depolarization,Cellular neuroscience,Neurophysiology,Ganglion cells,Cellular types</t>
  </si>
  <si>
    <t>The CA1 pyramidal cell model is available online under the title "CA1 pyramidal neuron: as a 2-layer NN and subthreshold synaptic summation (Poirazi et al 2003)" at https://senselab.med.yale.edu/ModelDB/showmodel.cshtml?model=20212&amp;file=/ca1_multi/morphology/n123/cell-analysis.hoc#tabs-1. An implementation of the functions needed for the iso-response method is available as python notebook within the supporting information.</t>
  </si>
  <si>
    <t>10.1371/journal.pcbi.1006819</t>
  </si>
  <si>
    <t>Multiscale modeling of influenza A virus replication in cell cultures predicts infection dynamics for highly different infection conditions</t>
  </si>
  <si>
    <t>Cell cultures,Viral pathogens,Infectious diseases,Research and analysis methods,Medical microbiology,Virology,Viral replication,Biological cultures,Microbial pathogens,Viral structure,Medicine and health sciences,Cell biology,Influenza A virus,Biology and life sciences,Apoptosis,Organisms,Viruses,Influenza viruses,Cell processes,Viral diseases,Cell death,Virions,Influenza,Pathology and laboratory medicine,Simulation and modeling,RNA viruses,Orthomyxoviruses,Intracellular pathogens,Pathogens,Microbiology</t>
  </si>
  <si>
    <t>The relevant experimental data are within the manuscript and its Supporting Information files. The source code for model simulation and optimization is available at https://github.com/ModIAV/InfluenzaMSM.</t>
  </si>
  <si>
    <t>10.1371/journal.pcbi.1006871</t>
  </si>
  <si>
    <t>Determination of effective synaptic conductances using somatic voltage clamp</t>
  </si>
  <si>
    <t>Neurons,Membrane potential,Physiology,Research and analysis methods,Animal cells,Excitatory postsynaptic potentials,Medicine and health sciences,Cell biology,Biology and life sciences,Neuronal dendrites,Synapses,Nervous system,Neuroscience,Electrophysiology,Electrophysiological techniques,Anatomy,Cellular neuroscience,Neurophysiology,Bioassays and physiological analysis,Cellular types,Simulation and modeling</t>
  </si>
  <si>
    <t>All relevant data are within the manuscript and Supporting Information.</t>
  </si>
  <si>
    <t>10.1371/journal.pcbi.1008161</t>
  </si>
  <si>
    <t>Cell signaling model for arterial mechanobiology</t>
  </si>
  <si>
    <t>Collagens,Computer and information sciences,Physics,Cellular stress responses,Stress signaling cascade,Earth sciences,Mechanical stress,Cell biology,Cell signaling,Biology and life sciences,Signaling networks,Signaling cascades,Shear stresses,Soil science,Network analysis,Cell processes,Physical sciences,Proteins,Soil perturbation,Biochemistry,Classical mechanics,Signal transduction</t>
  </si>
  <si>
    <t>MATLAB files are available at: https://github.com/irons-l/arterialsignaling.</t>
  </si>
  <si>
    <t>10.1371/journal.pcbi.1009907</t>
  </si>
  <si>
    <t>IQCELL: A platform for predicting the effect of gene perturbations on developmental trajectories using single-cell RNA-seq data</t>
  </si>
  <si>
    <t>Immune cells,Immunology,Gene regulation,Erythropoiesis,Physiology,Hematopoiesis,Earth sciences,Physiological processes,Animal cells,T cells,Medicine and health sciences,Signal transduction,Cell biology,Genetics,Cell signaling,Cell differentiation,Biology and life sciences,Interaction networks,Soil science,Gene expression,Developmental biology,White blood cells,Soil perturbation,Notch signaling,Blood cells,Cellular types,Molecular biology</t>
  </si>
  <si>
    <t>The source code of IQCELL python package generated during this study and example notebooks of IQCELL’s implementation are available on Gitlab: (https://gitlab.com/stemcellbioengineering/iqcell). The raw sequencing data generated in this study have been submitted to GEO under the accession number GSE196972.</t>
  </si>
  <si>
    <t>10.1371/journal.pcbi.1009664</t>
  </si>
  <si>
    <t>Viral surface geometry shapes influenza and coronavirus spike evolution through antibody pressure</t>
  </si>
  <si>
    <t>Antibodies,Immunology,Zoonoses,Thermodynamics,Animal influenza,Viral pathogens,Physiology,Physics,Swine influenza,Infectious diseases,Microbial mutation,Medical microbiology,Animal diseases,Coronaviruses,Microbial pathogens,Entropy,Medicine and health sciences,Biology and life sciences,Immune physiology,Epidemiology,Organisms,SARS CoV 2,Immune system proteins,Viruses,Pandemics,Influenza viruses,Zoology,Viral diseases,Physical sciences,Proteins,Influenza,Pathology and laboratory medicine,RNA viruses,Medical conditions,Biochemistry,Orthomyxoviruses,SARS coronavirus,Pathogens,Microbiology</t>
  </si>
  <si>
    <t>All relevant data are within the manuscript and its Supporting Information files https://github.com/amitaiassaf/SpikeGeometry.</t>
  </si>
  <si>
    <t>10.1371/journal.pcbi.1009099</t>
  </si>
  <si>
    <t>Elementary integrate-and-fire process underlies pulse amplitudes in Electrodermal activity</t>
  </si>
  <si>
    <t>Exocrine glands,Mathematics,Physiology,Statistical distributions,Sedation,Probability theory,Pharmacology,Medicine and health sciences,Statistics,Social sciences,Nervous system physiology,Skin,Biology and life sciences,Sweat,Skin physiology,Body fluids,Statistical models,Physical sciences,Electrophysiology,Sweat glands,Neuroscience,Integumentary system,Mental health and psychiatry,Psychological stress,Anatomy,Neurophysiology,Psychology</t>
  </si>
  <si>
    <t>All data files are available from the PhysioNet database at https://doi.org/10.13026/r9p1-bk90.</t>
  </si>
  <si>
    <t>10.1371/journal.pcbi.1009728</t>
  </si>
  <si>
    <t>Computational investigation of blood cell transport in retinal microaneurysms</t>
  </si>
  <si>
    <t>Physiology,Hematocrit,Platelet aggregation,Blood flow,Hematology,Diabetes mellitus,Animal cells,Medicine and health sciences,Blood,Cell biology,Endocrine disorders,Platelets,Biology and life sciences,Blood coagulation,Body fluids,Aneurysms,Endocrinology,Blood counts,Vascular diseases,Metabolic disorders,Blood cells,Vascular medicine,Anatomy,Medical conditions,Cellular types</t>
  </si>
  <si>
    <t>All the data is generated from the computational simulation and the source code is list at github https://github.com/AnselGitAccount/USERMESO-2.0.</t>
  </si>
  <si>
    <t>9/7/2018</t>
  </si>
  <si>
    <t>10.1371/journal.pcbi.1006352</t>
  </si>
  <si>
    <t>Hydrodynamics of transient cell-cell contact: The role of membrane permeability and active protrusion length</t>
  </si>
  <si>
    <t>Adhesion molecules,Membrane characteristics,Chemical properties,Materials physics,Hydrodynamics,Physical chemistry,Cell membranes,Physics,Fluid dynamics,Cell biology,Cell signaling,Materials science,Biology and life sciences,Molecular development,Material properties,Continuum mechanics,Membrane receptor signaling,Chemistry,Developmental biology,Fluid mechanics,Viscosity,Physical sciences,Permeability,Classical mechanics,Signal transduction,Cellular structures and organelles</t>
  </si>
  <si>
    <t>All data are presented in the figures and Supporting Information.</t>
  </si>
  <si>
    <t>10.1371/journal.pcbi.1008287</t>
  </si>
  <si>
    <t>An analysis of tissue-specific alternative splicing at the protein level</t>
  </si>
  <si>
    <t>Transcriptome analysis,Proteomic databases,Research and analysis methods,Muscle proteins,Alternative splicing,Medicine and health sciences,Genome analysis,Genetics,Cell biology,Biological tissue,Biology and life sciences,Cytoskeleton,Tissue proteins,RNA,RNA processing,Muscle tissue,Nucleic acids,Gene expression,Computational biology,Genomics,Proteins,Anatomy,Biochemistry,Proteomics,Biological databases,Cellular structures and organelles,Database and informatics methods</t>
  </si>
  <si>
    <t>10.1371/journal.pcbi.1009516</t>
  </si>
  <si>
    <t>How the spleen reshapes and retains young and old red blood cells: A computational investigation</t>
  </si>
  <si>
    <t>Immune cells,Immunology,Cell membranes,Reticulocytes,Physiology,Red blood cells,Spleen,Animal cells,Medicine and health sciences,Cell biology,Biology and life sciences,Cytoskeleton,Immune physiology,Cytoskeletal proteins,Phagocytosis,Macrophages,Lipid bilayer,Spectrins,Bone marrow cells,Vesicles,White blood cells,Cell processes,Proteins,Cellular structures and organelles,Blood cells,Biochemistry,Cellular types,Lipids</t>
  </si>
  <si>
    <t>All the data within the manuscript is generated from the OpenRBC code which is publicly available at http://openrbc.io/ and https://github.com/dpdclub/OpenRBC_spleen.git.</t>
  </si>
  <si>
    <t>10.1371/journal.pcbi.1008548</t>
  </si>
  <si>
    <t>Functional parcellation of mouse visual cortex using statistical techniques reveals response-dependent clustering of cortical processing areas</t>
  </si>
  <si>
    <t>Visual system,Visual cortex,Linear discriminant analysis,Neurons,Perception,Computer and information sciences,Cognitive science,Sensory perception,Mathematics,Physiology,Artificial neural networks,Cognitive psychology,Research and analysis methods,Animal cells,Statistical methods,Artificial intelligence,Medicine and health sciences,Statistics,Social sciences,Cell biology,Biology and life sciences,Sensory physiology,Brain,Multivariate analysis,Mathematical and statistical techniques,Computational neuroscience,Computational biology,Vision,Physical sciences,Neuroscience,Sensory systems,Machine learning,Principal component analysis,Anatomy,Cellular neuroscience,Psychology,Cellular types,Support vector machines</t>
  </si>
  <si>
    <t>The paper presents results on two datasets, one collected using two-photo imaging and another collected using wide-field imaging. The two-photon dataset is a public dataset and can be accessed from http://observatory.brain-map.org/visualcoding. The wide-field dataset used in this study can be accessed from https://doi.org/10.6084/m9.figshare.13476522.v1. For both datasets, the software to reproduce the results are given in https://github.com/CCBR-IITMadras/visual-cortex-response-classification.</t>
  </si>
  <si>
    <t>10.1371/journal.pcbi.1008012</t>
  </si>
  <si>
    <t>Assessing the performance of methods for copy number aberration detection from single-cell DNA sequencing data</t>
  </si>
  <si>
    <t>Computer and information sciences,Cognitive science,DNA sequencing,Population genetics,Phylogenetics,Mathematics,Cognition,Research and analysis methods,Data management,Statistical distributions,Learning and memory,Probability theory,Sequencing techniques,Genome analysis,Evolutionary biology,Genetics,Memory,Population biology,Biology and life sciences,Phylogenetic analysis,Ploidy,Computational biology,Genomics,Physical sciences,Neuroscience,Evolutionary systematics,Distribution curves,Molecular biology techniques,Molecular biology,Taxonomy,Simulation and modeling</t>
  </si>
  <si>
    <t>3/10/2020</t>
  </si>
  <si>
    <t>10.1371/journal.pcbi.1008820</t>
  </si>
  <si>
    <t>Behavioral discrimination and time-series phenotyping of birdsong performance</t>
  </si>
  <si>
    <t>Animal communication,Bioinformatics,Animal behavior,Animals,Computer and information sciences,Syllables,Mathematics,Social discrimination,Physics,Research and analysis methods,Zebra finch,Birds,Animal models,Artificial intelligence,Ornithology,Social sciences,Machine learning algorithms,Biology and life sciences,Organisms,Animal studies,Bird song,Grammar,Sequence analysis,Acoustics,Eukaryota,Linguistics,Sequence motif analysis,Behavior,Zoology,Experimental organism systems,Amniotes,Physical sciences,Algorithms,Machine learning,Simulation and modeling,Vertebrates,Psychology,Sociology,Database and informatics methods,Applied mathematics,Phonology</t>
  </si>
  <si>
    <t>Data (DOI: 10.5281/zenodo.4563024) is available at Zenodo.org by searching 4563024.</t>
  </si>
  <si>
    <t>10.1371/journal.pcbi.1007165</t>
  </si>
  <si>
    <t>Estimating influenza incidence using search query deceptiveness and generalized ridge regression</t>
  </si>
  <si>
    <t>Regression analysis,Communications,Computer and information sciences,Mathematics,Infectious diseases,Research and analysis methods,Statistical methods,Computer networks,Medicine and health sciences,Statistics,Social sciences,Online encyclopedias,Forecasting,Epidemiology,Public and occupational health,Encyclopedias,Mathematical and statistical techniques,Internet,Mass media,Linear regression analysis,Viral diseases,Physical sciences,Influenza,Sociology</t>
  </si>
  <si>
    <t>The experiment source code and instructions for running it are on GitHub: https://github.com/reidpr/quac/tree/master/experiments/2019_PLOS-Comp-Bio_Deceptiveness. This paper uses five data sets; four are in the supplemental data, while one must be obtained separately. All are detailed in the text, including access instructions. (a) S1 Dataset: Influenza-like-illness data from the Centers for Disease Control and prevention. (b) S2 Dataset: Semantic relatedness of concepts as they apply to Google searches. (c) S3 Dataset: Synthetic input features. (d) S4 Dataset: List of web searches used in Fig 1. (e) Web search volume via the Google Health Trends API. Google’s terms of service prevent us from redistributing these data. However, other researchers can request the data via citation 32.</t>
  </si>
  <si>
    <t>10.1371/journal.pcbi.1007969</t>
  </si>
  <si>
    <t>Emergence of cooperative bistability and robustness of gene regulatory networks</t>
  </si>
  <si>
    <t>Gene regulation,Computer and information sciences,Mathematics,Electronics engineering,Research and analysis methods,Near-infrared spectroscopy,Probability theory,Network motifs,Statistical methods,Evolutionary processes,Statistics,Genetics,Evolutionary biology,Engineering and technology,Biology and life sciences,Infrared spectroscopy,Evolutionary genetics,Mathematical and statistical techniques,Spectrum analysis techniques,Gene expression,Network analysis,Physical sciences,Probability distribution,Monte Carlo method,Toggle switches</t>
  </si>
  <si>
    <t>All data files and source codes are available at Zenodo repository (DOI: 10.5281/zenodo.3716026).</t>
  </si>
  <si>
    <t>10.1371/journal.pcbi.1008985</t>
  </si>
  <si>
    <t>Global disruption in excitation-inhibition balance can cause localized network dysfunction and Schizophrenia-like context-integration deficits</t>
  </si>
  <si>
    <t>Neurons,Animals,Perception,Cognitive science,Sensory perception,Reaction time,Cognition,Cognitive psychology,Learning and memory,Animal cells,Sensory cues,Macaque,Medicine and health sciences,Social sciences,Cell biology,Memory,Biology and life sciences,Decision making,Primates,Schizophrenia,Organisms,Eukaryota,Cognitive neuroscience,Zoology,Amniotes,Neuroscience,Pyramidal cells,Mental health and psychiatry,Interneurons,Ganglion cells,Cellular neuroscience,Vertebrates,Mammals,Monkeys,Cellular types,Old World monkeys,Psychology</t>
  </si>
  <si>
    <t>The data is available at https://osf.io/79uhy/. The model code is available at http://modeldb.yale.edu/267046.</t>
  </si>
  <si>
    <t>10.1371/journal.pcbi.1008729</t>
  </si>
  <si>
    <t>An antigenic diversification threshold for falciparum malaria transmission at high endemicity</t>
  </si>
  <si>
    <t>Immunology,Parasitic diseases,Population genetics,Physiology,Immunity,Medicine and health sciences,Antigenic variation,Genetics,Evolutionary biology,Population biology,Biology and life sciences,Immune physiology,Genetic epidemiology,Epidemiology,Malaria,Nucleic acids,Immune system proteins,Genomics,Proteins,Tropical diseases,DNA recombination,Medical conditions,Biochemistry,DNA,Antigens</t>
  </si>
  <si>
    <t>Data used to produce figures are deposited in https://figshare.com/projects/An_antigenic_diversification_threshold_for_falciparum_malaria_transmission_at_high_endemicity/95803. The original C++ code for the var evolution model is available on Github (https://github.com/pascualgroup/varRdiv).</t>
  </si>
  <si>
    <t>10.1371/journal.pcbi.1009566</t>
  </si>
  <si>
    <t>Sensory coding and contrast invariance emerge from the control of plastic inhibition over emergent selectivity</t>
  </si>
  <si>
    <t>Visual cortex,Neurons,Neuronal plasticity,Membrane potential,Physiology,Action potentials,Developmental neuroscience,Synaptic plasticity,Animal cells,Neuronal tuning,Medicine and health sciences,Cell biology,Biology and life sciences,Brain,Synapses,Nervous system,Neuroscience,Electrophysiology,Anatomy,Cellular neuroscience,Neurophysiology,Cellular types</t>
  </si>
  <si>
    <t>Data are available under https://zenodo.org/record/5592286/files/publication2021.tar.gz?download=1 and Code are available under https://github.com/hamkerlab/Larisch2021_PLOSComBio.</t>
  </si>
  <si>
    <t>10.1371/journal.pcbi.1008525</t>
  </si>
  <si>
    <t>A novel stochastic simulation approach enables exploration of mechanisms for regulating polarity site movement</t>
  </si>
  <si>
    <t>Reactants,Cell membranes,Physics,Research and analysis methods,Mesoscopic physics,Signaling molecules,Cell biology,Cell signaling,Biology and life sciences,Cytosol,Computational biology,Condensed matter physics,Cell polarity,Chemistry,Physical sciences,Cell physiology,Biochemical simulations,Biochemistry,Chemical reactions,Guanine nucleotide exchange factors,Signal transduction,Cellular structures and organelles,Simulation and modeling</t>
  </si>
  <si>
    <t>All the code to generate data and figures is available from: https://github.com/samuramirez/stochastic-exploratory-polarization.</t>
  </si>
  <si>
    <t>10.1371/journal.pcbi.1009052</t>
  </si>
  <si>
    <t>Efficient encoding of spectrotemporal information for bat echolocation</t>
  </si>
  <si>
    <t>Animal behavior,Animals,Neurons,Perception,Computer and information sciences,Cognitive science,Sensory perception,Echolocation,Physics,Cognitive psychology,Echoes,Animal cells,Social sciences,Cell biology,Engineering and technology,Neural networks,Biology and life sciences,Organisms,Acoustics,Sonar,Eukaryota,Behavior,Zoology,Amniotes,Bats,Remote sensing,Physical sciences,Neuroscience,Cellular neuroscience,Vertebrates,Mammals,Psychology,Cellular types</t>
  </si>
  <si>
    <t>All data and code are available at https://doi.org/10.6084/m9.figshare.14573652.v1.</t>
  </si>
  <si>
    <t>10.1371/journal.pcbi.1008680</t>
  </si>
  <si>
    <t>Dynamics of chromosomal target search by a membrane-integrated one-component receptor</t>
  </si>
  <si>
    <t>Mass diffusivity,Gene regulation,Cell membranes,Mathematics,Chemical physics,Physics,Regulatory proteins,Research and analysis methods,Polymers,Light microscopy,Statistical methods,Statistics,Transcription factors,Imaging techniques,Genetics,Cell biology,Macromolecules,Materials science,Biology and life sciences,Membrane proteins,Mathematical and statistical techniques,Fluorescence imaging,Polymer chemistry,Chemistry,Gene expression,Computational biology,Materials,Microscopy,Physical sciences,Proteins,Biochemical simulations,Monte Carlo method,Biochemistry,DNA-binding proteins,Cellular structures and organelles,Fluorescence microscopy</t>
  </si>
  <si>
    <t>10.1371/journal.pcbi.1007417</t>
  </si>
  <si>
    <t>Modeling of Wnt-mediated tissue patterning in vertebrate embryogenesis</t>
  </si>
  <si>
    <t>Wnt signaling cascade,Animals,Osteichthyes,Embryos,Directed cell migration,Research and analysis methods,Animal models,Fish,Medicine and health sciences,Cell cycle and cell division,Cell biology,Cell signaling,Molecular development,Biology and life sciences,Brainstem,Apoptosis,Signaling cascades,Midbrain,Model organisms,Animal studies,Organisms,Cell migration,Brain,Zebrafish,Eukaryota,Developmental biology,Cell motility,Experimental organism systems,Cell processes,Morphogens,Cell death,Embryology,Anatomy,Vertebrates,Signal transduction</t>
  </si>
  <si>
    <t>10.1371/journal.pcbi.1008422</t>
  </si>
  <si>
    <t>Systematic clustering algorithm for chromatin accessibility data and its application to hematopoietic cells</t>
  </si>
  <si>
    <t>Immune cells,Immunology,Epigenetics,Myeloid leukemia,Mathematics,Research and analysis methods,Chromatin,Hematology,Animal cells,Hematologic cancers and related disorders,Chromosome biology,Medicine and health sciences,Cell biology,Genetics,Biology and life sciences,Applied mathematics,Acute myeloid leukemia,Cluster analysis,Hierarchical clustering,Leukemia,Oncology,Mathematical and statistical techniques,B cells,Gene expression,Lymphoblastic leukemia,White blood cells,Genomics,Physical sciences,Algorithms,Blood cells,Chronic lymphoblastic leukemia,Antibody-producing cells,Cellular types,Cancers and neoplasms,Simulation and modeling</t>
  </si>
  <si>
    <t>All ATAC-seq and RNA-seq data needed to reproduce this study have been deposited at the DNA Data Bank of Japan (DDBJ) under accession number DRA010939. The source code is available from https://github.com/tanakanishi/findclosest.</t>
  </si>
  <si>
    <t>10.1371/journal.pcbi.1009264</t>
  </si>
  <si>
    <t>Mitigating COVID-19 outbreaks in workplaces and schools by hybrid telecommuting</t>
  </si>
  <si>
    <t>Immunology,Education,Computer and information sciences,Viral pathogens,Random graphs,Infectious diseases,Data management,Medical microbiology,Schools,Immunity,Coronaviruses,Medicine and health sciences,Microbial pathogens,Social sciences,Biology and life sciences,Epidemiology,Organisms,COVID 19,SARS CoV 2,Viruses,Data visualization,Graphs,Medical risk factors,Viral diseases,Infographics,Pathology and laboratory medicine,RNA viruses,Medical conditions,SARS coronavirus,Sociology,Pathogens,Microbiology</t>
  </si>
  <si>
    <t>Implementation is available at https://gitlab.inria.fr/miticov/mitigating-covid19-outbreaks All contact graphs are available at: http://www.sociopatterns.org/wp-content/uploads/2015/09/primaryschool.csv.gz http://www.sociopatterns.org/wp-content/uploads/2015/07/High-School_data_2013.csv.gz http://www.sociopatterns.org/wp-content/uploads/2018/12/tij_InVS15.dat_.gz.</t>
  </si>
  <si>
    <t>10.1371/journal.pcbi.1006962</t>
  </si>
  <si>
    <t xml:space="preserve">A system-wide network reconstruction of gene regulation and metabolism in </t>
  </si>
  <si>
    <t>Gene regulation,Computer and information sciences,Regulatory proteins,Enzyme regulation,Enzymology,Enzyme chemistry,Metabolism,Transcription factors,Genetics,Biology and life sciences,Metabolic processes,Metabolic networks,Gene expression,Network analysis,Protein metabolism,Transcriptional control,Enzyme metabolism,Proteins,Biochemistry,DNA-binding proteins</t>
  </si>
  <si>
    <t>10.1371/journal.pcbi.1007991</t>
  </si>
  <si>
    <t>Systematic modelling of the development of laminar projection origins in the cerebral cortex: Interactions of spatio-temporal patterns of neurogenesis and cellular heterogeneity</t>
  </si>
  <si>
    <t>Neurons,Neurogenesis,Animals,Developmental neuroscience,Animal cells,Cortical neurogenesis,Macaque,Axon guidance,Cell biology,Cell differentiation,Biology and life sciences,Primates,Organisms,Neuronal differentiation,Axons,Eukaryota,Zoology,Developmental biology,Amniotes,Neuroscience,Nerve fibers,Cellular neuroscience,Vertebrates,Mammals,Monkeys,Cellular types,Old World monkeys</t>
  </si>
  <si>
    <t>All relevant data can be found within the manuscript and S1 File.</t>
  </si>
  <si>
    <t>10.1371/journal.pcbi.1007269</t>
  </si>
  <si>
    <t>Non-trophic interactions strengthen the diversity—functioning relationship in an ecological bioenergetic network model</t>
  </si>
  <si>
    <t>Species interactions,Death rates,Biomass,Trophic interactions,Predation,Ecology,Population metrics,Ecology and environmental sciences,Species diversity,Population biology,Biology and life sciences,Ecological metrics,Food web structure,Community ecology</t>
  </si>
  <si>
    <t>The code used to run the simulations is available at this address: http://pbil.univ-lyon1.fr/members/miele/private/dynaweb/.</t>
  </si>
  <si>
    <t>10.1371/journal.pcbi.1008243</t>
  </si>
  <si>
    <t>Inferring a complete genotype-phenotype map from a small number of measured phenotypes</t>
  </si>
  <si>
    <t>Animals,Point mutation,Mathematics,Parasitology,Research and analysis methods,Animal models,Parasite evolution,Frogs,Statistical methods,Xenopus,Statistics,Genetics,Forecasting,Biology and life sciences,Fitness epistasis,Model organisms,Animal studies,Organisms,Heredity,Epistasis,Protozoans,Mathematical and statistical techniques,Eukaryota,Xenopus oocytes,Zoology,Mutation,Experimental organism systems,Malarial parasites,Physical sciences,Amphibians,Vertebrates,Parasitic protozoans</t>
  </si>
  <si>
    <t>Australia,United States of America</t>
  </si>
  <si>
    <t>10.1371/journal.pcbi.1009939</t>
  </si>
  <si>
    <t>Transcriptome diversity is a systematic source of variation in RNA-sequencing data</t>
  </si>
  <si>
    <t>Animals,Transcriptome analysis,DNA sequencing,Drosophila melanogaster,Ecology and environmental sciences,Mathematics,Species diversity,Physiology,Research and analysis methods,Ecological metrics,Animal models,Sequencing techniques,Statistical methods,Drosophila,Arthropoda,Genome analysis,Ecology,Blood,Genetics,Medicine and health sciences,Statistics,Biology and life sciences,Shannon index,Model organisms,Animal studies,Organisms,Multivariate analysis,Body fluids,Invertebrates,Mathematical and statistical techniques,Eukaryota,Insects,Zoology,Gene expression,Computational biology,RNA sequencing,Experimental organism systems,Genomics,Physical sciences,Gene sequencing,Principal component analysis,Anatomy,Molecular biology techniques,Molecular biology,Entomology</t>
  </si>
  <si>
    <t>The code is available at https://github.com/pablo-gar/transcriptome_diversity_paper.</t>
  </si>
  <si>
    <t>10.1371/journal.pcbi.1008742</t>
  </si>
  <si>
    <t>Wide range of metabolic adaptations to the acquisition of the Calvin cycle revealed by comparison of microbial genomes</t>
  </si>
  <si>
    <t>Microbial genomics,Chemical compounds,Photorefractive keratectomy,Medicine and health sciences,Bacterial genetics,Genome analysis,Microbial genetics,Genetics,Biology and life sciences,Archaea,Carbon dioxide,Plant biochemistry,Organisms,Cyanobacteria,Bacteriology,Chemistry,Computational biology,Keratectomy,Genomics,Photosynthesis,Physical sciences,Bacterial genomics,Ribulose-1,5-bisphosphate carboxylase oxygenase,Bacteria,Plant science,Biochemistry,Ophthalmic procedures,Surgical and invasive medical procedures,Microbiology</t>
  </si>
  <si>
    <t>Translated open reading frames and their Pfam family and Enzyme Commission number annotations are available from Figshare (DOI 10.6084/m9.figshare.13013309). All other relevant data are within the manuscript and its Supporting information files.</t>
  </si>
  <si>
    <t>10.1371/journal.pcbi.1006298</t>
  </si>
  <si>
    <t>Spike burst-pause dynamics of Purkinje cells regulate sensorimotor adaptation</t>
  </si>
  <si>
    <t>Visual system,Neurons,Purkinje cells,Membrane potential,Physiology,Action potentials,Developmental neuroscience,Head,Synaptic plasticity,Cerebral cortex,Animal cells,Medicine and health sciences,Ocular system,Cell biology,Eye movements,Biology and life sciences,Sensory physiology,Brain,Eyes,Synapses,Nervous system,Neuroscience,Electrophysiology,Sensory systems,Cerebellum,Anatomy,Cellular neuroscience,Neurophysiology,Cellular types</t>
  </si>
  <si>
    <t>All relevant data are within the paper and its Supporting Information files. All software-related files are available from the URL: www.ugr.es/~nluque/restringido/Burst-pause_Purkinje_dynamics_regulate_motor_adaptation_NEURON_MODEL_COMPLETE.rar; www.ugr.es/~nluque/restringido/CODE_Burst-pause_Purkinje_dynamics_regulate_motor_adaptation_EDLUT.rar (user: REVIEWER, password: REVIEWER).</t>
  </si>
  <si>
    <t>10.1371/journal.pcbi.1007194</t>
  </si>
  <si>
    <t>Computational and robotic modeling reveal parsimonious combinations of interactions between individuals in schooling fish</t>
  </si>
  <si>
    <t>Swimming,Animals,Animal behavior,Mathematics,Physiology,Research and analysis methods,Geometry,Fish,Medicine and health sciences,Social sciences,Robotics,Engineering and technology,Biology and life sciences,Organisms,Radii,Eukaryota,Behavior,Zoology,Physical sciences,Robots,Robotic behavior,Mechanical engineering,Vertebrates,Biological locomotion,Psychology,Simulation and modeling</t>
  </si>
  <si>
    <t>The three sets of data corresponding to i) the fish experiments (H. rhodostomus), ii) the numerical simulations of the model, and iii) the experiments with the robotic platform are available on Figshare at:10.6084/m9.figshare.11858379.</t>
  </si>
  <si>
    <t>10.1371/journal.pcbi.1008707</t>
  </si>
  <si>
    <t>Force variability is mostly not motor noise: Theoretical implications for motor control</t>
  </si>
  <si>
    <t>Connective tissue,Neurons,Control theory,Systems science,Computer and information sciences,Mathematics,Physiology,Engines,Muscle contraction,Animal cells,Musculoskeletal system,Medicine and health sciences,Slow-twitch muscle fibers,Cell biology,Biological tissue,Engineering and technology,Biomechanics,Biology and life sciences,Control engineering,Muscle physiology,Tendons,Skeletal muscle fibers,Muscle fibers,Muscles,Industrial engineering,Neuroscience,Physical sciences,Nerve fibers,Anatomy,Mechanical engineering,Cellular neuroscience,Cellular types,Musculoskeletal mechanics</t>
  </si>
  <si>
    <t>The code can be found in GitHub here: https://github.com/anagamori/MU-Population-Model-Nagamori-2020.</t>
  </si>
  <si>
    <t>10.1371/journal.pcbi.1007223</t>
  </si>
  <si>
    <t>Aggressive or moderate drug therapy for infectious diseases? Trade-offs between different treatment goals at the individual and population levels</t>
  </si>
  <si>
    <t>Infectious diseases,Pharmacology,Drug therapy,Antimicrobial resistance,Evolutionary processes,Medicine and health sciences,Evolutionary biology,Biology and life sciences,Epidemiology,Public and occupational health,Evolutionary emergence,Microbial control,Pharmaceutics,Therapeutic window method,Pathogens,Pathology and laboratory medicine,Infectious disease epidemiology,Dosage regimen design methods,Microbiology</t>
  </si>
  <si>
    <t>France,Switzerland,Germany</t>
  </si>
  <si>
    <t>Simulation code is available from https://github.com/jscire/Nested_sim. Other data is contained in the paper itself.</t>
  </si>
  <si>
    <t>10.1371/journal.pcbi.1009189</t>
  </si>
  <si>
    <t>Rational design of complex phenotype via network models</t>
  </si>
  <si>
    <t>Computer and information sciences,Information theory,Mathematics,Gene regulatory networks,Earth sciences,Genetics,Algebra,Graph theory,Engineering and technology,Biology and life sciences,Algebraic topology,Differential equations,Regulatory networks,Soil science,Computational biology,Network analysis,Topology,Physical sciences,Soil perturbation,Synthetic biology</t>
  </si>
  <si>
    <t>United States of America,Brazil</t>
  </si>
  <si>
    <t>The data and code used in this work are available via Github at https://github.com/marciogameiro/three-node-hysteresis.</t>
  </si>
  <si>
    <t>25/4/2020</t>
  </si>
  <si>
    <t>10.1371/journal.pcbi.1008958</t>
  </si>
  <si>
    <t>Balanced networks under spike-time dependent plasticity</t>
  </si>
  <si>
    <t>Neurons,Computer and information sciences,Neuronal plasticity,Membrane potential,Evolutionary rate,Physiology,Action potentials,Developmental neuroscience,Synaptic plasticity,Physiological processes,Animal cells,Evolutionary processes,Medicine and health sciences,Cell biology,Homeostasis,Evolutionary biology,Neural networks,Biology and life sciences,Synapses,Nervous system,Neuroscience,Electrophysiology,Anatomy,Cellular neuroscience,Neurophysiology,Cellular types</t>
  </si>
  <si>
    <t>There is no data per se, but all code is available at https://github.com/alanakil/PlasticBalancedNetsPackage.</t>
  </si>
  <si>
    <t>10.1371/journal.pcbi.1008031</t>
  </si>
  <si>
    <t>Estimation of country-level basic reproductive ratios for novel Coronavirus (SARS-CoV-2/COVID-19) using synthetic contact matrices</t>
  </si>
  <si>
    <t>Epidemiology,People and places,Research and analysis methods,European Union,Asia,Medicine and health sciences,Mathematical models,Infectious disease epidemiology,Mathematical and statistical techniques,Japan,Africa,Infectious diseases,Europe,Geographical locations,Niger,Italy,China</t>
  </si>
  <si>
    <t>All of the data and code used, as well as the outputs generated, are available at https://github.com/JBHilton/hilton-keeling-estimating-R0.</t>
  </si>
  <si>
    <t>10.1371/journal.pcbi.1009555</t>
  </si>
  <si>
    <t>Computational redesign of a fluorogen activating protein with Rosetta</t>
  </si>
  <si>
    <t>Physical chemistry,Protein structure comparison,Protein structure,Physics,Research and analysis methods,Fluorescence,Imaging techniques,Materials science,Biology and life sciences,Chromophores,Luminescence,Crystal structure,Crystallography,Fluorescence imaging,Condensed matter physics,Chemistry,Materials,Solid state physics,Electromagnetic radiation,Physical sciences,Proteins,Crystals,Transfection,Biochemistry,Macromolecular structure analysis,Molecular biology techniques,Molecular biology</t>
  </si>
  <si>
    <t>The crystal structures reported in this paper have been deposited to the Protein Data Bank under accession numbers 7L5K, 7L5L, and 7L5M.</t>
  </si>
  <si>
    <t>10.1371/journal.pcbi.1009936</t>
  </si>
  <si>
    <t>A bio-mimetic miniature drone for real-time audio based short-range tracking</t>
  </si>
  <si>
    <t>Bioacoustics,Animals,Computer and information sciences,Information theory,Physics,Head,Biomimetics,Medicine and health sciences,Social sciences,Biotechnology,Ears,Equipment,Engineering and technology,Biology and life sciences,Organisms,Audio equipment,Background signal noise,Acoustics,Imitation,Eukaryota,Behavior,Zoology,Bioengineering,Amniotes,Bats,Physical sciences,Signal processing,Anatomy,Microphones,Vertebrates,Mammals,Psychology</t>
  </si>
  <si>
    <t>Necessary data and code are available on GitHub: https://github.com/roeizig/thesis-project.</t>
  </si>
  <si>
    <t>12/2/2021</t>
  </si>
  <si>
    <t>10.1371/journal.pcbi.1008787</t>
  </si>
  <si>
    <t>Neural modelling of the encoding of fast frequency modulation</t>
  </si>
  <si>
    <t>Neurons,Perception,Computer and information sciences,Cognitive science,Sensory perception,Mathematical functions,Physiology,Cognitive psychology,Research and analysis methods,Auditory system,Animal cells,Social sciences,Transfer functions,Cell biology,Auditory pathway,Neural networks,Biology and life sciences,Sensory physiology,Hearing,Speech,Mathematical and statistical techniques,Linguistics,Neuroscience,Sensory systems,Cellular neuroscience,Psychology,Cellular types,Pitch perception</t>
  </si>
  <si>
    <t>All data, experiment scripts, code for the model, and scripts producing the figures in the manuscript are publicly available in a github repository: https://github.com/qtabs/fmPitch.</t>
  </si>
  <si>
    <t>10.1371/journal.pcbi.1009278</t>
  </si>
  <si>
    <t>The evolutionary history of topological variations in the CPA/AT transporters</t>
  </si>
  <si>
    <t>Bioinformatics,Protein structure comparison,Protein folding,Protein structure,Research and analysis methods,Protein domains,Biology and life sciences,Protein structure databases,Sequence analysis,Computational techniques,Sequence alignment,Sequence motif analysis,Proteins,Multiple alignment calculation,Biochemistry,Macromolecular structure analysis,Split-decomposition method,Biological databases,Molecular biology,Database and informatics methods</t>
  </si>
  <si>
    <t>The results from this work are available as a database name CPAfold (http://cpafold.bioinfo.se/). All scripts are available from the following GitHub repositories https://github.com/ElofssonLab/TMplot, and https://github.com/gsudha/CPA_AT_database/. All data is available from https://doi.org/10.6084/m9.figshare.14575626.v1. A user friendly interface to the data is available from https://cpafold.bioinfo.se/.</t>
  </si>
  <si>
    <t>29/10/2021</t>
  </si>
  <si>
    <t>10.1371/journal.pcbi.1009601</t>
  </si>
  <si>
    <t>Cross-population coupling of neural activity based on Gaussian process current source densities</t>
  </si>
  <si>
    <t>Visual cortex,Signal filtering,Perception,Computer and information sciences,Cognitive science,Sensory perception,Mathematics,Physiology,Physics,Research and analysis methods,Data management,Cognitive psychology,Covariance,Auditory system,Probability theory,Medicine and health sciences,Auditory cortex,Social sciences,Random variables,Engineering and technology,Biology and life sciences,Sensory physiology,Bandpass filters,Brain,Data visualization,Graphs,Vision,Infographics,Physical sciences,Neuroscience,Sensory systems,Anatomy,Signal processing,Psychology,Biophysics,Simulation and modeling</t>
  </si>
  <si>
    <t>All datasets and code are publicly available at the following links. Auditory cortex dataset DOI: https://doi.org/10.5281/zenodo.4701238. Neuropixels dataset DOI: https://doi.org/10.5281/zenodo.5150707. Python code implementing the methodology with scripts to reproduce all paper results: Github https://www.github.com/natalieklein/gpcsd, DOI https://doi.org/10.5281/zenodo.4698745. The Python package may also be installed via PyPI under package name ‘gpcsd’.</t>
  </si>
  <si>
    <t>10.1371/journal.pcbi.1007974</t>
  </si>
  <si>
    <t xml:space="preserve">Synaptic polarity and sign-balance prediction using gene expression data in the </t>
  </si>
  <si>
    <t>Neurons,Animals,Computer and information sciences,Nematoda,Ligand-gated ion channels,Physiology,Physics,Research and analysis methods,Neurochemistry,Animal models,Animal cells,Medicine and health sciences,Cell biology,Genetics,Caenorhabditis,Biology and life sciences,Neural networks,Neurotransmitters,Model organisms,Animal studies,Organisms,Caenorhabditis elegans,Invertebrates,Eukaryota,Synapses,Connectomics,Zoology,Gene expression,Experimental organism systems,Nervous system,Brain mapping,Neuroscience,Electrophysiology,Physical sciences,Proteins,Ion channels,Anatomy,Cellular neuroscience,Biochemistry,Neurophysiology,Neuroanatomy,Cellular types,Biophysics</t>
  </si>
  <si>
    <t>10.1371/journal.pcbi.1009437</t>
  </si>
  <si>
    <t>The impact of individual perceptual and cognitive factors on collective states in a data-driven fish school model</t>
  </si>
  <si>
    <t>Education,Swimming,Animals,Animal behavior,Osteichthyes,Computer and information sciences,Physiology,Research and analysis methods,Data management,Schools,Fish,Animal models,Phase diagrams,Social sciences,Biology and life sciences,Collective animal behavior,Model organisms,Organisms,Animal studies,Animal sociality,Zebrafish,Data visualization,Eukaryota,Behavior,Zoology,Collective human behavior,Experimental organism systems,Vertebrates,Biological locomotion,Psychology,Sociology</t>
  </si>
  <si>
    <t>10.1371/journal.pcbi.1009426</t>
  </si>
  <si>
    <t>Machine learning approach for automatic recognition of tomato-pollinating bees based on their buzzing-sounds</t>
  </si>
  <si>
    <t>Insect flight,Animals,Computer and information sciences,Specimen preparation and treatment,Mathematics,Physiology,Animal flight,Research and analysis methods,Flowers,Data management,Artificial intelligence,Fruits,Arthropoda,Machine learning algorithms,Plants,Biology and life sciences,Applied mathematics,Mechanical treatment of specimens,Bees,Organisms,Invertebrates,Plant anatomy,Eukaryota,Insects,Zoology,Physical sciences,Algorithms,Machine learning,Hymenoptera,Simulation and modeling,Plant science,Biological locomotion,Sonication,Taxonomy,Entomology,Tomatoes</t>
  </si>
  <si>
    <t>The dataset and software codes are available in the GitHub repository (https://github.com/alisonrib17/bees-tomato).</t>
  </si>
  <si>
    <t>10.1371/journal.pcbi.1007470</t>
  </si>
  <si>
    <t>The relative contributions of infectious and mitotic spread to HTLV-1 persistence</t>
  </si>
  <si>
    <t>Immune cells,Immunology,Cloning,Cellular types,Viral pathogens,Mathematics,Antiretroviral therapy,Cancer risk factors,Research and analysis methods,Medical microbiology,Animal cells,Probability theory,T cells,Microbial pathogens,Medicine and health sciences,Retroviruses,Cell biology,Antiviral therapy,Preventive medicine,HTLV-1,Biology and life sciences,Epidemiology,Public and occupational health,Organisms,Oncology,Viruses,White blood cells,Medical risk factors,Cell processes,Vaccination and immunization,Cell death,Physical sciences,Probability distribution,Pathology and laboratory medicine,Blood cells,RNA viruses,Molecular biology techniques,Molecular biology,Cell proliferation,Pathogens,Microbiology</t>
  </si>
  <si>
    <t>All relevant data are within the manuscript and its Supporting Information files. Model code is provided at https://github.com/dlaydon/HTLV_1_InfMit_Hybrid.</t>
  </si>
  <si>
    <t>23/10/2021</t>
  </si>
  <si>
    <t>10.1371/journal.pcbi.1009969</t>
  </si>
  <si>
    <t>Large self-assembled clathrin lattices spontaneously disassemble without sufficient adaptor proteins</t>
  </si>
  <si>
    <t>Thermodynamics,Cell membranes,Physiological adaptation,Physiology,Physics,Nucleation,Physiological processes,Free energy,Cell biology,Biology and life sciences,Membrane proteins,Computational biology,Condensed matter physics,Vesicles,Physical sciences,Biochemical simulations,Cellular structures and organelles,Biochemistry,Lipids</t>
  </si>
  <si>
    <t>All relevant data are within the manuscript and its Supporting Information files. Software and executable input files for the models used here are provided open source at github.com/mjohn218/NERDSS.</t>
  </si>
  <si>
    <t>10.1371/journal.pcbi.1008819</t>
  </si>
  <si>
    <t>Boosting GWAS using biological networks: A study on susceptibility to familial breast cancer</t>
  </si>
  <si>
    <t>Computer and information sciences,Genetic causes of cancer,Cancer risk factors,Medicine and health sciences,Genome analysis,Genetics,Human genetics,Biology and life sciences,Epidemiology,Gynecological tumors,Protein interaction networks,Oncology,Genome-wide association studies,Breast tumors,Single nucleotide polymorphisms,Computational biology,Network analysis,Medical risk factors,Breast cancer,Genomics,Gene identification and analysis,Genetic networks,Biochemistry,Proteomics,Ovarian cancer,Cancers and neoplasms</t>
  </si>
  <si>
    <t>Japan,France</t>
  </si>
  <si>
    <t>We cannot share genotype data publicly for confidentiality reasons, but are available from GENESIS. Interested researchers can contact Séverine Eon-Marchais (severine.eon-marchais@curie.fr).</t>
  </si>
  <si>
    <t>10.1371/journal.pcbi.1007438</t>
  </si>
  <si>
    <t>Humans adapt their anticipatory eye movements to the volatility of visual motion properties</t>
  </si>
  <si>
    <t>Visual system,Systems science,Motion,Computer and information sciences,Cognitive science,Sensory perception,Mathematics,Physiology,Physics,Cognitive psychology,Research and analysis methods,Learning and memory,Head,Agent-based modeling,Medicine and health sciences,Ocular system,Social sciences,Eye movements,Engineering and technology,Biology and life sciences,Sensory physiology,Learning,Electronics,Eyes,Behavior,Vision,Physical sciences,Neuroscience,Sensory systems,Anatomy,Psychology,Classical mechanics,Integrators,Simulation and modeling</t>
  </si>
  <si>
    <t>All raw experimental data and codes used for data analysis and model simulations are freely available at: https://github.com/laurentperrinet/PasturelMontagniniPerrinet2020.</t>
  </si>
  <si>
    <t>10.1371/journal.pcbi.1007024</t>
  </si>
  <si>
    <t>Predicting three-dimensional genome organization with chromatin states</t>
  </si>
  <si>
    <t>Epigenetics,Chromosome structure and function,Structural genomics,Mathematics,Research and analysis methods,Chromatin,Polymers,Chromosome biology,Cell biology,Genetics,Algebra,Macromolecules,Gene mapping,Biology and life sciences,Chromosomes,Materials science,Histone modification,Linear algebra,Chromatin modification,Polymer chemistry,Gene expression,Chemistry,Materials,Chromosome mapping,Genomics,Physical sciences,Eigenvectors,Molecular biology techniques,Molecular biology</t>
  </si>
  <si>
    <t>All simulation files are available from the Github repository: https://github.com/ZhangGroup-MITChemistry/DRAGON.</t>
  </si>
  <si>
    <t>10.1371/journal.pcbi.1009704</t>
  </si>
  <si>
    <t>Elucidating multi-input processing 3-node gene regulatory network topologies capable of generating striped gene expression patterns</t>
  </si>
  <si>
    <t>Computer and information sciences,Mathematics,Data management,Gene regulatory networks,Network motifs,Genetics,Molecular development,Biology and life sciences,Data visualization,Gene expression,Computational biology,Developmental biology,Graphs,Network analysis,Topology,Infographics,Morphogens,Physical sciences,Gene identification and analysis,Genetic networks</t>
  </si>
  <si>
    <t>Colombia</t>
  </si>
  <si>
    <t>All data and code used for running experiments is available on a GitHub repository at https://github.com/Nesper94/gene-regulatory-networks.</t>
  </si>
  <si>
    <t>10.1371/journal.pcbi.1008136</t>
  </si>
  <si>
    <t>Managing disease outbreaks: The importance of vector mobility and spatially heterogeneous control</t>
  </si>
  <si>
    <t>Species interactions,Animals,Mathematics,Life cycles,Infectious diseases,Insect vectors,Social geography,Earth sciences,Medicine and health sciences,Infectious disease control,Social sciences,Arthropoda,Algebra,Mosquitoes,Population biology,Biology and life sciences,Human geography,Geography,Linear algebra,Death rates,Neighborhoods,Organisms,Disease vectors,Invertebrates,Population metrics,Eukaryota,Insects,Vector-borne diseases,Zoology,Developmental biology,Physical sciences,Eigenvectors,Medical conditions,Larvae,Entomology</t>
  </si>
  <si>
    <t>10.1371/journal.pcbi.1006597</t>
  </si>
  <si>
    <t>Self-organization of conducting pathways explains electrical wave propagation in cardiac tissues with high fraction of non-conducting cells</t>
  </si>
  <si>
    <t>Connective tissue,Computer and information sciences,Muscle cells,Fibroblasts,Actins,Connective tissue cells,Physics,Animal cells,Medicine and health sciences,Cell biology,Biological tissue,Biology and life sciences,Wave propagation,Cytoskeleton,Cardiology,Muscle tissue,Cytoskeletal proteins,Contractile proteins,Waves,Arrhythmia,Statistical mechanics,Computer modeling,Physical sciences,Proteins,Anatomy,Biochemistry,Cellular types,Cellular structures and organelles,Cardiomyocytes</t>
  </si>
  <si>
    <t>All relevant data are within the manuscript and its Supporting Information files. The code is available online on https://github.com/NinelK/VCT.</t>
  </si>
  <si>
    <t>23/3/2021</t>
  </si>
  <si>
    <t>10.1371/journal.pcbi.1008913</t>
  </si>
  <si>
    <t>A statistical model for describing and simulating microbial community profiles</t>
  </si>
  <si>
    <t>Computer and information sciences,Metadata,Ecology and environmental sciences,Microbial genomics,Community structure,Diet,Research and analysis methods,Medical microbiology,Data management,Microbiome,Ecology,Medicine and health sciences,Genetics,Microbiology,Biology and life sciences,Microbial ecology,Nutrition,Plant anatomy,Community ecology,Genomics,Plant science,Tubers,Simulation and modeling</t>
  </si>
  <si>
    <t>Data for the HMP1-II studies ("Stool" and "Vaginal") are available at https://portal.hmpdacc.org, under Project tag "Human Microbiome Project (HMP)". Data for the HMP2 study ("IBD") is available at https://ibdmdb.org, and specifically under Data type "Metagenomes". Data for the murine dietary study is stored at NCBI Sequence Read Archive under accession no. PRJNA504908. Software is available at http://huttenhower.sph.harvard.edu/sparsedossa2.</t>
  </si>
  <si>
    <t>10.1371/journal.pcbi.1008782</t>
  </si>
  <si>
    <t xml:space="preserve">Computational modeling of the gut microbiota reveals putative metabolic mechanisms of recurrent </t>
  </si>
  <si>
    <t>Drugs,Medical microbiology,Gut bacteria,Metabolism,Metabolic pathways,Clostridium difficile,Pharmacology,Antibiotics,Medicine and health sciences,Microbial pathogens,Bacterial pathogens,Biology and life sciences,Antimicrobials,Organisms,Microbial control,Enterococcus,Enterobacteriaceae,Bacteria,Pathology and laboratory medicine,Biochemistry,Bacteroides,Pathogens,Microbiology,Metabolites</t>
  </si>
  <si>
    <t>Data used in model development are provided in the Supplemental Materials. MATLAB codes used for data and model analyses are provided on the author’s research group webpage (http://www.ecs.umass.edu/che/henson_group/Downloads_/PLOS-CB%20Paper%202020%20Codes.zip).</t>
  </si>
  <si>
    <t>10.1371/journal.pcbi.1009762</t>
  </si>
  <si>
    <t>Profiling transcription factor activity dynamics using intronic reads in time-series transcriptome data</t>
  </si>
  <si>
    <t>Immune cells,Gene regulation,Immunology,Chronobiology,Messenger RNA,Animal cells,T cells,Medicine and health sciences,Circadian rhythms,Genome complexity,Genetics,Cell biology,Biology and life sciences,RNA,DNA transcription,Nucleic acids,Gene expression,Computational biology,Introns,White blood cells,Genomics,Blood cells,Biochemistry,Cellular types,Regulons</t>
  </si>
  <si>
    <t>RNA sequencing data of Jurkat T cells have been deposited to GEO and can be accessed from: https://www.ncbi.nlm.nih.gov/geo/query/acc.cgi?acc=GSE178827. The codes used for calculations and producing figures in the paper can be accessed from: https://github.com/TFactivity/TFA. Information regarding the public datasets used in this manuscript is included in S1 Table. Source data for figures can be found in S2 Table.</t>
  </si>
  <si>
    <t>10.1371/journal.pcbi.1007662</t>
  </si>
  <si>
    <t>Inferring a simple mechanism for alpha-blocking by fitting a neural population model to EEG spectra</t>
  </si>
  <si>
    <t>Neurons,Electroencephalography,Neuroimaging,Membrane potential,Thalamus,Physiology,Head,Research and analysis methods,Animal cells,Medicine and health sciences,Ocular system,White noise,Brain electrophysiology,Imaging techniques,Cell biology,Engineering and technology,Biology and life sciences,Brain,Clinical neurophysiology,Clinical medicine,Eyes,Brain mapping,Electrophysiology,Neuroscience,Electrophysiological techniques,Anatomy,Cellular neuroscience,Physiological parameters,Neurophysiology,Postsynaptic potentials,Signal processing,Bioassays and physiological analysis,Cellular types</t>
  </si>
  <si>
    <t>All EEG data files are available from the PhysioNet database (https://archive.physionet.org/pn4/eegmmidb/). The implementation of the methods and all datasets are publicly available at https://github.com/cds-swinburne/Hartoyo-et-al-2020-DATA-n-CODE.</t>
  </si>
  <si>
    <t>10.1371/journal.pcbi.1009303</t>
  </si>
  <si>
    <t>Bayesian structural time series for biomedical sensor data: A flexible modeling framework for evaluating interventions</t>
  </si>
  <si>
    <t>Sports and exercise medicine,Physical activity,Physiology,Chemical compounds,Diabetes mellitus,Detectors,Monosaccharides,Medicine and health sciences,Blood,Social sciences,Body weight,Endocrine disorders,Equipment,Insulin,Engineering and technology,Biology and life sciences,Public and occupational health,Body fluids,Physical fitness,Organic chemistry,Endocrinology,Crime,Chemistry,Glucose,Carbohydrates,Diabetic endocrinology,Physical sciences,Criminology,Biosensors,Metabolic disorders,Exercise,Sports science,Anatomy,Physiological parameters,Biochemistry,Organic compounds,Medical conditions,Hormones,Sociology,Blood sugar</t>
  </si>
  <si>
    <t>The data can be found at https://github.com/gersteinlab/mhealthCI.</t>
  </si>
  <si>
    <t>10.1371/journal.pcbi.1008407</t>
  </si>
  <si>
    <t>Tracking collective cell motion by topological data analysis</t>
  </si>
  <si>
    <t>Islands,Motion,Tissue repair,Mathematics,Physiology,Physics,Wound healing,Earth sciences,Physiological processes,Basic cancer research,Medicine and health sciences,Biophysical simulations,Cell biology,Biology and life sciences,Geomorphology,Velocity,Oncology,Computational biology,Cell polarity,Metastasis,Topology,Physical sciences,Cell physiology,Topography,Classical mechanics,Biophysics,Landforms</t>
  </si>
  <si>
    <t>10.1371/journal.pcbi.1009249</t>
  </si>
  <si>
    <t>Noise suppression in stochastic genetic circuits using PID controllers</t>
  </si>
  <si>
    <t>Feedback regulation,Systems science,Computer and information sciences,Mathematics,Biosynthetic techniques,Research and analysis methods,Messenger RNA,Statistical methods,Statistics,White noise,Cell biology,Genetics,Engineering and technology,Biology and life sciences,RNA,Nucleic acids,Mechanisms of signal transduction,Mathematical and statistical techniques,Chemical synthesis,Protein synthesis,Computational biology,Gene expression,Physical sciences,Proteins,Biochemical simulations,Signal processing,Monte Carlo method,Biochemistry,Signal transduction,Nonlinear systems</t>
  </si>
  <si>
    <t>All data are in the manuscript and/or Supporting information files.</t>
  </si>
  <si>
    <t>10.1371/journal.pcbi.1008647</t>
  </si>
  <si>
    <t>Independent component analysis recovers consistent regulatory signals from disparate datasets</t>
  </si>
  <si>
    <t>Transcriptional control,Gene regulation,Genomics,Gene expression,Regulator genes,Transcriptome analysis,Genome analysis,Computational biology,Microarrays,Genetics,Gene types,Bioassays and physiological analysis,Biology and life sciences,Research and analysis methods,Regulons</t>
  </si>
  <si>
    <t>The authors confirm that all data underlying the findings are fully available without restriction. All code and data required to recreate the results and figures in this manuscript are available at https://github.com/SBRG/xplatform_ica_paper. Additional code is available upon request.</t>
  </si>
  <si>
    <t>20/7/2019</t>
  </si>
  <si>
    <t>10.1371/journal.pcbi.1007684</t>
  </si>
  <si>
    <t>Enhancing reproducibility of gene expression analysis with known protein functional relationships: The concept of well-associated protein</t>
  </si>
  <si>
    <t>Discrete mathematics,Permutation,Immunology,Gene regulation,Computer and information sciences,Psoriasis,Mathematics,Research and analysis methods,Autoimmune diseases,Carcinomas,Medicine and health sciences,Genetics,Biology and life sciences,Protein interaction networks,Reproducibility,Oncology,Squamous cell carcinomas,Clinical medicine,Gene expression,Lung and intrathoracic tumors,Clinical immunology,Network analysis,Physical sciences,Combinatorics,Research assessment,Gene identification and analysis,Genetic networks,Biochemistry,Proteomics,Cancers and neoplasms,Squamous cell lung carcinoma</t>
  </si>
  <si>
    <t>The authors confirm that all data underlying the findings are fully available without restriction. All relevant data are available from the NCBI-GEO database under accession numbers (GSE9285, GSE13195, GSE13355, GSE19188, GSE19826, GSE27342, GSE30727, GSE30784, GSE30999, GSE32413, GSE34248, GSE36376, GSE41258, GSE41662, GSE43458, GSE44076, GSE44861, GSE45485, GSE51981, GSE58095, GSE63089, GSE79973) indicated in the manuscript.</t>
  </si>
  <si>
    <t>10.1371/journal.pcbi.1009353</t>
  </si>
  <si>
    <t>STDP and the distribution of preferred phases in the whisker system</t>
  </si>
  <si>
    <t>Vibrissae,Neurons,Animal anatomy,Neuronal plasticity,Membrane potential,Phase determination,Physiology,Action potentials,Research and analysis methods,Developmental neuroscience,Synaptic plasticity,Crystallographic techniques,Animal cells,Medicine and health sciences,Cell biology,Animal physiology,Central nervous system,Biology and life sciences,Single neuron function,Computational neuroscience,Zoology,Computational biology,Nervous system,Neuroscience,Electrophysiology,Anatomy,Cellular neuroscience,Neurophysiology,Cellular types</t>
  </si>
  <si>
    <t>10.1371/journal.pcbi.1009274</t>
  </si>
  <si>
    <t xml:space="preserve">Validation and tuning of </t>
  </si>
  <si>
    <t>Animals,Crops,Transcriptome analysis,Mathematics,Pulmonary imaging,Research and analysis methods,Medicine and health sciences,Genome analysis,Genetics,Graphics pipelines,Imaging techniques,Engineering and technology,Computational pipelines,Biology and life sciences,Applied mathematics,Agriculture,Organisms,Echinoderms,Invertebrates,Computational techniques,Fluorescence imaging,Eukaryota,Radiology and imaging,Zoology,Computational biology,Crop science,Diagnostic radiology,Image processing,Genomics,Physical sciences,Diagnostic medicine,Algorithms,Starfish,Signal processing,Simulation and modeling</t>
  </si>
  <si>
    <t>The iPython notebooks, input images, and In Situ Transcriptomics Annotation (INSTA) pipeline software are available from https://github.com/czbiohub/instapipeline. The SpotImage software is available from https://github.com/czbiohub/spotimage. The files and iPython notebooks used to generate the figures for this paper are available from https://github.com/czbiohub/instapaper.</t>
  </si>
  <si>
    <t>10.1371/journal.pcbi.1009669</t>
  </si>
  <si>
    <t>Extracting multi-way chromatin contacts from Hi-C data</t>
  </si>
  <si>
    <t>Genetic loci,Epigenetics,Physical chemistry,Chromosome structure and function,Chromatin,Polymers,Mammalian genomics,Chromosome biology,Cell biology,Genetics,Macromolecules,Materials science,Biology and life sciences,Chromosomes,Chemical bonding,Cross-linking,Polymer chemistry,Gene expression,Chemistry,Materials,Genomics,Physical sciences,Animal genomics,Monomers</t>
  </si>
  <si>
    <t>Korea,China</t>
  </si>
  <si>
    <t>The software package and associated documentation are available online (https://github.com/leiliu2015/HLM-Nbody).</t>
  </si>
  <si>
    <t>10.1371/journal.pcbi.1009970</t>
  </si>
  <si>
    <t>Simulation atomic force microscopy for atomic reconstruction of biomolecular structures from resolution-limited experimental images</t>
  </si>
  <si>
    <t>Computer and information sciences,Atomic structure,Atomic physics,Chemical physics,Protein structure,Physics,Research and analysis methods,Biophysical simulations,Imaging techniques,Scanning probe microscopy,Engineering and technology,Biology and life sciences,Software engineering,Computer software,Molecular structure,Computational biology,Chemistry,Atomic force microscopy,Microscopy,Physical sciences,Proteins,Biochemical simulations,Biochemistry,Macromolecular structure analysis,Molecular biology,Biophysics</t>
  </si>
  <si>
    <t>10.1371/journal.pcbi.1006849</t>
  </si>
  <si>
    <t>Assessing intra-lab precision and inter-lab repeatability of outgrowth assays of HIV-1 latent reservoir size</t>
  </si>
  <si>
    <t>All relevant data and code are within the manuscript and its Supporting Information files.</t>
  </si>
  <si>
    <t>10.1371/journal.pcbi.1006960</t>
  </si>
  <si>
    <t>Modeling the temporal dynamics of the gut microbial community in adults and infants</t>
  </si>
  <si>
    <t>Population groupings,Computer and information sciences,Families,Microbial genomics,Phylogenetics,Ecology and environmental sciences,Mathematics,Community structure,Non-coding RNA,Research and analysis methods,Data management,Medical microbiology,People and places,Microbiome,Statistical methods,Ecology,Statistics,Genetics,Evolutionary biology,Ribosomes,Cell biology,Microbiology,Biology and life sciences,RNA,Multivariate analysis,Nucleic acids,Mathematical and statistical techniques,Ribosomal RNA,Community ecology,Age groups,Children,Genomics,Infants,Physical sciences,Evolutionary systematics,Principal component analysis,Biochemistry,Cellular structures and organelles,Taxonomy</t>
  </si>
  <si>
    <t>The read data are available in The European Nucleo- tide Archive (ENA) under the nucleotide accession numbers ERP006059, MG-RAST:4457768.3-4459735.3, and NCBI BioProject ID PRJNA290381. Code is available in https://github.com/cozygene/MTV-LMM.</t>
  </si>
  <si>
    <t>10.1371/journal.pcbi.1007554</t>
  </si>
  <si>
    <t>Cholesterol binding to the sterol-sensing region of Niemann Pick C1 protein confines dynamics of its N-terminal domain</t>
  </si>
  <si>
    <t>Cell membranes,Mathematics,Salt bridges,Cell biology,Algebra,Biology and life sciences,Linear algebra,Membrane proteins,Chemistry,Computational biology,Lysosomes,Physical sciences,Biochemical simulations,Sterols,Eigenvectors,Electrochemistry,Cholesterol,Biochemistry,Lipids,Cellular structures and organelles</t>
  </si>
  <si>
    <t>All input files for reproducing the simulations are available open-access at https://doi.org/10.5281/zenodo.3543512.</t>
  </si>
  <si>
    <t>10.1371/journal.pcbi.1007265</t>
  </si>
  <si>
    <t>Dimensional reduction of emergent spatiotemporal cortical dynamics via a maximum entropy moment closure</t>
  </si>
  <si>
    <t>Neurons,Computer and information sciences,Sensory perception,Membrane potential,Population dynamics,Physiology,Action potentials,Research and analysis methods,Animal cells,Medicine and health sciences,Social sciences,Cell biology,Neural networks,Population biology,Biology and life sciences,Vision,Network analysis,Neuroscience,Electrophysiology,Cellular neuroscience,Neurophysiology,Psychology,Cellular types,Simulation and modeling</t>
  </si>
  <si>
    <t>10.1371/journal.pcbi.1007901</t>
  </si>
  <si>
    <t>A systematic approach to decipher crosstalk in the p53 signaling pathway using single cell dynamics</t>
  </si>
  <si>
    <t>Computer and information sciences,Cellular stress responses,Research and analysis methods,Stress signaling cascade,Messenger RNA,Light microscopy,Cell biology,Cell signaling,Phosphorylation,Genetics,Biology and life sciences,Signaling networks,RNA,Signaling cascades,DNA damage,Cellular crosstalk,Post-translational modification,Nucleic acids,Network analysis,Microscopy,Cell processes,Proteins,Biochemistry,DNA,Signal transduction,Fluorescence microscopy</t>
  </si>
  <si>
    <t>The single cell data is available from the TU Darmstadt Institutional Data Access via http://dx.doi.org/10.25534/tudatalib-187. The subpopulation models are provided in SBML and MATLAB format in the BioModels data base (Chelliah V et al. BioModels: ten-year anniversary. Nucl. Acids Res. 2015, 43(Database issue):D542-8) with the identifier MODEL2004300002 (https://www.ebi.ac.uk/biomodels/MODEL2004300002).</t>
  </si>
  <si>
    <t>10.1371/journal.pcbi.1006199</t>
  </si>
  <si>
    <t>Learning the sequence of influenza A genome assembly during viral replication using point process models and fluorescence in situ hybridization</t>
  </si>
  <si>
    <t>Cell membranes,Viral pathogens,Microbial genomics,Mathematics,Research and analysis methods,Medical microbiology,Viral genomics,Virology,Statistics,Viral structure,Microbial pathogens,Medicine and health sciences,Cell biology,Imaging techniques,Influenza A virus,Genetics,Microbiology,Biology and life sciences,Molecular probe techniques,Organisms,Interaction networks,Statistical models,Viruses,Fluorescence imaging,Influenza viruses,Pathogens,Cytogenetic techniques,Fluorescent in situ hybridization,Genomics,Physical sciences,Pathology and laboratory medicine,Probe hybridization,RNA viruses,Orthomyxoviruses,Molecular biology techniques,Molecular biology,Cellular structures and organelles,Virions</t>
  </si>
  <si>
    <t>All relevant data are within the manuscript and its Supporting Information files. All source code and results of calculations are available at http://murphylab.cbd.cmu.edu/software.</t>
  </si>
  <si>
    <t>3/1/2021</t>
  </si>
  <si>
    <t>10.1371/journal.pcbi.1008667</t>
  </si>
  <si>
    <t>ProMod3—A versatile homology modelling toolbox</t>
  </si>
  <si>
    <t>Bioinformatics,Computer and information sciences,RNA structure,Protein structure comparison,Mathematics,Protein structure,Protein structure determination,Research and analysis methods,Geometry,Dihedral angles,Engineering and technology,Computational pipelines,Biology and life sciences,Software engineering,RNA,Sequence analysis,Nucleic acids,Computer software,Computational techniques,Sequence alignment,Proteins,Physical sciences,Biochemistry,Macromolecular structure analysis,Molecular biology,Database and informatics methods</t>
  </si>
  <si>
    <t>The authors confirm that all data underlying the findings are fully available without restriction. The source code of ProMod3 is available at https://git.scicore.unibas.ch/schwede/ProMod3. The data underlying the results presented in this study are available at https://git.scicore.unibas.ch/schwede/promod3_pipeline_benchmark. Extensive documentation is hosted on https://openstructure.org/promod3.</t>
  </si>
  <si>
    <t>10.1371/journal.pcbi.1007788</t>
  </si>
  <si>
    <t>Climbing Escher’s stairs: A way to approximate stability landscapes in multidimensional systems</t>
  </si>
  <si>
    <t>Systems science,System stability,Computer and information sciences,Ecology and environmental sciences,Phase determination,Mathematics,Research and analysis methods,Crystallographic techniques,Ecology,Algebra,Biology and life sciences,Applied mathematics,Differential equations,Linear algebra,Approximation methods,Community ecology,Physical sciences,Dynamical systems,Algorithms,Simulation and modeling</t>
  </si>
  <si>
    <t>All files, documentation and tests are available from the Zenodo database (https://zenodo.org/record/2591551#.XN_ZdcgzY2w).</t>
  </si>
  <si>
    <t>10.1371/journal.pcbi.1007894</t>
  </si>
  <si>
    <t>Predicting host taxonomic information from viral genomes: A comparison of feature representations</t>
  </si>
  <si>
    <t>Computer and information sciences,Phylogenetics,Microbial genomics,Research and analysis methods,Data management,Viral genomics,Virology,Sequencing techniques,Protein domains,Medicine and health sciences,Cell biology,Cell signaling,Evolutionary biology,Genetics,Microbiology,Biology and life sciences,Protein sequencing,Genomic signal processing,Host-pathogen interactions,Microbial taxonomy,Viral taxonomy,Genomics,Proteins,Molecular biology,Viral genome,Pathology and laboratory medicine,Evolutionary systematics,Pathogenesis,Biochemistry,Molecular biology techniques,Signal transduction,Taxonomy</t>
  </si>
  <si>
    <t>10.1371/journal.pcbi.1007735</t>
  </si>
  <si>
    <t>Nowcasting by Bayesian Smoothing: A flexible, generalizable model for real-time epidemic tracking</t>
  </si>
  <si>
    <t>Random walk,Dengue fever,Mathematics,Infectious diseases,Research and analysis methods,Neglected tropical diseases,People and places,Puerto Rico,Probability theory,Medicine and health sciences,Infectious disease control,Disease surveillance,Epidemiology,Infectious disease surveillance,Mathematical models,Mathematical and statistical techniques,North America,Viral diseases,Physical sciences,Tropical diseases,Probability distribution,Influenza,Caribbean,Geographical locations</t>
  </si>
  <si>
    <t>ILI surveillance data are openly-available and cited within the manuscript (Materials &amp; Methods). Dengue surveillance data are available at https://github.com/sarahhbellum/NobBS/tree/master/data.</t>
  </si>
  <si>
    <t>10.1371/journal.pcbi.1007710</t>
  </si>
  <si>
    <t>Flexibility and intrinsic disorder are conserved features of hepatitis C virus E2 glycoprotein</t>
  </si>
  <si>
    <t>Bioinformatics,Protein structure comparison,Sulfur containing amino acids,Viral pathogens,Protein structure,Physics,Molecular dynamics,Chemical compounds,Research and analysis methods,Medical microbiology,Microbial pathogens,Medicine and health sciences,Microbiology,Biology and life sciences,Hepacivirus,Crystal structure,Organisms,Crystallography,Sequence analysis,Organic chemistry,Viruses,Sequence alignment,Cysteine,Chemistry,Condensed matter physics,Computational biology,Hepatitis viruses,Computational chemistry,Solid state physics,Physical sciences,Proteins,Hepatitis C virus,Biochemical simulations,Pathology and laboratory medicine,Simulation and modeling,RNA viruses,Biochemistry,Macromolecular structure analysis,Organic compounds,Molecular biology,Amino acids,Pathogens,Database and informatics methods,Flaviviruses</t>
  </si>
  <si>
    <t>We have provided the results of our data analysis (which was used to generate the figures in the manuscript) as a supplementary file. The entire MD trajectory datasets are available at https://zenodo.org/record/3364033#.XV-qQ5NKhBx</t>
  </si>
  <si>
    <t>10.1371/journal.pcbi.1008708</t>
  </si>
  <si>
    <t>Biological impact of mutually exclusive exon switching</t>
  </si>
  <si>
    <t>Protein structure,Research and analysis methods,Skin neoplasms,Protein domains,Medicine and health sciences,Genome analysis,Genome annotation,Genetics,Gene mapping,Biology and life sciences,Dermatology,Oncology,Skin tumors,Computational biology,Exon mapping,Genomics,Proteins,Protein-protein interactions,Protein interactions,Biochemistry,Macromolecular structure analysis,Molecular biology techniques,Molecular biology,Cancers and neoplasms</t>
  </si>
  <si>
    <t>Malaysia,United Kingdom</t>
  </si>
  <si>
    <t>The authors confirm that all data underlying the findings are fully available without restriction. All relevant data are within the paper and its Supporting Information files. All MXEs can be accessed via the MXE-MOD webserver (http://gene3d.biochem.ucl.ac.uk/mxemod/). Structural models and details of the homologous exon switches with links to the corresponding structural models are available at: ftp://orengoftp.biochem.ucl.ac.uk/gene3d/CURRENT_RELEASE/mxe-mod/.</t>
  </si>
  <si>
    <t>10.1371/journal.pcbi.1009468</t>
  </si>
  <si>
    <t>Dynamics and turnover of memory CD8 T cell responses following yellow fever vaccination</t>
  </si>
  <si>
    <t>Immune cells,Immunology,Isotopes,Physics,Atoms,Research and analysis methods,Animal cells,T cells,Medicine and health sciences,Cell cycle and cell division,Cell biology,Deuterium,Preventive medicine,Population biology,Biology and life sciences,Death rates,Public and occupational health,Cytotoxic T cells,Population metrics,White blood cells,Composite particles,Cell processes,Vaccination and immunization,Cell death,Physical sciences,Particle physics,Blood cells,Bioassays and physiological analysis,Cellular types,Cell division analysis,Cell analysis</t>
  </si>
  <si>
    <t>We strongly believe in sharing data. The data, the R code and Monolix code to generate all manuscript figures are included with this submission (see S1 Code file).</t>
  </si>
  <si>
    <t>1/11/2020</t>
  </si>
  <si>
    <t>10.1371/journal.pcbi.1009023</t>
  </si>
  <si>
    <t>Mechanistic model of nutrient uptake explains dichotomy between marine oligotrophic and copiotrophic bacteria</t>
  </si>
  <si>
    <t>Periplasm,Physiology,Marine bacteria,Proteomes,Solute transport,Metabolism,Cell biology,Biology and life sciences,Cell metabolism,Organisms,Protein abundance,Protein metabolism,Proteins,Cell physiology,Bacteria,Plant science,Biochemistry,Proteomics,Microbiology,Plant physiology</t>
  </si>
  <si>
    <t>All relevant data are within the manuscript and its supporting information. The code is now available on GitHub: https://github.com/noelenorris/ABC_proteome_allocation.</t>
  </si>
  <si>
    <t>10.1371/journal.pcbi.1007238</t>
  </si>
  <si>
    <t>Motion, fixation probability and the choice of an evolutionary process</t>
  </si>
  <si>
    <t>Computer and information sciences,Population dynamics,Microbial evolution,Bacterial evolution,Evolutionary processes,Evolutionary biology,Population biology,Biology and life sciences,Interaction networks,Bacteriology,Data visualization,Mycology,Graphs,Infographics,Organismal evolution,Natural selection,Molecular biology,Fungal evolution,Microbiology</t>
  </si>
  <si>
    <t>All relevant data are within the manuscript and its Supporting Information files. Figures’ raw data can be downloaded from Mendeley Data doi:10.17632/cgjf78m9hy.3.</t>
  </si>
  <si>
    <t>15/12/2019</t>
  </si>
  <si>
    <t>10.1371/journal.pcbi.1007607</t>
  </si>
  <si>
    <t>Tissue-guided LASSO for prediction of clinical drug response using preclinical samples</t>
  </si>
  <si>
    <t>Computer and information sciences,Drug information,Mathematics,Research and analysis methods,Pharmacology,Drug therapy,Artificial intelligence,Statistical methods,Medicine and health sciences,Statistics,Machine learning algorithms,Genetics,Forecasting,Biology and life sciences,Applied mathematics,Mathematical and statistical techniques,Drug screening,Gene expression,Drug administration,Physical sciences,Routes of administration,Algorithms,Machine learning,Pharmaceutics,Simulation and modeling</t>
  </si>
  <si>
    <t>All relevant data are within the manuscript, its Supporting Information files and on https://github.com/emad2/TG-LASSO.</t>
  </si>
  <si>
    <t>10.1371/journal.pcbi.1008741</t>
  </si>
  <si>
    <t>Graph of graphs analysis for multiplexed data with application to imaging mass cytometry</t>
  </si>
  <si>
    <t>Random walk,Mathematics,Research and analysis methods,Covariance,Probability theory,Medicine and health sciences,Cancer treatment,Random variables,Imaging techniques,Algebra,Applied mathematics,Linear algebra,Oncology,Mathematical models,Mathematical and statistical techniques,Physical sciences,Probability distribution,Algorithms,Eigenvectors,Eigenvalues,Simulation and modeling</t>
  </si>
  <si>
    <t>Data are available from the Yale University Human Investigation Committee (protocols #9505008219 and #1608018220); or local institutional protocols which approved the patient consent forms or, in some cases waiver of consent when retrospectively collected archive tissue was used in a de-identified manner; (contact via &lt;kschalperlab@yale.edu&gt;) for researchers who meet the criteria for access to confidential data.</t>
  </si>
  <si>
    <t>24/2/2018</t>
  </si>
  <si>
    <t>10.1371/journal.pcbi.1006611</t>
  </si>
  <si>
    <t>Top-down inputs drive neuronal network rewiring and context-enhanced sensory processing in olfaction</t>
  </si>
  <si>
    <t>Neurogenesis,Computer and information sciences,Cognitive science,Cognition,Physiology,Cognitive psychology,Developmental neuroscience,Learning and memory,Medicine and health sciences,Social sciences,Cell biology,Granule cells,Memory,Network reciprocity,Neural networks,Biology and life sciences,Learning,Adult neurogenesis,Brain,Synapses,Olfactory bulb,Network analysis,Nervous system,Electrophysiology,Neuroscience,Anatomy,Cellular neuroscience,Neurophysiology,Psychology,Cellular types</t>
  </si>
  <si>
    <t>10.1371/journal.pcbi.1008061</t>
  </si>
  <si>
    <t>Protein sequence optimization with a pairwise decomposable penalty for buried unsatisfied hydrogen bonds</t>
  </si>
  <si>
    <t>Outer membrane proteins,Physical chemistry,Computer and information sciences,Cell membranes,Mathematics,Solvation,Research and analysis methods,Data management,Macromolecular design,Cell biology,Engineering and technology,Macromolecular engineering,Biology and life sciences,Applied mathematics,Software engineering,Chemical bonding,Membrane proteins,Hydrogen bonding,Oxygen,Computer software,Bioengineering,Chemistry,Physical sciences,Algorithms,Chemical elements,Chemical reactions,Cellular structures and organelles,Simulation and modeling</t>
  </si>
  <si>
    <t>10.1371/journal.pcbi.1008053</t>
  </si>
  <si>
    <t>Estimation of neuron parameters from imperfect observations</t>
  </si>
  <si>
    <t>Neurons,Cellular types,Membrane potential,Mathematics,Physiology,Physics,Action potentials,Gaussian noise,Geometry,Covariance,Animal cells,Probability theory,Medicine and health sciences,Statistics,Cell biology,Random variables,Algebra,Statistical noise,Biology and life sciences,Linear algebra,Ellipsoids,Physical sciences,Neuroscience,Electrophysiology,Proteins,Cellular neuroscience,Biochemistry,Neurophysiology,Eigenvalues,Ion channels,Biophysics</t>
  </si>
  <si>
    <t>10.1371/journal.pcbi.1008190</t>
  </si>
  <si>
    <t xml:space="preserve">Community-level impacts of spatial repellents for control of diseases vectored by </t>
  </si>
  <si>
    <t>Species interactions,Animals,Physiology,Insect vectors,Infectious diseases,Medicine and health sciences,Arthropoda,Blood,Infectious disease control,Mosquitoes,Population biology,Biology and life sciences,Oviposition,Epidemiology,Death rates,Public and occupational health,Organisms,Disease vectors,Body fluids,Invertebrates,Population metrics,Eukaryota,Insects,Zoology,Reproductive physiology,Anatomy,Medical conditions,Entomology</t>
  </si>
  <si>
    <t>Code used to perform the statistical and mathematical analyses is available on GitHub (https://github.com/quirine/SRCommunityEpi) and experimental data are available on Open Science Framework (DOI 10.17605/OSF.IO/J9CKS).</t>
  </si>
  <si>
    <t>10.1371/journal.pcbi.1008697</t>
  </si>
  <si>
    <t>FastTrack: An open-source software for tracking varying numbers of deformable objects</t>
  </si>
  <si>
    <t>Ellipses,Computer and information sciences,Mathematics,Physics,Research and analysis methods,Geometry,Optimization,Open science,Imaging techniques,Engineering and technology,Software engineering,Applied mathematics,Open source software,Kinematics,Computer software,Image processing,Physical sciences,Algorithms,Science policy,Signal processing,Classical mechanics,Simulation and modeling</t>
  </si>
  <si>
    <t>All data files are available from the TD2 database (http://data.ljp.upmc.fr/datasets/TD2/).</t>
  </si>
  <si>
    <t>10.1371/journal.pcbi.1009650</t>
  </si>
  <si>
    <t>Graphical integrity issues in open access publications: Detection and patterns of proportional ink violations</t>
  </si>
  <si>
    <t>Infographics,Charts,Neuroscience,Research integrity,Computer and information sciences,Artificial intelligence,Machine learning,Science policy,Preprocessing,Data visualization,Imaging techniques,Biology and life sciences,Engineering and technology,Neural networks,Graphs,Software engineering,Research and analysis methods,Data management</t>
  </si>
  <si>
    <t>All relevant data and code are available in a Github repository (https://github.com/sciosci/graph_check) and Zenodo dataset (https://zenodo.org/record/5500684#.YTvYclspBhF).</t>
  </si>
  <si>
    <t>10.1371/journal.pcbi.1007811</t>
  </si>
  <si>
    <t>Unsupervised manifold learning of collective behavior</t>
  </si>
  <si>
    <t>Animal behavior,Systems science,Motion,Computer and information sciences,Mathematics,Physics,Research and analysis methods,Covariance,Probability theory,Artificial intelligence,Social sciences,Machine learning algorithms,Random variables,Algebra,Biology and life sciences,Velocity,Applied mathematics,Linear algebra,Collective animal behavior,Behavior,Zoology,Physical sciences,Algorithms,Machine learning,Eigenvectors,Psychology,Agent-based modeling,Classical mechanics,Simulation and modeling,Complex systems</t>
  </si>
  <si>
    <t>All relevant data is available in a public repository. Readers may find it at https://ir.library.oregonstate.edu/concern/datasets/zk51vq07c.</t>
  </si>
  <si>
    <t>10.1371/journal.pcbi.1009958</t>
  </si>
  <si>
    <t>Performance of early warning signals for disease re-emergence: A case study on COVID-19 data</t>
  </si>
  <si>
    <t>Systems science,Computer and information sciences,Mathematics,Infectious diseases,Gaussian noise,Research and analysis methods,Autocorrelation,Virus testing,People and places,Probability theory,Statistical methods,Medicine and health sciences,Statistics,Luxembourg,Skewness,Statistical noise,Engineering and technology,Epidemiology,COVID 19,Mathematical and statistical techniques,Viral diseases,Physical sciences,Diagnostic medicine,Probability distribution,Dynamical systems,European Union,Signal processing,Medical conditions,Europe,Geographical locations</t>
  </si>
  <si>
    <t>United Kingdom,Luxembourg</t>
  </si>
  <si>
    <t>The analysis was performed in Matlab and Python. They require the Statistics Toolbox and the \scipy library, respectively. Code and curated data are accessible on: https://github.com/daniele-proverbio/EWS_epidemic.</t>
  </si>
  <si>
    <t>10.1371/journal.pcbi.1008197</t>
  </si>
  <si>
    <t>Integrating structure-based machine learning and co-evolution to investigate specificity in plant sesquiterpene synthases</t>
  </si>
  <si>
    <t>Bioinformatics,Markov models,Physical chemistry,Computer and information sciences,Enzyme structure,Mathematics,Chemical compounds,Research and analysis methods,Enzymology,Probability theory,Artificial intelligence,Biology and life sciences,Ions,Sequence analysis,Organic chemistry,Sequence alignment,Enzyme precursors,Chemistry,Cations,Physical sciences,Proteins,Terpenes,Machine learning,Organic compounds,Biochemistry,Hidden Markov models,Database and informatics methods,Enzymes</t>
  </si>
  <si>
    <t>The authors confirm that all data underlying the findings are fully available without restriction. All relevant data and code are available at https://git.wageningenur.nl/durai001/sts_cation_prediction and in the Supporting information files. The three novel enzyme sequences discussed in the text are available from the NCBI GenBank database with accessions numbers MT636927, MT636928 and MW384854.</t>
  </si>
  <si>
    <t>4/1/2020</t>
  </si>
  <si>
    <t>10.1371/journal.pcbi.1007631</t>
  </si>
  <si>
    <t>Opponent processes in visual memories: A model of attraction and repulsion in navigating insects’ mushroom bodies</t>
  </si>
  <si>
    <t>Animal navigation,Animal behavior,Animals,Neurons,Cognitive science,Sensory perception,Cognition,Cognitive psychology,Learning and memory,Animal cells,Arthropoda,Social sciences,Animal migration,Cell biology,Memory,Biology and life sciences,Learning,Bees,Organisms,Invertebrates,Eukaryota,Insects,Behavior,Zoology,Vision,Neuroscience,Hymenoptera,Cellular neuroscience,Ants,Psychology,Cellular types</t>
  </si>
  <si>
    <t>Code is available on GitHub (https://github.com/antnavigationteam/opponent_process_ploscompbiol2020).</t>
  </si>
  <si>
    <t>10.1371/journal.pcbi.1007134</t>
  </si>
  <si>
    <t>ASA</t>
  </si>
  <si>
    <t>Listeria monocytogenes,Computer and information sciences,Cloud computing,Research and analysis methods,Medical microbiology,Microbial pathogens,Medicine and health sciences,Genome analysis,Genetics,Genome annotation,Engineering and technology,Bacterial pathogens,Biology and life sciences,Software engineering,Comparative genomics,Computational biology,Software tools,Genomics,Pathology and laboratory medicine,Genomic databases,Computing methods,Genomic libraries,Biological databases,Pathogens,Database and informatics methods,Microbiology</t>
  </si>
  <si>
    <t>All source code is accessible at GitHub (https://github.com/oschwengers/asap). The software bundle, manual, exemplary data sets, etc. are accessible via Download at Zenodo.org. DOIs and download URLs are provided in the GitHub repository readme as well as our institutional software page (https://www.uni-giessen.de/fbz/fb08/Inst/bioinformatik/software/asap). Genomes from the exemplary data sets are publicly stored in the SRA database; accession IDs are provided in the supporting information.</t>
  </si>
  <si>
    <t>10.1371/journal.pcbi.1007408</t>
  </si>
  <si>
    <t>Surfactant delivery in rat lungs: Comparing 3D geometrical simulation model with experimental instillation</t>
  </si>
  <si>
    <t>Trachea,Surface tension,Surfactants,Physics,Research and analysis methods,Surface treatments,Medicine and health sciences,Fluid dynamics,Engineering and technology,Materials science,Biology and life sciences,Manufacturing processes,Continuum mechanics,Critical care and emergency medicine,Respiratory failure,Acute respiratory distress syndrome,Pulmonology,Developmental biology,Materials,Fluid mechanics,Flow rate,Physical sciences,Neonates,Coatings,Anatomy,Respiratory system,Classical mechanics,Simulation and modeling</t>
  </si>
  <si>
    <t>25/10/2020</t>
  </si>
  <si>
    <t>10.1371/journal.pcbi.1008997</t>
  </si>
  <si>
    <t>Robust switches in thalamic network activity require a timescale separation between sodium and T-type calcium channel activations</t>
  </si>
  <si>
    <t>Electrical circuits,Neurons,Membrane potential,Calcium channels,Physics,Physiology,Developmental neuroscience,Neurochemistry,Synaptic plasticity,Animal cells,Cell biology,Engineering and technology,Materials science,Biology and life sciences,Material properties,Sodium channels,Neuromodulation,Physical sciences,Electrophysiology,Neuroscience,Proteins,Ion channels,Cellular neuroscience,Biochemistry,Neurophysiology,Capacitance,Cellular types,Biophysics,Electrical engineering</t>
  </si>
  <si>
    <t>Julia and matlab code files are freely available at http://www.montefiore.ulg.ac.be/~guilldrion/Files/Jacquerie2021_codes.zip and https://osf.io/sth4d/. Models are described in the Supporting information Files.</t>
  </si>
  <si>
    <t>10.1371/journal.pcbi.1009357</t>
  </si>
  <si>
    <t>Multiscale model of defective interfering particle replication for influenza A virus infection in animal cell culture</t>
  </si>
  <si>
    <t>Co-infections,Viral pathogens,Infectious diseases,Research and analysis methods,Medical microbiology,Virology,Viral replication,Messenger RNA,Medicine and health sciences,Microbial pathogens,Viral structure,Cell biology,Influenza A virus,Biology and life sciences,Apoptosis,RNA,Organisms,Nucleic acids,Viruses,Influenza viruses,Cell processes,Cell death,Virions,Pathology and laboratory medicine,Simulation and modeling,RNA viruses,Biochemistry,Medical conditions,Orthomyxoviruses,Intracellular pathogens,Pathogens,Microbiology</t>
  </si>
  <si>
    <t>The experimental data are within the manuscript and its Supporting Information files. The code for model simulation and optimization is available at https://github.com/ModIAV/STV_DIP_Coinfection.</t>
  </si>
  <si>
    <t>10.1371/journal.pcbi.1009413</t>
  </si>
  <si>
    <t>Hybrid computational modeling demonstrates the utility of simulating complex cellular networks in type 1 diabetes</t>
  </si>
  <si>
    <t>Immune cells,Immunology,Systems science,Cellular types,Computer and information sciences,Mathematics,Research and analysis methods,Diabetes mellitus,Animal models,Animal cells,T cells,Medicine and health sciences,Cell biology,Endocrine disorders,Biology and life sciences,Apoptosis,Model organisms,Animal studies,Mouse models,Cytotoxic T cells,Cell binding,Endocrinology,White blood cells,Experimental organism systems,Cell processes,Physical sciences,Cell death,Cell physiology,Metabolic disorders,Blood cells,Medical conditions,Agent-based modeling,Simulation and modeling</t>
  </si>
  <si>
    <t>Source code is available at https://github.com/szztracy/T1D-Simulation.</t>
  </si>
  <si>
    <t>10.1371/journal.pcbi.1008982</t>
  </si>
  <si>
    <t>Predicting mean ribosome load for 5’UTR of any length using deep learning</t>
  </si>
  <si>
    <t>Bioinformatics,Nucleotides,Computer and information sciences,Research and analysis methods,Messenger RNA,Network motifs,Sequencing techniques,Protein translation,Cell biology,Genetics,Ribosomes,Untranslated regions,Neural networks,Biology and life sciences,RNA,Nucleotide sequencing,Sequence analysis,Nucleic acids,Sequence motif analysis,Gene expression,Network analysis,Neuroscience,Biochemistry,Molecular biology techniques,Molecular biology,Cellular structures and organelles,Database and informatics methods</t>
  </si>
  <si>
    <t>All data necessary to replicate the results can be found under https://doi.org/10.5281/zenodo.3584237. The code can be found under https://github.com/Karollus/5UTR.</t>
  </si>
  <si>
    <t>10.1371/journal.pcbi.1008533</t>
  </si>
  <si>
    <t>Exact neural mass model for synaptic-based working memory</t>
  </si>
  <si>
    <t>Neurons,Computer and information sciences,Cognitive science,Membrane potential,Cognition,Physiology,Action potentials,Developmental neuroscience,Learning and memory,Synaptic plasticity,Animal cells,Medicine and health sciences,Working memory,Cell biology,Memory,Neural networks,Biology and life sciences,Cognitive neuroscience,Synapses,Nervous system,Neuroscience,Electrophysiology,Anatomy,Cellular neuroscience,Neurophysiology,Cellular types</t>
  </si>
  <si>
    <t>10.1371/journal.pcbi.1006496</t>
  </si>
  <si>
    <t>Close proximity interactions support transmission of ESBL-</t>
  </si>
  <si>
    <t>Population groupings,Antibiotic resistance,Health care providers,Health care,Professions,Infectious diseases,Drugs,Nurses,Medical microbiology,Medical personnel,People and places,Antibiotics,Pharmacology,Antimicrobial resistance,Evolutionary processes,Medicine and health sciences,Microbial pathogens,Speciation,Evolutionary biology,Species delimitation,Bacterial pathogens,Biology and life sciences,Antimicrobials,Klebsiella,Public and occupational health,Organisms,Klebsiella pneumoniae,Microbial control,Nosocomial infections,Enterobacteriaceae,Bacteria,Pathology and laboratory medicine,Hygiene,Pathogens,Microbiology</t>
  </si>
  <si>
    <t>Data are available on figshare (https://figshare.com/articles/Permutation_and_Model_codes_and_RData/7558466).</t>
  </si>
  <si>
    <t>19/12/2021</t>
  </si>
  <si>
    <t>10.1371/journal.pcbi.1009772</t>
  </si>
  <si>
    <t>Self-organization of collective escape in pigeon flocks</t>
  </si>
  <si>
    <t>Animal behavior,Animals,Systems science,Computer and information sciences,Ecology and environmental sciences,Mathematics,Physiology,Research and analysis methods,Animal flight,Trophic interactions,Birds,Ornithology,Ecology,Social sciences,Animal migration,Homing behavior,Biology and life sciences,Collective animal behavior,Bird flight,Organisms,Eukaryota,Behavior,Zoology,Community ecology,Amniotes,Predation,Physical sciences,Pigeons,Vertebrates,Biological locomotion,Psychology,Agent-based modeling,Simulation and modeling</t>
  </si>
  <si>
    <t>Our agent-based model (HoPE) is available on a GitHub repository at: https://github.com/marinapapa/HoPE-model. All data and code used to produce the results and analyses presented in this manuscript are also available at: https://github.com/marinapapa/SelfOrg-ColEsc-Pigeons.</t>
  </si>
  <si>
    <t>10.1371/journal.pcbi.1007874</t>
  </si>
  <si>
    <t>Simulating flow induced migration in vascular remodelling</t>
  </si>
  <si>
    <t>Systems science,Animals,Motion,Computer and information sciences,Gamefowl,Mathematics,Physiology,Physics,Research and analysis methods,Blood flow,Birds,Medicine and health sciences,Mechanical stress,Blood,Imaging techniques,Cell biology,Fowl,Biology and life sciences,Velocity,Shear stresses,Cell migration,Organisms,Cardiovascular physiology,Body fluids,Fluorescence imaging,Eukaryota,Zoology,Developmental biology,Cell motility,Quails,Amniotes,Physical sciences,Anatomy,Angiogenesis,Vertebrates,Classical mechanics,Agent-based modeling,Simulation and modeling</t>
  </si>
  <si>
    <t>All relevant data are available from the Zenodo database: https://doi.org/10.5281/zenodo.3967972. DOI:10.5281/zenodo.3967972.</t>
  </si>
  <si>
    <t>10.1371/journal.pcbi.1006782</t>
  </si>
  <si>
    <t>Population dynamics and entrainment of basal ganglia pacemakers are shaped by their dendritic arbors</t>
  </si>
  <si>
    <t>Neurons,Medical devices and equipment,Membrane potential,Mathematical functions,Mathematics,Physiology,Action potentials,Research and analysis methods,Neurophysiological analysis,Animal cells,Probability theory,Pacemakers,Medicine and health sciences,Biotechnology,Cell biology,Optogenetics,Engineering and technology,Biology and life sciences,Mathematical and statistical techniques,Neuronal dendrites,Bioengineering,Functional electrical stimulation,Neuroscience,Electrophysiology,Brain mapping,Curve fitting,Physical sciences,Probability distribution,Cellular neuroscience,Neurophysiology,Bioassays and physiological analysis,Cellular types,Surgical and invasive medical procedures</t>
  </si>
  <si>
    <t>All data files are available from the crcns.org database (http://dx.doi.org/10.6080/K0S75DH3).</t>
  </si>
  <si>
    <t>10.1371/journal.pcbi.1008030</t>
  </si>
  <si>
    <t>A Bayesian phylogenetic hidden Markov model for B cell receptor sequence analysis</t>
  </si>
  <si>
    <t>Immune cells,Immunology,Bioinformatics,Markov models,Computer and information sciences,Phylogenetics,Mathematics,Research and analysis methods,Data management,Animal cells,Probability theory,Sequencing techniques,Medicine and health sciences,Evolutionary biology,Cell biology,Molecular biology techniques,Plants,Biology and life sciences,Phylogenetic analysis,Trees,Protein sequencing,Organisms,Sequence analysis,Eukaryota,B cells,Sequence alignment,White blood cells,Physical sciences,Probability distribution,Evolutionary systematics,Blood cells,Antibody-producing cells,Hidden Markov models,Cellular types,Molecular biology,Database and informatics methods,Taxonomy</t>
  </si>
  <si>
    <t>Data are available at https://zenodo.org/record/3746832.</t>
  </si>
  <si>
    <t>10.1371/journal.pcbi.1009178</t>
  </si>
  <si>
    <t>RosettaSurf—A surface-centric computational design approach</t>
  </si>
  <si>
    <t>Immunology,Immune system,Protein structure,Physiology,Physics,Proteomic databases,Research and analysis methods,Electrostatics,Electricity,Macromolecular design,Medicine and health sciences,Engineering and technology,Macromolecular engineering,Biology and life sciences,Complement system,Immune physiology,Protein complexes,Immune system proteins,Bioengineering,Physical sciences,Proteins,Protein interactions,Biochemistry,Proteomics,Macromolecular structure analysis,Biological databases,Molecular biology,Database and informatics methods,Antigens</t>
  </si>
  <si>
    <t>All data and scripts necessary to recreate the analysis and design simulations described in this work are available at https://github.com/LPDI-EPFL/RosettaSurf.</t>
  </si>
  <si>
    <t>19/4/2020</t>
  </si>
  <si>
    <t>10.1371/journal.pcbi.1007886</t>
  </si>
  <si>
    <t>Bayesian regression explains how human participants handle parameter uncertainty</t>
  </si>
  <si>
    <t>Computer and information sciences,Cognitive science,Sensory perception,Mathematics,Cognition,Cognitive psychology,Geometry,Learning and memory,Probability theory,Artificial intelligence,Statistics,Social sciences,Parabolas,Biology and life sciences,Learning,Decision making,Behavior,Decision theory,Physical sciences,Neuroscience,Probability distribution,Machine learning,Psychology,Psychophysics,Applied mathematics</t>
  </si>
  <si>
    <t>10.1371/journal.pcbi.1008842</t>
  </si>
  <si>
    <t>Full-length ribosome density prediction by a multi-input and multi-output model</t>
  </si>
  <si>
    <t>Nucleotides,Computer and information sciences,Mathematics,Non-coding RNA,Research and analysis methods,Messenger RNA,Statistical methods,Protein translation,Statistics,Cell biology,Genetics,Ribosomes,Forecasting,Neural networks,Biology and life sciences,RNA,Organisms,Nucleic acids,Fungi,Mathematical and statistical techniques,Eukaryota,Gene expression,Physical sciences,Neuroscience,Transfer RNA,Biochemistry,Yeast,Cellular structures and organelles</t>
  </si>
  <si>
    <t>10.1371/journal.pcbi.1007770</t>
  </si>
  <si>
    <t>A framework for integrating directed and undirected annotations to build explanatory models of cis-eQTL data</t>
  </si>
  <si>
    <t>Immune cells,Immunology,Epigenetics,Monocytes,Mathematics,Research and analysis methods,Animal cells,Statistical methods,Medicine and health sciences,Statistics,Genome analysis,Genetics,Cell biology,Genome annotation,Forecasting,Biology and life sciences,Gene prediction,Mathematical and statistical techniques,Genomics statistics,Gene expression,Computational biology,White blood cells,Genomics,Physical sciences,Blood cells,Cellular types</t>
  </si>
  <si>
    <t>Software package is available on github (https://github.com/dlampart/bagea/).</t>
  </si>
  <si>
    <t>10.1371/journal.pcbi.1009903</t>
  </si>
  <si>
    <t>Mapping the gene network landscape of Alzheimer’s disease through integrating genomics and transcriptomics</t>
  </si>
  <si>
    <t>Immunology,Computer and information sciences,Transcriptome analysis,Immune system,Physiology,Alzheimer's disease,Medicine and health sciences,Genome analysis,Genetics,Human genetics,Biology and life sciences,Complement system,Immune physiology,Dementia,Neurology,Epidemiology,Genome-wide association studies,Interaction networks,Immune system proteins,Computational biology,Gene expression,Complement activation,Network analysis,Medical risk factors,Genomics,Proteins,Gene identification and analysis,Mental health and psychiatry,Neurodegenerative diseases,Genetic networks,Medical conditions,Biochemistry,Molecular biology</t>
  </si>
  <si>
    <t>All relevant data are within the paper, its Supporting Information files, and on Zenodo at https://zenodo.org/record/5786722#.Ybtti73MKC8 (DOI: 10.5281/zenodo.5786722).</t>
  </si>
  <si>
    <t>10.1371/journal.pcbi.1008817</t>
  </si>
  <si>
    <t>Predicting microbial growth dynamics in response to nutrient availability</t>
  </si>
  <si>
    <t>Biomass,Ecology and environmental sciences,Chemical compounds,Research and analysis methods,Medical microbiology,Ecological metrics,Candida,Carbohydrate metabolism,Glucose metabolism,Metabolism,Monosaccharides,Microbial pathogens,Medicine and health sciences,Ecology,Microbiology,Biology and life sciences,Saccharomyces,Model organisms,Organisms,Animal studies,Yeast and fungal models,Organic chemistry,Oxygen,Mathematical models,Fungi,Mathematical and statistical techniques,Eukaryota,Mycology,Chemistry,Candida albicans,Glucose,Carbohydrates,Experimental organism systems,Physical sciences,Pathology and laboratory medicine,Saccharomyces cerevisiae,Organic compounds,Biochemistry,Chemical elements,Yeast,Pathogens,Fungal pathogens</t>
  </si>
  <si>
    <t>All data files can be found at: https://figshare.com/s/4d5e3a927ea7e8ea9f12.</t>
  </si>
  <si>
    <t>10.1371/journal.pcbi.1008041</t>
  </si>
  <si>
    <t xml:space="preserve">Combining hypoxia-activated prodrugs and radiotherapy </t>
  </si>
  <si>
    <t>Clinical oncology,Medical hypoxia,Drugs,Malignant tumors,Pharmacology,Medicine and health sciences,Cancer treatment,Cell biology,Biology and life sciences,Hypoxia,Oxygen,Oncology,Pulmonology,Radiation therapy,Clinical medicine,Chemistry,Physical sciences,Chemical elements,Pro-drugs,Cancers and neoplasms</t>
  </si>
  <si>
    <t>10.1371/journal.pcbi.1006815</t>
  </si>
  <si>
    <t>Bacterial surface colonization, preferential attachment and fitness under periodic stress</t>
  </si>
  <si>
    <t>Animals,Mathematics,Physics,Bacterial biofilms,Population size,Probability density,Probability theory,Biophysical simulations,Cell biology,Population biology,Biology and life sciences,Leaves,Organisms,Invertebrates,Plant anatomy,Population metrics,Bacteriology,Plankton,Eukaryota,Computational biology,Cell processes,Cell death,Physical sciences,Plant science,Biofilms,Biophysics,Microbiology</t>
  </si>
  <si>
    <t>Model source code may be found at https://github.com/MaorG/leaf04</t>
  </si>
  <si>
    <t>10.1371/journal.pcbi.1007157</t>
  </si>
  <si>
    <t>Model-inferred mechanisms of liver function from magnetic resonance imaging data: Validation and variation across a clinically relevant cohort</t>
  </si>
  <si>
    <t>Gastroenterology and hepatology,Physiology,Research and analysis methods,Magnetic resonance imaging,Spleen,Physiological processes,Animal cells,Medicine and health sciences,Blood,Imaging techniques,Cell biology,Fibrosis,Biology and life sciences,Immune physiology,Biopsy,Body fluids,Radiology and imaging,Developmental biology,Diagnostic radiology,Liver diseases,Hepatocytes,Diagnostic medicine,Blood plasma,Anatomy,Liver,Cellular types,Excretion,Surgical and invasive medical procedures</t>
  </si>
  <si>
    <t>10.1371/journal.pcbi.1009308</t>
  </si>
  <si>
    <t>DeepG4: A deep learning approach to predict cell-type specific active G-quadruplex regions</t>
  </si>
  <si>
    <t>Bioinformatics,Epigenetics,Computer and information sciences,Research and analysis methods,Chromatin,Network motifs,Biological cultures,Chromosome biology,Medicine and health sciences,Cell biology,Genetics,Biology and life sciences,293T cells,Sequence analysis,Cell lines,Oncology,Breast tumors,Sequence motif analysis,Gene expression,Human genomics,Network analysis,Breast cancer,Genomics,Cancers and neoplasms,Database and informatics methods</t>
  </si>
  <si>
    <t>All data and code were deposited on a Github repository. We downloaded G4 ChIP-seq data for HaCaT, K562 and HEKnp cell lines from Gene Expression Omnibus (GEO) accession numbers GSE76688, GSE99205 and GSE107690. We downloaded G4P ChIP-seq peaks already mapped to hg19 for A549, H1975, 293T and HeLa-S3 cell lines from GEO accession number GSE133379. We downloaded processed G4-seq peaks mapped to hg19 from GEO accession number GSE63874. We downloaded processed DNase-seq bigwig files for different cell lines from ENCODE (http://hgdownload.soe.ucsc.edu/goldenPath/hg19/encodeDCC/), and processed ATAC-seq bigwig files for HaCaT cell line from GSE7668. We downloaded processed ATAC-seq bigwig files from ICGC cancer cohorts from https://gdc.cancer.gov/about-data/publications/ATACseq-AWG. We downloaded ChromHMM annotations for ENCODE cell lines from http://hgdownload.cse.ucsc.edu/goldenpath/hg19/encodeDCC/wgEncodeBroadHmm/. We downloaded breast cancer processed mutation data from ICGC BRCA-US cohort from the portal https://dcc.icgc.org. We downloaded position weight matrices for transcription factor binding sites from the JASPAR 2018 database (http://jaspar.genereg.net). DeepG4 is available at https://github.com/morphos30/DeepG4. All fasta files used for training and predictions were also deposited. Performance analyses of DeepG4 and DeepG4* presented in this article can be obtained using a pipeline and a docker available at https://github.com/morphos30/DeepG4ToolsComparison.</t>
  </si>
  <si>
    <t>10.1371/journal.pcbi.1009800</t>
  </si>
  <si>
    <t>Blood and brain gene expression signatures of chronic intermittent ethanol consumption in mice</t>
  </si>
  <si>
    <t>Ethanol,Regulator genes,Addiction,Physiology,Chemical compounds,Diet,Medicine and health sciences,Social sciences,Blood,Alcohols,Genetics,Amygdala,Biology and life sciences,Public and occupational health,Brain,Body fluids,Organic chemistry,Nutrition,Gene expression,Chemistry,Prefrontal cortex,Alcoholism,Alcohol consumption,Substance-related disorders,Physical sciences,Mental health and psychiatry,Anatomy,Organic compounds,Gene types,Psychology</t>
  </si>
  <si>
    <t>Raw data (fastq files) and processed data (raw counts and log-CPM voom-transformed normalized data) are publicly available on Gene Expression Omnibus GSE176122. R code used to analyze data can be found at https://github.com/zeavin-ferguson/blood_brain. Data can be explored at https://lauraferguson.shinyapps.io/blood_brain/.</t>
  </si>
  <si>
    <t>10.1371/journal.pcbi.1008300</t>
  </si>
  <si>
    <t>Nuclear plasticity increases susceptibility to damage during confined migration</t>
  </si>
  <si>
    <t>Physics,Mechanical stress,Cell biology,Genetics,Damage mechanics,Nuclear membrane,Materials science,Biology and life sciences,Material properties,DNA damage,Deformation,Cell migration,Stiffness,Nucleic acids,Elasticity,Mechanical properties,Developmental biology,Cell motility,Physical sciences,Biochemistry,DNA,Classical mechanics,Cell nucleus,Cellular structures and organelles</t>
  </si>
  <si>
    <t>Australia,India</t>
  </si>
  <si>
    <t>10.1371/journal.pcbi.1009037</t>
  </si>
  <si>
    <t>XENet: Using a new graph convolution to accelerate the timeline for protein design on quantum computers</t>
  </si>
  <si>
    <t>Computer and information sciences,Computer architecture,Computer hardware,Mathematical functions,Mathematics,Protein structure,Research and analysis methods,Qubits,Optimization,Computing systems,Macromolecular design,Engineering and technology,Neural networks,Macromolecular engineering,Biology and life sciences,Convolution,Mathematical and statistical techniques,Quantum computing,Bioengineering,Proteins,Neuroscience,Physical sciences,Biochemistry,Macromolecular structure analysis,Molecular biology</t>
  </si>
  <si>
    <t>All relevant data are within the manuscript and its Supporting information files. The Rosetta source code itself is not publicly available however it is free for academic use: https://www.rosettacommons.org/software/license-and-download. Raw training data is publicly available at https://menten-ai-public.s3.us-east-2.amazonaws.com/Maguire-XENet-2021/all_training_data.tar.gz. Raw testing data is publicly available at https://menten-ai-public.s3.us-east-2.amazonaws.com/Maguire-XENet-2021/all_testing_data.tar.gz. Our best ECC model (used for quantum benchmark) is available in Keras h5 format at https://menten-ai-public.s3.us-east-2.amazonaws.com/Maguire-XENet-2021/best_ECC.h5. Our best CrystalConv model (used for quantum benchmark) is available in Keras h5 format at https://menten-ai-public.s3.us-east-2.amazonaws.com/Maguire-XENet-2021/best_CrystalConv.h5. Our best XENet model (used for quantum and classical benchmarks) is available in Keras h5 format at https://menten-ai-public.s3.us-east-2.amazonaws.com/Maguire-XENet-2021/best_XENet.h5.</t>
  </si>
  <si>
    <t>10.1371/journal.pcbi.1008937</t>
  </si>
  <si>
    <t>Agent-based model provides insight into the mechanisms behind failed regeneration following volumetric muscle loss injury</t>
  </si>
  <si>
    <t>Collagens,Connective tissue,Immune cells,Immunology,Fibroblasts,Immune response,Regeneration,Connective tissue cells,Organism development,Musculoskeletal injury,Animal cells,Musculoskeletal system,Medicine and health sciences,Traumatic injury,Cell biology,Muscle regeneration,Biological tissue,Biology and life sciences,Inflammation,Critical care and emergency medicine,Macrophages,Muscle fibers,Trauma medicine,Clinical medicine,Muscles,Developmental biology,Morphogenesis,Muscle differentiation,Signs and symptoms,White blood cells,Proteins,Blood cells,Anatomy,Biochemistry,Cellular types</t>
  </si>
  <si>
    <t>The authors confirm that all data underlying the findings are fully available without restriction All relevant data are within the manuscript and the model's source code is available for download at https://simtk.org/projects/abm-vml.</t>
  </si>
  <si>
    <t>10.1371/journal.pcbi.1008643</t>
  </si>
  <si>
    <t>The impact of interactions on invasion and colonization resistance in microbial communities</t>
  </si>
  <si>
    <t>Species extinction,Species interactions,Ecology and environmental sciences,Infectious diseases,Medical microbiology,Gut bacteria,Evolutionary processes,Medicine and health sciences,Respiratory disorders,Microbial pathogens,Evolutionary biology,Bacterial pathogens,Biology and life sciences,Invasive species,Organisms,Species colonization,Conservation biology,Pulmonology,Probiotics,Bacteria,Pathology and laboratory medicine,Respiratory infections,Medical conditions,Pathogens,Conservation science,Microbiology</t>
  </si>
  <si>
    <t>The data underlying the results presented in the study are available from https://github.com/bmomeni/colonization-resistance.</t>
  </si>
  <si>
    <t>10.1371/journal.pcbi.1009737</t>
  </si>
  <si>
    <t>Dissociable influences of reward and punishment on adaptive cognitive control</t>
  </si>
  <si>
    <t>Cognitive science,Reaction time,Mathematics,Cognition,Cognitive psychology,Learning and memory,Optimization,Motivation,Social sciences,Biology and life sciences,Learning,Decision making,Cognitive neuroscience,Behavior,Physical sciences,Neuroscience,Psychological adjustment,Human performance,Psychology,Human learning</t>
  </si>
  <si>
    <t>All human data are available on OSF at link https://osf.io/24ud5/. All code written in support of this publication is publicly available at https://github.com/Jasonleng/RewardPenaltyPaper.</t>
  </si>
  <si>
    <t>10.1371/journal.pcbi.1008635</t>
  </si>
  <si>
    <t>Building clone-consistent ecosystem models</t>
  </si>
  <si>
    <t>Predation,Molecular biology,Trophic interactions,Cloning,Predator-prey dynamics,Ecology,Population dynamics,Computational biology,Ecology and environmental sciences,Population biology,Mathematical and statistical techniques,Mathematical functions,Molecular biology techniques,Biology and life sciences,Ecosystem modeling,Research and analysis methods,Ecosystems,Community ecology</t>
  </si>
  <si>
    <t>All relevant data is within the manuscript and its Supporting information.</t>
  </si>
  <si>
    <t>10.1371/journal.pcbi.1008638</t>
  </si>
  <si>
    <t>Ancestral haplotype reconstruction in endogamous populations using identity-by-descent</t>
  </si>
  <si>
    <t>Earth sciences,Heredity,Genomics,Paleontology,Paleogenetics,Research and analysis methods,Haplotypes,Genome-wide association studies,Genome analysis,Computational biology,Simulation and modeling,Genetics,Human genetics,Genetics of disease,Genetic mapping,Biology and life sciences,Single nucleotide polymorphisms,Homozygosity</t>
  </si>
  <si>
    <t>Our software thread is available open-source at https://github.com/mathiesonlab/thread. Researchers can run our method on their own dataset using this code, or they can apply to access the genotype data from an Old Order Amish population which we utilize, which is governed by IRB protocol #827037 at the University of Pennsylvania. As this Amish population is a genetic isolate, individual level data is not shared publicly to maintain privacy for this community. Additionally, although access to the Anabaptist Genealogy Database (AGDB) is not required to reproduce the analyses in this work, interested researchers must have an IRB-approved protocol to study an Anabaptist population and may contact Dr. Leslie Biesecker at lesb@mail.nih.gov.</t>
  </si>
  <si>
    <t>10.1371/journal.pcbi.1009732</t>
  </si>
  <si>
    <t>Evolutionary information helps understand distinctive features of the angiotensin II receptors AT1 and AT2 in amniota</t>
  </si>
  <si>
    <t>Fish biology,Animals,Osteichthyes,Thermodynamics,Physical chemistry,Eels,Physics,Fish physiology,Electrostatics,Fish,Electricity,Free energy,Cell biology,Animal physiology,Biology and life sciences,Sodium,Chemical bonding,Organisms,Vertebrate physiology,Electrostatic bonding,Eukaryota,Zoology,Chemistry,Amniotes,Physical sciences,Proteins,G protein coupled receptors,Chemical elements,Vertebrates,Biochemistry,Transmembrane receptors,Signal transduction</t>
  </si>
  <si>
    <t>The data have been deposited at the Mendeley Data repository (https://data.mendeley.com) and are accessible under doi:10.17632/y6sh9yfyjt.1 (computational data) and doi:10.17632/pfr6765y73.1 (sequence data).</t>
  </si>
  <si>
    <t>10.1371/journal.pcbi.1009771</t>
  </si>
  <si>
    <t>Asymmetries around the visual field: From retina to cortex to behavior</t>
  </si>
  <si>
    <t>Visual system,Visual cortex,Neurons,Perception,Cognitive science,Sensory perception,Photoreceptors,Sensory receptors,Physiology,Cognitive psychology,Animal cells,Retinal ganglion cells,Afferent neurons,Medicine and health sciences,Ocular system,Social sciences,Cell biology,Eye movements,Biology and life sciences,Sensory physiology,Ocular anatomy,Brain,Retina,Behavior,Cell polarity,Vision,Neuroscience,Sensory systems,Cell physiology,Anatomy,Cellular neuroscience,Ganglion cells,Human performance,Psychology,Cellular types,Signal transduction</t>
  </si>
  <si>
    <t>Both simulation and analyses are publicly available via Github: https://github.com/elinekupers/pf_RV1/. Data structures created by the simulation and analyses are permanently archived on the Open Science Framework URL: https://osf.io/ywu5v/.</t>
  </si>
  <si>
    <t>10.1371/journal.pcbi.1008648</t>
  </si>
  <si>
    <t>Unraveling ChR2-driven stochastic Ca</t>
  </si>
  <si>
    <t>Membrane potential,Calcium signaling,Calcium channels,Physics,Physiology,Research and analysis methods,Neurophysiological analysis,Animal cells,Cell biology,Cell signaling,Optogenetics,Biology and life sciences,Endoplasmic reticulum,Secretory pathway,Astrocytes,Light,Cytosol,Macroglial cells,Glial cells,Cell processes,Electromagnetic radiation,Brain mapping,Neuroscience,Physical sciences,Electrophysiology,Proteins,Ion channels,Biochemistry,Neurophysiology,Bioassays and physiological analysis,Cellular types,Signal transduction,Biophysics,Cellular structures and organelles</t>
  </si>
  <si>
    <t>This is a theoretical study and the codes associated with this study can be downloaded from http://web.eng.fiu.edu/jrieradi/CaAnalysisCode/.</t>
  </si>
  <si>
    <t>27/7/2021</t>
  </si>
  <si>
    <t>10.1371/journal.pcbi.1009513</t>
  </si>
  <si>
    <t>Modular assembly of dynamic models in systems biology</t>
  </si>
  <si>
    <t>Systems science,Thermodynamics,Computer and information sciences,Mathematics,Physics,Systems biology,Glycolysis,Data management,Enzymology,Metabolism,Cell biology,Cell signaling,Phosphorylation,Engineering and technology,Biology and life sciences,Software engineering,MAPK signaling cascades,Signaling cascades,Post-translational modification,Metabolic processes,Computer software,Data visualization,Graphs,Infographics,Physical sciences,Proteins,Biochemistry,Signal transduction,Enzymes</t>
  </si>
  <si>
    <t>The code for this manuscript is available at https://github.com/mic-pan/Modularity-SysBio.</t>
  </si>
  <si>
    <t>10.1371/journal.pcbi.1007839</t>
  </si>
  <si>
    <t>Inference on dengue epidemics with Bayesian regime switching models</t>
  </si>
  <si>
    <t>Meteorology,Computer and information sciences,Viral pathogens,Infectious diseases,Disease dynamics,Medical microbiology,People and places,Earth sciences,Artificial intelligence,Medicine and health sciences,Infectious disease control,Microbial pathogens,Microbiology,Biology and life sciences,Atmospheric science,Dengue virus,Epidemiology,Organisms,Asia,Viruses,Humidity,Singapore,Pathogens,Machine learning,Pathology and laboratory medicine,Infectious disease epidemiology,RNA viruses,Geographical locations,Flaviviruses</t>
  </si>
  <si>
    <t>The data underlying the results presented in the study are available from Environmental Health Institute, National Environmental Agency, Singapore (nea.gov.sg). Point of contact: Joel Aik, Deputy Director, Environmental Health Institute, National Environmental Agency, Singapore Joel_Aik@nea.gov.sg.</t>
  </si>
  <si>
    <t>10.1371/journal.pcbi.1007360</t>
  </si>
  <si>
    <t>Stability of spontaneous, correlated activity in mouse auditory cortex</t>
  </si>
  <si>
    <t>Neurons,Computer and information sciences,Neuroimaging,Ecology and environmental sciences,Physiology,Community structure,Research and analysis methods,Auditory system,Animal cells,Medicine and health sciences,Auditory cortex,Ecology,Cell biology,Imaging techniques,Neural networks,Biology and life sciences,Sensory physiology,Brain,Mathematical models,Mathematical and statistical techniques,Fluorescence imaging,Network analysis,Community ecology,Neuroscience,Sensory systems,Calcium imaging,Anatomy,Cellular neuroscience,Cellular types</t>
  </si>
  <si>
    <t>The data are currently uploaded to Data Dryad (DOI is https://doi.org/10.5061/dryad.85387h3).</t>
  </si>
  <si>
    <t>10.1371/journal.pcbi.1007923</t>
  </si>
  <si>
    <t>Realistic modeling of mesoscopic ephaptic coupling in the human brain</t>
  </si>
  <si>
    <t>Scalp,Neurons,Electric field,Electroencephalography,Neuroimaging,Cognitive science,Mathematics,Physiology,Physics,Research and analysis methods,Head,Magnetic resonance imaging,Electricity,Animal cells,Mesoscopic physics,Medicine and health sciences,Cell biology,Imaging techniques,Brain electrophysiology,Finite element analysis,Biology and life sciences,Clinical neurophysiology,Clinical medicine,Radiology and imaging,Condensed matter physics,Diagnostic radiology,Physical sciences,Neuroscience,Diagnostic medicine,Electrophysiological techniques,Electrophysiology,Brain mapping,Anatomy,Cellular neuroscience,Neurophysiology,Bioassays and physiological analysis,Cellular types,Applied mathematics</t>
  </si>
  <si>
    <t>The MRI database used in this paper for analysis of EMOD1 statistics is publicly available: NKI-Rockland database (Nooner et al., 2012), http://fcon_1000.projects.nitrc.org/indi/enhanced/neurodata.html. The code used for computation of EMOD is available at Github: https://github.com/giulioruffini/EMOD1. Comsol models with E-field distributions generated by dipole sources in a realistic head model and a stylized 'toy' model representing a sulcus are available at http://doi.org/10.5281/zenodo.3766277.</t>
  </si>
  <si>
    <t>21/12/2021</t>
  </si>
  <si>
    <t>10.1371/journal.pcbi.1009779</t>
  </si>
  <si>
    <t>Data-driven modeling predicts gene regulatory network dynamics during the differentiation of multipotential hematopoietic progenitors</t>
  </si>
  <si>
    <t>Immune cells,Gene regulation,Immunology,Regulator genes,Red blood cells,Animal cells,Medicine and health sciences,Genetics,Cell biology,Engineering and technology,Cell differentiation,Biology and life sciences,Neutrophils,Synthetic genetic networks,Gene expression,Developmental biology,White blood cells,Blood cells,Synthetic genetic systems,Gene types,Cellular types,Synthetic biology</t>
  </si>
  <si>
    <t>There are no primary data in the paper. Gene circuit parameter values are presented in S1 Table. The code for fitting and simulating gene circuits and associated input files are available on GitHub at https://github.com/mlekkha/EryNeu.</t>
  </si>
  <si>
    <t>10.1371/journal.pcbi.1006688</t>
  </si>
  <si>
    <t>Generalizing clusters of similar species as a signature of coexistence under competition</t>
  </si>
  <si>
    <t>Evolutionary emergence,Evolutionary processes,Speciation,Ecology,Population metrics,Fecundity,Ecology and environmental sciences,Evolutionary biology,Habitats,Ecological niches,Species delimitation,Community structure,Species diversity,Population biology,Biology and life sciences,Ecological metrics,Community ecology</t>
  </si>
  <si>
    <t>The R code for running all simulations analyzed in the manuscript can be found at https://github.com/rafaeldandrea/Generalizing-clusters-code. The code for the metrics can be found at https://github.com/rafaeldandrea/Clustering-metric.</t>
  </si>
  <si>
    <t>10.1371/journal.pcbi.1007569</t>
  </si>
  <si>
    <t>Functional analysis of Rossmann-like domains reveals convergent evolution of topology and reaction pathways</t>
  </si>
  <si>
    <t>Enzyme structure,Protein structure,Drugs,Enzymology,Enzyme chemistry,Metabolism,Metabolic pathways,Protein domains,Pharmacology,Medicine and health sciences,Biology and life sciences,Methotrexate,Biochemical cofactors,Proteins,Enzyme metabolism,Biochemistry,Macromolecular structure analysis,Molecular biology,Enzymes</t>
  </si>
  <si>
    <t>Data are held in a public available web site: http://prodata.swmed.edu/rossmann_fold/lig_master_table/.</t>
  </si>
  <si>
    <t>10.1371/journal.pcbi.1008490</t>
  </si>
  <si>
    <t>Context-specific network modeling identifies new crosstalk in β-adrenergic cardiac hypertrophy</t>
  </si>
  <si>
    <t>Connective tissue,Computer and information sciences,Muscle cells,Fibroblasts,Connective tissue cells,Animal cells,Medicine and health sciences,Cell biology,Cell signaling,Phosphorylation,Biological tissue,Biology and life sciences,Signaling networks,Cardiology,Cellular crosstalk,Post-translational modification,Muscle tissue,Cardiac hypertrophy,Network analysis,Proteins,Anatomy,Biochemistry,Cellular types,Signal transduction,Cardiomyocytes</t>
  </si>
  <si>
    <t>All relevant data are within the manuscript and its Supporting Information files.All images obtained from western blot and immunofluorescence methods and used for making graphs are accessible via our data repository https://doi.org/10.6084/m9.figshare.12824162.v1.</t>
  </si>
  <si>
    <t>10.1371/journal.pcbi.1009632</t>
  </si>
  <si>
    <t>Identifying proximal RNA interactions from cDNA-encoded crosslinks with ShapeJumper</t>
  </si>
  <si>
    <t>Bioinformatics,Nucleotides,Physical chemistry,RNA structure,Research and analysis methods,Enzymology,Sequencing techniques,Biology and life sciences,RNA,Nucleotide sequencing,Chemical bonding,Sequence analysis,Nucleic acids,Cross-linking,Nucleases,Sequence alignment,Chemistry,Ribozymes,RNA sequencing,Hydrolases,Physical sciences,Proteins,Ribonucleases,Biochemistry,Macromolecular structure analysis,Molecular biology techniques,Molecular biology,DNA-binding proteins,Database and informatics methods,Enzymes</t>
  </si>
  <si>
    <t>Alignments and raw and processed deletions are available at https://weekslab.com/ and in S1 Data. The ShapeJumper pipeline is available at https://github.com/Weeks-UNC/ShapeJumper_V1. Structure analysis and visualization scripts available at https://github.com/Weeks-UNC/StructureAnalysis. Raw sequencing data from published SHAPE-JuMP experiments [Christy TW, Giannetti CA, Houlihan G, Smola MJ, Rice GM, Wang J, et al. Direct mapping of higher-order RNA tertiary interactions by SHAPE-JuMP. Biochemistry. 2021;60: 1971–1982. doi: 10.1021/acs.biochem.1c00270] and for the engineered RNA (Fig 6) can be obtained from sequence read archives PRJNA687281 and PRJNA762303, respectively.</t>
  </si>
  <si>
    <t>10.1371/journal.pcbi.1008893</t>
  </si>
  <si>
    <t>Computation of the electroencephalogram (EEG) from network models of point neurons</t>
  </si>
  <si>
    <t>Neurons,Computer and information sciences,Electroencephalography,Neuroimaging,Membrane potential,Physiology,Action potentials,Gamma-aminobutyric acid,Research and analysis methods,Neurochemistry,Animal cells,Medicine and health sciences,Brain electrophysiology,Imaging techniques,Cell biology,Neural networks,Biology and life sciences,Neurotransmitters,Clinical neurophysiology,Clinical medicine,Neuronal dendrites,Synapses,Network analysis,Nervous system,Brain mapping,Electrophysiology,Neuroscience,Electrophysiological techniques,Anatomy,Cellular neuroscience,Biochemistry,Neurophysiology,Bioassays and physiological analysis,Cellular types</t>
  </si>
  <si>
    <t>The source code to simulate the LIF and multicompartment model networks can be downloaded at https://github.com/pablomc88/EEG_proxy_from_network_point_neurons. Datasets generated in this study, scripts to plot the figures and weights of the CNN are available from http://doi.org/10.5281/zenodo.4506494.</t>
  </si>
  <si>
    <t>10.1371/journal.pcbi.1008418</t>
  </si>
  <si>
    <t>Differential effects of propofol and ketamine on critical brain dynamics</t>
  </si>
  <si>
    <t>Neurons,Animals,Cellular types,Cognitive science,Neuroimaging,Mathematics,Research and analysis methods,Animal cells,Probability theory,Drug therapy,Macaque,Altered states of consciousness,Medicine and health sciences,Cell biology,Imaging techniques,Biology and life sciences,Primates,Organisms,Eukaryota,Cognitive neuroscience,Zoology,Amniotes,Physical sciences,Neuroscience,Probability distribution,Anesthesia,Cellular neuroscience,Vertebrates,Mammals,Anesthesiology,Monkeys,Old World monkeys,Consciousness,Pharmaceutics</t>
  </si>
  <si>
    <t>All of the data is available for free download from the NeuroTycho website: http://neurotycho.org/anesthesia-and-sleep-task.</t>
  </si>
  <si>
    <t>10.1371/journal.pcbi.1008049</t>
  </si>
  <si>
    <t>Template-based mapping of dynamic motifs in tissue morphogenesis</t>
  </si>
  <si>
    <t>Bioinformatics,Animals,Drosophila melanogaster,Mathematics,Embryos,Entomology,Research and analysis methods,Animal models,Cell cycle and cell division,Drosophila,Arthropoda,Social sciences,BLAST algorithm,Cell biology,Biology and life sciences,Applied mathematics,Model organisms,Animal studies,Organisms,Sequence analysis,Invertebrates,Eukaryota,Sequence motif analysis,Insects,Zoology,Behavior,Developmental biology,Morphogenesis,Experimental organism systems,Cell processes,Physical sciences,Embryology,Algorithms,Psychology,Database and informatics methods,Simulation and modeling</t>
  </si>
  <si>
    <t>10.1371/journal.pcbi.1007679</t>
  </si>
  <si>
    <t>Detecting critical slowing down in high-dimensional epidemiological systems</t>
  </si>
  <si>
    <t>Immunology,Mathematics,Infectious diseases,Disease dynamics,Research and analysis methods,Immunity,Probability theory,Epidemiological statistics,Vaccines,Medicine and health sciences,Infectious disease control,Skewness,Biology and life sciences,Epidemiology,Epidemiological methods and statistics,Physical sciences,Probability distribution,Infectious disease epidemiology,Simulation and modeling</t>
  </si>
  <si>
    <t>All data files and code to reproduce analysis are available from the Zenodo database (doi:10.5281/zenodo.3663086).</t>
  </si>
  <si>
    <t>10.1371/journal.pcbi.1007795</t>
  </si>
  <si>
    <t>Enhanced production of heterologous proteins by a synthetic microbial community: Conditions and trade-offs</t>
  </si>
  <si>
    <t>Hyperexpression techniques,Consortia,Ecology and environmental sciences,Physiology,Chemical compounds,Research and analysis methods,Ecological metrics,Enzymology,Physiological processes,Carbohydrate metabolism,Glucose metabolism,Molecular biology assays and analysis techniques,Enzyme chemistry,Metabolism,Secretion,Monosaccharides,Medicine and health sciences,Ecology,Social sciences,Molecular biology techniques,Biology and life sciences,Ecological productivity,Organic chemistry,Chemistry,Glucose,Carbohydrates,Protein metabolism,Physical sciences,Enzyme metabolism,Gene expression and vector techniques,Organic compounds,Biochemistry,Sociology,Molecular biology</t>
  </si>
  <si>
    <t>10.1371/journal.pcbi.1006644</t>
  </si>
  <si>
    <t xml:space="preserve">A computational knowledge-base elucidates the response of </t>
  </si>
  <si>
    <t>Protein structure,Chemical compounds,Medical microbiology,Staphylococcus,Biosynthesis,Carbohydrate metabolism,Glucose metabolism,Metabolism,Monosaccharides,Microbial pathogens,Medicine and health sciences,Genome analysis,Genetics,Bacterial pathogens,Biology and life sciences,Organisms,Organic chemistry,Metabolic processes,Gene prediction,Computational biology,Chemistry,Glucose,Carbohydrates,Protein metabolism,Genomics,Proteins,Physical sciences,Staphylococcus aureus,Bacteria,Pathology and laboratory medicine,Biochemistry,Macromolecular structure analysis,Organic compounds,Molecular biology,Pathogens,Microbiology</t>
  </si>
  <si>
    <t>All genome-scale metabolic models files are available from the BiGG databases (iYS854, iYS104, http://bigg.ucsd.edu/).</t>
  </si>
  <si>
    <t>10.1371/journal.pcbi.1009367</t>
  </si>
  <si>
    <t>Modelling to explore the potential impact of asymptomatic human infections on transmission and dynamics of African sleeping sickness</t>
  </si>
  <si>
    <t>Parasitic diseases,Physiology,Trypanosoma,Infectious diseases,Medicine and health sciences,Blood,Population biology,Biology and life sciences,Skin infections,Dermatology,Death rates,Epidemiology,Organisms,Protozoans,Body fluids,Population metrics,Eukaryota,Vector-borne diseases,Diagnostic medicine,Skin diseases,Anatomy,Medical conditions,Parasitic protozoans</t>
  </si>
  <si>
    <t>10.1371/journal.pcbi.1008269</t>
  </si>
  <si>
    <t>Genetic grouping of SARS-CoV-2 coronavirus sequences using informative subtype markers for pandemic spread visualization</t>
  </si>
  <si>
    <t>Thermodynamics,Computer and information sciences,Viral pathogens,Phylogenetics,Physics,Research and analysis methods,Medical microbiology,Data management,People and places,Sequencing techniques,Coronaviruses,Microbial pathogens,Entropy,Medicine and health sciences,Geographical locations,Genetics,Evolutionary biology,Biology and life sciences,Phylogenetic analysis,Epidemiology,Nucleotide sequencing,Organisms,SARS CoV 2,Viruses,Pandemics,Genomics,Physical sciences,Pathology and laboratory medicine,Evolutionary systematics,RNA viruses,SARS coronavirus,Molecular biology techniques,Molecular biology,Taxonomy,Europe,Pathogens,Microbiology</t>
  </si>
  <si>
    <t>The code and the metadata used to generate the results are publicly available at Github (https://github.com/EESI/ISM). The SARS-CoV-2 sequence data our research based on can not be shared publicly because they are available at GISAID website (https://www.gisaid.org/) under restriction. Researchers who register at GISAID website and meet their criteria will gain access to the data. We do make the accession number of sequences our research based on available in the github repo. So the researchers who have access to GISAID data can download our data accordingly.</t>
  </si>
  <si>
    <t>10.1371/journal.pcbi.1009536</t>
  </si>
  <si>
    <t>Estimating ectopic beat probability with simplified statistical models that account for experimental uncertainty</t>
  </si>
  <si>
    <t>Thermodynamics,Muscle cells,Mathematics,Physics,Research and analysis methods,Statistical distributions,Animal cells,Probability theory,Medicine and health sciences,Entropy,Cell biology,Random variables,Biological tissue,Biology and life sciences,Cardiology,Muscle tissue,Arrhythmia,Physical sciences,Anatomy,Heart failure,Distribution curves,Cellular types,Biophysics,Simulation and modeling</t>
  </si>
  <si>
    <t>The model and code is available on Github: https://github.com/JHU-Winslow-Lab/Ectopic-beat-paper-code.git.</t>
  </si>
  <si>
    <t>10.1371/journal.pcbi.1009144</t>
  </si>
  <si>
    <t>PEDF, a pleiotropic WTC-LI biomarker: Machine learning biomarker identification and validation</t>
  </si>
  <si>
    <t>Immunology,Discrete mathematics,Permutation,Immune response,Immune system,Mathematics,Physiology,Chemokines,Metabolism,Medicine and health sciences,Cell biology,Plants,Molecular development,Chemotaxis,Biology and life sciences,Inflammation,Immune physiology,Trees,Organisms,Innate immune system,Clinical medicine,Eukaryota,Developmental biology,Signs and symptoms,Cell motility,Biomarkers,Physical sciences,Metabolomics,Combinatorics,Biochemistry,Cytokines,Metabolites</t>
  </si>
  <si>
    <t>Sharing of human data is governed by the World Trade Center (WTC) Clinical Center of Excellence program maintained by the Fire Department of New York (FDNY). All investigators will need to enter into a data use agreement with the FDNY WTC Clinical Center of Excellence. Additional information about this database may be obtained through fdnywtcdata.org. Source code and numerical data underlying graphs is available at https://github.com/NolanLabNYU/PEDF-a-pleiotropic.</t>
  </si>
  <si>
    <t>10.1371/journal.pcbi.1008936</t>
  </si>
  <si>
    <t>Can molecular dynamics simulations improve the structural accuracy and virtual screening performance of GPCR models?</t>
  </si>
  <si>
    <t>Protein structure,Physics,Molecular dynamics,Protein structure determination,Research and analysis methods,Signal transduction,Cell biology,Biology and life sciences,Protein structure prediction,Crystal structure,Crystallography,Computational biology,Condensed matter physics,Chemistry,Computational chemistry,Solid state physics,Physical sciences,Proteins,Biochemical simulations,G protein coupled receptors,Biochemistry,Transmembrane receptors,Macromolecular structure analysis,Molecular biology,Simulation and modeling</t>
  </si>
  <si>
    <t>The authors confirm that all data underlying the findings are fully available without restriction. Except for a supplementary data set, all relevant data are within the manuscript and its Supporting Information files. The supplementary data set, which contains MD simulation data, input files and analysis results, is freely available for download from the Dryad Digital Repository (doi:10.5061/dryad.98sf7m0j3).</t>
  </si>
  <si>
    <t>10.1371/journal.pcbi.1008668</t>
  </si>
  <si>
    <t>A sensory integration account for time perception</t>
  </si>
  <si>
    <t>Neurons,Perception,Cognitive science,Sensory perception,Cognition,Physics,Electronics engineering,Cognitive psychology,Animal cells,Vibration,Social sciences,Cell biology,Engineering and technology,Biology and life sciences,Decision making,Electronics,Physical sciences,Neuroscience,Psychometrics,Psychophysics,Cellular neuroscience,Psychology,Cellular types,Classical mechanics,Integrators</t>
  </si>
  <si>
    <t>The authors confirm that all data underlying the findings are fully available without restriction. All relevant data are available through the following link: https://figshare.com/projects/A_sensory_integration_account_for_time_perception/63458.</t>
  </si>
  <si>
    <t>10.1371/journal.pcbi.1009911</t>
  </si>
  <si>
    <t>Characterization of intrinsically disordered regions in proteins informed by human genetic diversity</t>
  </si>
  <si>
    <t>Point mutation,Population genetics,Research and analysis methods,Protein domains,Mutation databases,Medicine and health sciences,Genetics,Evolutionary biology,Population biology,Biology and life sciences,Genetic polymorphism,Intrinsically disordered proteins,Mutation,Proteins,Pathology and laboratory medicine,Biochemistry,Frameshift mutation,Biological databases,DNA-binding proteins,Pathogens,Database and informatics methods</t>
  </si>
  <si>
    <t>United States of America,Bangladesh</t>
  </si>
  <si>
    <t>All data that are used and generated in this study are made available through S1–S9 Tables. Additionally, an implementation of the method used for measuring relative feature importance is made available online (https://github.com/iqbals/Perm_feat_importance).</t>
  </si>
  <si>
    <t>10.1371/journal.pcbi.1008540</t>
  </si>
  <si>
    <t>Modeling habitat connectivity in support of multiobjective species movement: An application to amphibian habitat systems</t>
  </si>
  <si>
    <t>Terrestrial environments,Animals,Computer and information sciences,Cognitive science,Ecology and environmental sciences,Mathematics,Cognition,Marine and aquatic sciences,Research and analysis methods,Cognitive psychology,Earth sciences,Optimization,Ecology,Social sciences,Habitats,Biology and life sciences,Geomorphology,Decision making,Ecosystems,Organisms,Freshwater environments,Eukaryota,Wetlands,Zoology,Network analysis,Physical sciences,Neuroscience,Aquatic environments,Algorithms,Simulation and modeling,Amphibians,Forests,Vertebrates,Topography,Psychology,Applied mathematics,Landforms</t>
  </si>
  <si>
    <t>The data analyzed in this study are available in figshare, with the following DOI: https://doi.org/10.6084/m9.figshare.12609404.v1</t>
  </si>
  <si>
    <t>10.1371/journal.pcbi.1009451</t>
  </si>
  <si>
    <t>Segmentation-Less, Automated, Vascular Vectorization</t>
  </si>
  <si>
    <t>Signal filtering,Computer and information sciences,Mathematics,In vivo imaging,Blood vessels,Capillaries,Research and analysis methods,Cardiovascular anatomy,Geometry,Medicine and health sciences,Imaging techniques,Engineering and technology,Biology and life sciences,Software engineering,Radii,Computer software,Fluorescence imaging,Physical sciences,Linear filters,Signal processing,Anatomy,Matched filters</t>
  </si>
  <si>
    <t>The input datasets, intermediates, and outputs are available through the Dataverse Project at https://doi.org/10.18738/T8/NA08NU. The code is available through GitHub at https://github.com/UTFOIL/Vectorization-Public.</t>
  </si>
  <si>
    <t>29/12/2018</t>
  </si>
  <si>
    <t>10.1371/journal.pcbi.1007331</t>
  </si>
  <si>
    <t>A flexible and generalizable model of online latent-state learning</t>
  </si>
  <si>
    <t>Markov models,Cognitive science,Mathematics,Cognition,Research and analysis methods,Cognitive psychology,Learning and memory,Classical conditioning,Probability theory,Fear,Social sciences,Memory,Biology and life sciences,Learning,Emotions,Behavioral conditioning,Behavior,Physical sciences,Neuroscience,Experimental psychology,Psychology,Simulation and modeling,Human learning</t>
  </si>
  <si>
    <t>Accompanying code and data are publicly-available at https://github.com/cochran4/OnlineLatentStateLearning.</t>
  </si>
  <si>
    <t>16/2/2018</t>
  </si>
  <si>
    <t>10.1371/journal.pcbi.1006687</t>
  </si>
  <si>
    <t>Cellular determinants of metabolite concentration ranges</t>
  </si>
  <si>
    <t>Computer and information sciences,Microbial genomics,Stoichiometry,Enzymology,Enzyme chemistry,Metabolism,Pharmacology,Medicine and health sciences,Bacterial genetics,Microbial genetics,Cell biology,Genetics,Biology and life sciences,Cell metabolism,Metabolic networks,Bacteriology,Chemistry,Drug metabolism,Network analysis,Genomics,Enzyme metabolism,Proteins,Bacterial genomics,Physical sciences,Cell physiology,Biochemistry,Pharmacokinetics,Microbiology,Enzymes,Metabolites</t>
  </si>
  <si>
    <t>The code and model files to reproduce the results are available from GitHub (https://github.com/ankueken/SCC).</t>
  </si>
  <si>
    <t>10.1371/journal.pcbi.1009639</t>
  </si>
  <si>
    <t>Emergence and fragmentation of the alpha-band driven by neuronal network dynamics</t>
  </si>
  <si>
    <t>Neurons,Cellular types,Computer and information sciences,Electroencephalography,Neuroimaging,Neuronal plasticity,Population dynamics,Physiology,Research and analysis methods,Developmental neuroscience,Synaptic plasticity,Animal cells,Drug therapy,Medicine and health sciences,Brain electrophysiology,Imaging techniques,Cell biology,Neural networks,Biology and life sciences,Population biology,General anesthesia,Clinical neurophysiology,Clinical medicine,Brain mapping,Neuroscience,Electrophysiology,Electrophysiological techniques,Anesthesia,Cellular neuroscience,Neurophysiology,Bioassays and physiological analysis,Anesthesiology,Pharmaceutics</t>
  </si>
  <si>
    <t>The source code of all models, simulations files and all the simulated data are available at 10.5281/zenodo.5708312 (https://zenodo.org/record/5708312#.YaESuWDMI2x) and http://bionewmetrics.org/emergence-and-fragmentation-of-the-alpha-band-driven-by-neuronal-network-dynamics/.</t>
  </si>
  <si>
    <t>10.1371/journal.pcbi.1006878</t>
  </si>
  <si>
    <t xml:space="preserve">Integrated computational and </t>
  </si>
  <si>
    <t>Animals,Physical chemistry,Drosophila melanogaster,Enzyme inhibitors,Kinase inhibitors,Research and analysis methods,Suppressor genes,Enzymology,Animal models,Molecular biology assays and analysis techniques,Arthropoda,Drosophila,Library screening,Genetics,Biology and life sciences,Model organisms,Animal studies,Organisms,Chemical bonding,Hydrogen bonding,Invertebrates,Eukaryota,Insects,Chemistry,Protein kinases,Experimental organism systems,Proteins,Physical sciences,Gene identification and analysis,Tyrosine kinases,Biochemistry,Gene types,Genetic screens,Molecular biology techniques,Molecular biology,Enzymes</t>
  </si>
  <si>
    <t>10.1371/journal.pcbi.1008076</t>
  </si>
  <si>
    <t>Multiplexing information flow through dynamic signalling systems</t>
  </si>
  <si>
    <t>Gene regulation,Telecommunications,Systems science,Computer and information sciences,Information theory,Cell signaling structures,Mathematics,Channel capacity,Research and analysis methods,Probability theory,Genetics,Cell biology,Multiplexing,Engineering and technology,Biology and life sciences,Signaling centers,Gene expression,Physical sciences,Probability distribution,Dynamical systems,Cellular structures and organelles,Simulation and modeling</t>
  </si>
  <si>
    <t>The microarray data used in this study are available at ArrayExpress database (https://www.ebi.ac.uk/arrayexpress) under accession number E-MTAB-5158.</t>
  </si>
  <si>
    <t>10.1371/journal.pcbi.1007382</t>
  </si>
  <si>
    <t>Regulation of adenylyl cyclase 5 in striatal neurons confers the ability to detect coincident neuromodulatory signals</t>
  </si>
  <si>
    <t>Computer and information sciences,Physiology,Physics,Molecular dynamics,Research and analysis methods,Enzyme regulation,Enzymology,Enzyme chemistry,Medicine and health sciences,Biophysical simulations,Cell biology,Biology and life sciences,Signaling networks,Synapses,Chemistry,Computational biology,Network analysis,Computational chemistry,Nervous system,Physical sciences,Electrophysiology,Neuroscience,Biochemical simulations,Anatomy,Biochemistry,Neurophysiology,Signal transduction,Biophysics,Simulation and modeling</t>
  </si>
  <si>
    <t>Sweden,Switzerland,Germany</t>
  </si>
  <si>
    <t>The data and models generated in this work are available for download and visualisation at https://humanbrainproject.github.io/hbp-bsp-live-papers/2019/bruce_et_al_2019/bruce_et_al_2019.html.</t>
  </si>
  <si>
    <t>10.1371/journal.pcbi.1008528</t>
  </si>
  <si>
    <t>Genome-scale metabolic modelling when changes in environmental conditions affect biomass composition</t>
  </si>
  <si>
    <t>Mathematics,Physiology,Chemical compounds,Research and analysis methods,Interpolation,Physiological processes,Molecular biology assays and analysis techniques,Numerical analysis,Secretion,Monosaccharides,Genetics,Cell biology,Biology and life sciences,Cell metabolism,Nitrogen,Organic chemistry,Oxygen,Combined bisulfite restriction analysis,Chemistry,Glucose,Carbohydrates,Genomics,Physical sciences,Cell physiology,Organic compounds,Chemical elements,Molecular biology techniques,Molecular biology</t>
  </si>
  <si>
    <t>All relevant data are within the manuscript and its Supporting information files. Software is available at URL https://doi.org/10.6084/m9.figshare.14035040.v1.</t>
  </si>
  <si>
    <t>10.1371/journal.pcbi.1009156</t>
  </si>
  <si>
    <t>Computational modelling of cell motility modes emerging from cell-matrix adhesion dynamics</t>
  </si>
  <si>
    <t>All relevant data are within the manuscript and its Supporting information.</t>
  </si>
  <si>
    <t>10.1371/journal.pcbi.1008379</t>
  </si>
  <si>
    <t>Inferring latent temporal progression and regulatory networks from cross-sectional transcriptomic data of cancer samples</t>
  </si>
  <si>
    <t>Genitourinary tract tumors,Gene regulation,Regulator genes,Computer and information sciences,Transcriptome analysis,Gene regulatory networks,Medicine and health sciences,Genome analysis,Genetics,Biology and life sciences,Urology,Oncology,Genitourinary cancers,Breast tumors,Gene expression,Computational biology,Network analysis,Breast cancer,Genomics,Gene identification and analysis,Genetic networks,Gene types,Cancers and neoplasms,Bladder cancer</t>
  </si>
  <si>
    <t>The gene expression dataset of the bladder cancer was downloaded from the NCBI GEO database (GSE128192). The gene expression datasets as well as clinical information of the breast cancer patients used for network prediction were downloaded from the NCBI GEO database (GSE7390). The microarray and ChIP-seq data used for network validation were downloaded from the NCBI GEO database (GSE40766, GSE40762, GSE62425, GSE2222, GSE58626 and GSE27830). The clinical gene expression data used for survival analysis were downloaded from the NCBI GEO database (GSE2990, GSE12093, GSE5327, GSE1456, GSE2034, GSE3494, GSE6532 and GSE9195). The gene expression RNAseq and phenotype information associated with the TCGA COAD dataset were downloaded from the UCSC Xena website (https://xena.ucsc.edu/) via the following links: https://tcga-xena-hub.s3.us-east-1.amazonaws.com/latest/TCGA.COAD.sampleMap/HiSeqV2.gz and https://tcga-xena-hub.s3.us-east-1.amazonaws.com/latest/TCGA.COAD.sampleMap/COAD_clinicalMatrix; The gene expression RNAseq and phenotype information associated with the TCGA SKCM dataset were also downloaded from the UCSC Xena website (https://xena.ucsc.edu/) via the following links: https://tcga-xena-hub.s3.us-east-1.amazonaws.com/latest/TCGA.SKCM.sampleMap/HiSeqV2.gz and https://tcga-xena-hub.s3.us-east-1.amazonaws.com/latest/TCGA.SKCM.sampleMap/SKCM_clinicalMatrix. A recent re-quantification of the LPS scRNA-seq dataset (GSE48968) was downloaded from the conquer database (http://imlspenticton.uzh.ch:3838/conquer/). The code for PROB is available at https://github.com/SunXQlab/PROB. The numerical data underlying graphs in the manuscript is available at S1_Data.xlsx in the Supporting Information.</t>
  </si>
  <si>
    <t>10.1371/journal.pcbi.1009781</t>
  </si>
  <si>
    <t>Full scale structural, mechanical and dynamical properties of HIV-1 liposomes</t>
  </si>
  <si>
    <t>Cell membranes,Lipids,Viral pathogens,Lipid analysis,HIV-1,Medical microbiology,Virology,Microbial pathogens,Medicine and health sciences,Viral structure,Retroviruses,Cell biology,Biology and life sciences,Organisms,Viruses,Liposomes,Computational biology,Vesicles,Virions,Biochemical simulations,Cellular structures and organelles,Pathology and laboratory medicine,RNA viruses,Biochemistry,Macromolecular structure analysis,HIV,Immunodeficiency viruses,Molecular biology,Lentivirus,Pathogens,Microbiology</t>
  </si>
  <si>
    <t>10.1371/journal.pcbi.1008064</t>
  </si>
  <si>
    <t>Early exposure to broadly neutralizing antibodies may trigger a dynamical switch from progressive disease to lasting control of SHIV infection</t>
  </si>
  <si>
    <t>Immunology,Immune cells,Animals,Cellular types,Viral pathogens,HIV-1,Antiretroviral therapy,Infectious diseases,Medical microbiology,Virology,Animal cells,Macaque,T cells,Medicine and health sciences,Microbial pathogens,Viral structure,Retroviruses,Cell biology,Antiviral therapy,Preventive medicine,Biology and life sciences,Primates,Viral transmission and infection,Public and occupational health,Organisms,Viruses,Eukaryota,Zoology,Viral load,Viremia,Progressive diseases,White blood cells,Amniotes,Viral diseases,Vaccination and immunization,Virions,Pathology and laboratory medicine,Blood cells,RNA viruses,Medical conditions,Vertebrates,HIV,Mammals,Monkeys,Immunodeficiency viruses,Old World monkeys,Lentivirus,Pathogens,Microbiology</t>
  </si>
  <si>
    <t>10.1371/journal.pcbi.1006800</t>
  </si>
  <si>
    <t xml:space="preserve">Changes in morphogen kinetics and pollen grain size are potential mechanisms of aberrant pollen aperture patterning in previously observed and novel mutants of </t>
  </si>
  <si>
    <t>Phenotypes,Population genetics,Brassica,Research and analysis methods,Departures from diploidy,Polyploidy,Evolutionary biology,Genetics,Plants,Population biology,Molecular development,Biology and life sciences,Pattern formation,Pollen,Model organisms,Animal studies,Organisms,Tetraploidy,Ploidy,Plant anatomy,Mathematical models,Mathematical and statistical techniques,Eukaryota,Developmental biology,Morphogenesis,Experimental organism systems,Morphogens,Plant and algal models,Arabidopsis thaliana,Plant science</t>
  </si>
  <si>
    <t>10.1371/journal.pcbi.1008755</t>
  </si>
  <si>
    <t xml:space="preserve">Network potential identifies therapeutic </t>
  </si>
  <si>
    <t>Gene regulation,Sarcoma,Computer and information sciences,Non-coding RNA,Medicine and health sciences,Cancer treatment,Genetics,Cell biology,Cell signaling,Biology and life sciences,Signaling networks,RNA,Protein interaction networks,Nucleic acids,MicroRNAs,Oncology,Ewing sarcoma,Gene expression,Network analysis,Gene identification and analysis,Genetic networks,Biochemistry,Proteomics,Natural antisense transcripts,Signal transduction,Cancers and neoplasms</t>
  </si>
  <si>
    <t>All of the software we developed for this project can be found on Github. (https://github.com/DavisWeaver/MiR_Combo_Targeting and https://github.com/DavisWeaver/disruptr). All processed data needed for reproduction of the results of the paper are available in the same repository. All raw data files were published on GEA at https://www.ncbi.nlm.nih.gov/geo/query/acc.cgi?acc=GSE98787 (accession number GSE98787).</t>
  </si>
  <si>
    <t>10.1371/journal.pcbi.1007102</t>
  </si>
  <si>
    <t>Computational simulation of the reactive oxygen species and redox network in the regulation of chloroplast metabolism</t>
  </si>
  <si>
    <t>Computer and information sciences,Oxidation,Chemical compounds,Research and analysis methods,Plant cells,Plant cell biology,Cell biology,Biology and life sciences,Organic chemistry,Metabolic networks,Chloroplasts,Oxidation-reduction reactions,Chemistry,Computational biology,Network analysis,Physical sciences,Biochemical simulations,Thiols,Electrochemistry,Plant science,Organic compounds,Chemical reactions,Biochemistry,Cellular types,Cellular structures and organelles,Simulation and modeling</t>
  </si>
  <si>
    <t>10.1371/journal.pcbi.1006813</t>
  </si>
  <si>
    <t>Predicting kinase inhibitors using bioactivity matrix derived informer sets</t>
  </si>
  <si>
    <t>Computer and information sciences,Mathematics,Enzyme inhibitors,Kinase inhibitors,Research and analysis methods,Enzymology,Molecular biology assays and analysis techniques,Pharmacology,Statistical methods,Medicine and health sciences,Library screening,Statistics,Forecasting,Data acquisition,Biology and life sciences,Drug discovery,Mathematical and statistical techniques,Protein kinases,Proteins,Physical sciences,Tyrosine kinases,Drug research and development,Biochemistry,Molecular biology techniques,Molecular biology,High throughput screening,Enzymes</t>
  </si>
  <si>
    <t>All data used in our manuscript are available at (https://github.com/SpencerEricksen/informers/).</t>
  </si>
  <si>
    <t>10.1371/journal.pcbi.1008672</t>
  </si>
  <si>
    <t>Thermodynamic and sequential characteristics of phase separation and droplet formation for an intrinsically disordered region/protein ensemble</t>
  </si>
  <si>
    <t>Computer and information sciences,Peak values,Physics,Data management,Electrostatics,Electricity,Polymers,Phase diagrams,Cell biology,Engineering and technology,Macromolecules,Materials science,Biology and life sciences,Intrinsically disordered proteins,Data visualization,Polymer chemistry,Chemistry,Computational biology,Materials,Histones,Physical sciences,Proteins,Biochemical simulations,Signal processing,Biochemistry,DNA-binding proteins,Cellular structures and organelles</t>
  </si>
  <si>
    <t>All raw data and analysis files of density calculation are available from the Zenodo database (DOI: 10.5281/zenodo.4383333).</t>
  </si>
  <si>
    <t>10.1371/journal.pcbi.1009289</t>
  </si>
  <si>
    <t>Estimating the conditional probability of developing human papilloma virus related oropharyngeal cancer by combining machine learning and inverse Bayesian modelling</t>
  </si>
  <si>
    <t>Head and neck cancers,Nasopharyngeal carcinoma,Infectious diseases,Cancer risk factors,People and places,Cervical cancer,Sexually transmitted diseases,Medicine and health sciences,Genitourinary infections,Carcinoma,Urology,Epidemiology,Cancers and neoplasms,Gynecological tumors,Cancer epidemiology,Oncology,North America,Medical risk factors,Viral diseases,Human papillomavirus infection,Medical conditions,United States,Geographical locations</t>
  </si>
  <si>
    <t>All relevant data are within the manuscript and its Supporting information files. Code available at www.github.com/andrewcparnell/HNSCC. The SEER HPV data are restricted and are not included in the Github repository. This data can be accessed on request from https://seer.cancer.gov/data/access.html.</t>
  </si>
  <si>
    <t>10.1371/journal.pcbi.1007617</t>
  </si>
  <si>
    <t>BioConceptVec: Creating and evaluating literature-based biomedical concept embeddings on a large scale</t>
  </si>
  <si>
    <t>Computer and information sciences,Cognitive science,Cognition,Artificial neural networks,Learning and memory,Pharmacology,Artificial intelligence,Medicine and health sciences,Social sciences,Semantics,Memory,Biology and life sciences,Deep learning,Memory recall,Natural language processing,Word embedding,Drug-drug interactions,Drug interactions,Linguistics,Computational neuroscience,Computational biology,Proteins,Protein-protein interactions,Neuroscience,Machine learning,Information technology,Protein interactions,Biochemistry</t>
  </si>
  <si>
    <t>All the models and datasets are publicly available via https://github.com/ncbi-nlp/BioConceptVec.</t>
  </si>
  <si>
    <t>10.1371/journal.pcbi.1008106</t>
  </si>
  <si>
    <t>Drug-target binding quantitatively predicts optimal antibiotic dose levels in quinolones</t>
  </si>
  <si>
    <t>Antibiotic resistance,Chemical dissociation,Mathematical functions,Drugs,Research and analysis methods,Antibiotics,Pharmacology,Antimicrobial resistance,Medicine and health sciences,Population biology,Biology and life sciences,Antimicrobials,Death rates,Microbial control,Dose prediction methods,Population metrics,Mathematical and statistical techniques,Chemistry,Physical sciences,Curve fitting,Drug research and development,Pharmacodynamics,Chemical reactions,Pharmaceutics,Microbiology</t>
  </si>
  <si>
    <t>Data and computer code will be available at https://www.abel-zur-wiesch-lab.com/ upon acceptance of the manuscript.</t>
  </si>
  <si>
    <t>10.1371/journal.pcbi.1007817</t>
  </si>
  <si>
    <t>Computation of condition-dependent proteome allocation reveals variability in the macro and micro nutrient requirements for growth</t>
  </si>
  <si>
    <t>Prosthetic groups,Enzyme chemistry,Enzyme metabolism,Coenzymes,Proteins,Metabolism,Biosynthesis,Biochemical cofactors,Protein metabolism,Biochemistry,Chemical synthesis,Biology and life sciences,Research and analysis methods,Proteomes,Enzymology</t>
  </si>
  <si>
    <t>All relevant data are within the paper and its Supporting Information files. The code necessary to reproduce the presented results can be found on GitHub at https://github.com/coltonlloyd/me_biomass.</t>
  </si>
  <si>
    <t>10.1371/journal.pcbi.1008044</t>
  </si>
  <si>
    <t>Machine Learning based histology phenotyping to investigate the epidemiologic and genetic basis of adipocyte morphology and cardiometabolic traits</t>
  </si>
  <si>
    <t>Phenotypes,Connective tissue,Mathematics,Connective tissue cells,Physiology,Metaanalysis,Research and analysis methods,Animal cells,Statistical methods,Medicine and health sciences,Statistics,Genome analysis,Body weight,Cell biology,Genetics,Human genetics,Biological tissue,Histology,Biology and life sciences,Genome-wide association studies,Mathematical and statistical techniques,Computational biology,Single nucleotide polymorphisms,Genomics,Physical sciences,Obesity,Anatomy,Physiological parameters,Adipocytes,Adipose tissue,Cellular types</t>
  </si>
  <si>
    <t>All Data, models and code are available through Github. https://github.com/GlastonburyC/Adipocyte-U-net.</t>
  </si>
  <si>
    <t>13/11/2018</t>
  </si>
  <si>
    <t>10.1371/journal.pcbi.1006286</t>
  </si>
  <si>
    <t>Computational translation of genomic responses from experimental model systems to humans</t>
  </si>
  <si>
    <t>Computer and information sciences,Cognitive science,Mathematics,Sepsis,Cognition,Research and analysis methods,Learning and memory,Animal models,Artificial intelligence,Medicine and health sciences,Machine learning algorithms,Genetics,Memory,Neural networks,Biology and life sciences,Model organisms,Animal studies,Memory recall,Mouse models,Gene expression,Signs and symptoms,Experimental organism systems,Physical sciences,Neuroscience,Diagnostic medicine,Animal models of disease,Algorithms,Machine learning,Pathology and laboratory medicine,Simulation and modeling,Applied mathematics</t>
  </si>
  <si>
    <t>All relevant data are within the paper and its Supporting Information files. All analyses were implemented in MATLAB 2016b. KNN, SVM, and RF functions were implemented using the fitcknn, fitcsvm, and TreeBagger functions respectively. Neural networks were implemented using the MATLAB Neural Network Toolbox. Semi-supervised functions are deposited at: https://www.mathworks.com/matlabcentral/fileexchange/69718-semi-supervised-learning-functions</t>
  </si>
  <si>
    <t>10.1371/journal.pcbi.1006999</t>
  </si>
  <si>
    <t>Amplifying the redistribution of somato-dendritic inhibition by the interplay of three interneuron types</t>
  </si>
  <si>
    <t>Electrical circuits,Neurons,Computer and information sciences,Microcircuits,Animal cells,Network motifs,Evolutionary processes,Cell biology,Evolutionary biology,Cell signaling,Engineering and technology,Neural networks,Biology and life sciences,Evolutionary adaptation,Neuronal dendrites,Network analysis,Neuroscience,Signal inhibition,Interneurons,Cellular neuroscience,Cellular types,Signal transduction,Electrical engineering</t>
  </si>
  <si>
    <t>10.1371/journal.pcbi.1009857</t>
  </si>
  <si>
    <t>Bacterial age distribution in soil – Generational gaps in adjacent hot and cold spots</t>
  </si>
  <si>
    <t>Reproductive success,Pathogen motility,Evolutionary processes,Cell cycle and cell division,Medicine and health sciences,Microbial genetics,Cell biology,Evolutionary biology,Genetics,Population biology,Biology and life sciences,Organisms,Oxygen,Population metrics,Virulence factors,Chemistry,Cell motility,Cell processes,Physical sciences,Bacteria,Age distribution,Pathology and laboratory medicine,Natural selection,Chemical elements,Pathogens</t>
  </si>
  <si>
    <t>The code used for generating all data displayed in this manuscript is available in the supplementary material S1 Data.</t>
  </si>
  <si>
    <t>10.1371/journal.pcbi.1007613</t>
  </si>
  <si>
    <t>SmartPhase: Accurate and fast phasing of heterozygous variant pairs for genetic diagnosis of rare diseases</t>
  </si>
  <si>
    <t>Genetic loci,Research and analysis methods,Sequencing techniques,Medicine and health sciences,Genome analysis,Genetics,Human genetics,Biology and life sciences,Variant genotypes,Heredity,Alleles,Genetic mapping,Computational biology,RNA sequencing,Genomics,Diagnostic medicine,Haplotypes,Molecular biology techniques,Molecular biology,Simulation and modeling</t>
  </si>
  <si>
    <t>Data cannot be shared publicly because of European and national data protection regulations that require that genomic data must not be made public to protect the privacy of patients. Data are available from the Dr. von Hauner Children’s Hospital, Medical Center of the LMU Munich for researchers who meet the criteria for access to confidential patient data. Please direct your requests to the Dr. von Hauner Children’s Hospital (sekretariat.kinderklinik@med.uni-muenchen.de) or the Institutional Review Board of the LMU (ethikkommission@med.uni-muenchen.de).</t>
  </si>
  <si>
    <t>10.1371/journal.pcbi.1007496</t>
  </si>
  <si>
    <t>Recurrent somatic mutations reveal new insights into consequences of mutagenic processes in cancer</t>
  </si>
  <si>
    <t>Bioinformatics,Insertion mutation,Mathematics,Research and analysis methods,Statistical methods,Basic cancer research,Medicine and health sciences,Statistics,Immunoglobulin genes,Genetics,Biology and life sciences,Cluster analysis,Genomic medicine,Substitution mutation,Hierarchical clustering,Sequence analysis,Multivariate analysis,Oncology,Cancer genomics,Mathematical and statistical techniques,Sequence motif analysis,Mutation,Genomics,Physical sciences,Principal component analysis,Gene types,Database and informatics methods,Somatic mutation</t>
  </si>
  <si>
    <t>Data underlying our findings and the code for the workflow and sequence logos are provided here: https://github.com/biomedicalGenomicsCNAG/RecurrentMutations. The primary data and part of the metadata (tumour type, tobacco smoking history, MSI classification, impact classification, predicted drivers, mutational signatures) can be obtained from the PCAWG consortium through the procedure described here: http://docs.icgc.org/pcawg/data/. The IGHV status is available here: https://www.nature.com/articles/nature14666#supplementary-information. The tobacco smoking history for a subset of the donors was retrieved from the TCGA webportal (https://tcga-data.nci.nih.gov/). The GENCODE annotation v19 used for the functional category was downloaded from the Release history webpage from GENCODE: https://www.gencodegenes.org/human/releases.html. The replication time data was obtained from the website of University of California, Santa Cruz (UCSC): http://genome.ucsc.edu/cgi-bin/hgFileUi?db=hg19&amp;g=wgEncodeUwRepliSeq.</t>
  </si>
  <si>
    <t>10.1371/journal.pcbi.1009358</t>
  </si>
  <si>
    <t>Envelope reconstruction of speech and music highlights stronger tracking of speech at low frequencies</t>
  </si>
  <si>
    <t>Bioacoustics,Perception,Electroencephalography,Neuroimaging,Cognitive science,Sensory perception,Mathematics,Physiology,Physics,Research and analysis methods,Cognitive psychology,Statistical methods,Medicine and health sciences,Statistics,Social sciences,Brain electrophysiology,Imaging techniques,Engineering and technology,Biology and life sciences,Multivariate analysis,Speech,Clinical neurophysiology,Acoustics,Mathematical and statistical techniques,Linguistics,Clinical medicine,Music perception,Brain mapping,Electrophysiology,Neuroscience,Electrophysiological techniques,Physical sciences,Acoustic signals,Principal component analysis,Signal processing,Neurophysiology,Speech signal processing,Bioassays and physiological analysis,Psychology,Music cognition</t>
  </si>
  <si>
    <t>United States of America,Ireland</t>
  </si>
  <si>
    <t>The EEG data cannot be shared publicly for ethical reasons. The original ethical approval obtained at the time the data was collected (2014-2015) did not allow us to make the data publicly available. To access the data, interested researchers can contact the Ethics Committee for the School of Psychology at Trinity College Dublin (psych.ethics@tcd.ie)</t>
  </si>
  <si>
    <t>10.1371/journal.pcbi.1007267</t>
  </si>
  <si>
    <t>Anatomically accurate model of EMG during index finger flexion and abduction derived from diffusion tensor imaging</t>
  </si>
  <si>
    <t>Diffusion tensor imaging,Body limbs,Neuroimaging,Membrane potential,Physiology,Physics,Action potentials,Research and analysis methods,Arms,Magnetic resonance imaging,Animal cells,Musculoskeletal system,Muscle electrophysiology,Medicine and health sciences,Cell biology,Imaging techniques,Biological tissue,Materials science,Biology and life sciences,Material properties,Muscle tissue,Electrode potentials,Brain morphometry,Anisotropy,Muscle fibers,Electromyography,Radiology and imaging,Muscles,Chemistry,Condensed matter physics,Diagnostic radiology,Physical sciences,Electrophysiology,Neuroscience,Electrophysiological techniques,Brain mapping,Diagnostic medicine,Electrochemistry,Anatomy,Neurophysiology,Bioassays and physiological analysis,Cellular types,Hands</t>
  </si>
  <si>
    <t>10.1371/journal.pcbi.1006830</t>
  </si>
  <si>
    <t>ReaDDy 2: Fast and flexible software framework for interacting-particle reaction dynamics</t>
  </si>
  <si>
    <t>Mass diffusivity,Physical chemistry,Membrane potential,Chemical physics,Physiology,Physics,Molecular dynamics,Research and analysis methods,Polymers,Medicine and health sciences,Biophysical simulations,Macromolecules,Materials science,Biology and life sciences,Reaction dynamics,Polymer chemistry,Chemistry,Computational biology,Materials,Computational chemistry,Physical sciences,Electrophysiology,Biochemical simulations,Biochemistry,Biophysics,Simulation and modeling</t>
  </si>
  <si>
    <t>All files required to generate the figures can be found under https://github.com/readdy/readdy2_publication_data. The software and its implementation are publicly available under https://github.com/readdy/readdy.</t>
  </si>
  <si>
    <t>10.1371/journal.pcbi.1009697</t>
  </si>
  <si>
    <t>Optimal vaccine allocation for COVID-19 in the Netherlands: A data-driven prioritization</t>
  </si>
  <si>
    <t>Population groupings,Immunology,Infectious diseases,Stockpiles,People and places,Vaccines,Medicine and health sciences,Infectious disease control,Social sciences,Economics,Resource management,Preventive medicine,Biology and life sciences,Epidemiology,Public and occupational health,COVID 19,Age groups,Vaccination and immunization,Viral diseases,Netherlands,European Union,Infectious disease epidemiology,Medical conditions,Europe,Geographical locations</t>
  </si>
  <si>
    <t>Japan,the Netherlands</t>
  </si>
  <si>
    <t>All data are available from GitHub repository (https://github.com/fmiura/VacAllo_2021).</t>
  </si>
  <si>
    <t>10.1371/journal.pcbi.1009818</t>
  </si>
  <si>
    <t>The structural coverage of the human proteome before and after AlphaFold</t>
  </si>
  <si>
    <t>Carcinogenesis,Protein structure,Proteomic databases,Research and analysis methods,Proteomes,Protein domains,Medicine and health sciences,Biology and life sciences,Protein structure databases,Protein structure prediction,Oncology,Proteins,Structural proteins,Biochemistry,Macromolecular structure analysis,Proteomics,Biological databases,Molecular biology,Database and informatics methods</t>
  </si>
  <si>
    <t>PDB data was downloaded from https://rcsb.org AlphaFold data was downloaded from https://alphafold.ebi.ac.uk/ Clinvar data was downloaded from https://ftp.ncbi.nlm.nih.gov/pub/clinvar/vcf_GRCh38/clinvar.vcf.gz TCGA data was downloaded from https://api.gdc.cancer.gov/data/1c8cfe5f-e52d-41ba-94da-f15ea1337efc.</t>
  </si>
  <si>
    <t>10.1371/journal.pcbi.1008605</t>
  </si>
  <si>
    <t>Machine learning based CRISPR gRNA design for therapeutic exon skipping</t>
  </si>
  <si>
    <t>Bioinformatics,Guide RNA,Research and analysis methods,Sequencing techniques,Mammalian genomics,Genetics,Engineering and technology,Biology and life sciences,RNA,Synthetic genomics,Sequence analysis,Nucleic acids,Genome engineering,DNA repair,Synthetic genome editing,Sequence alignment,Bioengineering,Human genomics,RNA sequencing,Genomics,Animal genomics,Biochemistry,CRISPR,DNA,Molecular biology techniques,Molecular biology,Database and informatics methods,Synthetic biology</t>
  </si>
  <si>
    <t>The Netherlands,United States of America</t>
  </si>
  <si>
    <t>High-throughput sequencing data have been deposited in the NCBI Sequence Read Archive database under accession code SRP272657 (https://www.ncbi.nlm.nih.gov/sra/?term=SRP272657). An open source implementation of SkipGuide is available at https://github.com/gifford-lab/skipguide. Code for data processing, analysis, and production of the results, figures, and tables is available at https://github.com/gifford-lab/skipguide-analysis.</t>
  </si>
  <si>
    <t>10.1371/journal.pcbi.1008132</t>
  </si>
  <si>
    <t>Microtubule instability driven by longitudinal and lateral strain propagation</t>
  </si>
  <si>
    <t>GTP hydrolysis,Thermodynamics,Nucleotides,Physics,Research and analysis methods,Free energy,Electron cryo-microscopy,Materials science,Biology and life sciences,Material properties,Cytoskeletal proteins,Tubulins,Elasticity,Polymer chemistry,Chemistry,Materials,Microscopy,Hydrolysis,Physical sciences,Proteins,Oligomers,Electron microscopy,Biochemistry,Chemical reactions,Simulation and modeling,Dimers</t>
  </si>
  <si>
    <t>10.1371/journal.pcbi.1008685</t>
  </si>
  <si>
    <t>ViralLink: An integrated workflow to investigate the effect of SARS-CoV-2 on intracellular signalling and regulatory pathways</t>
  </si>
  <si>
    <t>Gene regulation,Computer and information sciences,Transcriptome analysis,Viral pathogens,Regulatory proteins,Medical microbiology,Pharmacology,Coronaviruses,Microbial pathogens,Medicine and health sciences,Transcription factors,Genome analysis,Genetics,Biology and life sciences,Signaling networks,Organisms,Protein interaction networks,SARS CoV 2,Centrality,Drug interactions,Viruses,Gene expression,Computational biology,Network analysis,Genomics,Proteins,Pathology and laboratory medicine,Protein interactions,RNA viruses,Biochemistry,Proteomics,SARS coronavirus,DNA-binding proteins,Pathogens,Microbiology</t>
  </si>
  <si>
    <t>The workflow (and necessary input data) is available on GitHub: https://github.com/korcsmarosgroup/ViralLink The data underlying the use case analysis in the paper can be obtained from GEO: accession GSE147507 (https://www.ncbi.nlm.nih.gov/geo/query/acc.cgi?acc=GSE147507) All other relevant data is in the manuscript and supplementary files.</t>
  </si>
  <si>
    <t>10.1371/journal.pcbi.1009186</t>
  </si>
  <si>
    <t>Enhancing breakpoint resolution with deep segmentation model: A general refinement method for read-depth based structural variant callers</t>
  </si>
  <si>
    <t>Computer and information sciences,Research and analysis methods,Artificial intelligence,Basic cancer research,Medicine and health sciences,Genetics,Computational pipelines,Neural networks,Biology and life sciences,Genomic medicine,Deep learning,Oncology,Computational techniques,Cancer genomics,Single nucleotide polymorphisms,Genomics,Neuroscience,Machine learning,Cancers and neoplasms,Simulation and modeling</t>
  </si>
  <si>
    <t>10.1371/journal.pcbi.1009950</t>
  </si>
  <si>
    <t>Parameter inference for stochastic biochemical models from perturbation experiments parallelised at the single cell level</t>
  </si>
  <si>
    <t>Light pulses,Artificial light,Mathematics,Physics,Electronics engineering,Research and analysis methods,Neurophysiological analysis,Toggle switches,Imaging techniques,Optogenetics,Engineering and technology,Biology and life sciences,Approximation methods,Light,Fluorescence imaging,Measurement,Electromagnetic radiation,Brain mapping,Neuroscience,Physical sciences,Algorithms,Simulation and modeling,Bioassays and physiological analysis,Time measurement,Applied mathematics</t>
  </si>
  <si>
    <t>All data and code used is publicly available on a Gitlab repository at https://gitlab.pasteur.fr/adavidov/inferencelnakf. We have also used Zenodo to assign a DOI to the repository: https://doi.org/10.5281/zenodo.5229416.</t>
  </si>
  <si>
    <t>10.1371/journal.pcbi.1009638</t>
  </si>
  <si>
    <t>The impact of whole genome duplications on the human gene regulatory networks</t>
  </si>
  <si>
    <t>Gene regulation,Computer and information sciences,Duplicated genes,Gene regulatory networks,Network motifs,Genome complexity,Genetics,Evolutionary biology,Biology and life sciences,Evolutionary genetics,Protein interaction networks,Gene expression,Computational biology,Network analysis,Transcriptional control,Genomics,Proteins,Protein-protein interactions,Protein interactions,Biochemistry,Proteomics</t>
  </si>
  <si>
    <t>The raw data used for this study are all publicly available from their respective sources. The data and the code required to replicate the analyses and figures in this work are available on Zenodo with the following DOI: 10.5281/zenodo.5110112 Our processed lists of SSD and WGD paralogues and the processed regulatory networks are also easily downloadable from the following GitHub repository: https://github.com/fmottes/wgd-network-motifs.</t>
  </si>
  <si>
    <t>10.1371/journal.pcbi.1009535</t>
  </si>
  <si>
    <t xml:space="preserve">Evidence from simulation studies for selective constraints on the codon usage of the Angiosperm </t>
  </si>
  <si>
    <t>Flowering plants,Plant cells,Evolutionary processes,Plant cell biology,Evolutionary biology,Cell biology,Genetics,Plants,Biology and life sciences,Evolutionary adaptation,Organisms,Substitution mutation,Evolutionary genetics,Chloroplasts,Eukaryota,Computational biology,Mutation,Genomics,Biochemical simulations,Plant science,Biochemistry,Cellular types,Cellular structures and organelles</t>
  </si>
  <si>
    <t>Sequence data and alignments are available at https://doi.org/10.5061/dryad.4mw6m90bk.</t>
  </si>
  <si>
    <t>10.1371/journal.pcbi.1008657</t>
  </si>
  <si>
    <t>Inferring the structures of signaling motifs from paired dynamic traces of single cells</t>
  </si>
  <si>
    <t>Computer and information sciences,Cell signaling structures,Cellular stress responses,Stress signaling cascade,Network motifs,Cell biology,Cell signaling,Genetics,Biology and life sciences,Signaling networks,Signaling cascades,Organisms,Fungi,Eukaryota,Gene expression,Network analysis,Cell processes,Signal transduction,Yeast,Cellular structures and organelles</t>
  </si>
  <si>
    <t>MATLAB scripts for all simulations, calculations, and figures are provided as Supplementary Information and are available at https://figshare.com/projects/Inferring_the_structures_of_signaling_motifs_from_paired_dynamic_traces_of_single_cells/73275.</t>
  </si>
  <si>
    <t>4/7/2020</t>
  </si>
  <si>
    <t>10.1371/journal.pcbi.1008753</t>
  </si>
  <si>
    <t>Hybridized distance- and contact-based hierarchical structure modeling for folding soluble and membrane proteins</t>
  </si>
  <si>
    <t>Protein structure comparison,Mathematics,Protein folding,Protein structure,Protein structure determination,Research and analysis methods,Statistical methods,Statistics,Forecasting,Biology and life sciences,Protein structure prediction,Protein structure databases,Mathematical and statistical techniques,Proteins,Physical sciences,Protein interactions,Biochemistry,Macromolecular structure analysis,Biological databases,Molecular biology,Database and informatics methods</t>
  </si>
  <si>
    <t>The FRAGFOLD150 test proteins are available at http://bioinfadmin.cs.ucl.ac.uk/downloads/. The CASP12 and CASP13 test proteins are available at http://predictioncenter.org/. The membrane protein list is available at https://data.mendeley.com/datasets/4wht7k4knt/1. The EVfold test proteins are available at https://evcouplings.org. All other data are provided in the paper and the Supporting Information files.</t>
  </si>
  <si>
    <t>10.1371/journal.pcbi.1008285</t>
  </si>
  <si>
    <t>Exploring the sequence fitness landscape of a bridge between protein folds</t>
  </si>
  <si>
    <t>Thermodynamics,Mathematics,Protein folding,Protein structure,Physics,Research and analysis methods,Molecular evolution,Free energy,Statistical methods,Statistics,Evolutionary biology,Biology and life sciences,Protein structure databases,Intrinsically disordered proteins,Mathematical and statistical techniques,Computational biology,Proteins,Physical sciences,Biochemical simulations,Monte Carlo method,Biochemistry,Macromolecular structure analysis,Biological databases,Molecular biology,Database and informatics methods</t>
  </si>
  <si>
    <t>U.S.A</t>
  </si>
  <si>
    <t>10.1371/journal.pcbi.1007692</t>
  </si>
  <si>
    <t>Learning to represent signals spike by spike</t>
  </si>
  <si>
    <t>Neurons,Computer and information sciences,Membrane potential,Physiology,Action potentials,Animal cells,Neuronal tuning,Medicine and health sciences,Cell biology,Engineering and technology,Neural networks,Biology and life sciences,Signaling networks,Computational neuroscience,Computational biology,Network analysis,Neuroscience,Electrophysiology,Signal processing,Cellular neuroscience,Neurophysiology,Speech signal processing,Cellular types,Coding mechanisms</t>
  </si>
  <si>
    <t>Portugal,France</t>
  </si>
  <si>
    <t>The data that support the findings of this study are openly available in the GitHub repository at http://github.com/machenslab/spikes.</t>
  </si>
  <si>
    <t>10.1371/journal.pcbi.1007737</t>
  </si>
  <si>
    <t>SVXplorer: Three-tier approach to identification of structural variants via sequential recombination of discordant cluster signatures</t>
  </si>
  <si>
    <t>Bioinformatics,Cognitive science,Cognition,Research and analysis methods,Learning and memory,Genome analysis,Genetics,Memory,Biology and life sciences,Sequence analysis,Computational techniques,Sequence alignment,Computational biology,Human genomics,Genomics,Neuroscience,Multiple alignment calculation,Genomic libraries,Split-decomposition method,Database and informatics methods,Simulation and modeling</t>
  </si>
  <si>
    <t>The CHM1 dataset used to benchmark SVXplorer is available from the Short read archive (accession no. ERR1341794). The NA12878 datasets used to benchmark SVXplorer are available from the Short read archive (accession nos. ERR194147, SRR505885). The fastq files for HG002, HG003, HG004 are available from ftp://ftp-trace.ncbi.nlm.nih.gov/giab/ftp/data/AshkenazimTrio. The VCF files of the variant calls made by the different methods for these datasets can be downloaded from https://doi.org/10.5281/zenodo.3634028.</t>
  </si>
  <si>
    <t>10.1371/journal.pcbi.1008924</t>
  </si>
  <si>
    <t>Incorporating the speciation process into species delimitation</t>
  </si>
  <si>
    <t>Computer and information sciences,Ecology and environmental sciences,Population genetics,Species diversity,Ecological metrics,Evolutionary processes,Speciation,Ecology,Evolutionary biology,Genetics,Species delimitation,Engineering and technology,Population biology,Biology and life sciences,Software engineering,Heredity,Gene flow,Computer software,Genomics</t>
  </si>
  <si>
    <t>Data are all simulated, with simulation methods documented in paper and scripts available in both Supplemental Information and on GitHub: https://github.com/jeetsukumaran/delineate-performance-analysis.git.</t>
  </si>
  <si>
    <t>10.1371/journal.pcbi.1008480</t>
  </si>
  <si>
    <t>A functional theory of bistable perception based on dynamical circular inference</t>
  </si>
  <si>
    <t>Systems science,Perception,Computer and information sciences,Cognitive science,Sensory perception,Mathematics,Gaussian noise,Cognitive psychology,Sensory cues,Medicine and health sciences,Statistics,Social sciences,Statistical noise,Biology and life sciences,Schizophrenia,Behavior,Vision,Physical sciences,Neuroscience,Dynamical systems,Mental health and psychiatry,Psychology</t>
  </si>
  <si>
    <t>The Matlab codes can be found here: github.com/VincentBt/dynamical_CI_bistable.</t>
  </si>
  <si>
    <t>10.1371/journal.pcbi.1009548</t>
  </si>
  <si>
    <t>Approximate distance correlation for selecting highly interrelated genes across datasets</t>
  </si>
  <si>
    <t>Normal distribution,Mathematics,Research and analysis methods,Covariance,Probability theory,Medicine and health sciences,Genetics,Random variables,Biology and life sciences,Adenocarcinoma,Carcinoma,Cluster analysis,Hierarchical clustering,Oncology,Mathematical and statistical techniques,Breast tumors,Gene expression,Breast cancer,Physical sciences,Probability distribution,Cancers and neoplasms,Simulation and modeling</t>
  </si>
  <si>
    <t>10.1371/journal.pcbi.1009265</t>
  </si>
  <si>
    <t>Modeling of DNA binding to the condensin hinge domain using molecular dynamics simulations guided by atomic force microscopy</t>
  </si>
  <si>
    <t>Protein structure,Physics,Research and analysis methods,Electrostatics,Electricity,Yeast,Biophysical simulations,Genetics,Biology and life sciences,Saccharomyces,Protein structure prediction,DNA structure,Crystal structure,Animal studies,Model organisms,Organisms,Crystallography,Yeast and fungal models,Nucleic acids,Fungi,Eukaryota,Computational biology,Condensed matter physics,Experimental organism systems,Solid state physics,Physical sciences,Proteins,Biochemical simulations,Saccharomyces cerevisiae,Biochemistry,Macromolecular structure analysis,DNA,Molecular biology,Biophysics</t>
  </si>
  <si>
    <t>All data that support the findings of this study are available within the manuscript and the supplementary information.</t>
  </si>
  <si>
    <t>10.1371/journal.pcbi.1008100</t>
  </si>
  <si>
    <t>Local field potentials in a pre-motor region predict learned vocal sequences</t>
  </si>
  <si>
    <t>Animal communication,Bioinformatics,Animal behavior,Animals,Syllables,Research and analysis methods,Zebra finch,Birds,Animal models,Social sciences,Biology and life sciences,Organisms,Animal studies,Grammar,Sequence analysis,Speech,Linguistics,Eukaryota,Sequence motif analysis,Behavior,Zoology,Experimental organism systems,Amniotes,Vocalization,Vertebrates,Psychology,Database and informatics methods,Phonology</t>
  </si>
  <si>
    <t>Data are available at: https://doi.org/10.6084/m9.figshare.15094219 and https://doi.org/10.6084/m9.figshare.14502198.v2 Code developed as a part of this study are available at: https://github.com/Darilbii/BirdSongToolbox.</t>
  </si>
  <si>
    <t>27/3/2019</t>
  </si>
  <si>
    <t>10.1371/journal.pcbi.1006980</t>
  </si>
  <si>
    <t xml:space="preserve">Experimentally guided computational antibody affinity maturation with </t>
  </si>
  <si>
    <t>Immunologic techniques,Immunoassays,Point mutation,Protein structure,Physics,Mutation detection,Research and analysis methods,Molecular biology assays and analysis techniques,Genetics,Alanine scanning,Enzyme-linked immunoassays,Biology and life sciences,Protein structure prediction,Crystal structure,Crystallography,Mutagenesis,Condensed matter physics,Mutation,Solid state physics,Proteins,Physical sciences,Gene identification and analysis,Biochemistry,Macromolecular structure analysis,Amino acid analysis,Molecular biology techniques,Molecular biology</t>
  </si>
  <si>
    <t>10.1371/journal.pcbi.1006709</t>
  </si>
  <si>
    <t xml:space="preserve">Thermodynamic model of gene regulation for the Or59b olfactory receptor in </t>
  </si>
  <si>
    <t>Gene regulation,Epigenetics,Animals,Drosophila melanogaster,Research and analysis methods,Chromatin,Animal models,Protein domains,Chromosome biology,Arthropoda,Drosophila,Cell biology,Genetics,Biology and life sciences,Homeobox,Model organisms,Animal studies,Organisms,Invertebrates,Eukaryota,Insects,Gene expression,Experimental organism systems,Transcriptional control,Proteins,Biochemistry</t>
  </si>
  <si>
    <t>10.1371/journal.pcbi.1007879</t>
  </si>
  <si>
    <t>Towards a data-driven characterization of behavioral changes induced by the seasonal flu</t>
  </si>
  <si>
    <t>Computer and information sciences,Mathematics,Infectious diseases,Survey research,Research and analysis methods,Artificial intelligence,Medicine and health sciences,Social sciences,Machine learning algorithms,Surveys,Engineering and technology,Biology and life sciences,Applied mathematics,Research design,Public and occupational health,Behavior,Behavioral and social aspects of health,Measurement,Physical sciences,Algorithms,Machine learning,Distance measurement,Psychology,Simulation and modeling</t>
  </si>
  <si>
    <t>The raw data cannot be shared publicly because it contains personal individual information which could compromise users’ privacy. Data requests should be addressed to Roberto Palermo (roberto.palermo@isi.it). Nevertheless, we provide the input (numerical) data for the 23 features for each questionnaire. The data, which is accessible with the code (https://github.com/ngozzi/behavioralchange), allows to reproduce the results presented in the paper and allows for potential extensions of the work.</t>
  </si>
  <si>
    <t>10.1371/journal.pcbi.1007731</t>
  </si>
  <si>
    <t>AncesTree: An interactive immunoglobulin lineage tree visualizer</t>
  </si>
  <si>
    <t>Antibodies,Immunology,Bioinformatics,Computer and information sciences,Computer architecture,Phylogenetics,Physiology,Research and analysis methods,Data management,Graphical user interfaces,Evolutionary immunology,Medicine and health sciences,Evolutionary biology,Engineering and technology,Biology and life sciences,Immune physiology,Phylogenetic analysis,Sequence analysis,Immune system proteins,Pulmonology,Man-computer interface,Sequence alignment,DNA sequence analysis,Proteins,User interfaces,Evolutionary systematics,Respiratory infections,Biochemistry,Human factors engineering,Database and informatics methods,Taxonomy</t>
  </si>
  <si>
    <t>Software, documentation, source code and examples are available at https://github.com/MathildeFogPerez/ancestree</t>
  </si>
  <si>
    <t>10.1371/journal.pcbi.1008859</t>
  </si>
  <si>
    <t>Hierarchical semantic composition of biosimulation models using bond graphs</t>
  </si>
  <si>
    <t>Body limbs,Arteries,Blood pressure,Computer and information sciences,Cognitive science,Blood vessels,Cognitive psychology,Research and analysis methods,Cardiovascular anatomy,Data management,Femoral arteries,Medicine and health sciences,Social sciences,Biology and life sciences,Language,Mathematical models,Data visualization,Mathematical and statistical techniques,Graphs,Infographics,Neuroscience,Vascular medicine,Anatomy,Psychology,Simulation and modeling</t>
  </si>
  <si>
    <t>The reference model data are available from: https://models.physiomeproject.org/workspace/4ac/file/feb8451c388983536ab9e20d1752ff3659977da8/main_ADAN-86.cellml/ All the model files are available on GitHub: https://github.com/Niloofar-Sh/ADAN-86-Bond-Graph-Model-Composition.</t>
  </si>
  <si>
    <t>10.1371/journal.pcbi.1008837</t>
  </si>
  <si>
    <t>Pandemic velocity: Forecasting COVID-19 in the US with a machine learning &amp; Bayesian time series compartmental model</t>
  </si>
  <si>
    <t>New York,Computer and information sciences,Mathematics,Infectious diseases,Research and analysis methods,Virus testing,People and places,Statistical methods,Artificial intelligence,Medicine and health sciences,Statistics,Machine learning algorithms,Forecasting,Epidemiology,COVID 19,Pandemics,Mathematical and statistical techniques,North America,Viral diseases,Physical sciences,Diagnostic medicine,Algorithms,Machine learning,Simulation and modeling,Infectious disease epidemiology,Medical conditions,United States,Geographical locations,Applied mathematics</t>
  </si>
  <si>
    <t>The data underlying the results presented in the study are available from https://github.com/COVID19Tracking/covid-tracking-data.</t>
  </si>
  <si>
    <t>10.1371/journal.pcbi.1007243</t>
  </si>
  <si>
    <t>Spatially constrained tumour growth affects the patterns of clonal selection and neutral drift in cancer genomic data</t>
  </si>
  <si>
    <t>Genetic loci,Computer and information sciences,Phylogenetics,Carcinogenesis,Research and analysis methods,Data management,Medicine and health sciences,Cell cycle and cell division,Evolutionary biology,Cell biology,Genetics,Biology and life sciences,Phylogenetic analysis,Biopsy,Oncology,Alleles,Mutation,Cell processes,Cell death,Evolutionary systematics,Taxonomy,Surgical and invasive medical procedures,Simulation and modeling</t>
  </si>
  <si>
    <t>All simulation code is available at: https://github.com/kchkhaidze/CHESS.cpp. All simulation data are available at: https://github.com/kchkhaidze/chkhaidze_et_al_2019_figures.</t>
  </si>
  <si>
    <t>10.1371/journal.pcbi.1007896</t>
  </si>
  <si>
    <t>Dynamic metabolic adaptation can promote species coexistence in competitive microbial communities</t>
  </si>
  <si>
    <t>Species extinction,Bioenergetics,Ecology and environmental sciences,Species diversity,Research and analysis methods,Ecological metrics,Population density,Evolutionary processes,Speciation,Ecology,Evolutionary biology,Species delimitation,Population biology,Biology and life sciences,Saccharomyces,Evolutionary adaptation,Model organisms,Animal studies,Organisms,Yeast and fungal models,Population metrics,Conservation biology,Fungi,Eukaryota,Experimental organism systems,Community ecology,Saccharomyces cerevisiae,Biochemistry,Yeast,Conservation science</t>
  </si>
  <si>
    <t>10.1371/journal.pcbi.1008085</t>
  </si>
  <si>
    <t>Remote homology search with hidden Potts models</t>
  </si>
  <si>
    <t>Bioinformatics,Computer and information sciences,RNA structure,RNA alignment,Protein structure comparison,Protein structure,Research and analysis methods,Enzymology,BLAST algorithm,Engineering and technology,Biology and life sciences,Software engineering,RNA,Sequence analysis,Nucleic acids,Computer software,Computational techniques,Sequence alignment,Ribozymes,Proteins,Multiple alignment calculation,Biochemistry,Macromolecular structure analysis,Riboswitches,Split-decomposition method,Molecular biology,Database and informatics methods,Enzymes</t>
  </si>
  <si>
    <t>All relevant data are within the manuscript and its Supporting information files. Additionally, all relevant data will be posted publicly without limitations on http://eddylab.org/publications.html.</t>
  </si>
  <si>
    <t>10.1371/journal.pcbi.1007369</t>
  </si>
  <si>
    <t xml:space="preserve">Consensus and uncertainty in the geographic range of </t>
  </si>
  <si>
    <t>Species interactions,Flaviviruses,Animals,Dengue fever,Viral pathogens,Ecology and environmental sciences,Infectious diseases,Insect vectors,Medical microbiology,Neglected tropical diseases,People and places,Geographical locations,Medicine and health sciences,Arthropoda,Microbial pathogens,Mosquitoes,Biology and life sciences,Dengue virus,Invasive species,Alphaviruses,Chikungunya virus,Organisms,Species colonization,Disease vectors,Invertebrates,Texas,Viruses,Eukaryota,Insects,North America,Togaviruses,Aedes aegypti,Viral diseases,Tropical diseases,Pathology and laboratory medicine,RNA viruses,United States,Pathogens,Yellow fever,Microbiology</t>
  </si>
  <si>
    <t>The mosquito record data are available from the cited publications. Data on county-level presence/absence classification estimates produced here are available as Supporting Information.</t>
  </si>
  <si>
    <t>10.1371/journal.pcbi.1009575</t>
  </si>
  <si>
    <t>Retinal optic flow during natural locomotion</t>
  </si>
  <si>
    <t>Visual system,Perception,Motion,Cognitive science,Sensory perception,Physiology,Physics,Cameras,Head,Cognitive psychology,Medicine and health sciences,Ocular system,Social sciences,Fluid dynamics,Eye movements,Equipment,Engineering and technology,Walking,Biology and life sciences,Sensory physiology,Velocity,Continuum mechanics,Optical equipment,Flow field,Eyes,Vision,Fluid mechanics,Physical sciences,Neuroscience,Sensory systems,Anatomy,Biological locomotion,Psychology,Classical mechanics</t>
  </si>
  <si>
    <t>All raw and processed data from this manuscript is available on Figshare at the following DOI https://doi.org/10.25452/figshare.plus.17113883 High resolution.`mp4` video files for each of the videos in this manuscript are available here - https://doi.org/10.25452/figshare.plus.17121686 The Matlab code necessary to process the data and produce the figures, videos, and simulations used in this study is hosted on GitHub - https://github.com/jonmatthis/RetinalOpticFlow_PLoS_Comp_Bio.</t>
  </si>
  <si>
    <t>10.1371/journal.pcbi.1009128</t>
  </si>
  <si>
    <t>Why are viral genomes so fragile? The bottleneck hypothesis</t>
  </si>
  <si>
    <t>Deletion mutation,Microbial mutation,Virology,Microbial evolution,Medicine and health sciences,Genetics,Evolutionary biology,Biology and life sciences,Genetic epidemiology,Epidemiology,Organisms,Evolutionary genetics,Viruses,Viral evolution,Mutation,Genomics,Organismal evolution,RNA viruses,Microbiology,Extinct genomes</t>
  </si>
  <si>
    <t>Code for replication is available at https://github.com/strevol-mpi-mis/EvoEpi.</t>
  </si>
  <si>
    <t>26/9/2018</t>
  </si>
  <si>
    <t>10.1371/journal.pcbi.1006936</t>
  </si>
  <si>
    <t>A benchmark-driven approach to reconstruct metabolic networks for studying cancer metabolism</t>
  </si>
  <si>
    <t>Computer and information sciences,Transcriptome analysis,Mathematics,Research and analysis methods,Suppressor genes,Pharmacology,Medicine and health sciences,Genome analysis,Genetics,Cell biology,Biology and life sciences,Applied mathematics,Cell metabolism,Tumor suppressor genes,Metabolic networks,Oncogenes,Gene expression,Computational biology,Drug metabolism,Network analysis,Genomics,Physical sciences,Cancer genetics,Algorithms,Cell physiology,Gene types,Pharmacokinetics,Simulation and modeling</t>
  </si>
  <si>
    <t>Iran</t>
  </si>
  <si>
    <t>All relevant data are within the manuscript and its Supporting Information files. In the case of mCADRE method, modified algorithm is freely available at https://github.com/jaeddy/mcadre.</t>
  </si>
  <si>
    <t>10.1371/journal.pcbi.1006762</t>
  </si>
  <si>
    <t>Convergent perturbation of the human domain-resolved interactome by viruses and mutations inducing similar disease phenotypes</t>
  </si>
  <si>
    <t>Viruses and cancer,Viral pathogens,Cancer risk factors,Microbial mutation,Medical microbiology,Virology,Protein domains,Microbial pathogens,Medicine and health sciences,Retroviruses,Genetics,Human genetics,Biology and life sciences,Epidemiology,Organisms,Oncology,Interaction networks,Viruses,Host-pathogen interactions,Medical risk factors,Proteins,Pathology and laboratory medicine,RNA viruses,Pathogenesis,Biochemistry,Genetics of disease,HIV,Immunodeficiency viruses,Molecular biology,Lentivirus,Pathogens,Microbiology</t>
  </si>
  <si>
    <t>All protein-protein interaction data are available from IntAct (https://www.ebi.ac.uk/intact/), HPIDB (http://hpidb.igbb.msstate.edu/downloads/hpidb2.mitab.zip) and HIV-1 Human Interaction Database (https://www.ncbi.nlm.nih.gov/genome/viruses/retroviruses/hiv-1/interactions/). All disease variant data are available from ClinVar (ftp://ftp.ncbi.nlm.nih.gov/pub/clinvar/) and UniProtKB (ftp://ftp.uniprot.org/pub/databases/uniprot/current_release/knowledgebase/variants/humsavar.txt). All mutation data from cancer genome sequences are available from COSMIC (https://cancer.sanger.ac.uk/cosmic).</t>
  </si>
  <si>
    <t>10.1371/journal.pcbi.1009334</t>
  </si>
  <si>
    <t>An integrated framework for building trustworthy data-driven epidemiological models: Application to the COVID-19 outbreak in New York City</t>
  </si>
  <si>
    <t>Immunology,New York,Mathematics,Infectious diseases,Research and analysis methods,Virus testing,People and places,Statistical methods,Vaccines,Medicine and health sciences,Infectious disease control,Statistics,Preventive medicine,Biology and life sciences,Epidemiology,Public and occupational health,COVID 19,Pandemics,Mathematical and statistical techniques,North America,Viral diseases,Vaccination and immunization,Physical sciences,Diagnostic medicine,Monte Carlo method,Medical conditions,United States,Geographical locations</t>
  </si>
  <si>
    <t>The data used in this work can be found in the following public link: https://github.com/sheng-sheng-sheng/COVID.</t>
  </si>
  <si>
    <t>6/9/2019</t>
  </si>
  <si>
    <t>10.1371/journal.pcbi.1008039</t>
  </si>
  <si>
    <t xml:space="preserve">Unravelling the γ-butyrolactone network in </t>
  </si>
  <si>
    <t>Gene regulation,Drugs,Messenger RNA,Antibiotics,Pharmacology,Medicine and health sciences,Microbial physiology,Genetics,Engineering and technology,Biology and life sciences,Antisense RNA,Antimicrobials,RNA,Synthetic genetic networks,Microbial control,Nucleic acids,DNA transcription,Gene expression,Genetic interference,Quorum sensing,Synthetic genetic systems,Biochemistry,Microbiology,Synthetic biology</t>
  </si>
  <si>
    <t>All data are included in the submission and can also be found in the MediaWiki page: http://www.systemsbiology.ls.manchester.ac.uk/wiki/index.php/Welcome_to_the_In-Silico_Model_of_butyrolactone_regulation_in_Streptomyces_coelicolor.</t>
  </si>
  <si>
    <t>10.1371/journal.pcbi.1007838</t>
  </si>
  <si>
    <t>Estimation of the force of infection and infectious period of skin sores in remote Australian communities using interval-censored data</t>
  </si>
  <si>
    <t>Population groupings,Markov models,Mathematics,Infectious diseases,Research and analysis methods,People and places,Group A streptococcal infection,Probability theory,Medicine and health sciences,Skin infections,Dermatology,Epidemiology,Research design,Public and occupational health,Bacterial diseases,Experimental design,Indigenous Australian people,Ethnicities,Physical sciences,Skin diseases,Infectious disease epidemiology,Medical conditions</t>
  </si>
  <si>
    <t>The software developed to perform analysis in this manuscript is available at https://github.com/MikeLydeamore/tmi. Data is made available in the supporting information. Estimated posterior distributions and the code used to perform simulation/estimation experiments is contained in the supporting information.</t>
  </si>
  <si>
    <t>10.1371/journal.pcbi.1009290</t>
  </si>
  <si>
    <t>miQC: An adaptive probabilistic framework for quality control of single-cell RNA-sequencing data</t>
  </si>
  <si>
    <t>Forms of DNA,Bioenergetics,Research and analysis methods,Basic cancer research,Medicine and health sciences,Cell biology,Genetics,Gene mapping,Biology and life sciences,Mitochondria,Genomic medicine,Gynecological tumors,Nucleic acids,Oncology,Cancer genomics,Fish genomics,Human genomics,Energy-producing organelles,Genomics,Animal genomics,Cellular structures and organelles,Biochemistry,DNA,Molecular biology techniques,Molecular biology,Ovarian cancer,Mitochondrial DNA,Cancers and neoplasms</t>
  </si>
  <si>
    <t>United States of America,Finland</t>
  </si>
  <si>
    <t>For the samples from the Huntsman Cancer Institute, raw FASTQ files are available through dbGaP (accession phs002262.v1.p1) and processed gene count tables are available through GEO (accession GSE158937). Genome data for the University of Helsinki samples has been deposited at the European Genome-phenome Archive (EGA) which is hosted at the EBI and the CRG, under accession number EGAS00001005066. https://ega-archive.org/studies/EGAS00001005066 The samples were taken as a part of a larger study cohort, where all patients participating in the study provided written informed consent. The study and the use of all clinical material have been approved by The Ethics Committee of the Hospital District of Southwest Finland (ETMK) under decision number EMTK: 145/1801/2015. Wrapper to use miQC with the Seurat analysis package is available at https://github.com/satijalab/seurat-wrappers. All other relevant data are within the manuscript.</t>
  </si>
  <si>
    <t>10.1371/journal.pcbi.1009886</t>
  </si>
  <si>
    <t>Shape analysis of gamma rhythm supports a superlinear inhibitory regime in an inhibition-stabilized network</t>
  </si>
  <si>
    <t>Neurons,Animals,Signal filtering,Membrane potential,Mathematical functions,Physiology,Action potentials,Research and analysis methods,Animal cells,Macaque,Cell biology,Engineering and technology,Biology and life sciences,Gamma spectrometry,Primates,Organisms,Mathematical and statistical techniques,Eukaryota,Spectrum analysis techniques,Zoology,Amniotes,Neuroscience,Electrophysiology,Sine waves,Signal processing,Cellular neuroscience,Vertebrates,Neurophysiology,Mammals,Monkeys,Cellular types,Old World monkeys,Simulation and modeling</t>
  </si>
  <si>
    <t>The LFP Data and code for replication of our results are accessible at the Github repository: https://github.com/RKrishnakumaran/GammaHarmonicsProject-HuesDataset.</t>
  </si>
  <si>
    <t>17/1/2022</t>
  </si>
  <si>
    <t>10.1371/journal.pcbi.1009844</t>
  </si>
  <si>
    <t>Autocrine signaling can explain the emergence of Allee effects in cancer cell populations</t>
  </si>
  <si>
    <t>Ecology and environmental sciences,Physiology,Malignant tumors,Ecology,Medicine and health sciences,Cell cycle and cell division,Autocrine signaling,Cell biology,Cell signaling,Population biology,Biology and life sciences,Endocrine physiology,Growth factors,Oncology,Population metrics,Endocrinology,Allee effect,Cell processes,Cell death,Signal transduction,Population density,Cancers and neoplasms,Population ecology</t>
  </si>
  <si>
    <t>All relevant data and code is available at: https://github.com/philipgerlee/Autocrine-signaling-explains-the-emergence-of-Allee-effects-in-cancer-cell-populations/.</t>
  </si>
  <si>
    <t>25/12/2021</t>
  </si>
  <si>
    <t>10.1371/journal.pcbi.1009797</t>
  </si>
  <si>
    <t>DeLTA 2.0: A deep learning pipeline for quantifying single-cell spatial and temporal dynamics</t>
  </si>
  <si>
    <t>Computer and information sciences,Green fluorescent protein,Drugs,Research and analysis methods,Antibiotics,Pharmacology,Artificial intelligence,Cell cycle and cell division,Medicine and health sciences,Fluidics,Cell biology,Microfluidics,Imaging techniques,Engineering and technology,Biology and life sciences,Software engineering,Antimicrobials,Luminescent proteins,Deep learning,Microbial control,Computer software,Developmental biology,Morphogenesis,Cell processes,Proteins,Tetracyclines,Image analysis,Machine learning,Biochemistry,Morphogenic segmentation,Microbiology</t>
  </si>
  <si>
    <t>Code, installation instructions, and datasets are on Gitlab: https://gitlab.com/dunloplab/delta. Documentation for the software is available at: https://delta.readthedocs.io/en/latest/. A Google Colab notebook, which allows users to test DeLTA 2.0 with their own data without installing the code on their local machine, is available at: https://colab.research.google.com/drive/1UL9oXmcJFRBAm0BMQy_DMKg4VHYGgtxZ.</t>
  </si>
  <si>
    <t>15/2/2019</t>
  </si>
  <si>
    <t>10.1371/journal.pcbi.1007264</t>
  </si>
  <si>
    <t>Machine learning-based microarray analyses indicate low-expression genes might collectively influence PAH disease</t>
  </si>
  <si>
    <t>Computer and information sciences,Mathematics,Artificial neural networks,Research and analysis methods,Artificial intelligence,Machine learning algorithms,Genetics,Biology and life sciences,Applied mathematics,Cluster analysis,Hierarchical clustering,Mathematical and statistical techniques,Computational neuroscience,Gene expression,Computational biology,Physical sciences,Neuroscience,Algorithms,Machine learning,Microarrays,Bioassays and physiological analysis,Support vector machines,Simulation and modeling</t>
  </si>
  <si>
    <t>Original array data are available at S1 Appendix and S2 Appendix. IQR-based threshold detection report, codes and detailed modeling results files are made openly available at S3 Appendix. Detailed clustering of patient expression profiles (Fig 6), including each patient’s PAH status and gene probe identifications information, is presented in S1 Fig.</t>
  </si>
  <si>
    <t>10.1371/journal.pcbi.1007384</t>
  </si>
  <si>
    <t>Hypergraph-based connectivity measures for signaling pathway topologies</t>
  </si>
  <si>
    <t>Discrete mathematics,Permutation,Computer and information sciences,Mathematics,Chemical compounds,Research and analysis methods,Small molecules,Biotechnology,Cell biology,Cell signaling,Graph theory,Engineering and technology,Biology and life sciences,Directed graphs,Signaling cascades,Protein complexes,Organic chemistry,TGF-beta signaling cascade,Chemistry,Bioengineering,Physical sciences,Proteins,Combinatorics,Algorithms,BMP signaling,Simulation and modeling,Protein interactions,Organic compounds,Biochemistry,Signal transduction,Applied mathematics</t>
  </si>
  <si>
    <t>All data was gathered from PathwayCommons (http://www.pathwaycommons.org/) and the STRING database (http://version10.string-db.org/). Code and details are available on GitHub (https://github.com/annaritz/pathway-connectivity). This repo contains instructions for parsing PathwayCommons v10 (https://github.com/annaritz/pathway-connectivity/tree/master/data) and STRING v11.0 (https://github.com/annaritz/pathway-connectivity/tree/master/data/STRING).</t>
  </si>
  <si>
    <t>10.1371/journal.pcbi.1008786</t>
  </si>
  <si>
    <t>Physiologically based pharmacokinetic/pharmacodynamic model for the prediction of morphine brain disposition and analgesia in adults and children</t>
  </si>
  <si>
    <t>Pediatrics,Physiology,Drugs,Blood-brain barrier,Pharmacology,Opioids,Medicine and health sciences,Central nervous system,Biology and life sciences,Pain,Dose prediction methods,Body fluids,Cerebrospinal fluid,Clinical medicine,Signs and symptoms,Nervous system,Pain management,Analgesics,Anatomy,Morphine,Pharmacokinetics,Pharmaceutics</t>
  </si>
  <si>
    <t>10.1371/journal.pcbi.1007565</t>
  </si>
  <si>
    <t>Leveraging effect size distributions to improve polygenic risk scores derived from summary statistics of genome-wide association studies</t>
  </si>
  <si>
    <t>Mathematics,Gastroenterology and hepatology,Research and analysis methods,Statistical methods,Statistics,Medicine and health sciences,Genome analysis,Genetics,Human genetics,Forecasting,Molecular genetics,Biology and life sciences,Neurology,Variant genotypes,Heredity,Parkinson disease,Genome-wide association studies,Mathematical and statistical techniques,Celiac disease,Genetic mapping,Computational biology,Movement disorders,Genomics,Physical sciences,Neurodegenerative diseases,Genetics of disease,Molecular biology,Simulation and modeling</t>
  </si>
  <si>
    <t>All the GWAS summary statistics are available online and can be accessed through: https://www.ibdgenetics.org/, http://gameon.dfci.harvard.edu, https://www.cnrgh.fr/gabriel/index.html, http://diagram-consortium.org/downloads.html and https://www.immunobase.org/downloads/protected_data/GWAS_Data/. Individual level genotype data are available from dbGaP (accession numbers:phs000021, phs000089, phs000147, phs000237, phs000274 and phs000490), WTCCC on EGA https://www.ebi.ac.uk/ega/ (accession numbers: EGAD00001000401) and WTCCC2 study on Parkinson’s Disease.</t>
  </si>
  <si>
    <t>10.1371/journal.pcbi.1009843</t>
  </si>
  <si>
    <t>Elementary vectors and autocatalytic sets for resource allocation in next-generation models of cellular growth</t>
  </si>
  <si>
    <t>Chemical compounds,Stoichiometry,Research and analysis methods,Enzymology,Enzyme chemistry,Enzyme kinetics,Monosaccharides,Cell biology,Ribosomes,Biology and life sciences,Organic chemistry,Chemical synthesis,Chemistry,Glucose,Carbohydrates,Physical sciences,Enzyme metabolism,Proteins,Cellular structures and organelles,Biochemistry,Organic compounds,Lipids,Enzymes</t>
  </si>
  <si>
    <t>10.1371/journal.pcbi.1009889</t>
  </si>
  <si>
    <t>Human discrimination and modeling of high-frequency complex tones shed light on the neural codes for pitch</t>
  </si>
  <si>
    <t>Neurons,Signal filtering,Perception,Cognitive science,Sensory perception,Cognition,Nerves,Cognitive psychology,Research and analysis methods,Animal cells,Sensory cues,Medicine and health sciences,Social sciences,Cell biology,Auditory nerves,Engineering and technology,Biology and life sciences,Hearing,Bandpass filters,Nervous system,Neuroscience,Nerve fibers,Simulation and modeling,Anatomy,Cellular neuroscience,Signal processing,Psychology,Cellular types,Psychophysics,Pitch perception</t>
  </si>
  <si>
    <t>Behavioral data described in the manuscript are available online under a CC BY 4.0 license (https://doi.org/10.5281/zenodo.4750383). Code required to reproduce the manuscript are available online under a GNU GPL v3 license (https://doi.org/10.5281/zenodo.4750502 and https://doi.org/10.5281/zenodo.4747459).</t>
  </si>
  <si>
    <t>10.1371/journal.pcbi.1009805</t>
  </si>
  <si>
    <t>A computationally tractable birth-death model that combines phylogenetic and epidemiological data</t>
  </si>
  <si>
    <t>Computer and information sciences,Phylogenetics,Mathematics,Infectious diseases,Research and analysis methods,Data management,Medicine and health sciences,Evolutionary biology,Population biology,Biology and life sciences,Genetic epidemiology,Epidemiology,Death rates,Approximation methods,Population metrics,Physical sciences,Pathology and laboratory medicine,Evolutionary systematics,Simulation and modeling,Infectious disease epidemiology,Medical conditions,Pathogens,Taxonomy</t>
  </si>
  <si>
    <t>An implementation of the method presented here is available from https://github.com/aezarebski/timtam and the version used for this manuscript has been archived with the DOI https://doi.org/10.5281/zenodo.5761941.</t>
  </si>
  <si>
    <t>10.1371/journal.pcbi.1009828</t>
  </si>
  <si>
    <t xml:space="preserve">Flux balance analysis of the ammonia-oxidizing bacterium </t>
  </si>
  <si>
    <t>Supplementary text, tables and models constrained for each condition in .mat, .xml, and .json of this article can be found online at https://github.com/cristalzucsd/Nitrosomonaseuropaea.</t>
  </si>
  <si>
    <t>9/6/2018</t>
  </si>
  <si>
    <t>10.1371/journal.pcbi.1007315</t>
  </si>
  <si>
    <t>A generative growth model for thalamocortical axonal branching in primary visual cortex</t>
  </si>
  <si>
    <t>Neurons,Mathematics,Physics,Research and analysis methods,Statistical distributions,Optimization,Animal cells,Probability theory,Biophysical simulations,Cell biology,Genetic algorithms,Biology and life sciences,Applied mathematics,Axons,Neuronal dendrites,Computational biology,Neurites,Physical sciences,Neuroscience,Nerve fibers,Algorithms,Cellular neuroscience,Cellular types,Biophysics,Simulation and modeling</t>
  </si>
  <si>
    <t>The software and the data in XML format are available at github.com/pegahka. For access to the original dataset from which the axonal data was extracted from, interested researchers are requested to apply to ICOS.Admin@newcastle.ac.uk.</t>
  </si>
  <si>
    <t>10.1371/journal.pcbi.1007855</t>
  </si>
  <si>
    <t>Shape-preserving elastic solid models of macromolecules</t>
  </si>
  <si>
    <t>Computer and information sciences,Viral pathogens,Mathematics,HIV-1,Physics,Research and analysis methods,Medical microbiology,Virology,Viral replication,Electron cryo-microscopy,Microbial pathogens,Medicine and health sciences,Finite element analysis,Retroviruses,Microbiology,Macromolecules,Materials science,Biology and life sciences,Material properties,Deformation,Stiffness,Organisms,Viruses,Polymer chemistry,Mechanical properties,Chemistry,Pathogens,Network analysis,Microscopy,Physical sciences,Viral packaging,Pathology and laboratory medicine,Electron microscopy,RNA viruses,HIV,Classical mechanics,Immunodeficiency viruses,Lentivirus,Damage mechanics,Applied mathematics</t>
  </si>
  <si>
    <t>10.1371/journal.pcbi.1006753</t>
  </si>
  <si>
    <t>Experimentally-constrained biophysical models of tonic and burst firing modes in thalamocortical neurons</t>
  </si>
  <si>
    <t>Neurons,Neuronal morphology,Bioenergetics,Membrane potential,Thalamus,Physiology,Physics,Action potentials,Animal cells,Medicine and health sciences,Cell biology,Biology and life sciences,Brain,Neuronal dendrites,Ionic current,Physical sciences,Neuroscience,Electrophysiology,Proteins,Thalamic nuclei,Ion channels,Anatomy,Cellular neuroscience,Biochemistry,Neurophysiology,Cellular types,Biophysics</t>
  </si>
  <si>
    <t>Switzerland,Canada</t>
  </si>
  <si>
    <t>All relevant data are within the manuscript and its Supporting Information files. Original morphological reconstructions are available on NeuroMorpho.Org (DOI: 10.13021/xpbb-6y59 at neuromorpho.org/dableFiles/markram/Supplementary/Markram_TCr_BBP.zip). The models are available on ModelDB, accession number 251881.</t>
  </si>
  <si>
    <t>10.1371/journal.pcbi.1008301</t>
  </si>
  <si>
    <t>Aggregating forecasts of multiple respiratory pathogens supports more accurate forecasting of influenza-like illness</t>
  </si>
  <si>
    <t>Data and code are available at GitHub https://github.com/SenPei-CU/Multi-Pathogen_ILI_Forecast.</t>
  </si>
  <si>
    <t>10.1371/journal.pcbi.1009235</t>
  </si>
  <si>
    <t>Theta-gamma coupling emerges from spatially heterogeneous cholinergic neuromodulation</t>
  </si>
  <si>
    <t>Neurons,Signal filtering,Perception,Computer and information sciences,Cognitive science,Sensory perception,Cholinergics,Physiology,Cognitive psychology,Neurochemistry,Data management,Physiological processes,Animal cells,Medicine and health sciences,Social sciences,Cell biology,Engineering and technology,Neural networks,Biology and life sciences,Neurotransmitters,Data visualization,Synapses,Sleep,Nervous system,Neuroscience,Electrophysiology,Signal processing,Cellular neuroscience,Biochemistry,Anatomy,Neurophysiology,Psychology,Cellular types,Raster plots</t>
  </si>
  <si>
    <t>Data is held at https://github.com/YihaoYang/HeterACh-FreqCoupling.</t>
  </si>
  <si>
    <t>10.1371/journal.pcbi.1007955</t>
  </si>
  <si>
    <t>The interplay between somatic and dendritic inhibition promotes the emergence and stabilization of place fields</t>
  </si>
  <si>
    <t>Neurons,Neuronal plasticity,Animal evolution,Membrane potential,Physiology,Action potentials,Developmental neuroscience,Synaptic plasticity,Animal cells,Cell biology,Evolutionary biology,Biology and life sciences,Neuronal dendrites,Neuroscience,Pyramidal cells,Electrophysiology,Organismal evolution,Interneurons,Cellular neuroscience,Ganglion cells,Neurophysiology,Cellular types</t>
  </si>
  <si>
    <t>All the code is available from the ModelDB database, accession number 266535.</t>
  </si>
  <si>
    <t>2/2/2020</t>
  </si>
  <si>
    <t>10.1371/journal.pcbi.1008174</t>
  </si>
  <si>
    <t>Metabolic pathway inference using multi-label classification with rich pathway features</t>
  </si>
  <si>
    <t>Computer and information sciences,Mathematics,Research and analysis methods,Enzymology,Biosynthesis,Metabolism,Metabolic pathways,Statistical methods,Artificial intelligence,Statistics,Genome complexity,Machine learning algorithms,Genetics,Cell biology,Forecasting,Biology and life sciences,Cell metabolism,Mathematical and statistical techniques,Computational biology,Genomics,Proteins,Physical sciences,Algorithms,Cell physiology,Machine learning,Simulation and modeling,Biochemistry,Applied mathematics,Enzymes</t>
  </si>
  <si>
    <t>10.1371/journal.pcbi.1008803</t>
  </si>
  <si>
    <t>Three-dimensional stochastic simulation of chemoattractant-mediated excitability in cells</t>
  </si>
  <si>
    <t>Computer and information sciences,Dictyosteliomycota,Research and analysis methods,Cell biology,Cell signaling,Phosphorylation,Protozoan models,Biology and life sciences,Cytoskeleton,Signaling networks,Organisms,Animal studies,Post-translational modification,G-protein signaling,Eukaryota,Computational biology,Chemistry,Protists,Network analysis,Experimental organism systems,Proteins,Dictyostelium,Physical sciences,Biochemical simulations,G protein coupled receptors,Biochemistry,Transmembrane receptors,Slime molds,Chemical elements,Signal transduction,Cellular structures and organelles</t>
  </si>
  <si>
    <t>10.1371/journal.pcbi.1007859</t>
  </si>
  <si>
    <t>Decoding the language of microbiomes using word-embedding techniques, and applications in inflammatory bowel disease</t>
  </si>
  <si>
    <t>Inflammatory bowel disease,Computer and information sciences,Microbial genomics,Phylogenetics,Gastroenterology and hepatology,Mathematics,Research and analysis methods,Data management,Medical microbiology,Biosynthesis,Microbiome,Metabolic pathways,Metabolism,Statistical methods,Medicine and health sciences,Statistics,Genome analysis,Genetics,Evolutionary biology,Microbiology,Forecasting,Biology and life sciences,Phylogenetic analysis,Mathematical and statistical techniques,Computational biology,Genomics,Physical sciences,Evolutionary systematics,Genomic databases,Biochemistry,Biological databases,Database and informatics methods,Taxonomy</t>
  </si>
  <si>
    <t>All raw data files are already available, as this research did not generate new raw data files. American Gut Project data are available from the NCBI database (accession number PRJEB11419). The Halfvarson data are available from the NCBI database (accession number PRJEB18471). Code can be found at https://github.com/MaudeDavidLab/gut_microbiome_embeddings and data files at http://files.cgrb.oregonstate.edu/David_Lab/microbiome_embeddings/.</t>
  </si>
  <si>
    <t>10.1371/journal.pcbi.1009941</t>
  </si>
  <si>
    <t>Base-resolution prediction of transcription factor binding signals by a deep learning framework</t>
  </si>
  <si>
    <t>Gene regulation,Bioinformatics,Epigenetics,Computer and information sciences,Regulatory proteins,Electronics engineering,Research and analysis methods,Chromatin,Hematology,Network motifs,Hematologic cancers and related disorders,Chromosome biology,Medicine and health sciences,Transcription factors,Signal decoders,Genetics,Cell biology,Engineering and technology,Biology and life sciences,Electronics,Sequence analysis,Oncology,Sequence motif analysis,Gene expression,Single nucleotide polymorphisms,Network analysis,Genomics,Proteins,Myelomas and lymphoproliferative diseases,Biochemistry,Myeloma,DNA-binding proteins,Cancers and neoplasms,Database and informatics methods</t>
  </si>
  <si>
    <t>10.1371/journal.pcbi.1009256</t>
  </si>
  <si>
    <t>Computational identification and experimental characterization of preferred downstream positions in human core promoters</t>
  </si>
  <si>
    <t>Neighbor-joining algorithm,Gene regulation,Bioinformatics,Animals,Epigenetics,Nucleotides,Drosophila melanogaster,Nucleosomes,Mathematics,Research and analysis methods,Chromatin,Animal models,Chromosome biology,Drosophila,Arthropoda,Genetics,Cell biology,Biology and life sciences,Applied mathematics,Promoter regions,Model organisms,Animal studies,Organisms,Sequence analysis,DNA transcription,Invertebrates,Nucleic acids,Eukaryota,Insects,Sequence motif analysis,Zoology,Gene expression,Experimental organism systems,Physical sciences,Algorithms,Simulation and modeling,Biochemistry,DNA,Database and informatics methods,Entomology</t>
  </si>
  <si>
    <t>Switzerland,Israel</t>
  </si>
  <si>
    <t>Source data are available from: promoter collections, ftp://epd.epfl.ch/ Public data used: ATAC-seq data for human lymphoblastoid cell line GM12878: Source data: GEO series GSE47753, samples GSM1155957, GSM1155958, GSM1155959, GSM1155960 Processed data: MGA series buenrostro13, sample GM12878|ATACseq|50K|short link to file: ftp://ccg.epfl.ch/mga/hg19/buenrostro13/GM12878_50K.oriented.sga ATAC-seq data for Drosophila wild type eye-antennal imaginal disc: Source data: GEO series GSE59078, sample GSM1426261 Processed data: MGA series dm6/davie15/, sample WT|FAIRE|Control link to file: ftp://ccg.epfl.ch/mga/dm6/davie15/GSM1426261.sga Processed data, R scripts and results are available from https://github.com/talponer/humanDPE.</t>
  </si>
  <si>
    <t>10.1371/journal.pcbi.1008880</t>
  </si>
  <si>
    <t>Orchestrating privacy-protected big data analyses of data from different resources with R and DataSHIELD</t>
  </si>
  <si>
    <t>Database searching,Computer and information sciences,Mathematics,Research and analysis methods,Data management,Statistical data,Statistics,Genome analysis,Genetics,Human genetics,Engineering and technology,Biology and life sciences,Software engineering,Computer software,Genome-wide association studies,Computational biology,Databases,Genomics,Physical sciences,Information technology,Database and informatics methods</t>
  </si>
  <si>
    <t>Data are available as a figshare project in this link: https://figshare.com/projects/Orchestrating_privacy-protected_big_data_analyses_of_data_from_different_resources_with_R_and_DataSHIELD/96377. The R code is available at https://isglobal-brge.github.io/resource_bookdown/</t>
  </si>
  <si>
    <t>10.1371/journal.pcbi.1007937</t>
  </si>
  <si>
    <t>Cerebellar Golgi cell models predict dendritic processing and mechanisms of synaptic plasticity</t>
  </si>
  <si>
    <t>Neurons,Membrane potential,Physiology,Calcium channels,Physics,Action potentials,Developmental neuroscience,Synaptic plasticity,Animal cells,Medicine and health sciences,Cell biology,Biology and life sciences,Axons,Neuronal dendrites,Synapses,Nervous system,Physical sciences,Neuroscience,Electrophysiology,Nerve fibers,Proteins,Golgi cells,Ion channels,Anatomy,Cellular neuroscience,Biochemistry,Neurophysiology,Cellular types,Biophysics</t>
  </si>
  <si>
    <t>The models are available on the Brain Simulation Platform (BSP) of the Human Brain Project (HBP) as a “live paper” containing a selection of routines and optimization scripts and their codebase is uploaded on ModelDB: https://senselab.med.yale.edu/modeldb/ShowModel?model=266806#tabs-1.</t>
  </si>
  <si>
    <t>10.1371/journal.pcbi.1009928</t>
  </si>
  <si>
    <t>Motor-related signals support localization invariance for stable visual perception</t>
  </si>
  <si>
    <t>Visual system,Neurons,Perception,Computer and information sciences,Cognitive science,Sensory perception,Physiology,Physics,Cognitive psychology,Visible light,Animal cells,Social sciences,Eye movements,Cell biology,Neural networks,Biology and life sciences,Sensory physiology,Signaling networks,Light,Vision,Network analysis,Electromagnetic radiation,Physical sciences,Neuroscience,Sensory systems,Cellular neuroscience,Psychology,Cellular types,Luminance</t>
  </si>
  <si>
    <t>Codes for reproducing all results are available at: https://github.com/benuccilab/StablePerceptCNN</t>
  </si>
  <si>
    <t>10.1371/journal.pcbi.1007544</t>
  </si>
  <si>
    <t>Nonlinear mixed selectivity supports reliable neural computation</t>
  </si>
  <si>
    <t>Visual system,Neurons,Bioenergetics,Membrane potential,Physiology,Action potentials,Animal cells,Neuronal tuning,Medicine and health sciences,Cell biology,Eye movements,Biology and life sciences,Sensory physiology,Single neuron function,Computational neuroscience,Computational biology,Neuroscience,Electrophysiology,Sensory systems,Cellular neuroscience,Biochemistry,Neurophysiology,Cellular types,Coding mechanisms</t>
  </si>
  <si>
    <t>All of the code for running simulations of our model and generating the figures is available on github (https://github.com/wj2/nms_error-correction).</t>
  </si>
  <si>
    <t>10.1371/journal.pcbi.1009327</t>
  </si>
  <si>
    <t>Hierarchy and control of ageing-related methylation networks</t>
  </si>
  <si>
    <t>Gene regulation,Epigenetics,Computer and information sciences,Physiology,Organism development,Regulatory proteins,DNA methylation,Chromatin,Physiological processes,Methylation,Chromosome biology,Transcription factors,Cell biology,Genetics,Biology and life sciences,Centrality,Nucleic acids,Chromatin modification,Gene expression,Chemistry,Developmental biology,Network analysis,Transcriptional control,Physical sciences,Proteins,Aging,Biochemistry,Chemical reactions,DNA,DNA-binding proteins,DNA modification</t>
  </si>
  <si>
    <t>The complete methylation profiles and the metadata we use is publicly available in NCBI’s Gene Expression Omnibus (GEO) under accession number GSE40279.</t>
  </si>
  <si>
    <t>10.1371/journal.pcbi.1007327</t>
  </si>
  <si>
    <t>Mechanical properties of tubulin intra- and inter-dimer interfaces and their implications for microtubule dynamic instability</t>
  </si>
  <si>
    <t>Mathematics,Physics,Molecular dynamics,Research and analysis methods,Microtubules,Statistical methods,Statistics,Cell biology,Damage mechanics,Materials science,Biology and life sciences,Cytoskeleton,Material properties,Deformation,Stiffness,Cytoskeletal proteins,Multivariate analysis,Tubulins,Mathematical and statistical techniques,Polymer chemistry,Mechanical properties,Bending,Chemistry,Materials,Computational biology,Computational chemistry,Proteins,Physical sciences,Oligomers,Biochemical simulations,Principal component analysis,Biochemistry,Classical mechanics,Cellular structures and organelles,Dimers</t>
  </si>
  <si>
    <t>10.1371/journal.pcbi.1009542</t>
  </si>
  <si>
    <t>A data-driven approach for constructing mutation categories for mutational signature analysis</t>
  </si>
  <si>
    <t>Similarity measures,Point mutation,Mathematics,Genetic causes of cancer,Cancer risk factors,Cosine similarity,Medicine and health sciences,Statistics,Genetics,Biology and life sciences,Epidemiology,Substitution mutation,Oncology,Breast tumors,Gene expression,Mutation,Medical risk factors,Etiology,Breast cancer,Physical sciences,Pathology and laboratory medicine,Cancers and neoplasms</t>
  </si>
  <si>
    <t>Code and links to data can be found here: https://github.com/GalGilad/DDC.</t>
  </si>
  <si>
    <t>10.1371/journal.pcbi.1008436</t>
  </si>
  <si>
    <t>Mapping molar shapes on signaling pathways</t>
  </si>
  <si>
    <t>Phenotypes,Molars,Computer and information sciences,Digestive system,Animal phylogenetics,Phylogenetics,Physiology,Research and analysis methods,Head,Data management,Artificial intelligence,Medicine and health sciences,Digestive physiology,Imaging techniques,Evolutionary biology,Evolutionary developmental biology,Genetics,Jaw,Biology and life sciences,Morphometry,Zoology,Dentition,Developmental biology,Machine learning,Evolutionary systematics,Anatomy,Teeth,Taxonomy</t>
  </si>
  <si>
    <t>Japan,Finland</t>
  </si>
  <si>
    <t>All relevant data are within the manuscript, its Supporting Information files and in Dryad repository https://doi.org/10.5061/dryad.12jm63xvn.</t>
  </si>
  <si>
    <t>10.1371/journal.pcbi.1008011</t>
  </si>
  <si>
    <t>Information transmission from NFkB signaling dynamics to gene expression</t>
  </si>
  <si>
    <t>Gene regulation,Computer and information sciences,Mathematics,Physiology,Regulatory proteins,Research and analysis methods,Optimization,Transcription factors,Genetics,Gene mapping,Biology and life sciences,Signaling networks,DNA transcription,Mathematical models,Mathematical and statistical techniques,Gene expression,Network analysis,Proteins,Physical sciences,Physiological parameters,Biochemistry,Molecular biology techniques,Molecular biology,DNA-binding proteins</t>
  </si>
  <si>
    <t>All relevant data are within the manuscript and its Supporting Information files. Computer code and simulation results are available at: https://github.com/wollmanlab/optimalinfotransmissionnfkb.</t>
  </si>
  <si>
    <t>10.1371/journal.pcbi.1007198</t>
  </si>
  <si>
    <t>A case study in the functional consequences of scaling the sizes of realistic cortical models</t>
  </si>
  <si>
    <t>Visual cortex,Neurons,Animals,Computer and information sciences,Membrane potential,Physiology,Action potentials,Cerebral cortex,Animal cells,Neuronal tuning,Medicine and health sciences,Cell biology,Neural networks,Biology and life sciences,Primates,Organisms,Brain,Eukaryota,Amniotes,Neuroscience,Electrophysiology,Anatomy,Cellular neuroscience,Neurophysiology,Vertebrates,Mammals,Monkeys,Cellular types</t>
  </si>
  <si>
    <t>10.1371/journal.pcbi.1008535</t>
  </si>
  <si>
    <t>Lassa viral dynamics in non-human primates treated with favipiravir or ribavirin</t>
  </si>
  <si>
    <t>Immunology,Animals,Immune response,Viral pathogens,Infectious diseases,Medical microbiology,Virology,Neglected tropical diseases,Pharmacology,Macaque,Microbial pathogens,Medicine and health sciences,Antiviral therapy,Preventive medicine,Biology and life sciences,Hemorrhagic fever viruses,Primates,Viral transmission and infection,Public and occupational health,Organisms,Viral hemorrhagic fevers,Ebola hemorrhagic fever,Viruses,Eukaryota,Filoviruses,Viral load,Zoology,Amniotes,Vaccination and immunization,Viral diseases,Tropical diseases,Arenaviruses,Lassa virus,Pathology and laboratory medicine,Ebola virus,RNA viruses,Medical conditions,Vertebrates,Mammals,Monkeys,Pharmacokinetics,Old World monkeys,Pathogens,Microbiology</t>
  </si>
  <si>
    <t>Data is available at FigShare, at this DOI: 10.6084/m9.figshare.13061501 (https://figshare.com/search?q=10.6084%2Fm9.figshare.13061501). The model used in Monolix 2018R2 software to fit the data using non-linear mixed effect model is available at FigShare, using the following DOI: 10.6084/m9.figshare.13061588 (https://figshare.com/search?q=10.6084%2Fm9.figshare.13061588).</t>
  </si>
  <si>
    <t>10.1371/journal.pcbi.1009431</t>
  </si>
  <si>
    <t>Memory shapes microbial populations</t>
  </si>
  <si>
    <t>Phenotypes,Epigenetics,Population dynamics,Mathematics,Population size,Drugs,Antibiotics,Pharmacology,Medicine and health sciences,Cell cycle and cell division,Social sciences,Genetics,Cell biology,Algebra,Population biology,Biology and life sciences,Antimicrobials,Linear algebra,Microbial control,Population metrics,Behavior,Cell processes,Physical sciences,Eigenvalues,Psychology,Microbiology</t>
  </si>
  <si>
    <t>https://github.com/tecoevo/phenotypic_heterogeneity.</t>
  </si>
  <si>
    <t>10.1371/journal.pcbi.1007113</t>
  </si>
  <si>
    <t>Transcriptomic correlates of electrophysiological and morphological diversity within and across excitatory and inhibitory neuron classes</t>
  </si>
  <si>
    <t>Neurons,Voltage-gated potassium channels,Transcriptome analysis,Membrane potential,Physiology,Potassium channels,Physics,Voltage-gated ion channels,Action potentials,Research and analysis methods,Electrophysiological properties,Animal cells,Medicine and health sciences,Genome analysis,Genetics,Brain electrophysiology,Cell biology,Biology and life sciences,Gene expression,Computational biology,Genomics,Physical sciences,Electrophysiology,Neuroscience,Electrophysiological techniques,Proteins,Ion channels,Cellular neuroscience,Biochemistry,Neurophysiology,Bioassays and physiological analysis,Cellular types,Biophysics</t>
  </si>
  <si>
    <t>The Bengtsson Gonzales PatchSeq dataset is available via GEO, accession number GSE130950. Processed data derived from the AIBS dataset are available at https://github.com/PavlidisLab/transcriptomic_correlates</t>
  </si>
  <si>
    <t>10.1371/journal.pcbi.1007586</t>
  </si>
  <si>
    <t>Incremental data integration for tracking genotype-disease associations</t>
  </si>
  <si>
    <t>Phenotypes,Ontologies,Computer and information sciences,Infectious diseases,Research and analysis methods,Data management,Animal models,Medicine and health sciences,Infectious disease control,Genetics,Biology and life sciences,Disease surveillance,Epidemiology,Model organisms,Animal studies,Mouse models,Experimental organism systems,Animal models of disease,Diagnostic medicine</t>
  </si>
  <si>
    <t>The software for incremental integration is available at github.com/tkonopka/phenoscoring. An archive of the data files and analysis scripts are available at doi:10.5281/zenodo.3625633.</t>
  </si>
  <si>
    <t>10.1371/journal.pcbi.1009243</t>
  </si>
  <si>
    <t>Multimeric structure enables the acceleration of KaiB-KaiC complex formation induced by ADP/ATP exchange inhibition</t>
  </si>
  <si>
    <t>Nucleotides,Phosphatases,Chronobiology,Research and analysis methods,ATP hydrolysis,Enzymology,Circadian rhythms,Phosphorylation,Biology and life sciences,Post-translational modification,Mathematical models,Mathematical and statistical techniques,Polymer chemistry,Chemistry,Adenosine triphosphatase,Hydrolysis,Proteins,Physical sciences,Monomers,Biochemistry,Chemical reactions,Circadian oscillators,Enzymes</t>
  </si>
  <si>
    <t>The source code and data used to produce the results and analyses presented in this manuscript are available from GitHub repository: https://github.com/shin1koda/kaibc_binding.</t>
  </si>
  <si>
    <t>10.1371/journal.pcbi.1008120</t>
  </si>
  <si>
    <t>Deconvolving the contributions of cell-type heterogeneity on cortical gene expression</t>
  </si>
  <si>
    <t>Immunologic techniques,Neurons,Mathematics,Research and analysis methods,Alzheimer's disease,Animal cells,Immunohistochemistry techniques,Sequencing techniques,Marker genes,Medicine and health sciences,Genetics,Cell biology,Molecular biology techniques,Imaging techniques,Biology and life sciences,Applied mathematics,Dementia,Neurology,Gene expression,RNA sequencing,Physical sciences,Neuroscience,Image analysis,Algorithms,Mental health and psychiatry,Neurodegenerative diseases,Cellular neuroscience,Medical conditions,Cellular types,Molecular biology,Histochemistry and cytochemistry techniques,Simulation and modeling</t>
  </si>
  <si>
    <t>The IHC data generated as part of this study is available from GitHub: https://github.com/ellispatrick/CortexCellDeconv. As well, all code pertaining to analysis and generation of figures are available from the same GitHub page.</t>
  </si>
  <si>
    <t>10.1371/journal.pcbi.1007467</t>
  </si>
  <si>
    <t>Evolution of the nonsense-mediated decay pathway is associated with decreased cytolytic immune infiltration</t>
  </si>
  <si>
    <t>Immunology,Computer and information sciences,Immune response,Cancer immunotherapy,Suppressor genes,Evolutionary immunology,Artificial intelligence,Medicine and health sciences,Cancer treatment,Genetics,Evolutionary biology,Biology and life sciences,Inflammation,Gene amplification,Tumor suppressor genes,Oncology,Clinical medicine,Clinical immunology,Signs and symptoms,Mutation,Diagnostic medicine,Machine learning,Immunotherapy,Pathology and laboratory medicine,Gene types,Frameshift mutation</t>
  </si>
  <si>
    <t>The data underlying the results presented in the study are available from Github at https://github.com/pritchardlabatpsu/NMDcyt</t>
  </si>
  <si>
    <t>10.1371/journal.pcbi.1007553</t>
  </si>
  <si>
    <t>Scalable phylogenetic profiling using MinHash uncovers likely eukaryotic sexual reproduction genes</t>
  </si>
  <si>
    <t>Terrestrial environments,Computer and information sciences,Ecology and environmental sciences,Phylogenetics,Data management,Ecology,Evolutionary biology,Modes of reproduction,Sexual reproduction,Genetics,Biology and life sciences,Ecosystems,Phylogenetic analysis,Organisms,Protein interaction networks,Eukaryota,Mycology,Developmental biology,Network analysis,Genomics,Evolutionary systematics,Forests,Biochemistry,Proteomics,Fungal evolution,Taxonomy</t>
  </si>
  <si>
    <t>The data is available as supplementary materials. The code is released on GitHub (https://github.com/DessimozLab/HogProf) under an open source license.</t>
  </si>
  <si>
    <t>28/9/2018</t>
  </si>
  <si>
    <t>10.1371/journal.pcbi.1007111</t>
  </si>
  <si>
    <t>Optimizing spatial allocation of seasonal influenza vaccine under temporal constraints</t>
  </si>
  <si>
    <t>Immunology,Mathematics,Infectious diseases,Research and analysis methods,Earth sciences,Vaccines,Medicine and health sciences,Infectious disease control,Social sciences,Preventive medicine,Biology and life sciences,Applied mathematics,Human geography,Geography,Public and occupational health,Vaccine development,Human mobility,Viral diseases,Vaccination and immunization,Physical sciences,Influenza,Algorithms,Simulation and modeling</t>
  </si>
  <si>
    <t>All data used in the paper are from public databases. The data used for developing the model came from American FactFinder (factfinder.census.gov), and Bureau of Transportation Statistics (bts.gov). All data pertaining to influenza activity and associated vaccine coverage were obtained from CDC (www.cdc.gov).</t>
  </si>
  <si>
    <t>10.1371/journal.pcbi.1008523</t>
  </si>
  <si>
    <t>Mistakes can stabilise the dynamics of rock-paper-scissors games</t>
  </si>
  <si>
    <t>Animal behavior,Cognitive science,Population dynamics,Mathematics,Cognition,Cognitive psychology,Probability theory,Microbial evolution,Social sciences,Evolutionary biology,Population biology,Biology and life sciences,Applied mathematics,Decision making,Evolutionary genetics,Behavior,Zoology,Game theory,Physical sciences,Neuroscience,Probability distribution,Organismal evolution,Psychology,Microbiology</t>
  </si>
  <si>
    <t>10.1371/journal.pcbi.1006803</t>
  </si>
  <si>
    <t>Improving the reliability of model-based decision-making estimates in the two-stage decision task with reaction-times and drift-diffusion modeling</t>
  </si>
  <si>
    <t>Systems science,Computer and information sciences,Cognitive science,Mathematics,Cognition,Research and analysis methods,Cognitive psychology,Learning and memory,Social sciences,Biology and life sciences,Learning,Decision making,Applied mathematics,Behavior,Physical sciences,Neuroscience,Research assessment,Algorithms,Psychometrics,Psychology,Agent-based modeling,Research validity,Simulation and modeling</t>
  </si>
  <si>
    <t>Open-Science Framework (OSF) project including: (1) a Matlab code for simulating RL and DDM-RL models (2) a .csv data file with empirical observations (fully anonymized) and (3) an R code that generates the internal consistency plots for both MB scores (choice &amp; RT), and for simulated and observed data, can be found here: https://osf.io/zc24g/?view_only=d7f00134186c411986cc4de46b38edc5.</t>
  </si>
  <si>
    <t>10.1371/journal.pcbi.1009963</t>
  </si>
  <si>
    <t>Biological action at a distance: Correlated pattern formation in adjacent tessellation domains without communication</t>
  </si>
  <si>
    <t>Vibrissae,Bioinformatics,Animals,Systems science,Animal anatomy,Physical chemistry,Computer and information sciences,Mathematics,Research and analysis methods,Cerebral cortex,Medicine and health sciences,Rodents,Animal physiology,Biology and life sciences,Pattern formation,Reaction dynamics,Somatosensory cortex,Organisms,Sequence analysis,Brain,Eukaryota,Sequence alignment,Zoology,Chemistry,Developmental biology,Morphogenesis,Amniotes,Physical sciences,Anatomy,Vertebrates,Mammals,Neocortex,Database and informatics methods,Nonlinear systems</t>
  </si>
  <si>
    <t>Code for running the simulations reported in this paper is available at https://github.com/ABRG-Models/Tessellations.</t>
  </si>
  <si>
    <t>10.1371/journal.pcbi.1009208</t>
  </si>
  <si>
    <t>The effect of natural selection on the propagation of protein expression noise to bacterial growth</t>
  </si>
  <si>
    <t>Mathematics,Evolutionary rate,Research and analysis methods,Molecular evolution,Optimization,Molecular biology assays and analysis techniques,Probability theory,Metabolism,Evolutionary processes,Cell biology,Genetics,Evolutionary biology,Biology and life sciences,Cell metabolism,Gene expression,Protein metabolism,Physical sciences,Probability distribution,Protein expression,Cell physiology,Gene expression and vector techniques,Biochemistry,Molecular biology techniques,Molecular biology</t>
  </si>
  <si>
    <t>10.1371/journal.pcbi.1007821</t>
  </si>
  <si>
    <t>Early warning signals in motion inference</t>
  </si>
  <si>
    <t>Sports,Systems science,Regression analysis,Computer and information sciences,Cognitive science,Motion,Mathematical functions,Mathematics,Cognition,Physics,Research and analysis methods,Cognitive psychology,Statistical methods,Statistics,Social sciences,Engineering and technology,Biology and life sciences,Decision making,Mathematical and statistical techniques,Behavior,Recreation,Linear regression analysis,Noise reduction,Physical sciences,Neuroscience,Dynamical systems,Curve fitting,Sports science,Signal processing,Psychology,Classical mechanics</t>
  </si>
  <si>
    <t>All data files are available at https://github.com/uvhart/EarlyWarningSignalsInMotionInference.</t>
  </si>
  <si>
    <t>10.1371/journal.pcbi.1008736</t>
  </si>
  <si>
    <t>Generating functional protein variants with variational autoencoders</t>
  </si>
  <si>
    <t>Bioinformatics,Markov models,Protein structure comparison,Mathematics,Protein structure,Physics,Solubility,Research and analysis methods,Probability theory,Sequencing techniques,Materials science,Biology and life sciences,Material properties,Protein sequencing,Luminescence,Sequence analysis,Computational techniques,Sequence alignment,Electromagnetic radiation,Physical sciences,Proteins,Multiple alignment calculation,Biochemistry,Macromolecular structure analysis,Split-decomposition method,Molecular biology techniques,Molecular biology,Hidden Markov models,Database and informatics methods</t>
  </si>
  <si>
    <t>Training data were obtained from InterPro (IPR011251). Data relating to experimental characterisation of generated sequences are within the manuscript and its Supporting information files. Python implementations of models and training procedure are available at https://github.com/alex-hh/deep-protein-generation.</t>
  </si>
  <si>
    <t>10.1371/journal.pcbi.1009775</t>
  </si>
  <si>
    <t>Ultrafast population coding and axo-somatic compartmentalization</t>
  </si>
  <si>
    <t>Neurons,Cellular types,Population dynamics,Physiology,Physics,Signal bandwidth,Animal cells,Cell biology,Engineering and technology,Population biology,Biology and life sciences,Sodium channels,Sodium,Axons,Computational neuroscience,Chemistry,Computational biology,Physical sciences,Neuroscience,Electrophysiology,Nerve fibers,Proteins,Signal processing,Cellular neuroscience,Biochemistry,Neurophysiology,Chemical elements,Ion channels,Biophysics,Coding mechanisms</t>
  </si>
  <si>
    <t>The code used to produce the data is available at the github repository https://github.com/chenfeizhang/Brette_gwdg All relevant data are within the manuscript and its Supporting information files.</t>
  </si>
  <si>
    <t>10.1371/journal.pcbi.1006951</t>
  </si>
  <si>
    <t>I_MDS: an inflammatory bowel disease molecular activity score to classify patients with differing disease-driving pathways and therapeutic response to anti-TNF treatment</t>
  </si>
  <si>
    <t>Immunology,Immune cells,Inflammatory bowel disease,Crohn's disease,Gastroenterology and hepatology,Research and analysis methods,Autoimmune diseases,Animal cells,Clinical genetics,Medicine and health sciences,Genetics,Ulcerative colitis,Cell biology,Colitis,Biology and life sciences,Personalized medicine,Neutrophils,Cluster analysis,Hierarchical clustering,Mathematical and statistical techniques,Clinical medicine,Gene expression,Clinical immunology,White blood cells,Biomarkers,Blood cells,Biochemistry,Cellular types</t>
  </si>
  <si>
    <t>All GSE files are available from Gene Expression Omnibus at the following links: GSE16879 (https://www.ncbi.nlm.nih.gov/geo/query/acc.cgi?acc=GSE16879) and GSE23597 (https://www.ncbi.nlm.nih.gov/geo/query/acc.cgi?acc=GSE23597).</t>
  </si>
  <si>
    <t>4/1/2018</t>
  </si>
  <si>
    <t>10.1371/journal.pcbi.1006822</t>
  </si>
  <si>
    <t>Efficient neural decoding of self-location with a deep recurrent network</t>
  </si>
  <si>
    <t>Neurons,Animal behavior,Computer and information sciences,Cognitive science,Membrane potential,Mathematics,Cognition,Physiology,Action potentials,Research and analysis methods,Learning and memory,Animal cells,Artificial intelligence,Medicine and health sciences,Social sciences,Machine learning algorithms,Bayesian method,Cell biology,Memory,Neural networks,Biology and life sciences,Mathematical and statistical techniques,Behavior,Zoology,Physical sciences,Neuroscience,Electrophysiology,Algorithms,Machine learning,Simulation and modeling,Cellular neuroscience,Neurophysiology,Psychology,Cellular types,Recurrent neural networks,Applied mathematics</t>
  </si>
  <si>
    <t>Estonia,United Kingdom</t>
  </si>
  <si>
    <t>All data files are available from public repositories. Specifically, the data necessary for Bayesian decoders is available from Zenodo repository (https://doi.org/10.5281/zenodo.2540921), while the data for RNN decoders is available from (https://github.com/NeuroCSUT/RatGPS). All code is also available from (https://github.com/NeuroCSUT/RatGPS).</t>
  </si>
  <si>
    <t>23/5/2021</t>
  </si>
  <si>
    <t>4/2/2022</t>
  </si>
  <si>
    <t>10.1371/journal.pcbi.1009897</t>
  </si>
  <si>
    <t>Minimal cross-trial generalization in learning the representation of an odor-guided choice task</t>
  </si>
  <si>
    <t>Animal behavior,Animals,Cognitive science,Cognition,Animal performance,Chemical compounds,Research and analysis methods,Cognitive psychology,Learning and memory,Animal models,Rodents,Social sciences,Disaccharides,Biology and life sciences,Learning,Decision making,Research design,Agriculture,Model organisms,Animal studies,Organisms,Sucrose,Organic chemistry,Experimental design,Eukaryota,Behavior,Zoology,Chemistry,Carbohydrates,Experimental organism systems,Amniotes,Learning curves,Physical sciences,Neuroscience,Animal management,Organic compounds,Vertebrates,Rats,Mammals,Psychology</t>
  </si>
  <si>
    <t>All data and model code are available on GitHub: https://github.com/mingyus/minimal-generalization-in-representation-learning.</t>
  </si>
  <si>
    <t>10.1371/journal.pcbi.1006665</t>
  </si>
  <si>
    <t>On identifying collective displacements in apo-proteins that reveal eventual binding pathways</t>
  </si>
  <si>
    <t>Lysozyme,Mathematics,Protein structure,Physics,Chemical compounds,Research and analysis methods,Enzymology,Benzene,Algebra,Biology and life sciences,Deformation,Linear algebra,Organic chemistry,Chemistry,Computational biology,Physical sciences,Proteins,Molecular biology,Biochemical simulations,Biochemistry,Eigenvalues,Organic compounds,Macromolecular structure analysis,Classical mechanics,Protein kinases,Damage mechanics,Simulation and modeling,Enzymes</t>
  </si>
  <si>
    <t>10.1371/journal.pcbi.1009194</t>
  </si>
  <si>
    <t>Prioritizing and characterizing functionally relevant genes across human tissues</t>
  </si>
  <si>
    <t>Research and analysis methods,Cardiovascular anatomy,Mammalian genomics,Basic cancer research,Medicine and health sciences,Genome analysis,Heart,Genetics,Human genetics,Gene mapping,Biology and life sciences,Genomic medicine,Oncology,Genome-wide association studies,Cancer genomics,Breast tumors,Gene expression,Lung and intrathoracic tumors,Computational biology,Breast cancer,Genomics,Animal genomics,Anatomy,Molecular biology techniques,Molecular biology,Cancers and neoplasms</t>
  </si>
  <si>
    <t>All analysis in this work is based on public resources as listed in the text. The opensource code for model application is made available on GitHub https://github.com/somepago/fugue.</t>
  </si>
  <si>
    <t>10.1371/journal.pcbi.1009182</t>
  </si>
  <si>
    <t>Sample size calculation for phylogenetic case linkage</t>
  </si>
  <si>
    <t>Epidemiology,Heredity,Genomics,Substitution mutation,Computer and information sciences,Mutation,Medicine and health sciences,Pathology and laboratory medicine,Genetic linkage,Evolutionary systematics,Genetics,Evolutionary biology,Phylogenetics,Biology and life sciences,Pathogens,Data management,Taxonomy,Genetic epidemiology</t>
  </si>
  <si>
    <t>All code and simulation data are available at: https://github.com/HopkinsIDD/phylosamplesize.</t>
  </si>
  <si>
    <t>10.1371/journal.pcbi.1009541</t>
  </si>
  <si>
    <t>TwinCons: Conservation score for uncovering deep sequence similarity and divergence</t>
  </si>
  <si>
    <t>Bioinformatics,Nucleotides,RNA structure,Protein structure comparison,RNA alignment,Protein structure,Non-coding RNA,Research and analysis methods,Cell biology,Ribosomes,Biology and life sciences,RNA,Sequence analysis,Nucleic acids,Computational techniques,Ribosomal RNA,Sequence alignment,Proteins,Multiple alignment calculation,Biochemistry,Macromolecular structure analysis,Split-decomposition method,Molecular biology,Cellular structures and organelles,Database and informatics methods</t>
  </si>
  <si>
    <t>The TwinCons source code is available at https://github.com/LDWLab/TwinCons The source code also includes scripts used for dataset processing and classifier training and evaluation. TwinCons is also available as a python package in the Python Package Index https://pypi.org/project/TwinCons/. The script used for calculating rRNA TwinCons distributions is available at https://github.com/LDWLab/TWC_distribution. The github projects were archived at https://zenodo.org/record/4654505. Alignment datasets Training datasets, query composite alignments, and the caspase-metacaspase alignment are available at: https://apollo2.chemistry.gatech.edu/TwinConsDatasets/.</t>
  </si>
  <si>
    <t>10.1371/journal.pcbi.1007533</t>
  </si>
  <si>
    <t xml:space="preserve">A systematic evaluation of </t>
  </si>
  <si>
    <t>Computer and information sciences,Research and analysis methods,Metabolism,Metabolic pathways,Pharmacology,Medicine and health sciences,Biology and life sciences,Actinobacteria,Organisms,Mycobacterium tuberculosis,Metabolic networks,Drug metabolism,Network analysis,Nitrogen metabolism,Bacteria,Cholesterol,Biochemistry,Pharmacokinetics,Lipids,Simulation and modeling,Metabolites</t>
  </si>
  <si>
    <t>Colombia,United Kingdom</t>
  </si>
  <si>
    <t>10.1371/journal.pcbi.1008598</t>
  </si>
  <si>
    <t>A theory of memory for binary sequences: Evidence for a mental compression algorithm in humans</t>
  </si>
  <si>
    <t>Language acquisition,Perception,Computer and information sciences,Cognitive science,Sensory perception,Information theory,Cognition,Cognitive psychology,Learning and memory,Syntax,Kolmogorov complexity,Social sciences,Working memory,Memory,Biology and life sciences,Learning,Grammar,Language,Linguistics,Cognitive neuroscience,Vision,Neuroscience,Psychology,Human learning</t>
  </si>
  <si>
    <t>10.1371/journal.pcbi.1008227</t>
  </si>
  <si>
    <t>Few-shot learning for classification of novel macromolecular structures in cryo-electron tomograms</t>
  </si>
  <si>
    <t>Computer and information sciences,Cognitive science,Chemical physics,Physics,Cognitive psychology,Learning and memory,Proteasomes,Social sciences,Engineering and technology,Macromolecules,Data acquisition,Biology and life sciences,Learning,Neural networks,Technology development,Prototypes,Protein complexes,Molecular structure,Polymer chemistry,Chemistry,Physical sciences,Neuroscience,Proteins,Biochemistry,Macromolecular structure analysis,Psychology,Molecular biology</t>
  </si>
  <si>
    <t>USA,China</t>
  </si>
  <si>
    <t>The software implementation of the method are available at: https://github.com/xulabs/aitom. And the datasets are available at: https://cmu.box.com/s/zrfcjvsngrimygrcbcnyea1dg9rm8isr.</t>
  </si>
  <si>
    <t>10.1371/journal.pcbi.1009085</t>
  </si>
  <si>
    <t>Analyzing cancer gene expression data through the lens of normal tissue-specificity</t>
  </si>
  <si>
    <t>Genitourinary tract tumors,Gastroenterology and hepatology,Medicine and health sciences,Hepatocellular carcinoma,Genetics,Biology and life sciences,Testicular cancer,Renal cancer,Carcinoma,Urology,Prostate diseases,Oncology,Prostate cancer,Genitourinary cancers,Breast tumors,Nephrology,Gene expression,Lung and intrathoracic tumors,Liver diseases,Breast cancer,Gastrointestinal tumors,Cancers and neoplasms</t>
  </si>
  <si>
    <t>The activity of human protein-coding genes in 21 common cancers and 18 associated normal tissues was determined using transcriptomic data from The Cancer Genome Atlas (TCGA) and transcriptomic data from the Human Protein Atlas (HPA). TCGA data was accessed from the GDC Data Portal. TCGA PANCAN RNA-seq data was accessed from the file "GDC-PANCAN.htseq_fpkm.tsv.gz", which can be downloaded from https://gdc-hub.s3.us-east-1.amazonaws.com/download/GDC-PANCAN.htseq_fpkm.tsv.gz; TCGA phenotype data was accessed from the file “GDC-PANCAN.basic_phenotype.tsv”, which can be downloaded from https://gdc-hub.s3.us-east-1.amazonaws.com/download/GDC-PANCAN.basic_phenotype.tsv.gz. For HPA, the HPA staff provided normal tissue gene expression data in the file "HPA.normal.FPKM.GDCpipeline.csv"; this data was specially normalized by the HPA group as FPKM using a pipeline similar to that employed by GDC for the TCGA data (this data was generated for the "Human Pathology Atlas" paper); this file is available at https://hrfrost.host.dartmouth.edu/CancerNormal/HPA.normal.FPKM.GDCpipeline.csv. Prognostic p-vlaues for each gene in each cancer type were retrieved from the HPA file "pathology.tsv.zip" downloaded from https://www.proteinatlas.org/download/pathology.tsv.zip. The Hallmark collection pathways were downloaded from version 7.0 of the Molecular Signatures Database (MSigDB) (as downloaded from http://software.broadinstitute.org/gsea/downloads.jsp). Gene set testing of the Hallmark pathways was performed using the pre-ranked version of the CAMERA method (the cameraPR() R function in the limma package).</t>
  </si>
  <si>
    <t>10.1371/journal.pcbi.1008497</t>
  </si>
  <si>
    <t>Value-complexity tradeoff explains mouse navigational learning</t>
  </si>
  <si>
    <t>Swimming,Animals,Animal behavior,Motion,Thermodynamics,Cognitive science,Control theory,Computer and information sciences,Systems science,Mathematics,Physiology,Physics,Cognitive psychology,Research and analysis methods,Learning and memory,Animal models,Free energy,Rodents,Social sciences,Mice,Engineering and technology,Biology and life sciences,Learning,Velocity,Control engineering,Model organisms,Organisms,Animal studies,Mouse models,Eukaryota,Behavior,Zoology,Experimental organism systems,Amniotes,Physical sciences,Neuroscience,Industrial engineering,Vertebrates,Biological locomotion,Mammals,Psychology,Classical mechanics</t>
  </si>
  <si>
    <t>The numerical data of all swimming trajectories, as well as Matlab files for generating the figures are available on the Open Science Framework repository, at https://osf.io/3wgzx/ or DOI 10.17605/OSF.IO/3WGZX.</t>
  </si>
  <si>
    <t>10.1371/journal.pcbi.1009030</t>
  </si>
  <si>
    <t>MGDrivE 2: A simulation framework for gene drive systems incorporating seasonality and epidemiological dynamics</t>
  </si>
  <si>
    <t>Species interactions,Animals,Parasitic diseases,Population dynamics,Life cycles,Infectious diseases,Insect vectors,Research and analysis methods,Medicine and health sciences,Arthropoda,Mosquitoes,Population biology,Biology and life sciences,Genetic epidemiology,Epidemiology,Death rates,Organisms,Disease vectors,Malaria,Invertebrates,Population metrics,Eukaryota,Insects,Zoology,Developmental biology,Viral diseases,Tropical diseases,Arboviral infections,Simulation and modeling,Medical conditions,Larvae,Entomology</t>
  </si>
  <si>
    <t>MGDrivE 2 is available at https://CRAN.R-project.org/package=MGDrivE2. The source code is under the GPL3 License and is free for other groups to modify and extend as needed. Documentation for all MGDrivE 2 functions, including vignettes, are available at the project’s website at https://marshalllab.github.io/MGDrivE/docs_v2/index.html.</t>
  </si>
  <si>
    <t>10.1371/journal.pcbi.1008086</t>
  </si>
  <si>
    <t>Identifying locations of re-entrant drivers from patient-specific distribution of fibrosis in the left atrium</t>
  </si>
  <si>
    <t>Atrial fibrillation,Research and analysis methods,Cardiovascular anatomy,People and places,Magnetic resonance imaging,Pharmacology,Medicine and health sciences,Heart,Imaging techniques,Fibrosis,Biology and life sciences,Cardiology,Tissue distribution,Utah,Clinical medicine,Radiology and imaging,Arrhythmia,North America,Developmental biology,Cardiac atria,Signs and symptoms,Diagnostic radiology,Diagnostic medicine,Simulation and modeling,Anatomy,Biochemistry,United States,Pharmacokinetics,Geographical locations,Lesions</t>
  </si>
  <si>
    <t>10.1371/journal.pcbi.1009830</t>
  </si>
  <si>
    <t>Identification of dynamic mass-action biochemical reaction networks using sparse Bayesian methods</t>
  </si>
  <si>
    <t>Systems science,Reactants,Regression analysis,Computer and information sciences,Physical chemistry,Mathematics,Research and analysis methods,Stoichiometry,Statistical distributions,Reaction systems,Probability theory,Statistical methods,Statistics,Reaction dynamics,Statistical models,Mathematical and statistical techniques,Chemistry,Network analysis,Linear regression analysis,Physical sciences,Chemical reactions</t>
  </si>
  <si>
    <t>All data and code used for running experiments, model fitting, and plotting is available on a GitHub repository at https://github.com/rmjiang7/bayes_reactive_sindy.</t>
  </si>
  <si>
    <t>10.1371/journal.pcbi.1008728</t>
  </si>
  <si>
    <t>Estimating the cumulative incidence of SARS-CoV-2 with imperfect serological tests: Exploiting cutoff-free approaches</t>
  </si>
  <si>
    <t>Antibodies,Immunology,Viral pathogens,Mathematics,Physiology,Medical microbiology,Virus testing,Probability theory,Coronaviruses,Medicine and health sciences,Serology,Microbial pathogens,Biology and life sciences,Immune physiology,Epidemiology,Organisms,SARS CoV 2,Immune system proteins,Viruses,Pandemics,Proteins,Physical sciences,Diagnostic medicine,Probability distribution,Pathology and laboratory medicine,RNA viruses,Biochemistry,SARS coronavirus,Pathogens,Microbiology</t>
  </si>
  <si>
    <t>All R-code files are available from the gitlab database here: https://gitlab.ethz.ch/jbouman/pist.</t>
  </si>
  <si>
    <t>10.1371/journal.pcbi.1008872</t>
  </si>
  <si>
    <t>High-affinity P2Y</t>
  </si>
  <si>
    <t>Connective tissue,Cell membranes,Calcium signaling,Mathematics,Connective tissue cells,Research and analysis methods,Statistical distributions,Animal cells,Probability theory,Osteoblasts,Medicine and health sciences,Cell biology,Cell signaling,Biological tissue,Biology and life sciences,Endoplasmic reticulum,Secretory pathway,Mathematical models,Mathematical and statistical techniques,Receptor physiology,Cell processes,Physical sciences,Cell physiology,Anatomy,Distribution curves,Cellular types,Signal transduction,Cellular structures and organelles,Simulation and modeling</t>
  </si>
  <si>
    <t>All relevant data are within the manuscript and its Supporting Information files. The codes used to generate the computational results are available here: www.medicine.mcgill.ca/physio/khadralab/Codes/code_ploscomp2.html.</t>
  </si>
  <si>
    <t>10.1371/journal.pcbi.1009146</t>
  </si>
  <si>
    <t>OpenABM-Covid19—An agent-based model for non-pharmaceutical interventions against COVID-19 including contact tracing</t>
  </si>
  <si>
    <t>Population groupings,Immunology,England,Infectious diseases,Virus testing,People and places,Epidemiological statistics,United Kingdom,Vaccines,Medicine and health sciences,Infectious disease control,Preventive medicine,Biology and life sciences,Epidemiology,Public and occupational health,COVID 19,Epidemiological methods and statistics,Age groups,Viral diseases,Vaccination and immunization,Diagnostic medicine,European Union,Infectious disease epidemiology,Medical conditions,Europe,Geographical locations</t>
  </si>
  <si>
    <t>All data generated by the model are available without restriction from the following repository - https://github.com/BDI-pathogens/OpenABM-Covid19 - as the analysis described in this paper is fully reproducible. The data used to parametrise the model are publicly available, with all sources stated and linked to in the manuscript and its Supporting Information files. The observed hospitalisation data for Fig 5 are from UK govt coronavirus dashboard available here: https://coronavirus.data.gov.uk/ The seroprevalence data for Fig 5 are from ONS: https://www.ons.gov.uk/peoplepopulationandcommunity/healthandsocialcare/conditionsanddiseases/articles/coronaviruscovid19infectionsurveyantibodydatafortheuk/3february2021.</t>
  </si>
  <si>
    <t>10.1371/journal.pcbi.1009821</t>
  </si>
  <si>
    <t>Dynamic inference of cell developmental complex energy landscape from time series single-cell transcriptomic data</t>
  </si>
  <si>
    <t>Developmental signaling,Neurons,Systems science,Potential energy,Thermodynamics,Computer and information sciences,Mathematics,Physics,Cerebral cortex,Animal cells,Free energy,Medicine and health sciences,Cell biology,Nonlinear dynamics,Cell signaling,Cell differentiation,Biology and life sciences,Brain,Developmental biology,Stem cells,Physical sciences,Neuroscience,Anatomy,Cellular neuroscience,Cell potency,Classical mechanics,Cellular types,Signal transduction</t>
  </si>
  <si>
    <t>GraphFP software is available at https://github.com/QiJiang-QJ/GraphFP.</t>
  </si>
  <si>
    <t>10.1371/journal.pcbi.1008273</t>
  </si>
  <si>
    <t>Numerical knockouts–In silico assessment of factors predisposing to thoracic aortic aneurysms</t>
  </si>
  <si>
    <t>Collagens,Aorta,Blood pressure,Physiology,Blood vessels,Research and analysis methods,Cardiovascular anatomy,Muscle contraction,Animal models,Musculoskeletal system,Medicine and health sciences,Hypertension,Materials science,Biology and life sciences,Material properties,Muscle physiology,Model organisms,Animal studies,Stiffness,Mouse models,Aneurysms,Mechanical properties,Smooth muscles,Muscles,Experimental organism systems,Proteins,Vascular diseases,Physical sciences,Vascular medicine,Anatomy,Biochemistry</t>
  </si>
  <si>
    <t>10.1371/journal.pcbi.1008159</t>
  </si>
  <si>
    <t>Effects of spatial heterogeneity on bacterial genetic circuits</t>
  </si>
  <si>
    <t>Transcriptional control,Messenger RNA,Gene expression,Gene regulation,Nucleic acids,DNA transcription,Cell biology,Biochemistry,Ribosomes,Synthetic genetic systems,Engineering and technology,Genetics,Genetic oscillators,Biology and life sciences,Cellular structures and organelles,RNA,Synthetic biology,Synthetic genetic networks</t>
  </si>
  <si>
    <t>10.1371/journal.pcbi.1008858</t>
  </si>
  <si>
    <t>Estimates of the basic reproduction number for rubella using seroprevalence data and indicator-based approaches</t>
  </si>
  <si>
    <t>Immunology,Regression analysis,Computer and information sciences,Health care,Mathematical functions,Mathematics,Infectious diseases,Research and analysis methods,Optimization,Artificial intelligence,Statistical methods,Medicine and health sciences,Statistics,Social sciences,Economics,Preventive medicine,Biology and life sciences,Epidemiology,Public and occupational health,Mathematical and statistical techniques,Health economics,Rubella,Linear regression analysis,Viral diseases,Vaccination and immunization,Physical sciences,Machine learning,Infectious disease epidemiology,Medical conditions</t>
  </si>
  <si>
    <t>In the 'Methods - Data sources' section of the manuscript and specifically in the sections 'Seroprevalence data', 'Demography' and 'Indicators' we give complete references with URL links from where all the data that were used in the paper are freely available to download. The data and code that we used to create our results are available at https://github.com/timosp/Estimates-basic-reproduction-number-rubella.git.</t>
  </si>
  <si>
    <t>10.1371/journal.pcbi.1009906</t>
  </si>
  <si>
    <t>COMMIT: Consideration of metabolite leakage and community composition improves microbial community reconstructions</t>
  </si>
  <si>
    <t>Cell membranes,Ecology and environmental sciences,Physiology,Non-coding RNA,Metabolism,Ecology,Biotechnology,Genome analysis,Body weight,Genetics,Genome annotation,Plant biotechnology,Ribosomes,Engineering and technology,Cell biology,Biology and life sciences,Membrane metabolism,RNA,Nucleic acids,Ribosomal RNA,Bioengineering,Computational biology,Community ecology,Genomics,Plant genomics,Plant science,Physiological parameters,Biochemistry,Plant genetics,Cellular structures and organelles,Metabolites</t>
  </si>
  <si>
    <t>The data and source code generated for this manuscript are available at https://doi.org/10.5281/zenodo.6334079. Draft and consensus reconstructions from the individual approaches are available at https://doi.org/10.5281/zenodo.6334097.</t>
  </si>
  <si>
    <t>10.1371/journal.pcbi.1008502</t>
  </si>
  <si>
    <t>Real-time structural motif searching in proteins using an inverted index strategy</t>
  </si>
  <si>
    <t>Bioinformatics,Database searching,RNA structure,Polypeptides,Protein structure,Proteomic databases,Research and analysis methods,Enzymology,Proteases,Serine proteases,Biology and life sciences,RNA,Protein structure databases,Sequence analysis,Nucleic acids,Sequence motif analysis,Peptides,Sequence similarity searching,Proteins,Biochemistry,Macromolecular structure analysis,Proteomics,Biological databases,Molecular biology,Database and informatics methods,Enzymes</t>
  </si>
  <si>
    <t>All relevant data are within the manuscript and its Supporting information files. The source code is available on GitHub (https://github.com/rcsb/strucmotif-search).</t>
  </si>
  <si>
    <t>10.1371/journal.pcbi.1008857</t>
  </si>
  <si>
    <t>Predicting antimicrobial mechanism-of-action from transcriptomes: A generalizable explainable artificial intelligence approach</t>
  </si>
  <si>
    <t>Perception,Computer and information sciences,Cognitive science,Sensory perception,Transcriptome analysis,Mathematics,Drugs,Cognitive psychology,Research and analysis methods,Medical microbiology,Gut bacteria,Antibiotics,Pharmacology,Artificial intelligence,Medicine and health sciences,Microbial pathogens,Social sciences,Genome analysis,Genetics,Bacterial pathogens,Biology and life sciences,Applied mathematics,Prokaryotic models,Antimicrobials,Drug discovery,Animal studies,Model organisms,Microbial control,Organisms,Computational biology,Gene expression,Escherichia coli,Experimental organism systems,Genomics,Physical sciences,Neuroscience,Enterobacteriaceae,Algorithms,Bacteria,Pathology and laboratory medicine,Simulation and modeling,Escherichia,Drug research and development,Parapsychology,Psychology,Pathogens,Microbiology</t>
  </si>
  <si>
    <t>Sequencing data for the E. coli transcriptomes challenged with various antibiotics were deposited using SRA identifiers SRR8909189 - SRR8909443 under BioProject PRJNA532938. Raw read counts and pairwise log2FC profiles are available in S7 and S8 Tables, respectively. Algorithm details are available in the S1 Methods. The soothsayer Python package, Clairvoyance command-line executables, and reproducible code in the form of Jupyter notebooks are available at https://github.com/jolespin/soothsayer and open-sourced under the BSD-3 license.</t>
  </si>
  <si>
    <t>10.1371/journal.pcbi.1007966</t>
  </si>
  <si>
    <t>Effect of magnitude and variability of energy of activation in multisite ultrasensitive biochemical processes</t>
  </si>
  <si>
    <t>Body limbs,Thermodynamics,Allosteric regulation,Physics,Research and analysis methods,Enzyme regulation,Enzymology,Enzyme chemistry,Free energy,Musculoskeletal system,Medicine and health sciences,Knees,Cell biology,Phosphorylation,Biology and life sciences,Post-translational modification,Mathematical models,Mathematical and statistical techniques,Skeleton,Skeletal joints,Legs,Physical sciences,Proteins,Anatomy,Biochemistry,Signal transduction</t>
  </si>
  <si>
    <t>10.1371/journal.pcbi.1008624</t>
  </si>
  <si>
    <t>Mitochondrial depolarization promotes calcium alternans: Mechanistic insights from a ventricular myocyte model</t>
  </si>
  <si>
    <t>Peak values,Bioenergetics,Muscle cells,Membrane potential,Computer and information sciences,Physiology,Redox signaling,Computer applications,Animal cells,Medicine and health sciences,Cell biology,Cell signaling,Biological tissue,Engineering and technology,Biology and life sciences,Mitochondria,Muscle tissue,Oxidation-reduction reactions,Chemistry,Computer modeling,Energy-producing organelles,Physical sciences,Electrophysiology,Electrochemistry,Depolarization,Anatomy,Biochemistry,Chemical reactions,Signal processing,Cellular types,Signal transduction,Cellular structures and organelles</t>
  </si>
  <si>
    <t>14/5/2019</t>
  </si>
  <si>
    <t>10.1371/journal.pcbi.1007106</t>
  </si>
  <si>
    <t>Modeling the daily rhythm of human pain processing in the dorsal horn</t>
  </si>
  <si>
    <t>Neurons,Somatosensory system,Physiology,Neural pathways,Animal cells,Afferent neurons,Medicine and health sciences,Cell biology,Biology and life sciences,Sensory physiology,Spinal cord,Pain,Signs and symptoms,Neuropathic pain,Nervous system,Neuroscience,Sensory systems,Nerve fibers,Diagnostic medicine,Interneurons,Pathology and laboratory medicine,Anatomy,Pain sensation,Cellular neuroscience,Neuroanatomy,Cellular types</t>
  </si>
  <si>
    <t>10.1371/journal.pcbi.1009232</t>
  </si>
  <si>
    <t>Multi-scale simulations of the T cell receptor reveal its lipid interactions, dynamics and the arrangement of its cytoplasmic region</t>
  </si>
  <si>
    <t>Immunology,Cell membranes,T cell receptors,Aromatic amino acids,Chemical compounds,Research and analysis methods,Tyrosine,Electron cryo-microscopy,Medicine and health sciences,Cell biology,Biology and life sciences,Immune receptors,Organic chemistry,Immune system proteins,Chemistry,Computational biology,Microscopy,Physical sciences,Proteins,Biochemical simulations,Electron microscopy,Hydroxyl amino acids,Cholesterol,Biochemistry,Organic compounds,Lipids,Signal transduction,Amino acids,Cellular structures and organelles,Simulation and modeling</t>
  </si>
  <si>
    <t>Molecular dynamics simulation parameters, final snapshots and reduced simulation trajectories have been uploaded to the following doi: https://doi.org/10.5518/966. All other relevant information about the simulations are part of the manuscript and the Supporting information.</t>
  </si>
  <si>
    <t>10.1371/journal.pcbi.1006794</t>
  </si>
  <si>
    <t>A complete statistical model for calibration of RNA-seq counts using external spike-ins and maximum likelihood theory</t>
  </si>
  <si>
    <t>Forms of DNA,Total cell counting,Mathematics,Non-coding RNA,Research and analysis methods,RNA extraction,Cell enumeration techniques,Sequencing techniques,cDNA libraries,Statistics,Genetics,Cell biology,Ribosomes,Biology and life sciences,RNA,Organisms,Nucleic acids,Complementary DNA,Statistical models,Fungi,Eukaryota,Ribosomal RNA,Gene expression,RNA sequencing,Physical sciences,DNA libraries,Extraction techniques,Biochemistry,DNA,Molecular biology techniques,Molecular biology,Yeast,Cellular structures and organelles</t>
  </si>
  <si>
    <t>10.1371/journal.pcbi.1008207</t>
  </si>
  <si>
    <t>A genotype imputation method for de-identified haplotype reference information by using recurrent neural network</t>
  </si>
  <si>
    <t>Genetic loci,Computer and information sciences,Mathematics,Research and analysis methods,Statistical methods,Statistics,Genome analysis,Genetics,Human genetics,Neural networks,Biology and life sciences,Variant genotypes,Heredity,Multivariate analysis,Genome-wide association studies,Mathematical and statistical techniques,Alleles,Genetic mapping,Computational biology,Single nucleotide polymorphisms,Genomics,Physical sciences,Neuroscience,Haplotypes,Principal component analysis,Recurrent neural networks</t>
  </si>
  <si>
    <t>Our study used phased genotype datasets from the 1000 Genomes Project and the Haplotype Reference Consortium. The dataset from the 1000 Genomes Project is available from http://ftp.1000genomes.ebi.ac.uk/vol1/ftp/release/20130502/. The dataset from the Haplotype Reference Consortium cannot be shared publicly because the use of the dataset requires the permission by the Wellcome Sanger Institute. The dataset is available from the European Genome-phenome Archive for researchers who meet the criteria for access to confidential data. For the data access, the registration though the following URL is required: https://www.sanger.ac.uk/legal/DAA/MasterController.</t>
  </si>
  <si>
    <t>22/12/2017</t>
  </si>
  <si>
    <t>10.1371/journal.pcbi.1006740</t>
  </si>
  <si>
    <t>Mechanistic framework predicts drug-class specific utility of antiretrovirals for HIV prophylaxis</t>
  </si>
  <si>
    <t>Immune cells,Immunology,Cellular types,Viral pathogens,Drugs,Medical microbiology,Reverse transcriptase inhibitors,Virology,Viral replication,Animal cells,Pharmacology,T cells,Medicine and health sciences,Microbial pathogens,Retroviruses,Prophylaxis,Cell biology,Preventive medicine,Biology and life sciences,Antimicrobials,Public and occupational health,Organisms,Microbial control,Viruses,White blood cells,Antivirals,Pathology and laboratory medicine,Pharmacokinetics,Blood cells,RNA viruses,Pre-exposure prophylaxis,HIV,Immunodeficiency viruses,Lentivirus,Pathogens,Microbiology</t>
  </si>
  <si>
    <t>10.1371/journal.pcbi.1007773</t>
  </si>
  <si>
    <t>Dysregulated biodynamics in metabolic attractor systems precede the emergence of amyotrophic lateral sclerosis</t>
  </si>
  <si>
    <t>Systems science,Potential energy,Thermodynamics,Computer and information sciences,Digestive system,Copper metabolism,Mathematics,Physics,Head,Research and analysis methods,Animal models,Metabolism,Medicine and health sciences,Entropy,Amyotrophic lateral sclerosis,Jaw,Biology and life sciences,Manganese,Neurology,Model organisms,Animal studies,Mouse models,Chemistry,Motor neuron diseases,Experimental organism systems,Physical sciences,Dynamical systems,Neurodegenerative diseases,Anatomy,Biochemistry,Chemical elements,Teeth,Classical mechanics</t>
  </si>
  <si>
    <t>Data sets generated and analyzed in the current study are not publicly available because they contain potentially sensitive and/or identifying patient health information, but may be available upon request to the University of Michigan Institutional Review Board at irbmed@umich.edu (Tel 734-763-4768 / (Fax 734-763-1234). We have also provided code that will allow the generation of simulated data for the reproduction of methods used in this paper.</t>
  </si>
  <si>
    <t>10.1371/journal.pcbi.1009521</t>
  </si>
  <si>
    <t>State transitions through inhibitory interneurons in a cortical network model</t>
  </si>
  <si>
    <t>The code used for running simulations and analyses are available from Open Science Framework: https://osf.io/2sr6y/.</t>
  </si>
  <si>
    <t>10.1371/journal.pcbi.1007209</t>
  </si>
  <si>
    <t>Ensemble of decision tree reveals potential miRNA-disease associations</t>
  </si>
  <si>
    <t>Species interactions,Gene regulation,Management engineering,Computer and information sciences,Gastroenterology and hepatology,Decision tree learning,Non-coding RNA,Infectious diseases,Research and analysis methods,Carcinomas,Artificial intelligence,Medicine and health sciences,Social sciences,Semantics,Hepatocellular carcinoma,Genetics,Engineering and technology,Biology and life sciences,RNA,Disease vectors,Neoplasms,Nucleic acids,MicroRNAs,Oncology,Kidneys,Linguistics,Gene expression,Renal system,Liver diseases,Machine learning,Anatomy,Biochemistry,Decision analysis,Gastrointestinal tumors,Natural antisense transcripts,Cancers and neoplasms,Decision trees</t>
  </si>
  <si>
    <t>10.1371/journal.pcbi.1007893</t>
  </si>
  <si>
    <t>Calibration of individual-based models to epidemiological data: A systematic review</t>
  </si>
  <si>
    <t>Parasitic diseases,Viral pathogens,Mathematics,Infectious diseases,Research and analysis methods,Medical microbiology,Tuberculosis,Optimization,Epidemiological statistics,Microbial pathogens,Medicine and health sciences,Retroviruses,Microbiology,Biology and life sciences,Epidemiology,Organisms,Bacterial diseases,Malaria,Viruses,Epidemiological methods and statistics,HIV epidemiology,Physical sciences,Tropical diseases,Algorithms,Pathology and laboratory medicine,Simulation and modeling,RNA viruses,HIV,Immunodeficiency viruses,Lentivirus,Pathogens,Applied mathematics</t>
  </si>
  <si>
    <t>The data can be found on Dryad using https://datadryad.org/stash/dataset/doi:10.5061/dryad.8sf7m0cj6. The doi for the data is: doi:10.5061/dryad.8sf7m0cj6.</t>
  </si>
  <si>
    <t>10.1371/journal.pcbi.1006555</t>
  </si>
  <si>
    <t>Building gene regulatory networks from scATAC-seq and scRNA-seq using Linked Self Organizing Maps</t>
  </si>
  <si>
    <t>Gene regulation,Epigenetics,Computer and information sciences,Regulatory proteins,Research and analysis methods,Chromatin,Network motifs,Mammalian genomics,Chromosome biology,Transcription factors,Cell biology,Genetics,Cell differentiation,Gene mapping,Biology and life sciences,Gene expression,Developmental biology,Network analysis,Genomics,Animal genomics,Proteins,Biochemistry,Molecular biology techniques,Molecular biology,DNA-binding proteins</t>
  </si>
  <si>
    <t>GEO accession number for data is GSE89285.</t>
  </si>
  <si>
    <t>6/3/2018</t>
  </si>
  <si>
    <t>10.1371/journal.pcbi.1006591</t>
  </si>
  <si>
    <t>Multi-study inference of regulatory networks for more accurate models of gene regulation</t>
  </si>
  <si>
    <t>Gene regulation,Bacillus subtilis,Regulator genes,Computer and information sciences,Regulatory proteins,Research and analysis methods,Medical microbiology,Microbial pathogens,Medicine and health sciences,Transcription factors,Genetics,Bacterial pathogens,Biology and life sciences,Saccharomyces,Prokaryotic models,Model organisms,Animal studies,Organisms,Yeast and fungal models,Fungi,Eukaryota,Bacillus,Gene expression,Experimental organism systems,Network analysis,Proteins,Gene identification and analysis,Bacteria,Pathology and laboratory medicine,Genetic networks,Saccharomyces cerevisiae,Biochemistry,Gene types,DNA-binding proteins,Yeast,Pathogens,Microbiology</t>
  </si>
  <si>
    <t>Link to the code with example data is provided below. https://github.com/simonsfoundation/multitask_inferelator/tree/AMuSR.</t>
  </si>
  <si>
    <t>10.1371/journal.pcbi.1007437</t>
  </si>
  <si>
    <t>Evaluation of linear and non-linear activation dynamics models for insect muscle</t>
  </si>
  <si>
    <t>Animals,Systems science,Body limbs,Computer and information sciences,Membrane potential,Mathematics,Physiology,Action potentials,Muscle contraction,Optimization,Musculoskeletal system,Insect pests,Arthropoda,Medicine and health sciences,Locusts,Nonlinear dynamics,Biomechanics,Biology and life sciences,Muscle physiology,Agriculture,Organisms,Invertebrates,Eukaryota,Insects,Legs,Physical sciences,Electrophysiology,Neuroscience,Pests,Anatomy,Neurophysiology,Musculoskeletal mechanics</t>
  </si>
  <si>
    <t>The Matlab Toolbox IMADSim vs 1.0.4 is available on Matlab Central (https://de.mathworks.com/matlabcentral/fileexchange/72487-insect-muscle-activation-dynamics-simulator-imadsim). The experimental data are available from Bielefeld University under http://doi.org/10.4119/unibi/2937068</t>
  </si>
  <si>
    <t>10.1371/journal.pcbi.1007600</t>
  </si>
  <si>
    <t>Adaptive landscape flattening allows the design of both enzyme: Substrate binding and catalytic power</t>
  </si>
  <si>
    <t>Thermodynamics,Physical chemistry,Quantum chemistry,Phosphates,Point mutation,Mathematics,Physics,Chemical compounds,Research and analysis methods,Enzymology,Free energy,Statistical methods,Statistics,Genetics,Ground state,Biology and life sciences,Reaction dynamics,Mathematical and statistical techniques,Chemistry,Computational biology,Mutation,Physical sciences,Proteins,Biochemical simulations,Monte Carlo method,Biochemistry,Transition state,Enzymes</t>
  </si>
  <si>
    <t>10.1371/journal.pcbi.1008428</t>
  </si>
  <si>
    <t>Evaluation of CD8 T cell killing models with computer simulations of 2-photon imaging experiments</t>
  </si>
  <si>
    <t>Immune cells,Immunology,Systems science,Cellular types,Computer and information sciences,Mathematics,In vivo imaging,Research and analysis methods,Animal cells,Probability theory,T cells,Medicine and health sciences,Cell biology,Imaging techniques,Lymph nodes,Biology and life sciences,Apoptosis,White blood cells,Cell processes,Lymphatic system,Cell death,Physical sciences,Probability distribution,Blood cells,Anatomy,Agent-based modeling,Simulation and modeling</t>
  </si>
  <si>
    <t>The model described in the research article is available on: https://gitlab.com/ananyarastogi/Cytokill_AnanyaRastogi.</t>
  </si>
  <si>
    <t>23/5/2020</t>
  </si>
  <si>
    <t>10.1371/journal.pcbi.1007980</t>
  </si>
  <si>
    <t>AlbaTraDIS: Comparative analysis of large datasets from parallel transposon mutagenesis experiments</t>
  </si>
  <si>
    <t>Genetic elements,Research and analysis methods,Signal transduction,Genome analysis,Transposable elements,Genetics,Genome annotation,Cell biology,Cell signaling,Biology and life sciences,Genomic signal processing,Comparative genomics,Mutagenesis and gene deletion techniques,Gene expression,Computational biology,Genomics,Genomic libraries,Transposon mutagenesis,Molecular biology techniques,Molecular biology,Mobile genetic elements</t>
  </si>
  <si>
    <t>All files are available from the ENA database (https://www.ebi.ac.uk/ena/data/view/PRJEB29311). All accession numbers are given in the manuscript and its Supporting Information files.</t>
  </si>
  <si>
    <t>10.1371/journal.pcbi.1007093</t>
  </si>
  <si>
    <t>Learning to use past evidence in a sophisticated world model</t>
  </si>
  <si>
    <t>Discrete mathematics,Permutation,Markov models,Animals,Cognitive science,Mathematics,Cognition,Cognitive psychology,Research and analysis methods,Learning and memory,Animal models,Probability theory,Rodents,Social sciences,Working memory,Algebra,Memory,Biology and life sciences,Learning,Polynomials,Model organisms,Animal studies,Organisms,Eukaryota,Cognitive neuroscience,Binomials,Experimental organism systems,Amniotes,Physical sciences,Neuroscience,Combinatorics,Vertebrates,Rats,Mammals,Psychology,Hidden Markov models,Simulation and modeling</t>
  </si>
  <si>
    <t>All relevant data are available from Concordia’s Spectrum Repository (https://spectrum.library.concordia.ca/982609/).</t>
  </si>
  <si>
    <t>10.1371/journal.pcbi.1007469</t>
  </si>
  <si>
    <t>Uncovering and characterizing splice variants associated with survival in lung cancer patients</t>
  </si>
  <si>
    <t>Clinical research design,Computer and information sciences,Mathematics,Research and analysis methods,Survival analysis,Statistical methods,Protein domains,Statistics,Medicine and health sciences,Social sciences,Genetics,Biology and life sciences,Research design,Nucleic acids,Oncology,Mathematical and statistical techniques,Data visualization,Habits,DNA repair,Behavior,Graphs,Lung and intrathoracic tumors,Infographics,Proteins,Physical sciences,Protein-protein interactions,Smoking habits,Protein interactions,Biochemistry,DNA,Psychology,Cancers and neoplasms</t>
  </si>
  <si>
    <t>10.1371/journal.pcbi.1008503</t>
  </si>
  <si>
    <t>Simple models including energy and spike constraints reproduce complex activity patterns and metabolic disruptions</t>
  </si>
  <si>
    <t>Neurons,Systems science,Computer and information sciences,Bioenergetics,Membrane potential,Mathematics,Physiology,Action potentials,Animal cells,Social sciences,Cell biology,Biology and life sciences,Single neuron function,Computational neuroscience,Behavior,Computational biology,Physical sciences,Neuroscience,Electrophysiology,Dynamical systems,Depolarization,Cellular neuroscience,Biochemistry,Neurophysiology,Psychology,Cellular types</t>
  </si>
  <si>
    <t>Data used in the paper come from the Allen Institute for Brain Science (2015). Allen Cell Types Database. Available from: http://celltypes.brain-map.org (cells 566978098 and 570896413). Code for models implementation is freely available at https://github.com/Silmathoron/elif-madexp and on ModelDB.</t>
  </si>
  <si>
    <t>30/12/2020</t>
  </si>
  <si>
    <t>10.1371/journal.pcbi.1007948</t>
  </si>
  <si>
    <t>Bayesian parameter estimation for automatic annotation of gene functions using observational data and phylogenetic trees</t>
  </si>
  <si>
    <t>Computer and information sciences,Phylogenetics,Mathematics,Research and analysis methods,Data management,Evolutionary processes,Speciation,Evolutionary biology,Genetics,Plants,Biology and life sciences,Applied mathematics,Leaves,Phylogenetic analysis,Trees,Organisms,Evolutionary genetics,Plant anatomy,Eukaryota,Physical sciences,Gene identification and analysis,Algorithms,Evolutionary systematics,Plant science,Simulation and modeling,Taxonomy</t>
  </si>
  <si>
    <t>All the data can be downloaded from the pantherdb.org and geneontology.org websites. Furthermore, processed data used is included in the paper’s website https://github.com/USCbiostats/aphylo-simulations.</t>
  </si>
  <si>
    <t>10.1371/journal.pcbi.1008550</t>
  </si>
  <si>
    <t>CTD: An information-theoretic algorithm to interpret sets of metabolomic and transcriptomic perturbations in the context of graphical models</t>
  </si>
  <si>
    <t>Discrete mathematics,Permutation,Computer and information sciences,Mathematics,Metabolism,Metabolic pathways,Inborn errors of metabolism,Medicine and health sciences,Biology and life sciences,Metabolic networks,Oncology,Breast tumors,Network analysis,Breast cancer,Physical sciences,Combinatorics,Metabolomics,Metabolic disorders,Medical conditions,Biochemistry,Cancers and neoplasms,Metabolites</t>
  </si>
  <si>
    <t>All data used in this publication was published in a Supplemental Table of a legacy publication (Miller et al., 2015). This data was downloaded and included as a data object in our CTD R package. You can load the data within the CTD R package with the command: data(Miler2015).The CTD R package is freely available via CRAN. CTD’s codebase is inherently imperative, procedural, modular, and makes use of several base R data structures and function calls. All major results in this paper can be reproduced using a protocols.io Protocol (DOI: www.dx.doi.org/10.17504/protocols.io.bpdvmi66) we have developed to serve as an accompanying resource for this work.</t>
  </si>
  <si>
    <t>10.1371/journal.pcbi.1009505</t>
  </si>
  <si>
    <t>Chemotherapy-induced cachexia and model-informed dosing to preserve lean mass in cancer treatment</t>
  </si>
  <si>
    <t>Clinical oncology,Stem cell therapy,Cancer chemotherapy,Drugs,Malignant tumors,Clinical genetics,Pharmacology,Drug therapy,Opioids,Medicine and health sciences,Cancer treatment,Biological tissue,Chemotherapy,Biology and life sciences,Cancers and neoplasms,Muscle tissue,Oncology,Clinical medicine,Pain management,Analgesics,Anatomy,Morphine,Pharmaceutics</t>
  </si>
  <si>
    <t>Sample Julia code to numerically simulate the presented mathematical model with the tau-day average exposure function is included in S1 Appendix.</t>
  </si>
  <si>
    <t>10.1371/journal.pcbi.1008824</t>
  </si>
  <si>
    <t>Addition of new neurons and the emergence of a local neural circuit for precise timing</t>
  </si>
  <si>
    <t>Neurons,Animals,Computer and information sciences,Syllables,Neuronal plasticity,Membrane potential,Physiology,Action potentials,Research and analysis methods,Zebra finch,Birds,Animal models,Animal cells,Medicine and health sciences,Social sciences,Cell biology,Neural networks,Biology and life sciences,Animal studies,Organisms,Grammar,Linguistics,Eukaryota,Neuronal dendrites,Synapses,Zoology,Experimental organism systems,Amniotes,Nervous system,Neuroscience,Electrophysiology,Anatomy,Cellular neuroscience,Neurophysiology,Vertebrates,Cellular types,Phonology</t>
  </si>
  <si>
    <t>10.1371/journal.pcbi.1009201</t>
  </si>
  <si>
    <t>Explaining distortions in metacognition with an attractor network model of decision uncertainty</t>
  </si>
  <si>
    <t>Perception,Depression,Cognitive science,Sensory perception,Cognition,Cognitive psychology,Neural pathways,Medicine and health sciences,Social sciences,Mood disorders,Biology and life sciences,Decision making,Behavior,Nervous system,Metacognition,Neuroscience,Mental health and psychiatry,Psychometrics,Anatomy,Neuroanatomy,Psychology</t>
  </si>
  <si>
    <t>Code used to fit, simulate, and analyse the model (and data) is available at this repository: https://github.com/nidstigator/uncertainty_psychiatry_2020 Data collected is available in the same repository.</t>
  </si>
  <si>
    <t>10.1371/journal.pcbi.1009720</t>
  </si>
  <si>
    <t>In silico prediction of HIV-1-host molecular interactions and their directionality</t>
  </si>
  <si>
    <t>Computer and information sciences,Viral pathogens,HIV-1,Proteomic databases,Research and analysis methods,Medical microbiology,Artificial intelligence,Pharmacology,Microbial pathogens,Medicine and health sciences,Retroviruses,Support vector machines,Biology and life sciences,Biological databases,Organisms,Drug interactions,Viruses,Host-pathogen interactions,Proteins,Machine learning,Pathology and laboratory medicine,Protein interactions,RNA viruses,Pathogenesis,Biochemistry,Proteomics,HIV,Immunodeficiency viruses,Lentivirus,Pathogens,Database and informatics methods,Microbiology</t>
  </si>
  <si>
    <t>Source code is available at https://github.com/HChai01/HIVPRE. Data and an implementation are available at http://hivpre.cvr.gla.ac.uk/.</t>
  </si>
  <si>
    <t>10.1371/journal.pcbi.1008546</t>
  </si>
  <si>
    <t>The complexity of protein interactions unravelled from structural disorder</t>
  </si>
  <si>
    <t>RNA structure,Protein structure comparison,Protein structure,Physics,Research and analysis methods,Biology and life sciences,RNA,Protein structure databases,Protein structure prediction,Crystal structure,Intrinsically disordered proteins,Crystallography,Nucleic acids,Condensed matter physics,Solid state physics,Proteins,Physical sciences,Protein interactions,Biochemistry,Macromolecular structure analysis,Biological databases,Molecular biology,Database and informatics methods</t>
  </si>
  <si>
    <t>The authors confirm that all data underlying the findings are fully available without restriction. All the data is freely available in www.lcqb.upmc.fr/disorder-interfaces/.</t>
  </si>
  <si>
    <t>10.1371/journal.pcbi.1008906</t>
  </si>
  <si>
    <t>Fine scale prediction of ecological community composition using a two-step sequential Machine Learning ensemble</t>
  </si>
  <si>
    <t>Species interactions,Chemical properties,Computer and information sciences,Physical chemistry,Ecology and environmental sciences,Mathematics,Community structure,Chemical compounds,Research and analysis methods,Artificial intelligence,Statistical methods,Ecology,Statistics,Carbonates,Salinity,Forecasting,Biology and life sciences,Theoretical ecology,Mathematical and statistical techniques,Chemistry,Community ecology,Physical sciences,Machine learning</t>
  </si>
  <si>
    <t>Code and data are available at https://doi.org/10.5281/zenodo.5574457.</t>
  </si>
  <si>
    <t>27/12/2021</t>
  </si>
  <si>
    <t>10.1371/journal.pcbi.1009796</t>
  </si>
  <si>
    <t>Evolution enhances mutational robustness and suppresses the emergence of a new phenotype: A new computational approach for studying evolution</t>
  </si>
  <si>
    <t>Evolutionary genetics,Network motifs,Evolutionary emergence,Physical sciences,Probability theory,Computer and information sciences,Evolutionary processes,Probability distribution,Organismal evolution,Thermodynamics,Entropy,Evolutionary biology,Mathematics,Mycology,Physics,Biology and life sciences,Fungal evolution,Network analysis</t>
  </si>
  <si>
    <t>Source codes and data are available at Zenodo repository (DOI:10.5281/zenodo.4409496).</t>
  </si>
  <si>
    <t>10.1371/journal.pcbi.1008585</t>
  </si>
  <si>
    <t>Preprocessing choices affect RNA velocity results for droplet scRNA-seq data</t>
  </si>
  <si>
    <t>Exocrine glands,Motion,Endocrine system,Physics,Pancreas,Mammalian genomics,Medicine and health sciences,Genome complexity,Genetics,Biology and life sciences,Hippocampal formation,Velocity,Dentate gyrus,Brain,Fish genomics,Gene expression,Computational biology,Introns,Genomics,Physical sciences,Animal genomics,Anatomy,Classical mechanics</t>
  </si>
  <si>
    <t>The spermatogenesis data can be downloaded from GEO, accession number GSE109033. The pancreas data set was downloaded from GEO, accession number GSE132188. The dentate gyrus data set was downloaded from GEO, accession number GSE95315. The PFC data set is accessible from GEO under accession number GSE124952 (sample accession number GSM3559979). The OldBrain data set is accessible from GEO under accession number GSE129788 (sample accession number GSM3722108). The code used for our analyses is available on https://github.com/csoneson/rna_velocity_quant.</t>
  </si>
  <si>
    <t>Submission year</t>
  </si>
  <si>
    <t>Submission month</t>
  </si>
  <si>
    <t>BASED ON PUBLICATION DATES</t>
  </si>
  <si>
    <t>Pre policy</t>
  </si>
  <si>
    <t>2020 or before</t>
  </si>
  <si>
    <t>Publication month</t>
  </si>
  <si>
    <t>Code sharing rates based on publication quarter</t>
  </si>
  <si>
    <t>Q1</t>
  </si>
  <si>
    <t>Q2</t>
  </si>
  <si>
    <t>Q3</t>
  </si>
  <si>
    <t>Q4</t>
  </si>
  <si>
    <t>Not shared</t>
  </si>
  <si>
    <t>Total</t>
  </si>
  <si>
    <t>% shared</t>
  </si>
  <si>
    <t>Not shared?</t>
  </si>
  <si>
    <t>Extracted fields</t>
  </si>
  <si>
    <t>Name of the Journal</t>
  </si>
  <si>
    <t>Publication date</t>
  </si>
  <si>
    <t>Disciplines</t>
  </si>
  <si>
    <t>Country of Corresponding Author</t>
  </si>
  <si>
    <t>Text Sections where generated code is likely</t>
  </si>
  <si>
    <t>Text Sections where shared code is likely</t>
  </si>
  <si>
    <t>Was Text shared</t>
  </si>
  <si>
    <t>Where/How Was code shared</t>
  </si>
  <si>
    <t>Notes</t>
  </si>
  <si>
    <t>Corresponding column heading</t>
  </si>
  <si>
    <t>Dates were separated out to also create columns for "Submission month" and "Submission year"</t>
  </si>
  <si>
    <t>Dates were separated out to also create column for "Publication month"</t>
  </si>
  <si>
    <t>Generated fields</t>
  </si>
  <si>
    <t>Possible locations are Data Availability Statement ("DA"), Supplementary Information ("Supplementary"), Methods section of main text ("Methods") or "N/A". More than one section may be listed.</t>
  </si>
  <si>
    <t>Yes or No answer to the question "Was code generated?"</t>
  </si>
  <si>
    <t>Yes or No answer to the question "Was code shared?"</t>
  </si>
  <si>
    <t>Was code generated</t>
  </si>
  <si>
    <t>Possible locations are Data Availability Statement ("DA"), Supplementary Information ("Supplementary") or "N/A". More than one section may be listed.</t>
  </si>
  <si>
    <t>Possible locations are online, e.g. in a repository ("ONLINE"), Supplementary Information ("Supplementary") or "N/A".</t>
  </si>
  <si>
    <t>Data availability section of the article</t>
  </si>
  <si>
    <t>% generated</t>
  </si>
  <si>
    <t>% shared of articles that generated code</t>
  </si>
  <si>
    <t>2021 Jan-Mar</t>
  </si>
  <si>
    <t>Post policy</t>
  </si>
  <si>
    <t>n</t>
  </si>
  <si>
    <t>%</t>
  </si>
  <si>
    <t>Publications in 2022 - when were they submitted?</t>
  </si>
  <si>
    <t>Publications in 2021 - when were they submitted?</t>
  </si>
  <si>
    <t>2021 Apr-Dec</t>
  </si>
  <si>
    <t>2022 Jan-Mar</t>
  </si>
  <si>
    <t>Publications in 2022 - code sharing rates</t>
  </si>
  <si>
    <t>%shared based on submission cohort (pre or post policy)</t>
  </si>
  <si>
    <r>
      <t>The "</t>
    </r>
    <r>
      <rPr>
        <b/>
        <sz val="12"/>
        <color theme="1"/>
        <rFont val="Calibri"/>
        <family val="2"/>
        <scheme val="minor"/>
      </rPr>
      <t>Data</t>
    </r>
    <r>
      <rPr>
        <sz val="12"/>
        <color theme="1"/>
        <rFont val="Calibri"/>
        <family val="2"/>
        <scheme val="minor"/>
      </rPr>
      <t>" sheet contains information extracted from the .xml files of PLOS Computational Biology research articles published between 1 January 2019 and 31 March 2022. The information was extracted and processed using the code shared at https://doi.org/10.6084/m9.figshare.19738876.</t>
    </r>
  </si>
  <si>
    <r>
      <t>The "</t>
    </r>
    <r>
      <rPr>
        <b/>
        <sz val="12"/>
        <color theme="1"/>
        <rFont val="Calibri"/>
        <family val="2"/>
        <scheme val="minor"/>
      </rPr>
      <t>Rates</t>
    </r>
    <r>
      <rPr>
        <sz val="12"/>
        <color theme="1"/>
        <rFont val="Calibri"/>
        <family val="2"/>
        <scheme val="minor"/>
      </rPr>
      <t>" sheet contains the formulae used for working out the code generation and sharing rates based on the publication date of the article (columns A to E). It also contains the code sharing rates for 2021 and 2022 based on whether the article was submitted pre or post policy (columns I to P).</t>
    </r>
  </si>
  <si>
    <r>
      <t>The "</t>
    </r>
    <r>
      <rPr>
        <b/>
        <sz val="12"/>
        <color theme="1"/>
        <rFont val="Calibri"/>
        <family val="2"/>
        <scheme val="minor"/>
      </rPr>
      <t>Figure 1</t>
    </r>
    <r>
      <rPr>
        <sz val="12"/>
        <color theme="1"/>
        <rFont val="Calibri"/>
        <family val="2"/>
        <scheme val="minor"/>
      </rPr>
      <t>" sheet contains the data used to create Figure 1 in the Editorial related to this data (https://doi.org/10.1371/
journal.pcbi.1010193). Some of the publication dates on the "Data" sheet are the early online posting date of the article rather than the final publication date.</t>
    </r>
  </si>
  <si>
    <r>
      <rPr>
        <b/>
        <sz val="12"/>
        <color theme="1"/>
        <rFont val="Calibri"/>
        <family val="2"/>
        <scheme val="minor"/>
      </rPr>
      <t>Citation:</t>
    </r>
    <r>
      <rPr>
        <sz val="12"/>
        <color theme="1"/>
        <rFont val="Calibri"/>
        <family val="2"/>
        <scheme val="minor"/>
      </rPr>
      <t xml:space="preserve"> Cadwallader, Lauren; Vines, Tim (2022) Dataset of PLOS Computational Biology code sharing rates, 2019-2022. Figshare. Dataset. http://doi.org/10.6084/m9.figshare.19738846.</t>
    </r>
  </si>
  <si>
    <r>
      <rPr>
        <b/>
        <sz val="12"/>
        <color theme="1"/>
        <rFont val="Calibri"/>
        <family val="2"/>
        <scheme val="minor"/>
      </rPr>
      <t>Licence:</t>
    </r>
    <r>
      <rPr>
        <sz val="12"/>
        <color theme="1"/>
        <rFont val="Calibri"/>
        <family val="2"/>
        <scheme val="minor"/>
      </rPr>
      <t xml:space="preserve"> CC BY 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</si>
</sst>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 x14ac:knownFonts="1">
    <font>
      <sz val="12"/>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2" fillId="0" borderId="0" applyFont="0" applyFill="0" applyBorder="0" applyAlignment="0" applyProtection="0"/>
  </cellStyleXfs>
  <cellXfs count="33">
    <xf numFmtId="0" fontId="0" fillId="0" borderId="0" xfId="0"/>
    <xf numFmtId="0" fontId="1" fillId="0" borderId="0" xfId="0" applyFont="1"/>
    <xf numFmtId="164" fontId="0" fillId="0" borderId="0" xfId="0" applyNumberFormat="1"/>
    <xf numFmtId="9" fontId="0" fillId="0" borderId="0" xfId="1" applyFont="1"/>
    <xf numFmtId="0" fontId="0" fillId="0" borderId="0" xfId="0" applyAlignment="1">
      <alignment wrapText="1"/>
    </xf>
    <xf numFmtId="0" fontId="0" fillId="0" borderId="0" xfId="0" applyBorder="1"/>
    <xf numFmtId="0" fontId="0" fillId="0" borderId="0" xfId="0" applyAlignment="1">
      <alignment horizontal="center"/>
    </xf>
    <xf numFmtId="0" fontId="0" fillId="0" borderId="0" xfId="0" applyFont="1"/>
    <xf numFmtId="164" fontId="0" fillId="0" borderId="0" xfId="0" applyNumberFormat="1" applyBorder="1"/>
    <xf numFmtId="9" fontId="0" fillId="0" borderId="0" xfId="1" applyFont="1" applyBorder="1"/>
    <xf numFmtId="0" fontId="0" fillId="0" borderId="1" xfId="0" applyBorder="1"/>
    <xf numFmtId="0" fontId="0" fillId="0" borderId="3" xfId="0" applyBorder="1"/>
    <xf numFmtId="0" fontId="0" fillId="0" borderId="2" xfId="0" applyBorder="1"/>
    <xf numFmtId="9" fontId="0" fillId="0" borderId="4" xfId="1" applyFont="1" applyFill="1" applyBorder="1"/>
    <xf numFmtId="0" fontId="0" fillId="0" borderId="5" xfId="0" applyFill="1" applyBorder="1"/>
    <xf numFmtId="0" fontId="0" fillId="0" borderId="5" xfId="0" applyBorder="1"/>
    <xf numFmtId="0" fontId="0" fillId="0" borderId="4" xfId="0" applyBorder="1"/>
    <xf numFmtId="9" fontId="0" fillId="0" borderId="4" xfId="1" applyFont="1" applyBorder="1"/>
    <xf numFmtId="0" fontId="0" fillId="0" borderId="0" xfId="0" applyFill="1" applyAlignment="1">
      <alignment wrapText="1"/>
    </xf>
    <xf numFmtId="0" fontId="0" fillId="0" borderId="0" xfId="0" applyFill="1"/>
    <xf numFmtId="9" fontId="0" fillId="0" borderId="0" xfId="1" applyFont="1" applyFill="1"/>
    <xf numFmtId="9" fontId="0" fillId="0" borderId="0" xfId="0" applyNumberFormat="1" applyFill="1"/>
    <xf numFmtId="0" fontId="0" fillId="0" borderId="0" xfId="0" applyAlignment="1">
      <alignment horizontal="center" wrapText="1"/>
    </xf>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9" fontId="0" fillId="0" borderId="10" xfId="1" applyFont="1" applyBorder="1"/>
    <xf numFmtId="9" fontId="0" fillId="0" borderId="10" xfId="1" applyFont="1" applyFill="1" applyBorder="1"/>
    <xf numFmtId="9" fontId="0" fillId="0" borderId="6" xfId="1" applyFont="1" applyBorder="1"/>
    <xf numFmtId="0" fontId="0" fillId="0" borderId="0" xfId="0" applyFill="1" applyBorder="1"/>
    <xf numFmtId="9" fontId="0" fillId="0" borderId="0" xfId="1"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Code sharing rate</c:v>
          </c:tx>
          <c:spPr>
            <a:ln w="28575" cap="rnd">
              <a:solidFill>
                <a:schemeClr val="accent1"/>
              </a:solidFill>
              <a:round/>
            </a:ln>
            <a:effectLst/>
          </c:spPr>
          <c:marker>
            <c:symbol val="none"/>
          </c:marker>
          <c:cat>
            <c:multiLvlStrRef>
              <c:f>'Figure 1'!$B$2:$N$3</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2019</c:v>
                  </c:pt>
                  <c:pt idx="4">
                    <c:v>2020</c:v>
                  </c:pt>
                  <c:pt idx="8">
                    <c:v>2021</c:v>
                  </c:pt>
                  <c:pt idx="12">
                    <c:v>2022</c:v>
                  </c:pt>
                </c:lvl>
              </c:multiLvlStrCache>
            </c:multiLvlStrRef>
          </c:cat>
          <c:val>
            <c:numRef>
              <c:f>'Figure 1'!$B$7:$N$7</c:f>
              <c:numCache>
                <c:formatCode>0%</c:formatCode>
                <c:ptCount val="13"/>
                <c:pt idx="0">
                  <c:v>0.52903225806451615</c:v>
                </c:pt>
                <c:pt idx="1">
                  <c:v>0.52857142857142858</c:v>
                </c:pt>
                <c:pt idx="2">
                  <c:v>0.53676470588235292</c:v>
                </c:pt>
                <c:pt idx="3">
                  <c:v>0.52985074626865669</c:v>
                </c:pt>
                <c:pt idx="4">
                  <c:v>0.65243902439024393</c:v>
                </c:pt>
                <c:pt idx="5">
                  <c:v>0.572972972972973</c:v>
                </c:pt>
                <c:pt idx="6">
                  <c:v>0.61111111111111116</c:v>
                </c:pt>
                <c:pt idx="7">
                  <c:v>0.60273972602739723</c:v>
                </c:pt>
                <c:pt idx="8">
                  <c:v>0.64467005076142136</c:v>
                </c:pt>
                <c:pt idx="9">
                  <c:v>0.73094170403587444</c:v>
                </c:pt>
                <c:pt idx="10">
                  <c:v>0.77619047619047621</c:v>
                </c:pt>
                <c:pt idx="11">
                  <c:v>0.76538461538461533</c:v>
                </c:pt>
                <c:pt idx="12">
                  <c:v>0.84967320261437906</c:v>
                </c:pt>
              </c:numCache>
            </c:numRef>
          </c:val>
          <c:smooth val="0"/>
          <c:extLst>
            <c:ext xmlns:c16="http://schemas.microsoft.com/office/drawing/2014/chart" uri="{C3380CC4-5D6E-409C-BE32-E72D297353CC}">
              <c16:uniqueId val="{00000000-1C33-4B3C-9635-1DCE8F4DADD8}"/>
            </c:ext>
          </c:extLst>
        </c:ser>
        <c:dLbls>
          <c:showLegendKey val="0"/>
          <c:showVal val="0"/>
          <c:showCatName val="0"/>
          <c:showSerName val="0"/>
          <c:showPercent val="0"/>
          <c:showBubbleSize val="0"/>
        </c:dLbls>
        <c:smooth val="0"/>
        <c:axId val="473312223"/>
        <c:axId val="473312639"/>
      </c:lineChart>
      <c:catAx>
        <c:axId val="47331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3312639"/>
        <c:crosses val="autoZero"/>
        <c:auto val="1"/>
        <c:lblAlgn val="ctr"/>
        <c:lblOffset val="100"/>
        <c:noMultiLvlLbl val="0"/>
      </c:catAx>
      <c:valAx>
        <c:axId val="47331263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Code</a:t>
                </a:r>
                <a:r>
                  <a:rPr lang="en-GB" baseline="0"/>
                  <a:t> shared</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733122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123825</xdr:colOff>
      <xdr:row>9</xdr:row>
      <xdr:rowOff>9525</xdr:rowOff>
    </xdr:from>
    <xdr:to>
      <xdr:col>9</xdr:col>
      <xdr:colOff>44450</xdr:colOff>
      <xdr:row>23</xdr:row>
      <xdr:rowOff>0</xdr:rowOff>
    </xdr:to>
    <xdr:graphicFrame macro="">
      <xdr:nvGraphicFramePr>
        <xdr:cNvPr id="2" name="Chart 1">
          <a:extLst>
            <a:ext uri="{FF2B5EF4-FFF2-40B4-BE49-F238E27FC236}">
              <a16:creationId xmlns:a16="http://schemas.microsoft.com/office/drawing/2014/main" id="{1B73540F-F855-4B42-BD76-AE0C59139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9C34C-AF46-41D8-95D7-CFDDE038BA00}">
  <dimension ref="A1:G29"/>
  <sheetViews>
    <sheetView tabSelected="1" workbookViewId="0">
      <selection activeCell="A3" sqref="A3"/>
    </sheetView>
  </sheetViews>
  <sheetFormatPr defaultRowHeight="15.5" x14ac:dyDescent="0.35"/>
  <cols>
    <col min="1" max="1" width="37.75" bestFit="1" customWidth="1"/>
    <col min="2" max="3" width="28.08203125" bestFit="1" customWidth="1"/>
  </cols>
  <sheetData>
    <row r="1" spans="1:7" x14ac:dyDescent="0.35">
      <c r="A1" t="s">
        <v>10379</v>
      </c>
    </row>
    <row r="2" spans="1:7" x14ac:dyDescent="0.35">
      <c r="A2" t="s">
        <v>10380</v>
      </c>
    </row>
    <row r="4" spans="1:7" ht="31" customHeight="1" x14ac:dyDescent="0.35">
      <c r="A4" s="22" t="s">
        <v>10376</v>
      </c>
      <c r="B4" s="22"/>
      <c r="C4" s="22"/>
      <c r="D4" s="22"/>
      <c r="E4" s="22"/>
      <c r="F4" s="22"/>
      <c r="G4" s="22"/>
    </row>
    <row r="5" spans="1:7" x14ac:dyDescent="0.35">
      <c r="A5" s="1" t="s">
        <v>10343</v>
      </c>
      <c r="B5" s="1" t="s">
        <v>10353</v>
      </c>
      <c r="C5" s="1" t="s">
        <v>10352</v>
      </c>
    </row>
    <row r="6" spans="1:7" x14ac:dyDescent="0.35">
      <c r="A6" t="s">
        <v>10344</v>
      </c>
      <c r="B6" t="s">
        <v>0</v>
      </c>
    </row>
    <row r="7" spans="1:7" x14ac:dyDescent="0.35">
      <c r="A7" t="s">
        <v>1</v>
      </c>
      <c r="B7" s="7" t="s">
        <v>1</v>
      </c>
      <c r="C7" t="s">
        <v>10354</v>
      </c>
    </row>
    <row r="8" spans="1:7" x14ac:dyDescent="0.35">
      <c r="A8" t="s">
        <v>10345</v>
      </c>
      <c r="B8" s="7" t="s">
        <v>2</v>
      </c>
      <c r="C8" t="s">
        <v>10355</v>
      </c>
    </row>
    <row r="9" spans="1:7" x14ac:dyDescent="0.35">
      <c r="A9" t="s">
        <v>3</v>
      </c>
      <c r="B9" t="s">
        <v>3</v>
      </c>
    </row>
    <row r="10" spans="1:7" x14ac:dyDescent="0.35">
      <c r="A10" t="s">
        <v>4</v>
      </c>
      <c r="B10" t="s">
        <v>4</v>
      </c>
    </row>
    <row r="11" spans="1:7" x14ac:dyDescent="0.35">
      <c r="A11" t="s">
        <v>5</v>
      </c>
      <c r="B11" t="s">
        <v>5</v>
      </c>
    </row>
    <row r="12" spans="1:7" x14ac:dyDescent="0.35">
      <c r="A12" t="s">
        <v>6</v>
      </c>
      <c r="B12" t="s">
        <v>6</v>
      </c>
    </row>
    <row r="13" spans="1:7" x14ac:dyDescent="0.35">
      <c r="A13" t="s">
        <v>10346</v>
      </c>
      <c r="B13" t="s">
        <v>7</v>
      </c>
    </row>
    <row r="14" spans="1:7" x14ac:dyDescent="0.35">
      <c r="A14" t="s">
        <v>10347</v>
      </c>
      <c r="B14" t="s">
        <v>8</v>
      </c>
    </row>
    <row r="15" spans="1:7" x14ac:dyDescent="0.35">
      <c r="A15" t="s">
        <v>10363</v>
      </c>
      <c r="B15" t="s">
        <v>14</v>
      </c>
    </row>
    <row r="17" spans="1:7" x14ac:dyDescent="0.35">
      <c r="A17" s="1" t="s">
        <v>10356</v>
      </c>
      <c r="B17" s="1" t="s">
        <v>10353</v>
      </c>
      <c r="C17" s="1" t="s">
        <v>10352</v>
      </c>
    </row>
    <row r="18" spans="1:7" x14ac:dyDescent="0.35">
      <c r="A18" t="s">
        <v>10348</v>
      </c>
      <c r="B18" s="7" t="s">
        <v>9</v>
      </c>
      <c r="C18" t="s">
        <v>10357</v>
      </c>
    </row>
    <row r="19" spans="1:7" x14ac:dyDescent="0.35">
      <c r="A19" t="s">
        <v>10360</v>
      </c>
      <c r="B19" s="7" t="s">
        <v>10</v>
      </c>
      <c r="C19" t="s">
        <v>10358</v>
      </c>
    </row>
    <row r="20" spans="1:7" x14ac:dyDescent="0.35">
      <c r="A20" t="s">
        <v>10349</v>
      </c>
      <c r="B20" s="7" t="s">
        <v>11</v>
      </c>
      <c r="C20" t="s">
        <v>10361</v>
      </c>
    </row>
    <row r="21" spans="1:7" x14ac:dyDescent="0.35">
      <c r="A21" t="s">
        <v>10350</v>
      </c>
      <c r="B21" s="7" t="s">
        <v>12</v>
      </c>
      <c r="C21" t="s">
        <v>10359</v>
      </c>
    </row>
    <row r="22" spans="1:7" x14ac:dyDescent="0.35">
      <c r="A22" t="s">
        <v>10351</v>
      </c>
      <c r="B22" s="7" t="s">
        <v>13</v>
      </c>
      <c r="C22" t="s">
        <v>10362</v>
      </c>
    </row>
    <row r="24" spans="1:7" x14ac:dyDescent="0.35">
      <c r="A24" s="22" t="s">
        <v>10377</v>
      </c>
      <c r="B24" s="22"/>
      <c r="C24" s="22"/>
      <c r="D24" s="22"/>
      <c r="E24" s="22"/>
      <c r="F24" s="22"/>
      <c r="G24" s="22"/>
    </row>
    <row r="25" spans="1:7" x14ac:dyDescent="0.35">
      <c r="A25" s="22"/>
      <c r="B25" s="22"/>
      <c r="C25" s="22"/>
      <c r="D25" s="22"/>
      <c r="E25" s="22"/>
      <c r="F25" s="22"/>
      <c r="G25" s="22"/>
    </row>
    <row r="27" spans="1:7" ht="35.5" customHeight="1" x14ac:dyDescent="0.35">
      <c r="A27" s="22" t="s">
        <v>10378</v>
      </c>
      <c r="B27" s="22"/>
      <c r="C27" s="22"/>
      <c r="D27" s="22"/>
      <c r="E27" s="22"/>
      <c r="F27" s="22"/>
      <c r="G27" s="22"/>
    </row>
    <row r="29" spans="1:7" s="1" customFormat="1" x14ac:dyDescent="0.35"/>
  </sheetData>
  <mergeCells count="3">
    <mergeCell ref="A4:G4"/>
    <mergeCell ref="A24:G25"/>
    <mergeCell ref="A27:G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7AEF6-6ED5-0442-A2C5-76DCB7C522F4}">
  <dimension ref="A1:R2334"/>
  <sheetViews>
    <sheetView workbookViewId="0">
      <selection activeCell="M1" sqref="M1"/>
    </sheetView>
  </sheetViews>
  <sheetFormatPr defaultColWidth="10.6640625" defaultRowHeight="15.5" x14ac:dyDescent="0.35"/>
  <cols>
    <col min="2" max="2" width="18.83203125" customWidth="1"/>
    <col min="3" max="3" width="16.83203125" bestFit="1" customWidth="1"/>
    <col min="4" max="4" width="14.83203125" bestFit="1" customWidth="1"/>
    <col min="5" max="5" width="16.1640625" customWidth="1"/>
    <col min="6" max="6" width="8.6640625"/>
    <col min="7" max="7" width="12.33203125" customWidth="1"/>
    <col min="8" max="8" width="26.08203125" customWidth="1"/>
    <col min="11" max="11" width="65.33203125" customWidth="1"/>
  </cols>
  <sheetData>
    <row r="1" spans="1:18" s="1" customFormat="1" x14ac:dyDescent="0.35">
      <c r="A1" s="1" t="s">
        <v>0</v>
      </c>
      <c r="B1" s="1" t="s">
        <v>1</v>
      </c>
      <c r="C1" s="1" t="s">
        <v>10329</v>
      </c>
      <c r="D1" s="1" t="s">
        <v>10328</v>
      </c>
      <c r="E1" s="1" t="s">
        <v>2</v>
      </c>
      <c r="F1" s="1" t="s">
        <v>10333</v>
      </c>
      <c r="G1" s="1" t="s">
        <v>3</v>
      </c>
      <c r="H1" s="1" t="s">
        <v>4</v>
      </c>
      <c r="I1" s="1" t="s">
        <v>5</v>
      </c>
      <c r="J1" s="1" t="s">
        <v>6</v>
      </c>
      <c r="K1" s="1" t="s">
        <v>7</v>
      </c>
      <c r="L1" s="1" t="s">
        <v>8</v>
      </c>
      <c r="M1" s="1" t="s">
        <v>9</v>
      </c>
      <c r="N1" s="1" t="s">
        <v>10</v>
      </c>
      <c r="O1" s="1" t="s">
        <v>11</v>
      </c>
      <c r="P1" s="1" t="s">
        <v>12</v>
      </c>
      <c r="Q1" s="1" t="s">
        <v>13</v>
      </c>
      <c r="R1" s="1" t="s">
        <v>14</v>
      </c>
    </row>
    <row r="2" spans="1:18" x14ac:dyDescent="0.35">
      <c r="A2" t="s">
        <v>15</v>
      </c>
      <c r="B2" t="s">
        <v>16</v>
      </c>
      <c r="C2">
        <v>9</v>
      </c>
      <c r="D2">
        <v>2019</v>
      </c>
      <c r="E2" t="s">
        <v>17</v>
      </c>
      <c r="F2">
        <v>1</v>
      </c>
      <c r="G2">
        <v>2020</v>
      </c>
      <c r="H2" t="s">
        <v>18</v>
      </c>
      <c r="I2" t="s">
        <v>19</v>
      </c>
      <c r="J2" t="s">
        <v>20</v>
      </c>
      <c r="K2" t="s">
        <v>21</v>
      </c>
      <c r="L2" t="s">
        <v>22</v>
      </c>
      <c r="M2" t="s">
        <v>23</v>
      </c>
      <c r="N2" t="s">
        <v>24</v>
      </c>
      <c r="O2" t="s">
        <v>25</v>
      </c>
      <c r="P2" t="s">
        <v>24</v>
      </c>
      <c r="Q2" t="s">
        <v>26</v>
      </c>
      <c r="R2" t="s">
        <v>27</v>
      </c>
    </row>
    <row r="3" spans="1:18" x14ac:dyDescent="0.35">
      <c r="A3" t="s">
        <v>15</v>
      </c>
      <c r="B3" t="s">
        <v>28</v>
      </c>
      <c r="C3">
        <v>9</v>
      </c>
      <c r="D3">
        <v>2018</v>
      </c>
      <c r="E3" t="s">
        <v>29</v>
      </c>
      <c r="F3">
        <v>7</v>
      </c>
      <c r="G3">
        <v>2019</v>
      </c>
      <c r="H3" t="s">
        <v>30</v>
      </c>
      <c r="I3" t="s">
        <v>19</v>
      </c>
      <c r="J3" t="s">
        <v>31</v>
      </c>
      <c r="K3" t="s">
        <v>32</v>
      </c>
      <c r="L3" t="s">
        <v>22</v>
      </c>
      <c r="M3" t="s">
        <v>23</v>
      </c>
      <c r="N3" t="s">
        <v>24</v>
      </c>
      <c r="O3" t="s">
        <v>33</v>
      </c>
      <c r="P3" t="s">
        <v>34</v>
      </c>
      <c r="Q3" t="s">
        <v>33</v>
      </c>
      <c r="R3" t="s">
        <v>35</v>
      </c>
    </row>
    <row r="4" spans="1:18" x14ac:dyDescent="0.35">
      <c r="A4" t="s">
        <v>15</v>
      </c>
      <c r="B4" t="s">
        <v>36</v>
      </c>
      <c r="C4">
        <v>1</v>
      </c>
      <c r="D4">
        <v>2019</v>
      </c>
      <c r="E4" t="s">
        <v>37</v>
      </c>
      <c r="F4">
        <v>6</v>
      </c>
      <c r="G4">
        <v>2019</v>
      </c>
      <c r="H4" t="s">
        <v>38</v>
      </c>
      <c r="I4" t="s">
        <v>19</v>
      </c>
      <c r="J4" t="s">
        <v>39</v>
      </c>
      <c r="K4" t="s">
        <v>40</v>
      </c>
      <c r="L4" t="s">
        <v>22</v>
      </c>
      <c r="M4" t="s">
        <v>23</v>
      </c>
      <c r="N4" t="s">
        <v>24</v>
      </c>
      <c r="O4" t="s">
        <v>33</v>
      </c>
      <c r="P4" t="s">
        <v>34</v>
      </c>
      <c r="Q4" t="s">
        <v>33</v>
      </c>
      <c r="R4" t="s">
        <v>27</v>
      </c>
    </row>
    <row r="5" spans="1:18" x14ac:dyDescent="0.35">
      <c r="A5" t="s">
        <v>15</v>
      </c>
      <c r="B5" t="s">
        <v>41</v>
      </c>
      <c r="C5">
        <v>1</v>
      </c>
      <c r="D5">
        <v>2020</v>
      </c>
      <c r="E5" t="s">
        <v>42</v>
      </c>
      <c r="F5">
        <v>8</v>
      </c>
      <c r="G5">
        <v>2020</v>
      </c>
      <c r="H5" t="s">
        <v>43</v>
      </c>
      <c r="I5" t="s">
        <v>19</v>
      </c>
      <c r="J5" t="s">
        <v>44</v>
      </c>
      <c r="K5" t="s">
        <v>45</v>
      </c>
      <c r="L5" t="s">
        <v>46</v>
      </c>
      <c r="M5" t="s">
        <v>47</v>
      </c>
      <c r="N5" t="s">
        <v>24</v>
      </c>
      <c r="O5" t="s">
        <v>14</v>
      </c>
      <c r="P5" t="s">
        <v>24</v>
      </c>
      <c r="Q5" t="s">
        <v>48</v>
      </c>
      <c r="R5" t="s">
        <v>49</v>
      </c>
    </row>
    <row r="6" spans="1:18" x14ac:dyDescent="0.35">
      <c r="A6" t="s">
        <v>15</v>
      </c>
      <c r="B6" t="s">
        <v>50</v>
      </c>
      <c r="C6">
        <v>3</v>
      </c>
      <c r="D6">
        <v>2021</v>
      </c>
      <c r="E6" t="s">
        <v>51</v>
      </c>
      <c r="F6">
        <v>5</v>
      </c>
      <c r="G6">
        <v>2021</v>
      </c>
      <c r="H6" t="s">
        <v>52</v>
      </c>
      <c r="I6" t="s">
        <v>19</v>
      </c>
      <c r="J6" t="s">
        <v>53</v>
      </c>
      <c r="K6" t="s">
        <v>54</v>
      </c>
      <c r="L6" t="s">
        <v>55</v>
      </c>
      <c r="M6" t="s">
        <v>23</v>
      </c>
      <c r="N6" t="s">
        <v>24</v>
      </c>
      <c r="O6" t="s">
        <v>33</v>
      </c>
      <c r="P6" t="s">
        <v>34</v>
      </c>
      <c r="Q6" t="s">
        <v>33</v>
      </c>
      <c r="R6" t="s">
        <v>56</v>
      </c>
    </row>
    <row r="7" spans="1:18" x14ac:dyDescent="0.35">
      <c r="A7" t="s">
        <v>15</v>
      </c>
      <c r="B7" t="s">
        <v>57</v>
      </c>
      <c r="C7">
        <v>5</v>
      </c>
      <c r="D7">
        <v>2019</v>
      </c>
      <c r="E7" t="s">
        <v>58</v>
      </c>
      <c r="F7">
        <v>2</v>
      </c>
      <c r="G7">
        <v>2020</v>
      </c>
      <c r="H7" t="s">
        <v>59</v>
      </c>
      <c r="I7" t="s">
        <v>19</v>
      </c>
      <c r="J7" t="s">
        <v>60</v>
      </c>
      <c r="K7" t="s">
        <v>61</v>
      </c>
      <c r="L7" t="s">
        <v>22</v>
      </c>
      <c r="M7" t="s">
        <v>47</v>
      </c>
      <c r="N7" t="s">
        <v>24</v>
      </c>
      <c r="O7" t="s">
        <v>33</v>
      </c>
      <c r="P7" t="s">
        <v>34</v>
      </c>
      <c r="Q7" t="s">
        <v>33</v>
      </c>
      <c r="R7" t="s">
        <v>62</v>
      </c>
    </row>
    <row r="8" spans="1:18" x14ac:dyDescent="0.35">
      <c r="A8" t="s">
        <v>15</v>
      </c>
      <c r="B8" t="s">
        <v>63</v>
      </c>
      <c r="C8">
        <v>9</v>
      </c>
      <c r="D8">
        <v>2019</v>
      </c>
      <c r="E8" t="s">
        <v>64</v>
      </c>
      <c r="F8">
        <v>2</v>
      </c>
      <c r="G8">
        <v>2020</v>
      </c>
      <c r="H8" t="s">
        <v>65</v>
      </c>
      <c r="I8" t="s">
        <v>19</v>
      </c>
      <c r="J8" t="s">
        <v>66</v>
      </c>
      <c r="K8" t="s">
        <v>67</v>
      </c>
      <c r="L8" t="s">
        <v>22</v>
      </c>
      <c r="M8" t="s">
        <v>68</v>
      </c>
      <c r="N8" t="s">
        <v>24</v>
      </c>
      <c r="O8" t="s">
        <v>14</v>
      </c>
      <c r="P8" t="s">
        <v>24</v>
      </c>
      <c r="Q8" t="s">
        <v>48</v>
      </c>
      <c r="R8" t="s">
        <v>69</v>
      </c>
    </row>
    <row r="9" spans="1:18" x14ac:dyDescent="0.35">
      <c r="A9" t="s">
        <v>15</v>
      </c>
      <c r="B9" t="s">
        <v>70</v>
      </c>
      <c r="C9">
        <v>5</v>
      </c>
      <c r="D9">
        <v>2018</v>
      </c>
      <c r="E9" t="s">
        <v>71</v>
      </c>
      <c r="F9">
        <v>9</v>
      </c>
      <c r="G9">
        <v>2019</v>
      </c>
      <c r="H9" t="s">
        <v>72</v>
      </c>
      <c r="I9" t="s">
        <v>19</v>
      </c>
      <c r="J9" t="s">
        <v>73</v>
      </c>
      <c r="K9" t="s">
        <v>74</v>
      </c>
      <c r="L9" t="s">
        <v>75</v>
      </c>
      <c r="M9" t="s">
        <v>76</v>
      </c>
      <c r="N9" t="s">
        <v>24</v>
      </c>
      <c r="O9" t="s">
        <v>33</v>
      </c>
      <c r="P9" t="s">
        <v>34</v>
      </c>
      <c r="Q9" t="s">
        <v>33</v>
      </c>
      <c r="R9" t="s">
        <v>77</v>
      </c>
    </row>
    <row r="10" spans="1:18" x14ac:dyDescent="0.35">
      <c r="A10" t="s">
        <v>15</v>
      </c>
      <c r="B10" t="s">
        <v>78</v>
      </c>
      <c r="C10">
        <v>3</v>
      </c>
      <c r="D10">
        <v>2020</v>
      </c>
      <c r="E10" t="s">
        <v>79</v>
      </c>
      <c r="F10">
        <v>2</v>
      </c>
      <c r="G10">
        <v>2021</v>
      </c>
      <c r="H10" t="s">
        <v>80</v>
      </c>
      <c r="I10" t="s">
        <v>19</v>
      </c>
      <c r="J10" t="s">
        <v>81</v>
      </c>
      <c r="K10" t="s">
        <v>82</v>
      </c>
      <c r="L10" t="s">
        <v>83</v>
      </c>
      <c r="M10" t="s">
        <v>23</v>
      </c>
      <c r="N10" t="s">
        <v>24</v>
      </c>
      <c r="O10" t="s">
        <v>14</v>
      </c>
      <c r="P10" t="s">
        <v>34</v>
      </c>
      <c r="Q10" t="s">
        <v>33</v>
      </c>
      <c r="R10" t="s">
        <v>84</v>
      </c>
    </row>
    <row r="11" spans="1:18" x14ac:dyDescent="0.35">
      <c r="A11" t="s">
        <v>15</v>
      </c>
      <c r="B11" t="s">
        <v>85</v>
      </c>
      <c r="C11">
        <v>10</v>
      </c>
      <c r="D11">
        <v>2018</v>
      </c>
      <c r="E11" t="s">
        <v>86</v>
      </c>
      <c r="F11">
        <v>11</v>
      </c>
      <c r="G11">
        <v>2020</v>
      </c>
      <c r="H11" t="s">
        <v>87</v>
      </c>
      <c r="I11" t="s">
        <v>19</v>
      </c>
      <c r="J11" t="s">
        <v>88</v>
      </c>
      <c r="K11" t="s">
        <v>89</v>
      </c>
      <c r="L11" t="s">
        <v>22</v>
      </c>
      <c r="M11" t="s">
        <v>23</v>
      </c>
      <c r="N11" t="s">
        <v>24</v>
      </c>
      <c r="O11" t="s">
        <v>33</v>
      </c>
      <c r="P11" t="s">
        <v>34</v>
      </c>
      <c r="Q11" t="s">
        <v>33</v>
      </c>
      <c r="R11" t="s">
        <v>90</v>
      </c>
    </row>
    <row r="12" spans="1:18" x14ac:dyDescent="0.35">
      <c r="A12" t="s">
        <v>15</v>
      </c>
      <c r="B12" t="s">
        <v>91</v>
      </c>
      <c r="C12">
        <v>2</v>
      </c>
      <c r="D12">
        <v>2021</v>
      </c>
      <c r="E12" t="s">
        <v>92</v>
      </c>
      <c r="F12">
        <v>9</v>
      </c>
      <c r="G12">
        <v>2021</v>
      </c>
      <c r="H12" t="s">
        <v>93</v>
      </c>
      <c r="I12" t="s">
        <v>19</v>
      </c>
      <c r="J12" t="s">
        <v>94</v>
      </c>
      <c r="K12" t="s">
        <v>95</v>
      </c>
      <c r="L12" t="s">
        <v>96</v>
      </c>
      <c r="M12" t="s">
        <v>47</v>
      </c>
      <c r="N12" t="s">
        <v>24</v>
      </c>
      <c r="O12" t="s">
        <v>97</v>
      </c>
      <c r="P12" t="s">
        <v>24</v>
      </c>
      <c r="Q12" t="s">
        <v>48</v>
      </c>
      <c r="R12" t="s">
        <v>98</v>
      </c>
    </row>
    <row r="13" spans="1:18" x14ac:dyDescent="0.35">
      <c r="A13" t="s">
        <v>15</v>
      </c>
      <c r="B13" t="s">
        <v>99</v>
      </c>
      <c r="C13">
        <v>9</v>
      </c>
      <c r="D13">
        <v>2018</v>
      </c>
      <c r="E13" t="s">
        <v>100</v>
      </c>
      <c r="F13">
        <v>3</v>
      </c>
      <c r="G13">
        <v>2019</v>
      </c>
      <c r="H13" t="s">
        <v>101</v>
      </c>
      <c r="I13" t="s">
        <v>19</v>
      </c>
      <c r="J13" t="s">
        <v>102</v>
      </c>
      <c r="K13" t="s">
        <v>103</v>
      </c>
      <c r="L13" t="s">
        <v>104</v>
      </c>
      <c r="M13" t="s">
        <v>23</v>
      </c>
      <c r="N13" t="s">
        <v>24</v>
      </c>
      <c r="O13" t="s">
        <v>33</v>
      </c>
      <c r="P13" t="s">
        <v>34</v>
      </c>
      <c r="Q13" t="s">
        <v>33</v>
      </c>
      <c r="R13" t="s">
        <v>27</v>
      </c>
    </row>
    <row r="14" spans="1:18" x14ac:dyDescent="0.35">
      <c r="A14" t="s">
        <v>15</v>
      </c>
      <c r="B14" t="s">
        <v>105</v>
      </c>
      <c r="C14">
        <v>6</v>
      </c>
      <c r="D14">
        <v>2019</v>
      </c>
      <c r="E14" t="s">
        <v>106</v>
      </c>
      <c r="F14">
        <v>10</v>
      </c>
      <c r="G14">
        <v>2019</v>
      </c>
      <c r="H14" t="s">
        <v>107</v>
      </c>
      <c r="I14" t="s">
        <v>19</v>
      </c>
      <c r="J14" t="s">
        <v>108</v>
      </c>
      <c r="K14" t="s">
        <v>109</v>
      </c>
      <c r="L14" t="s">
        <v>110</v>
      </c>
      <c r="M14" t="s">
        <v>47</v>
      </c>
      <c r="N14" t="s">
        <v>24</v>
      </c>
      <c r="O14" t="s">
        <v>97</v>
      </c>
      <c r="P14" t="s">
        <v>24</v>
      </c>
      <c r="Q14" t="s">
        <v>48</v>
      </c>
      <c r="R14" t="s">
        <v>111</v>
      </c>
    </row>
    <row r="15" spans="1:18" x14ac:dyDescent="0.35">
      <c r="A15" t="s">
        <v>15</v>
      </c>
      <c r="B15" t="s">
        <v>112</v>
      </c>
      <c r="C15">
        <v>2</v>
      </c>
      <c r="D15">
        <v>2021</v>
      </c>
      <c r="E15" t="s">
        <v>113</v>
      </c>
      <c r="F15">
        <v>11</v>
      </c>
      <c r="G15">
        <v>2022</v>
      </c>
      <c r="H15" t="s">
        <v>114</v>
      </c>
      <c r="I15" t="s">
        <v>19</v>
      </c>
      <c r="J15" t="s">
        <v>115</v>
      </c>
      <c r="K15" t="s">
        <v>116</v>
      </c>
      <c r="L15" t="s">
        <v>117</v>
      </c>
      <c r="M15" t="s">
        <v>23</v>
      </c>
      <c r="N15" t="s">
        <v>24</v>
      </c>
      <c r="O15" t="s">
        <v>33</v>
      </c>
      <c r="P15" t="s">
        <v>34</v>
      </c>
      <c r="Q15" t="s">
        <v>33</v>
      </c>
      <c r="R15" t="s">
        <v>118</v>
      </c>
    </row>
    <row r="16" spans="1:18" x14ac:dyDescent="0.35">
      <c r="A16" t="s">
        <v>15</v>
      </c>
      <c r="B16" t="s">
        <v>119</v>
      </c>
      <c r="C16">
        <v>8</v>
      </c>
      <c r="D16">
        <v>2020</v>
      </c>
      <c r="E16" t="s">
        <v>120</v>
      </c>
      <c r="F16">
        <v>11</v>
      </c>
      <c r="G16">
        <v>2020</v>
      </c>
      <c r="H16" t="s">
        <v>121</v>
      </c>
      <c r="I16" t="s">
        <v>19</v>
      </c>
      <c r="J16" t="s">
        <v>122</v>
      </c>
      <c r="K16" t="s">
        <v>123</v>
      </c>
      <c r="L16" t="s">
        <v>124</v>
      </c>
      <c r="M16" t="s">
        <v>23</v>
      </c>
      <c r="N16" t="s">
        <v>24</v>
      </c>
      <c r="O16" t="s">
        <v>33</v>
      </c>
      <c r="P16" t="s">
        <v>34</v>
      </c>
      <c r="Q16" t="s">
        <v>33</v>
      </c>
      <c r="R16" t="s">
        <v>27</v>
      </c>
    </row>
    <row r="17" spans="1:18" x14ac:dyDescent="0.35">
      <c r="A17" t="s">
        <v>15</v>
      </c>
      <c r="B17" t="s">
        <v>125</v>
      </c>
      <c r="C17">
        <v>8</v>
      </c>
      <c r="D17">
        <v>2020</v>
      </c>
      <c r="E17" t="s">
        <v>126</v>
      </c>
      <c r="F17">
        <v>1</v>
      </c>
      <c r="G17">
        <v>2021</v>
      </c>
      <c r="H17" t="s">
        <v>127</v>
      </c>
      <c r="I17" t="s">
        <v>19</v>
      </c>
      <c r="J17" t="s">
        <v>128</v>
      </c>
      <c r="K17" t="s">
        <v>129</v>
      </c>
      <c r="L17" t="s">
        <v>130</v>
      </c>
      <c r="M17" t="s">
        <v>23</v>
      </c>
      <c r="N17" t="s">
        <v>24</v>
      </c>
      <c r="O17" t="s">
        <v>33</v>
      </c>
      <c r="P17" t="s">
        <v>34</v>
      </c>
      <c r="Q17" t="s">
        <v>33</v>
      </c>
      <c r="R17" t="s">
        <v>118</v>
      </c>
    </row>
    <row r="18" spans="1:18" x14ac:dyDescent="0.35">
      <c r="A18" t="s">
        <v>15</v>
      </c>
      <c r="B18" t="s">
        <v>131</v>
      </c>
      <c r="C18">
        <v>4</v>
      </c>
      <c r="D18">
        <v>2021</v>
      </c>
      <c r="E18" t="s">
        <v>132</v>
      </c>
      <c r="F18">
        <v>9</v>
      </c>
      <c r="G18">
        <v>2021</v>
      </c>
      <c r="H18" t="s">
        <v>133</v>
      </c>
      <c r="I18" t="s">
        <v>19</v>
      </c>
      <c r="J18" t="s">
        <v>134</v>
      </c>
      <c r="K18" t="s">
        <v>135</v>
      </c>
      <c r="L18" t="s">
        <v>136</v>
      </c>
      <c r="M18" t="s">
        <v>76</v>
      </c>
      <c r="N18" t="s">
        <v>24</v>
      </c>
      <c r="O18" t="s">
        <v>33</v>
      </c>
      <c r="P18" t="s">
        <v>34</v>
      </c>
      <c r="Q18" t="s">
        <v>33</v>
      </c>
      <c r="R18" t="s">
        <v>137</v>
      </c>
    </row>
    <row r="19" spans="1:18" x14ac:dyDescent="0.35">
      <c r="A19" t="s">
        <v>15</v>
      </c>
      <c r="B19" t="s">
        <v>138</v>
      </c>
      <c r="C19">
        <v>1</v>
      </c>
      <c r="D19">
        <v>2020</v>
      </c>
      <c r="E19" t="s">
        <v>139</v>
      </c>
      <c r="F19">
        <v>7</v>
      </c>
      <c r="G19">
        <v>2020</v>
      </c>
      <c r="H19" t="s">
        <v>140</v>
      </c>
      <c r="I19" t="s">
        <v>19</v>
      </c>
      <c r="J19" t="s">
        <v>141</v>
      </c>
      <c r="K19" t="s">
        <v>142</v>
      </c>
      <c r="L19" t="s">
        <v>143</v>
      </c>
      <c r="M19" t="s">
        <v>23</v>
      </c>
      <c r="N19" t="s">
        <v>24</v>
      </c>
      <c r="O19" t="s">
        <v>33</v>
      </c>
      <c r="P19" t="s">
        <v>34</v>
      </c>
      <c r="Q19" t="s">
        <v>33</v>
      </c>
      <c r="R19" t="s">
        <v>27</v>
      </c>
    </row>
    <row r="20" spans="1:18" x14ac:dyDescent="0.35">
      <c r="A20" t="s">
        <v>15</v>
      </c>
      <c r="B20" t="s">
        <v>144</v>
      </c>
      <c r="C20">
        <v>6</v>
      </c>
      <c r="D20">
        <v>2019</v>
      </c>
      <c r="E20" t="s">
        <v>145</v>
      </c>
      <c r="F20">
        <v>11</v>
      </c>
      <c r="G20">
        <v>2019</v>
      </c>
      <c r="H20" t="s">
        <v>146</v>
      </c>
      <c r="I20" t="s">
        <v>19</v>
      </c>
      <c r="J20" t="s">
        <v>147</v>
      </c>
      <c r="K20" t="s">
        <v>148</v>
      </c>
      <c r="L20" t="s">
        <v>75</v>
      </c>
      <c r="M20" t="s">
        <v>23</v>
      </c>
      <c r="N20" t="s">
        <v>24</v>
      </c>
      <c r="O20" t="s">
        <v>14</v>
      </c>
      <c r="P20" t="s">
        <v>24</v>
      </c>
      <c r="Q20" t="s">
        <v>48</v>
      </c>
      <c r="R20" t="s">
        <v>149</v>
      </c>
    </row>
    <row r="21" spans="1:18" x14ac:dyDescent="0.35">
      <c r="A21" t="s">
        <v>15</v>
      </c>
      <c r="B21" t="s">
        <v>150</v>
      </c>
      <c r="C21">
        <v>1</v>
      </c>
      <c r="D21">
        <v>2021</v>
      </c>
      <c r="E21" t="s">
        <v>151</v>
      </c>
      <c r="F21">
        <v>5</v>
      </c>
      <c r="G21">
        <v>2021</v>
      </c>
      <c r="H21" t="s">
        <v>152</v>
      </c>
      <c r="I21" t="s">
        <v>19</v>
      </c>
      <c r="J21" t="s">
        <v>153</v>
      </c>
      <c r="K21" t="s">
        <v>154</v>
      </c>
      <c r="L21" t="s">
        <v>22</v>
      </c>
      <c r="M21" t="s">
        <v>76</v>
      </c>
      <c r="N21" t="s">
        <v>24</v>
      </c>
      <c r="O21" t="s">
        <v>14</v>
      </c>
      <c r="P21" t="s">
        <v>24</v>
      </c>
      <c r="Q21" t="s">
        <v>48</v>
      </c>
      <c r="R21" t="s">
        <v>155</v>
      </c>
    </row>
    <row r="22" spans="1:18" x14ac:dyDescent="0.35">
      <c r="A22" t="s">
        <v>15</v>
      </c>
      <c r="B22" t="s">
        <v>156</v>
      </c>
      <c r="C22">
        <v>6</v>
      </c>
      <c r="D22">
        <v>2020</v>
      </c>
      <c r="E22" t="s">
        <v>157</v>
      </c>
      <c r="F22">
        <v>1</v>
      </c>
      <c r="G22">
        <v>2021</v>
      </c>
      <c r="H22" t="s">
        <v>158</v>
      </c>
      <c r="I22" t="s">
        <v>19</v>
      </c>
      <c r="J22" t="s">
        <v>159</v>
      </c>
      <c r="K22" t="s">
        <v>160</v>
      </c>
      <c r="L22" t="s">
        <v>75</v>
      </c>
      <c r="M22" t="s">
        <v>76</v>
      </c>
      <c r="N22" t="s">
        <v>24</v>
      </c>
      <c r="O22" t="s">
        <v>33</v>
      </c>
      <c r="P22" t="s">
        <v>34</v>
      </c>
      <c r="Q22" t="s">
        <v>33</v>
      </c>
      <c r="R22" t="s">
        <v>27</v>
      </c>
    </row>
    <row r="23" spans="1:18" x14ac:dyDescent="0.35">
      <c r="A23" t="s">
        <v>15</v>
      </c>
      <c r="B23" t="s">
        <v>161</v>
      </c>
      <c r="C23">
        <v>5</v>
      </c>
      <c r="D23">
        <v>2018</v>
      </c>
      <c r="E23" t="s">
        <v>162</v>
      </c>
      <c r="F23">
        <v>1</v>
      </c>
      <c r="G23">
        <v>2019</v>
      </c>
      <c r="H23" t="s">
        <v>163</v>
      </c>
      <c r="I23" t="s">
        <v>19</v>
      </c>
      <c r="J23" t="s">
        <v>164</v>
      </c>
      <c r="K23" t="s">
        <v>165</v>
      </c>
      <c r="L23" t="s">
        <v>166</v>
      </c>
      <c r="M23" t="s">
        <v>76</v>
      </c>
      <c r="N23" t="s">
        <v>24</v>
      </c>
      <c r="O23" t="s">
        <v>97</v>
      </c>
      <c r="P23" t="s">
        <v>24</v>
      </c>
      <c r="Q23" t="s">
        <v>48</v>
      </c>
      <c r="R23" t="s">
        <v>167</v>
      </c>
    </row>
    <row r="24" spans="1:18" x14ac:dyDescent="0.35">
      <c r="A24" t="s">
        <v>15</v>
      </c>
      <c r="B24" t="s">
        <v>168</v>
      </c>
      <c r="C24">
        <v>5</v>
      </c>
      <c r="D24">
        <v>2020</v>
      </c>
      <c r="E24" t="s">
        <v>169</v>
      </c>
      <c r="F24">
        <v>11</v>
      </c>
      <c r="G24">
        <v>2021</v>
      </c>
      <c r="H24" t="s">
        <v>170</v>
      </c>
      <c r="I24" t="s">
        <v>19</v>
      </c>
      <c r="J24" t="s">
        <v>171</v>
      </c>
      <c r="K24" t="s">
        <v>172</v>
      </c>
      <c r="L24" t="s">
        <v>22</v>
      </c>
      <c r="M24" t="s">
        <v>47</v>
      </c>
      <c r="N24" t="s">
        <v>24</v>
      </c>
      <c r="O24" t="s">
        <v>14</v>
      </c>
      <c r="P24" t="s">
        <v>24</v>
      </c>
      <c r="Q24" t="s">
        <v>48</v>
      </c>
      <c r="R24" t="s">
        <v>173</v>
      </c>
    </row>
    <row r="25" spans="1:18" x14ac:dyDescent="0.35">
      <c r="A25" t="s">
        <v>15</v>
      </c>
      <c r="B25" t="s">
        <v>174</v>
      </c>
      <c r="C25">
        <v>5</v>
      </c>
      <c r="D25">
        <v>2021</v>
      </c>
      <c r="E25" t="s">
        <v>175</v>
      </c>
      <c r="F25">
        <v>10</v>
      </c>
      <c r="G25">
        <v>2021</v>
      </c>
      <c r="H25" t="s">
        <v>176</v>
      </c>
      <c r="I25" t="s">
        <v>19</v>
      </c>
      <c r="J25" t="s">
        <v>177</v>
      </c>
      <c r="K25" t="s">
        <v>178</v>
      </c>
      <c r="L25" t="s">
        <v>179</v>
      </c>
      <c r="M25" t="s">
        <v>47</v>
      </c>
      <c r="N25" t="s">
        <v>24</v>
      </c>
      <c r="O25" t="s">
        <v>97</v>
      </c>
      <c r="P25" t="s">
        <v>24</v>
      </c>
      <c r="Q25" t="s">
        <v>48</v>
      </c>
      <c r="R25" t="s">
        <v>180</v>
      </c>
    </row>
    <row r="26" spans="1:18" x14ac:dyDescent="0.35">
      <c r="A26" t="s">
        <v>15</v>
      </c>
      <c r="B26" t="s">
        <v>181</v>
      </c>
      <c r="C26">
        <v>9</v>
      </c>
      <c r="D26">
        <v>2018</v>
      </c>
      <c r="E26" t="s">
        <v>182</v>
      </c>
      <c r="F26">
        <v>4</v>
      </c>
      <c r="G26">
        <v>2019</v>
      </c>
      <c r="H26" t="s">
        <v>183</v>
      </c>
      <c r="I26" t="s">
        <v>19</v>
      </c>
      <c r="J26" t="s">
        <v>184</v>
      </c>
      <c r="K26" t="s">
        <v>185</v>
      </c>
      <c r="L26" t="s">
        <v>186</v>
      </c>
      <c r="M26" t="s">
        <v>68</v>
      </c>
      <c r="N26" t="s">
        <v>24</v>
      </c>
      <c r="O26" t="s">
        <v>14</v>
      </c>
      <c r="P26" t="s">
        <v>24</v>
      </c>
      <c r="Q26" t="s">
        <v>48</v>
      </c>
      <c r="R26" t="s">
        <v>187</v>
      </c>
    </row>
    <row r="27" spans="1:18" x14ac:dyDescent="0.35">
      <c r="A27" t="s">
        <v>15</v>
      </c>
      <c r="B27" t="s">
        <v>188</v>
      </c>
      <c r="C27">
        <v>5</v>
      </c>
      <c r="D27">
        <v>2021</v>
      </c>
      <c r="E27" t="s">
        <v>189</v>
      </c>
      <c r="F27">
        <v>11</v>
      </c>
      <c r="G27">
        <v>2021</v>
      </c>
      <c r="H27" t="s">
        <v>190</v>
      </c>
      <c r="I27" t="s">
        <v>19</v>
      </c>
      <c r="J27" t="s">
        <v>191</v>
      </c>
      <c r="K27" t="s">
        <v>192</v>
      </c>
      <c r="L27" t="s">
        <v>193</v>
      </c>
      <c r="M27" t="s">
        <v>47</v>
      </c>
      <c r="N27" t="s">
        <v>24</v>
      </c>
      <c r="O27" t="s">
        <v>14</v>
      </c>
      <c r="P27" t="s">
        <v>24</v>
      </c>
      <c r="Q27" t="s">
        <v>48</v>
      </c>
      <c r="R27" t="s">
        <v>194</v>
      </c>
    </row>
    <row r="28" spans="1:18" x14ac:dyDescent="0.35">
      <c r="A28" t="s">
        <v>15</v>
      </c>
      <c r="B28" t="s">
        <v>195</v>
      </c>
      <c r="C28">
        <v>7</v>
      </c>
      <c r="D28">
        <v>2018</v>
      </c>
      <c r="E28" t="s">
        <v>196</v>
      </c>
      <c r="F28">
        <v>4</v>
      </c>
      <c r="G28">
        <v>2019</v>
      </c>
      <c r="H28" t="s">
        <v>197</v>
      </c>
      <c r="I28" t="s">
        <v>19</v>
      </c>
      <c r="J28" t="s">
        <v>198</v>
      </c>
      <c r="K28" t="s">
        <v>199</v>
      </c>
      <c r="L28" t="s">
        <v>200</v>
      </c>
      <c r="M28" t="s">
        <v>23</v>
      </c>
      <c r="N28" t="s">
        <v>24</v>
      </c>
      <c r="O28" t="s">
        <v>33</v>
      </c>
      <c r="P28" t="s">
        <v>34</v>
      </c>
      <c r="Q28" t="s">
        <v>33</v>
      </c>
      <c r="R28" t="s">
        <v>201</v>
      </c>
    </row>
    <row r="29" spans="1:18" x14ac:dyDescent="0.35">
      <c r="A29" t="s">
        <v>15</v>
      </c>
      <c r="B29" t="s">
        <v>202</v>
      </c>
      <c r="C29">
        <v>1</v>
      </c>
      <c r="D29">
        <v>2020</v>
      </c>
      <c r="E29" t="s">
        <v>203</v>
      </c>
      <c r="F29">
        <v>4</v>
      </c>
      <c r="G29">
        <v>2020</v>
      </c>
      <c r="H29" t="s">
        <v>204</v>
      </c>
      <c r="I29" t="s">
        <v>19</v>
      </c>
      <c r="J29" t="s">
        <v>205</v>
      </c>
      <c r="K29" t="s">
        <v>206</v>
      </c>
      <c r="L29" t="s">
        <v>83</v>
      </c>
      <c r="M29" t="s">
        <v>47</v>
      </c>
      <c r="N29" t="s">
        <v>24</v>
      </c>
      <c r="O29" t="s">
        <v>14</v>
      </c>
      <c r="P29" t="s">
        <v>24</v>
      </c>
      <c r="Q29" t="s">
        <v>48</v>
      </c>
      <c r="R29" t="s">
        <v>207</v>
      </c>
    </row>
    <row r="30" spans="1:18" x14ac:dyDescent="0.35">
      <c r="A30" t="s">
        <v>15</v>
      </c>
      <c r="B30" t="s">
        <v>208</v>
      </c>
      <c r="C30">
        <v>6</v>
      </c>
      <c r="D30">
        <v>2021</v>
      </c>
      <c r="E30" t="s">
        <v>209</v>
      </c>
      <c r="F30">
        <v>12</v>
      </c>
      <c r="G30">
        <v>2022</v>
      </c>
      <c r="H30" t="s">
        <v>210</v>
      </c>
      <c r="I30" t="s">
        <v>19</v>
      </c>
      <c r="J30" t="s">
        <v>211</v>
      </c>
      <c r="K30" t="s">
        <v>212</v>
      </c>
      <c r="L30" t="s">
        <v>75</v>
      </c>
      <c r="M30" t="s">
        <v>47</v>
      </c>
      <c r="N30" t="s">
        <v>24</v>
      </c>
      <c r="O30" t="s">
        <v>14</v>
      </c>
      <c r="P30" t="s">
        <v>24</v>
      </c>
      <c r="Q30" t="s">
        <v>48</v>
      </c>
      <c r="R30" t="s">
        <v>213</v>
      </c>
    </row>
    <row r="31" spans="1:18" x14ac:dyDescent="0.35">
      <c r="A31" t="s">
        <v>15</v>
      </c>
      <c r="B31" t="s">
        <v>214</v>
      </c>
      <c r="C31">
        <v>1</v>
      </c>
      <c r="D31">
        <v>2021</v>
      </c>
      <c r="E31" t="s">
        <v>215</v>
      </c>
      <c r="F31">
        <v>10</v>
      </c>
      <c r="G31">
        <v>2021</v>
      </c>
      <c r="H31" t="s">
        <v>216</v>
      </c>
      <c r="I31" t="s">
        <v>19</v>
      </c>
      <c r="J31" t="s">
        <v>217</v>
      </c>
      <c r="K31" t="s">
        <v>218</v>
      </c>
      <c r="L31" t="s">
        <v>219</v>
      </c>
      <c r="M31" t="s">
        <v>47</v>
      </c>
      <c r="N31" t="s">
        <v>24</v>
      </c>
      <c r="O31" t="s">
        <v>14</v>
      </c>
      <c r="P31" t="s">
        <v>24</v>
      </c>
      <c r="Q31" t="s">
        <v>48</v>
      </c>
      <c r="R31" t="s">
        <v>220</v>
      </c>
    </row>
    <row r="32" spans="1:18" x14ac:dyDescent="0.35">
      <c r="A32" t="s">
        <v>15</v>
      </c>
      <c r="B32" t="s">
        <v>221</v>
      </c>
      <c r="C32">
        <v>7</v>
      </c>
      <c r="D32">
        <v>2020</v>
      </c>
      <c r="E32" t="s">
        <v>222</v>
      </c>
      <c r="F32">
        <v>5</v>
      </c>
      <c r="G32">
        <v>2021</v>
      </c>
      <c r="H32" t="s">
        <v>223</v>
      </c>
      <c r="I32" t="s">
        <v>19</v>
      </c>
      <c r="J32" t="s">
        <v>224</v>
      </c>
      <c r="K32" t="s">
        <v>225</v>
      </c>
      <c r="L32" t="s">
        <v>22</v>
      </c>
      <c r="M32" t="s">
        <v>23</v>
      </c>
      <c r="N32" t="s">
        <v>24</v>
      </c>
      <c r="O32" t="s">
        <v>33</v>
      </c>
      <c r="P32" t="s">
        <v>34</v>
      </c>
      <c r="Q32" t="s">
        <v>33</v>
      </c>
      <c r="R32" t="s">
        <v>226</v>
      </c>
    </row>
    <row r="33" spans="1:18" x14ac:dyDescent="0.35">
      <c r="A33" t="s">
        <v>15</v>
      </c>
      <c r="B33" t="s">
        <v>227</v>
      </c>
      <c r="C33">
        <v>8</v>
      </c>
      <c r="D33">
        <v>2019</v>
      </c>
      <c r="E33" t="s">
        <v>228</v>
      </c>
      <c r="F33">
        <v>4</v>
      </c>
      <c r="G33">
        <v>2020</v>
      </c>
      <c r="H33" t="s">
        <v>229</v>
      </c>
      <c r="I33" t="s">
        <v>19</v>
      </c>
      <c r="J33" t="s">
        <v>230</v>
      </c>
      <c r="K33" t="s">
        <v>231</v>
      </c>
      <c r="L33" t="s">
        <v>22</v>
      </c>
      <c r="M33" t="s">
        <v>68</v>
      </c>
      <c r="N33" t="s">
        <v>24</v>
      </c>
      <c r="O33" t="s">
        <v>14</v>
      </c>
      <c r="P33" t="s">
        <v>24</v>
      </c>
      <c r="Q33" t="s">
        <v>48</v>
      </c>
      <c r="R33" t="s">
        <v>232</v>
      </c>
    </row>
    <row r="34" spans="1:18" x14ac:dyDescent="0.35">
      <c r="A34" t="s">
        <v>15</v>
      </c>
      <c r="B34" t="s">
        <v>233</v>
      </c>
      <c r="C34">
        <v>11</v>
      </c>
      <c r="D34">
        <v>2019</v>
      </c>
      <c r="E34" t="s">
        <v>119</v>
      </c>
      <c r="F34">
        <v>8</v>
      </c>
      <c r="G34">
        <v>2020</v>
      </c>
      <c r="H34" t="s">
        <v>234</v>
      </c>
      <c r="I34" t="s">
        <v>19</v>
      </c>
      <c r="J34" t="s">
        <v>235</v>
      </c>
      <c r="K34" t="s">
        <v>236</v>
      </c>
      <c r="L34" t="s">
        <v>237</v>
      </c>
      <c r="M34" t="s">
        <v>47</v>
      </c>
      <c r="N34" t="s">
        <v>24</v>
      </c>
      <c r="O34" t="s">
        <v>14</v>
      </c>
      <c r="P34" t="s">
        <v>24</v>
      </c>
      <c r="Q34" t="s">
        <v>48</v>
      </c>
      <c r="R34" t="s">
        <v>238</v>
      </c>
    </row>
    <row r="35" spans="1:18" x14ac:dyDescent="0.35">
      <c r="A35" t="s">
        <v>15</v>
      </c>
      <c r="B35" t="s">
        <v>239</v>
      </c>
      <c r="C35">
        <v>12</v>
      </c>
      <c r="D35">
        <v>2020</v>
      </c>
      <c r="E35" t="s">
        <v>240</v>
      </c>
      <c r="F35">
        <v>3</v>
      </c>
      <c r="G35">
        <v>2021</v>
      </c>
      <c r="H35" t="s">
        <v>241</v>
      </c>
      <c r="I35" t="s">
        <v>19</v>
      </c>
      <c r="J35" t="s">
        <v>242</v>
      </c>
      <c r="K35" t="s">
        <v>243</v>
      </c>
      <c r="L35" t="s">
        <v>244</v>
      </c>
      <c r="M35" t="s">
        <v>23</v>
      </c>
      <c r="N35" t="s">
        <v>24</v>
      </c>
      <c r="O35" t="s">
        <v>33</v>
      </c>
      <c r="P35" t="s">
        <v>34</v>
      </c>
      <c r="Q35" t="s">
        <v>33</v>
      </c>
      <c r="R35" t="s">
        <v>27</v>
      </c>
    </row>
    <row r="36" spans="1:18" x14ac:dyDescent="0.35">
      <c r="A36" t="s">
        <v>15</v>
      </c>
      <c r="B36" t="s">
        <v>233</v>
      </c>
      <c r="C36">
        <v>11</v>
      </c>
      <c r="D36">
        <v>2019</v>
      </c>
      <c r="E36" t="s">
        <v>245</v>
      </c>
      <c r="F36">
        <v>7</v>
      </c>
      <c r="G36">
        <v>2020</v>
      </c>
      <c r="H36" t="s">
        <v>246</v>
      </c>
      <c r="I36" t="s">
        <v>19</v>
      </c>
      <c r="J36" t="s">
        <v>247</v>
      </c>
      <c r="K36" t="s">
        <v>248</v>
      </c>
      <c r="L36" t="s">
        <v>249</v>
      </c>
      <c r="M36" t="s">
        <v>68</v>
      </c>
      <c r="N36" t="s">
        <v>24</v>
      </c>
      <c r="O36" t="s">
        <v>14</v>
      </c>
      <c r="P36" t="s">
        <v>24</v>
      </c>
      <c r="Q36" t="s">
        <v>48</v>
      </c>
      <c r="R36" t="s">
        <v>250</v>
      </c>
    </row>
    <row r="37" spans="1:18" x14ac:dyDescent="0.35">
      <c r="A37" t="s">
        <v>15</v>
      </c>
      <c r="B37" t="s">
        <v>251</v>
      </c>
      <c r="C37">
        <v>9</v>
      </c>
      <c r="D37">
        <v>2019</v>
      </c>
      <c r="E37" t="s">
        <v>252</v>
      </c>
      <c r="F37">
        <v>7</v>
      </c>
      <c r="G37">
        <v>2020</v>
      </c>
      <c r="H37" t="s">
        <v>253</v>
      </c>
      <c r="I37" t="s">
        <v>19</v>
      </c>
      <c r="J37" t="s">
        <v>254</v>
      </c>
      <c r="K37" t="s">
        <v>255</v>
      </c>
      <c r="L37" t="s">
        <v>96</v>
      </c>
      <c r="M37" t="s">
        <v>47</v>
      </c>
      <c r="N37" t="s">
        <v>24</v>
      </c>
      <c r="O37" t="s">
        <v>97</v>
      </c>
      <c r="P37" t="s">
        <v>24</v>
      </c>
      <c r="Q37" t="s">
        <v>26</v>
      </c>
      <c r="R37" t="s">
        <v>256</v>
      </c>
    </row>
    <row r="38" spans="1:18" x14ac:dyDescent="0.35">
      <c r="A38" t="s">
        <v>15</v>
      </c>
      <c r="B38" t="s">
        <v>257</v>
      </c>
      <c r="C38">
        <v>5</v>
      </c>
      <c r="D38">
        <v>2020</v>
      </c>
      <c r="E38" t="s">
        <v>258</v>
      </c>
      <c r="F38">
        <v>1</v>
      </c>
      <c r="G38">
        <v>2021</v>
      </c>
      <c r="H38" t="s">
        <v>259</v>
      </c>
      <c r="I38" t="s">
        <v>19</v>
      </c>
      <c r="J38" t="s">
        <v>260</v>
      </c>
      <c r="K38" t="s">
        <v>261</v>
      </c>
      <c r="L38" t="s">
        <v>124</v>
      </c>
      <c r="M38" t="s">
        <v>76</v>
      </c>
      <c r="N38" t="s">
        <v>24</v>
      </c>
      <c r="O38" t="s">
        <v>14</v>
      </c>
      <c r="P38" t="s">
        <v>24</v>
      </c>
      <c r="Q38" t="s">
        <v>48</v>
      </c>
      <c r="R38" t="s">
        <v>262</v>
      </c>
    </row>
    <row r="39" spans="1:18" x14ac:dyDescent="0.35">
      <c r="A39" t="s">
        <v>15</v>
      </c>
      <c r="B39" t="s">
        <v>263</v>
      </c>
      <c r="C39">
        <v>7</v>
      </c>
      <c r="D39">
        <v>2020</v>
      </c>
      <c r="E39" t="s">
        <v>264</v>
      </c>
      <c r="F39">
        <v>6</v>
      </c>
      <c r="G39">
        <v>2021</v>
      </c>
      <c r="H39" t="s">
        <v>265</v>
      </c>
      <c r="I39" t="s">
        <v>19</v>
      </c>
      <c r="J39" t="s">
        <v>266</v>
      </c>
      <c r="K39" t="s">
        <v>267</v>
      </c>
      <c r="L39" t="s">
        <v>268</v>
      </c>
      <c r="M39" t="s">
        <v>47</v>
      </c>
      <c r="N39" t="s">
        <v>24</v>
      </c>
      <c r="O39" t="s">
        <v>14</v>
      </c>
      <c r="P39" t="s">
        <v>24</v>
      </c>
      <c r="Q39" t="s">
        <v>48</v>
      </c>
      <c r="R39" t="s">
        <v>269</v>
      </c>
    </row>
    <row r="40" spans="1:18" x14ac:dyDescent="0.35">
      <c r="A40" t="s">
        <v>15</v>
      </c>
      <c r="B40" t="s">
        <v>270</v>
      </c>
      <c r="C40">
        <v>1</v>
      </c>
      <c r="D40">
        <v>2020</v>
      </c>
      <c r="E40" t="s">
        <v>271</v>
      </c>
      <c r="F40">
        <v>5</v>
      </c>
      <c r="G40">
        <v>2020</v>
      </c>
      <c r="H40" t="s">
        <v>272</v>
      </c>
      <c r="I40" t="s">
        <v>19</v>
      </c>
      <c r="J40" t="s">
        <v>273</v>
      </c>
      <c r="K40" t="s">
        <v>274</v>
      </c>
      <c r="L40" t="s">
        <v>22</v>
      </c>
      <c r="M40" t="s">
        <v>47</v>
      </c>
      <c r="N40" t="s">
        <v>24</v>
      </c>
      <c r="O40" t="s">
        <v>97</v>
      </c>
      <c r="P40" t="s">
        <v>24</v>
      </c>
      <c r="Q40" t="s">
        <v>48</v>
      </c>
      <c r="R40" t="s">
        <v>275</v>
      </c>
    </row>
    <row r="41" spans="1:18" x14ac:dyDescent="0.35">
      <c r="A41" t="s">
        <v>15</v>
      </c>
      <c r="B41" t="s">
        <v>276</v>
      </c>
      <c r="C41">
        <v>2</v>
      </c>
      <c r="D41">
        <v>2021</v>
      </c>
      <c r="E41" t="s">
        <v>277</v>
      </c>
      <c r="F41">
        <v>8</v>
      </c>
      <c r="G41">
        <v>2021</v>
      </c>
      <c r="H41" t="s">
        <v>278</v>
      </c>
      <c r="I41" t="s">
        <v>19</v>
      </c>
      <c r="J41" t="s">
        <v>279</v>
      </c>
      <c r="K41" t="s">
        <v>280</v>
      </c>
      <c r="L41" t="s">
        <v>22</v>
      </c>
      <c r="M41" t="s">
        <v>47</v>
      </c>
      <c r="N41" t="s">
        <v>24</v>
      </c>
      <c r="O41" t="s">
        <v>14</v>
      </c>
      <c r="P41" t="s">
        <v>24</v>
      </c>
      <c r="Q41" t="s">
        <v>48</v>
      </c>
      <c r="R41" t="s">
        <v>281</v>
      </c>
    </row>
    <row r="42" spans="1:18" x14ac:dyDescent="0.35">
      <c r="A42" t="s">
        <v>15</v>
      </c>
      <c r="B42" t="s">
        <v>282</v>
      </c>
      <c r="C42">
        <v>2</v>
      </c>
      <c r="D42">
        <v>2021</v>
      </c>
      <c r="E42" t="s">
        <v>283</v>
      </c>
      <c r="F42">
        <v>10</v>
      </c>
      <c r="G42">
        <v>2021</v>
      </c>
      <c r="H42" t="s">
        <v>284</v>
      </c>
      <c r="I42" t="s">
        <v>19</v>
      </c>
      <c r="J42" t="s">
        <v>285</v>
      </c>
      <c r="K42" t="s">
        <v>286</v>
      </c>
      <c r="L42" t="s">
        <v>22</v>
      </c>
      <c r="M42" t="s">
        <v>47</v>
      </c>
      <c r="N42" t="s">
        <v>24</v>
      </c>
      <c r="O42" t="s">
        <v>14</v>
      </c>
      <c r="P42" t="s">
        <v>24</v>
      </c>
      <c r="Q42" t="s">
        <v>48</v>
      </c>
      <c r="R42" t="s">
        <v>287</v>
      </c>
    </row>
    <row r="43" spans="1:18" x14ac:dyDescent="0.35">
      <c r="A43" t="s">
        <v>15</v>
      </c>
      <c r="B43" t="s">
        <v>288</v>
      </c>
      <c r="C43">
        <v>4</v>
      </c>
      <c r="D43">
        <v>2020</v>
      </c>
      <c r="E43" t="s">
        <v>289</v>
      </c>
      <c r="F43">
        <v>4</v>
      </c>
      <c r="G43">
        <v>2021</v>
      </c>
      <c r="H43" t="s">
        <v>290</v>
      </c>
      <c r="I43" t="s">
        <v>19</v>
      </c>
      <c r="J43" t="s">
        <v>291</v>
      </c>
      <c r="K43" t="s">
        <v>292</v>
      </c>
      <c r="L43" t="s">
        <v>143</v>
      </c>
      <c r="M43" t="s">
        <v>23</v>
      </c>
      <c r="N43" t="s">
        <v>24</v>
      </c>
      <c r="O43" t="s">
        <v>33</v>
      </c>
      <c r="P43" t="s">
        <v>34</v>
      </c>
      <c r="Q43" t="s">
        <v>33</v>
      </c>
      <c r="R43" t="s">
        <v>118</v>
      </c>
    </row>
    <row r="44" spans="1:18" x14ac:dyDescent="0.35">
      <c r="A44" t="s">
        <v>15</v>
      </c>
      <c r="B44" t="s">
        <v>293</v>
      </c>
      <c r="C44">
        <v>4</v>
      </c>
      <c r="D44">
        <v>2021</v>
      </c>
      <c r="E44" t="s">
        <v>294</v>
      </c>
      <c r="F44">
        <v>8</v>
      </c>
      <c r="G44">
        <v>2021</v>
      </c>
      <c r="H44" t="s">
        <v>295</v>
      </c>
      <c r="I44" t="s">
        <v>19</v>
      </c>
      <c r="J44" t="s">
        <v>296</v>
      </c>
      <c r="K44" t="s">
        <v>297</v>
      </c>
      <c r="L44" t="s">
        <v>22</v>
      </c>
      <c r="M44" t="s">
        <v>23</v>
      </c>
      <c r="N44" t="s">
        <v>24</v>
      </c>
      <c r="O44" t="s">
        <v>25</v>
      </c>
      <c r="P44" t="s">
        <v>24</v>
      </c>
      <c r="Q44" t="s">
        <v>26</v>
      </c>
      <c r="R44" t="s">
        <v>298</v>
      </c>
    </row>
    <row r="45" spans="1:18" x14ac:dyDescent="0.35">
      <c r="A45" t="s">
        <v>15</v>
      </c>
      <c r="B45" t="s">
        <v>299</v>
      </c>
      <c r="C45">
        <v>7</v>
      </c>
      <c r="D45">
        <v>2018</v>
      </c>
      <c r="E45" t="s">
        <v>300</v>
      </c>
      <c r="F45">
        <v>2</v>
      </c>
      <c r="G45">
        <v>2019</v>
      </c>
      <c r="H45" t="s">
        <v>301</v>
      </c>
      <c r="I45" t="s">
        <v>19</v>
      </c>
      <c r="J45" t="s">
        <v>302</v>
      </c>
      <c r="K45" t="s">
        <v>303</v>
      </c>
      <c r="L45" t="s">
        <v>22</v>
      </c>
      <c r="M45" t="s">
        <v>23</v>
      </c>
      <c r="N45" t="s">
        <v>24</v>
      </c>
      <c r="O45" t="s">
        <v>33</v>
      </c>
      <c r="P45" t="s">
        <v>34</v>
      </c>
      <c r="Q45" t="s">
        <v>33</v>
      </c>
      <c r="R45" t="s">
        <v>77</v>
      </c>
    </row>
    <row r="46" spans="1:18" x14ac:dyDescent="0.35">
      <c r="A46" t="s">
        <v>15</v>
      </c>
      <c r="B46" t="s">
        <v>304</v>
      </c>
      <c r="C46">
        <v>9</v>
      </c>
      <c r="D46">
        <v>2018</v>
      </c>
      <c r="E46" t="s">
        <v>305</v>
      </c>
      <c r="F46">
        <v>4</v>
      </c>
      <c r="G46">
        <v>2019</v>
      </c>
      <c r="H46" t="s">
        <v>306</v>
      </c>
      <c r="I46" t="s">
        <v>19</v>
      </c>
      <c r="J46" t="s">
        <v>307</v>
      </c>
      <c r="K46" t="s">
        <v>308</v>
      </c>
      <c r="L46" t="s">
        <v>83</v>
      </c>
      <c r="M46" t="s">
        <v>23</v>
      </c>
      <c r="N46" t="s">
        <v>24</v>
      </c>
      <c r="O46" t="s">
        <v>33</v>
      </c>
      <c r="P46" t="s">
        <v>34</v>
      </c>
      <c r="Q46" t="s">
        <v>33</v>
      </c>
      <c r="R46" t="s">
        <v>309</v>
      </c>
    </row>
    <row r="47" spans="1:18" x14ac:dyDescent="0.35">
      <c r="A47" t="s">
        <v>15</v>
      </c>
      <c r="B47" t="s">
        <v>310</v>
      </c>
      <c r="C47">
        <v>9</v>
      </c>
      <c r="D47">
        <v>2018</v>
      </c>
      <c r="E47" t="s">
        <v>311</v>
      </c>
      <c r="F47">
        <v>5</v>
      </c>
      <c r="G47">
        <v>2019</v>
      </c>
      <c r="H47" t="s">
        <v>312</v>
      </c>
      <c r="I47" t="s">
        <v>19</v>
      </c>
      <c r="J47" t="s">
        <v>313</v>
      </c>
      <c r="K47" t="s">
        <v>314</v>
      </c>
      <c r="L47" t="s">
        <v>22</v>
      </c>
      <c r="M47" t="s">
        <v>23</v>
      </c>
      <c r="N47" t="s">
        <v>24</v>
      </c>
      <c r="O47" t="s">
        <v>33</v>
      </c>
      <c r="P47" t="s">
        <v>34</v>
      </c>
      <c r="Q47" t="s">
        <v>33</v>
      </c>
      <c r="R47" t="s">
        <v>27</v>
      </c>
    </row>
    <row r="48" spans="1:18" x14ac:dyDescent="0.35">
      <c r="A48" t="s">
        <v>15</v>
      </c>
      <c r="B48" t="s">
        <v>315</v>
      </c>
      <c r="C48">
        <v>3</v>
      </c>
      <c r="D48">
        <v>2021</v>
      </c>
      <c r="E48" t="s">
        <v>316</v>
      </c>
      <c r="F48">
        <v>7</v>
      </c>
      <c r="G48">
        <v>2021</v>
      </c>
      <c r="H48" t="s">
        <v>317</v>
      </c>
      <c r="I48" t="s">
        <v>19</v>
      </c>
      <c r="J48" t="s">
        <v>318</v>
      </c>
      <c r="K48" t="s">
        <v>319</v>
      </c>
      <c r="L48" t="s">
        <v>22</v>
      </c>
      <c r="M48" t="s">
        <v>68</v>
      </c>
      <c r="N48" t="s">
        <v>24</v>
      </c>
      <c r="O48" t="s">
        <v>14</v>
      </c>
      <c r="P48" t="s">
        <v>24</v>
      </c>
      <c r="Q48" t="s">
        <v>48</v>
      </c>
      <c r="R48" t="s">
        <v>320</v>
      </c>
    </row>
    <row r="49" spans="1:18" x14ac:dyDescent="0.35">
      <c r="A49" t="s">
        <v>15</v>
      </c>
      <c r="B49" t="s">
        <v>321</v>
      </c>
      <c r="C49">
        <v>9</v>
      </c>
      <c r="D49">
        <v>2019</v>
      </c>
      <c r="E49" t="s">
        <v>322</v>
      </c>
      <c r="F49">
        <v>2</v>
      </c>
      <c r="G49">
        <v>2020</v>
      </c>
      <c r="H49" t="s">
        <v>323</v>
      </c>
      <c r="I49" t="s">
        <v>19</v>
      </c>
      <c r="J49" t="s">
        <v>324</v>
      </c>
      <c r="K49" t="s">
        <v>325</v>
      </c>
      <c r="L49" t="s">
        <v>22</v>
      </c>
      <c r="M49" t="s">
        <v>23</v>
      </c>
      <c r="N49" t="s">
        <v>24</v>
      </c>
      <c r="O49" t="s">
        <v>33</v>
      </c>
      <c r="P49" t="s">
        <v>34</v>
      </c>
      <c r="Q49" t="s">
        <v>33</v>
      </c>
      <c r="R49" t="s">
        <v>326</v>
      </c>
    </row>
    <row r="50" spans="1:18" x14ac:dyDescent="0.35">
      <c r="A50" t="s">
        <v>15</v>
      </c>
      <c r="B50" t="s">
        <v>202</v>
      </c>
      <c r="C50">
        <v>1</v>
      </c>
      <c r="D50">
        <v>2020</v>
      </c>
      <c r="E50" t="s">
        <v>327</v>
      </c>
      <c r="F50">
        <v>6</v>
      </c>
      <c r="G50">
        <v>2020</v>
      </c>
      <c r="H50" t="s">
        <v>328</v>
      </c>
      <c r="I50" t="s">
        <v>19</v>
      </c>
      <c r="J50" t="s">
        <v>329</v>
      </c>
      <c r="K50" t="s">
        <v>330</v>
      </c>
      <c r="L50" t="s">
        <v>331</v>
      </c>
      <c r="M50" t="s">
        <v>76</v>
      </c>
      <c r="N50" t="s">
        <v>24</v>
      </c>
      <c r="O50" t="s">
        <v>33</v>
      </c>
      <c r="P50" t="s">
        <v>34</v>
      </c>
      <c r="Q50" t="s">
        <v>33</v>
      </c>
      <c r="R50" t="s">
        <v>27</v>
      </c>
    </row>
    <row r="51" spans="1:18" x14ac:dyDescent="0.35">
      <c r="A51" t="s">
        <v>15</v>
      </c>
      <c r="B51" t="s">
        <v>332</v>
      </c>
      <c r="C51">
        <v>11</v>
      </c>
      <c r="D51">
        <v>2018</v>
      </c>
      <c r="E51" t="s">
        <v>333</v>
      </c>
      <c r="F51">
        <v>6</v>
      </c>
      <c r="G51">
        <v>2019</v>
      </c>
      <c r="H51" t="s">
        <v>334</v>
      </c>
      <c r="I51" t="s">
        <v>19</v>
      </c>
      <c r="J51" t="s">
        <v>335</v>
      </c>
      <c r="K51" t="s">
        <v>336</v>
      </c>
      <c r="L51" t="s">
        <v>83</v>
      </c>
      <c r="M51" t="s">
        <v>23</v>
      </c>
      <c r="N51" t="s">
        <v>24</v>
      </c>
      <c r="O51" t="s">
        <v>33</v>
      </c>
      <c r="P51" t="s">
        <v>34</v>
      </c>
      <c r="Q51" t="s">
        <v>33</v>
      </c>
      <c r="R51" t="s">
        <v>27</v>
      </c>
    </row>
    <row r="52" spans="1:18" x14ac:dyDescent="0.35">
      <c r="A52" t="s">
        <v>15</v>
      </c>
      <c r="B52" t="s">
        <v>337</v>
      </c>
      <c r="C52">
        <v>3</v>
      </c>
      <c r="D52">
        <v>2021</v>
      </c>
      <c r="E52" t="s">
        <v>338</v>
      </c>
      <c r="F52">
        <v>8</v>
      </c>
      <c r="G52">
        <v>2021</v>
      </c>
      <c r="H52" t="s">
        <v>339</v>
      </c>
      <c r="I52" t="s">
        <v>19</v>
      </c>
      <c r="J52" t="s">
        <v>340</v>
      </c>
      <c r="K52" t="s">
        <v>341</v>
      </c>
      <c r="L52" t="s">
        <v>244</v>
      </c>
      <c r="M52" t="s">
        <v>47</v>
      </c>
      <c r="N52" t="s">
        <v>24</v>
      </c>
      <c r="O52" t="s">
        <v>14</v>
      </c>
      <c r="P52" t="s">
        <v>24</v>
      </c>
      <c r="Q52" t="s">
        <v>48</v>
      </c>
      <c r="R52" t="s">
        <v>342</v>
      </c>
    </row>
    <row r="53" spans="1:18" x14ac:dyDescent="0.35">
      <c r="A53" t="s">
        <v>15</v>
      </c>
      <c r="B53" t="s">
        <v>343</v>
      </c>
      <c r="C53">
        <v>7</v>
      </c>
      <c r="D53">
        <v>2018</v>
      </c>
      <c r="E53" t="s">
        <v>344</v>
      </c>
      <c r="F53">
        <v>2</v>
      </c>
      <c r="G53">
        <v>2019</v>
      </c>
      <c r="H53" t="s">
        <v>345</v>
      </c>
      <c r="I53" t="s">
        <v>19</v>
      </c>
      <c r="J53" t="s">
        <v>346</v>
      </c>
      <c r="K53" t="s">
        <v>347</v>
      </c>
      <c r="L53" t="s">
        <v>22</v>
      </c>
      <c r="M53" t="s">
        <v>47</v>
      </c>
      <c r="N53" t="s">
        <v>24</v>
      </c>
      <c r="O53" t="s">
        <v>97</v>
      </c>
      <c r="P53" t="s">
        <v>24</v>
      </c>
      <c r="Q53" t="s">
        <v>26</v>
      </c>
      <c r="R53" t="s">
        <v>348</v>
      </c>
    </row>
    <row r="54" spans="1:18" x14ac:dyDescent="0.35">
      <c r="A54" t="s">
        <v>15</v>
      </c>
      <c r="B54" t="s">
        <v>349</v>
      </c>
      <c r="C54">
        <v>8</v>
      </c>
      <c r="D54">
        <v>2019</v>
      </c>
      <c r="E54" t="s">
        <v>350</v>
      </c>
      <c r="F54">
        <v>3</v>
      </c>
      <c r="G54">
        <v>2020</v>
      </c>
      <c r="H54" t="s">
        <v>351</v>
      </c>
      <c r="I54" t="s">
        <v>19</v>
      </c>
      <c r="J54" t="s">
        <v>352</v>
      </c>
      <c r="K54" t="s">
        <v>353</v>
      </c>
      <c r="L54" t="s">
        <v>237</v>
      </c>
      <c r="M54" t="s">
        <v>47</v>
      </c>
      <c r="N54" t="s">
        <v>24</v>
      </c>
      <c r="O54" t="s">
        <v>14</v>
      </c>
      <c r="P54" t="s">
        <v>24</v>
      </c>
      <c r="Q54" t="s">
        <v>48</v>
      </c>
      <c r="R54" t="s">
        <v>354</v>
      </c>
    </row>
    <row r="55" spans="1:18" x14ac:dyDescent="0.35">
      <c r="A55" t="s">
        <v>15</v>
      </c>
      <c r="B55" t="s">
        <v>355</v>
      </c>
      <c r="C55">
        <v>2</v>
      </c>
      <c r="D55">
        <v>2020</v>
      </c>
      <c r="E55" t="s">
        <v>356</v>
      </c>
      <c r="F55">
        <v>6</v>
      </c>
      <c r="G55">
        <v>2020</v>
      </c>
      <c r="H55" t="s">
        <v>357</v>
      </c>
      <c r="I55" t="s">
        <v>19</v>
      </c>
      <c r="J55" t="s">
        <v>358</v>
      </c>
      <c r="K55" t="s">
        <v>359</v>
      </c>
      <c r="L55" t="s">
        <v>22</v>
      </c>
      <c r="M55" t="s">
        <v>47</v>
      </c>
      <c r="N55" t="s">
        <v>24</v>
      </c>
      <c r="O55" t="s">
        <v>14</v>
      </c>
      <c r="P55" t="s">
        <v>24</v>
      </c>
      <c r="Q55" t="s">
        <v>48</v>
      </c>
      <c r="R55" t="s">
        <v>360</v>
      </c>
    </row>
    <row r="56" spans="1:18" x14ac:dyDescent="0.35">
      <c r="A56" t="s">
        <v>15</v>
      </c>
      <c r="B56" t="s">
        <v>361</v>
      </c>
      <c r="C56">
        <v>11</v>
      </c>
      <c r="D56">
        <v>2019</v>
      </c>
      <c r="E56" t="s">
        <v>362</v>
      </c>
      <c r="F56">
        <v>5</v>
      </c>
      <c r="G56">
        <v>2020</v>
      </c>
      <c r="H56" t="s">
        <v>363</v>
      </c>
      <c r="I56" t="s">
        <v>19</v>
      </c>
      <c r="J56" t="s">
        <v>364</v>
      </c>
      <c r="K56" t="s">
        <v>365</v>
      </c>
      <c r="L56" t="s">
        <v>22</v>
      </c>
      <c r="M56" t="s">
        <v>47</v>
      </c>
      <c r="N56" t="s">
        <v>24</v>
      </c>
      <c r="O56" t="s">
        <v>14</v>
      </c>
      <c r="P56" t="s">
        <v>24</v>
      </c>
      <c r="Q56" t="s">
        <v>48</v>
      </c>
      <c r="R56" t="s">
        <v>366</v>
      </c>
    </row>
    <row r="57" spans="1:18" x14ac:dyDescent="0.35">
      <c r="A57" t="s">
        <v>15</v>
      </c>
      <c r="B57" t="s">
        <v>367</v>
      </c>
      <c r="C57">
        <v>12</v>
      </c>
      <c r="D57">
        <v>2020</v>
      </c>
      <c r="E57" t="s">
        <v>368</v>
      </c>
      <c r="F57">
        <v>5</v>
      </c>
      <c r="G57">
        <v>2021</v>
      </c>
      <c r="H57" t="s">
        <v>369</v>
      </c>
      <c r="I57" t="s">
        <v>19</v>
      </c>
      <c r="J57" t="s">
        <v>370</v>
      </c>
      <c r="K57" t="s">
        <v>371</v>
      </c>
      <c r="L57" t="s">
        <v>372</v>
      </c>
      <c r="M57" t="s">
        <v>47</v>
      </c>
      <c r="N57" t="s">
        <v>24</v>
      </c>
      <c r="O57" t="s">
        <v>14</v>
      </c>
      <c r="P57" t="s">
        <v>24</v>
      </c>
      <c r="Q57" t="s">
        <v>48</v>
      </c>
      <c r="R57" t="s">
        <v>373</v>
      </c>
    </row>
    <row r="58" spans="1:18" x14ac:dyDescent="0.35">
      <c r="A58" t="s">
        <v>15</v>
      </c>
      <c r="B58" t="s">
        <v>374</v>
      </c>
      <c r="C58">
        <v>5</v>
      </c>
      <c r="D58">
        <v>2020</v>
      </c>
      <c r="E58" t="s">
        <v>375</v>
      </c>
      <c r="F58">
        <v>11</v>
      </c>
      <c r="G58">
        <v>2020</v>
      </c>
      <c r="H58" t="s">
        <v>376</v>
      </c>
      <c r="I58" t="s">
        <v>19</v>
      </c>
      <c r="J58" t="s">
        <v>377</v>
      </c>
      <c r="K58" t="s">
        <v>378</v>
      </c>
      <c r="L58" t="s">
        <v>22</v>
      </c>
      <c r="M58" t="s">
        <v>47</v>
      </c>
      <c r="N58" t="s">
        <v>24</v>
      </c>
      <c r="O58" t="s">
        <v>14</v>
      </c>
      <c r="P58" t="s">
        <v>24</v>
      </c>
      <c r="Q58" t="s">
        <v>48</v>
      </c>
      <c r="R58" t="s">
        <v>379</v>
      </c>
    </row>
    <row r="59" spans="1:18" x14ac:dyDescent="0.35">
      <c r="A59" t="s">
        <v>15</v>
      </c>
      <c r="B59" t="s">
        <v>380</v>
      </c>
      <c r="C59">
        <v>6</v>
      </c>
      <c r="D59">
        <v>2021</v>
      </c>
      <c r="E59" t="s">
        <v>381</v>
      </c>
      <c r="F59">
        <v>11</v>
      </c>
      <c r="G59">
        <v>2021</v>
      </c>
      <c r="H59" t="s">
        <v>382</v>
      </c>
      <c r="I59" t="s">
        <v>19</v>
      </c>
      <c r="J59" t="s">
        <v>383</v>
      </c>
      <c r="K59" t="s">
        <v>384</v>
      </c>
      <c r="L59" t="s">
        <v>385</v>
      </c>
      <c r="M59" t="s">
        <v>47</v>
      </c>
      <c r="N59" t="s">
        <v>24</v>
      </c>
      <c r="O59" t="s">
        <v>14</v>
      </c>
      <c r="P59" t="s">
        <v>24</v>
      </c>
      <c r="Q59" t="s">
        <v>48</v>
      </c>
      <c r="R59" t="s">
        <v>386</v>
      </c>
    </row>
    <row r="60" spans="1:18" x14ac:dyDescent="0.35">
      <c r="A60" t="s">
        <v>15</v>
      </c>
      <c r="B60" t="s">
        <v>387</v>
      </c>
      <c r="C60">
        <v>1</v>
      </c>
      <c r="D60">
        <v>2021</v>
      </c>
      <c r="E60" t="s">
        <v>388</v>
      </c>
      <c r="F60">
        <v>6</v>
      </c>
      <c r="G60">
        <v>2021</v>
      </c>
      <c r="H60" t="s">
        <v>389</v>
      </c>
      <c r="I60" t="s">
        <v>19</v>
      </c>
      <c r="J60" t="s">
        <v>390</v>
      </c>
      <c r="K60" t="s">
        <v>391</v>
      </c>
      <c r="L60" t="s">
        <v>83</v>
      </c>
      <c r="M60" t="s">
        <v>47</v>
      </c>
      <c r="N60" t="s">
        <v>24</v>
      </c>
      <c r="O60" t="s">
        <v>14</v>
      </c>
      <c r="P60" t="s">
        <v>24</v>
      </c>
      <c r="Q60" t="s">
        <v>48</v>
      </c>
      <c r="R60" t="s">
        <v>392</v>
      </c>
    </row>
    <row r="61" spans="1:18" x14ac:dyDescent="0.35">
      <c r="A61" t="s">
        <v>15</v>
      </c>
      <c r="B61" t="s">
        <v>393</v>
      </c>
      <c r="C61">
        <v>3</v>
      </c>
      <c r="D61">
        <v>2021</v>
      </c>
      <c r="E61" t="s">
        <v>394</v>
      </c>
      <c r="F61">
        <v>11</v>
      </c>
      <c r="G61">
        <v>2021</v>
      </c>
      <c r="H61" t="s">
        <v>395</v>
      </c>
      <c r="I61" t="s">
        <v>19</v>
      </c>
      <c r="J61" t="s">
        <v>396</v>
      </c>
      <c r="K61" t="s">
        <v>397</v>
      </c>
      <c r="L61" t="s">
        <v>398</v>
      </c>
      <c r="M61" t="s">
        <v>76</v>
      </c>
      <c r="N61" t="s">
        <v>24</v>
      </c>
      <c r="O61" t="s">
        <v>14</v>
      </c>
      <c r="P61" t="s">
        <v>24</v>
      </c>
      <c r="Q61" t="s">
        <v>48</v>
      </c>
      <c r="R61" t="s">
        <v>399</v>
      </c>
    </row>
    <row r="62" spans="1:18" x14ac:dyDescent="0.35">
      <c r="A62" t="s">
        <v>15</v>
      </c>
      <c r="B62" t="s">
        <v>400</v>
      </c>
      <c r="C62">
        <v>11</v>
      </c>
      <c r="D62">
        <v>2020</v>
      </c>
      <c r="E62" t="s">
        <v>401</v>
      </c>
      <c r="F62">
        <v>10</v>
      </c>
      <c r="G62">
        <v>2021</v>
      </c>
      <c r="H62" t="s">
        <v>402</v>
      </c>
      <c r="I62" t="s">
        <v>19</v>
      </c>
      <c r="J62" t="s">
        <v>403</v>
      </c>
      <c r="K62" t="s">
        <v>404</v>
      </c>
      <c r="L62" t="s">
        <v>22</v>
      </c>
      <c r="M62" t="s">
        <v>47</v>
      </c>
      <c r="N62" t="s">
        <v>24</v>
      </c>
      <c r="O62" t="s">
        <v>14</v>
      </c>
      <c r="P62" t="s">
        <v>24</v>
      </c>
      <c r="Q62" t="s">
        <v>48</v>
      </c>
      <c r="R62" t="s">
        <v>405</v>
      </c>
    </row>
    <row r="63" spans="1:18" x14ac:dyDescent="0.35">
      <c r="A63" t="s">
        <v>15</v>
      </c>
      <c r="B63" t="s">
        <v>406</v>
      </c>
      <c r="C63">
        <v>7</v>
      </c>
      <c r="D63">
        <v>2018</v>
      </c>
      <c r="E63" t="s">
        <v>407</v>
      </c>
      <c r="F63">
        <v>10</v>
      </c>
      <c r="G63">
        <v>2020</v>
      </c>
      <c r="H63" t="s">
        <v>408</v>
      </c>
      <c r="I63" t="s">
        <v>19</v>
      </c>
      <c r="J63" t="s">
        <v>409</v>
      </c>
      <c r="K63" t="s">
        <v>410</v>
      </c>
      <c r="L63" t="s">
        <v>411</v>
      </c>
      <c r="M63" t="s">
        <v>76</v>
      </c>
      <c r="N63" t="s">
        <v>24</v>
      </c>
      <c r="O63" t="s">
        <v>33</v>
      </c>
      <c r="P63" t="s">
        <v>34</v>
      </c>
      <c r="Q63" t="s">
        <v>33</v>
      </c>
      <c r="R63" t="s">
        <v>412</v>
      </c>
    </row>
    <row r="64" spans="1:18" x14ac:dyDescent="0.35">
      <c r="A64" t="s">
        <v>15</v>
      </c>
      <c r="B64" t="s">
        <v>413</v>
      </c>
      <c r="C64">
        <v>6</v>
      </c>
      <c r="D64">
        <v>2020</v>
      </c>
      <c r="E64" t="s">
        <v>414</v>
      </c>
      <c r="F64">
        <v>3</v>
      </c>
      <c r="G64">
        <v>2021</v>
      </c>
      <c r="H64" t="s">
        <v>415</v>
      </c>
      <c r="I64" t="s">
        <v>19</v>
      </c>
      <c r="J64" t="s">
        <v>416</v>
      </c>
      <c r="K64" t="s">
        <v>417</v>
      </c>
      <c r="L64" t="s">
        <v>22</v>
      </c>
      <c r="M64" t="s">
        <v>68</v>
      </c>
      <c r="N64" t="s">
        <v>24</v>
      </c>
      <c r="O64" t="s">
        <v>14</v>
      </c>
      <c r="P64" t="s">
        <v>24</v>
      </c>
      <c r="Q64" t="s">
        <v>48</v>
      </c>
      <c r="R64" t="s">
        <v>418</v>
      </c>
    </row>
    <row r="65" spans="1:18" x14ac:dyDescent="0.35">
      <c r="A65" t="s">
        <v>15</v>
      </c>
      <c r="B65" t="s">
        <v>419</v>
      </c>
      <c r="C65">
        <v>4</v>
      </c>
      <c r="D65">
        <v>2021</v>
      </c>
      <c r="E65" t="s">
        <v>420</v>
      </c>
      <c r="F65">
        <v>10</v>
      </c>
      <c r="G65">
        <v>2021</v>
      </c>
      <c r="H65" t="s">
        <v>421</v>
      </c>
      <c r="I65" t="s">
        <v>19</v>
      </c>
      <c r="J65" t="s">
        <v>422</v>
      </c>
      <c r="K65" t="s">
        <v>423</v>
      </c>
      <c r="L65" t="s">
        <v>219</v>
      </c>
      <c r="M65" t="s">
        <v>76</v>
      </c>
      <c r="N65" t="s">
        <v>24</v>
      </c>
      <c r="O65" t="s">
        <v>33</v>
      </c>
      <c r="P65" t="s">
        <v>34</v>
      </c>
      <c r="Q65" t="s">
        <v>33</v>
      </c>
      <c r="R65" t="s">
        <v>424</v>
      </c>
    </row>
    <row r="66" spans="1:18" x14ac:dyDescent="0.35">
      <c r="A66" t="s">
        <v>15</v>
      </c>
      <c r="B66" t="s">
        <v>361</v>
      </c>
      <c r="C66">
        <v>11</v>
      </c>
      <c r="D66">
        <v>2019</v>
      </c>
      <c r="E66" t="s">
        <v>425</v>
      </c>
      <c r="F66">
        <v>6</v>
      </c>
      <c r="G66">
        <v>2020</v>
      </c>
      <c r="H66" t="s">
        <v>426</v>
      </c>
      <c r="I66" t="s">
        <v>19</v>
      </c>
      <c r="J66" t="s">
        <v>427</v>
      </c>
      <c r="K66" t="s">
        <v>428</v>
      </c>
      <c r="L66" t="s">
        <v>249</v>
      </c>
      <c r="M66" t="s">
        <v>68</v>
      </c>
      <c r="N66" t="s">
        <v>24</v>
      </c>
      <c r="O66" t="s">
        <v>14</v>
      </c>
      <c r="P66" t="s">
        <v>24</v>
      </c>
      <c r="Q66" t="s">
        <v>48</v>
      </c>
      <c r="R66" t="s">
        <v>429</v>
      </c>
    </row>
    <row r="67" spans="1:18" x14ac:dyDescent="0.35">
      <c r="A67" t="s">
        <v>15</v>
      </c>
      <c r="B67" t="s">
        <v>362</v>
      </c>
      <c r="C67">
        <v>5</v>
      </c>
      <c r="D67">
        <v>2020</v>
      </c>
      <c r="E67" t="s">
        <v>430</v>
      </c>
      <c r="F67">
        <v>4</v>
      </c>
      <c r="G67">
        <v>2021</v>
      </c>
      <c r="H67" t="s">
        <v>431</v>
      </c>
      <c r="I67" t="s">
        <v>19</v>
      </c>
      <c r="J67" t="s">
        <v>432</v>
      </c>
      <c r="K67" t="s">
        <v>433</v>
      </c>
      <c r="L67" t="s">
        <v>22</v>
      </c>
      <c r="M67" t="s">
        <v>23</v>
      </c>
      <c r="N67" t="s">
        <v>24</v>
      </c>
      <c r="O67" t="s">
        <v>33</v>
      </c>
      <c r="P67" t="s">
        <v>34</v>
      </c>
      <c r="Q67" t="s">
        <v>33</v>
      </c>
      <c r="R67" t="s">
        <v>434</v>
      </c>
    </row>
    <row r="68" spans="1:18" x14ac:dyDescent="0.35">
      <c r="A68" t="s">
        <v>15</v>
      </c>
      <c r="B68" t="s">
        <v>435</v>
      </c>
      <c r="C68">
        <v>12</v>
      </c>
      <c r="D68">
        <v>2017</v>
      </c>
      <c r="E68" t="s">
        <v>436</v>
      </c>
      <c r="F68">
        <v>5</v>
      </c>
      <c r="G68">
        <v>2019</v>
      </c>
      <c r="H68" t="s">
        <v>437</v>
      </c>
      <c r="I68" t="s">
        <v>19</v>
      </c>
      <c r="J68" t="s">
        <v>438</v>
      </c>
      <c r="K68" t="s">
        <v>439</v>
      </c>
      <c r="L68" t="s">
        <v>22</v>
      </c>
      <c r="M68" t="s">
        <v>68</v>
      </c>
      <c r="N68" t="s">
        <v>24</v>
      </c>
      <c r="O68" t="s">
        <v>14</v>
      </c>
      <c r="P68" t="s">
        <v>24</v>
      </c>
      <c r="Q68" t="s">
        <v>48</v>
      </c>
      <c r="R68" t="s">
        <v>440</v>
      </c>
    </row>
    <row r="69" spans="1:18" x14ac:dyDescent="0.35">
      <c r="A69" t="s">
        <v>15</v>
      </c>
      <c r="B69" t="s">
        <v>361</v>
      </c>
      <c r="C69">
        <v>11</v>
      </c>
      <c r="D69">
        <v>2019</v>
      </c>
      <c r="E69" t="s">
        <v>441</v>
      </c>
      <c r="F69">
        <v>4</v>
      </c>
      <c r="G69">
        <v>2020</v>
      </c>
      <c r="H69" t="s">
        <v>442</v>
      </c>
      <c r="I69" t="s">
        <v>19</v>
      </c>
      <c r="J69" t="s">
        <v>443</v>
      </c>
      <c r="K69" t="s">
        <v>444</v>
      </c>
      <c r="L69" t="s">
        <v>22</v>
      </c>
      <c r="M69" t="s">
        <v>23</v>
      </c>
      <c r="N69" t="s">
        <v>24</v>
      </c>
      <c r="O69" t="s">
        <v>33</v>
      </c>
      <c r="P69" t="s">
        <v>34</v>
      </c>
      <c r="Q69" t="s">
        <v>33</v>
      </c>
      <c r="R69" t="s">
        <v>77</v>
      </c>
    </row>
    <row r="70" spans="1:18" x14ac:dyDescent="0.35">
      <c r="A70" t="s">
        <v>15</v>
      </c>
      <c r="B70" t="s">
        <v>445</v>
      </c>
      <c r="C70">
        <v>7</v>
      </c>
      <c r="D70">
        <v>2020</v>
      </c>
      <c r="E70" t="s">
        <v>132</v>
      </c>
      <c r="F70">
        <v>9</v>
      </c>
      <c r="G70">
        <v>2021</v>
      </c>
      <c r="H70" t="s">
        <v>446</v>
      </c>
      <c r="I70" t="s">
        <v>19</v>
      </c>
      <c r="J70" t="s">
        <v>447</v>
      </c>
      <c r="K70" t="s">
        <v>448</v>
      </c>
      <c r="L70" t="s">
        <v>22</v>
      </c>
      <c r="M70" t="s">
        <v>47</v>
      </c>
      <c r="N70" t="s">
        <v>24</v>
      </c>
      <c r="O70" t="s">
        <v>14</v>
      </c>
      <c r="P70" t="s">
        <v>24</v>
      </c>
      <c r="Q70" t="s">
        <v>48</v>
      </c>
      <c r="R70" t="s">
        <v>449</v>
      </c>
    </row>
    <row r="71" spans="1:18" x14ac:dyDescent="0.35">
      <c r="A71" t="s">
        <v>15</v>
      </c>
      <c r="B71" t="s">
        <v>450</v>
      </c>
      <c r="C71">
        <v>11</v>
      </c>
      <c r="D71">
        <v>2019</v>
      </c>
      <c r="E71" t="s">
        <v>78</v>
      </c>
      <c r="F71">
        <v>3</v>
      </c>
      <c r="G71">
        <v>2020</v>
      </c>
      <c r="H71" t="s">
        <v>451</v>
      </c>
      <c r="I71" t="s">
        <v>19</v>
      </c>
      <c r="J71" t="s">
        <v>452</v>
      </c>
      <c r="K71" t="s">
        <v>453</v>
      </c>
      <c r="L71" t="s">
        <v>22</v>
      </c>
      <c r="M71" t="s">
        <v>47</v>
      </c>
      <c r="N71" t="s">
        <v>24</v>
      </c>
      <c r="O71" t="s">
        <v>14</v>
      </c>
      <c r="P71" t="s">
        <v>24</v>
      </c>
      <c r="Q71" t="s">
        <v>48</v>
      </c>
      <c r="R71" t="s">
        <v>454</v>
      </c>
    </row>
    <row r="72" spans="1:18" x14ac:dyDescent="0.35">
      <c r="A72" t="s">
        <v>15</v>
      </c>
      <c r="B72" t="s">
        <v>455</v>
      </c>
      <c r="C72">
        <v>1</v>
      </c>
      <c r="D72">
        <v>2020</v>
      </c>
      <c r="E72" t="s">
        <v>456</v>
      </c>
      <c r="F72">
        <v>6</v>
      </c>
      <c r="G72">
        <v>2020</v>
      </c>
      <c r="H72" t="s">
        <v>457</v>
      </c>
      <c r="I72" t="s">
        <v>19</v>
      </c>
      <c r="J72" t="s">
        <v>458</v>
      </c>
      <c r="K72" t="s">
        <v>459</v>
      </c>
      <c r="L72" t="s">
        <v>96</v>
      </c>
      <c r="M72" t="s">
        <v>23</v>
      </c>
      <c r="N72" t="s">
        <v>24</v>
      </c>
      <c r="O72" t="s">
        <v>25</v>
      </c>
      <c r="P72" t="s">
        <v>24</v>
      </c>
      <c r="Q72" t="s">
        <v>26</v>
      </c>
      <c r="R72" t="s">
        <v>27</v>
      </c>
    </row>
    <row r="73" spans="1:18" x14ac:dyDescent="0.35">
      <c r="A73" t="s">
        <v>15</v>
      </c>
      <c r="B73" t="s">
        <v>258</v>
      </c>
      <c r="C73">
        <v>1</v>
      </c>
      <c r="D73">
        <v>2021</v>
      </c>
      <c r="E73" t="s">
        <v>222</v>
      </c>
      <c r="F73">
        <v>5</v>
      </c>
      <c r="G73">
        <v>2021</v>
      </c>
      <c r="H73" t="s">
        <v>460</v>
      </c>
      <c r="I73" t="s">
        <v>19</v>
      </c>
      <c r="J73" t="s">
        <v>461</v>
      </c>
      <c r="K73" t="s">
        <v>462</v>
      </c>
      <c r="L73" t="s">
        <v>463</v>
      </c>
      <c r="M73" t="s">
        <v>68</v>
      </c>
      <c r="N73" t="s">
        <v>24</v>
      </c>
      <c r="O73" t="s">
        <v>14</v>
      </c>
      <c r="P73" t="s">
        <v>24</v>
      </c>
      <c r="Q73" t="s">
        <v>48</v>
      </c>
      <c r="R73" t="s">
        <v>464</v>
      </c>
    </row>
    <row r="74" spans="1:18" x14ac:dyDescent="0.35">
      <c r="A74" t="s">
        <v>15</v>
      </c>
      <c r="B74" t="s">
        <v>355</v>
      </c>
      <c r="C74">
        <v>2</v>
      </c>
      <c r="D74">
        <v>2020</v>
      </c>
      <c r="E74" t="s">
        <v>465</v>
      </c>
      <c r="F74">
        <v>4</v>
      </c>
      <c r="G74">
        <v>2020</v>
      </c>
      <c r="H74" t="s">
        <v>466</v>
      </c>
      <c r="I74" t="s">
        <v>19</v>
      </c>
      <c r="J74" t="s">
        <v>467</v>
      </c>
      <c r="K74" t="s">
        <v>468</v>
      </c>
      <c r="L74" t="s">
        <v>469</v>
      </c>
      <c r="M74" t="s">
        <v>76</v>
      </c>
      <c r="N74" t="s">
        <v>24</v>
      </c>
      <c r="O74" t="s">
        <v>33</v>
      </c>
      <c r="P74" t="s">
        <v>34</v>
      </c>
      <c r="Q74" t="s">
        <v>33</v>
      </c>
      <c r="R74" t="s">
        <v>27</v>
      </c>
    </row>
    <row r="75" spans="1:18" x14ac:dyDescent="0.35">
      <c r="A75" t="s">
        <v>15</v>
      </c>
      <c r="B75" t="s">
        <v>157</v>
      </c>
      <c r="C75">
        <v>1</v>
      </c>
      <c r="D75">
        <v>2021</v>
      </c>
      <c r="E75" t="s">
        <v>470</v>
      </c>
      <c r="F75">
        <v>8</v>
      </c>
      <c r="G75">
        <v>2021</v>
      </c>
      <c r="H75" t="s">
        <v>471</v>
      </c>
      <c r="I75" t="s">
        <v>19</v>
      </c>
      <c r="J75" t="s">
        <v>472</v>
      </c>
      <c r="K75" t="s">
        <v>473</v>
      </c>
      <c r="L75" t="s">
        <v>474</v>
      </c>
      <c r="M75" t="s">
        <v>47</v>
      </c>
      <c r="N75" t="s">
        <v>24</v>
      </c>
      <c r="O75" t="s">
        <v>14</v>
      </c>
      <c r="P75" t="s">
        <v>24</v>
      </c>
      <c r="Q75" t="s">
        <v>48</v>
      </c>
      <c r="R75" t="s">
        <v>475</v>
      </c>
    </row>
    <row r="76" spans="1:18" x14ac:dyDescent="0.35">
      <c r="A76" t="s">
        <v>15</v>
      </c>
      <c r="B76" t="s">
        <v>476</v>
      </c>
      <c r="C76">
        <v>4</v>
      </c>
      <c r="D76">
        <v>2021</v>
      </c>
      <c r="E76" t="s">
        <v>477</v>
      </c>
      <c r="F76">
        <v>10</v>
      </c>
      <c r="G76">
        <v>2021</v>
      </c>
      <c r="H76" t="s">
        <v>478</v>
      </c>
      <c r="I76" t="s">
        <v>19</v>
      </c>
      <c r="J76" t="s">
        <v>479</v>
      </c>
      <c r="K76" t="s">
        <v>480</v>
      </c>
      <c r="L76" t="s">
        <v>22</v>
      </c>
      <c r="M76" t="s">
        <v>47</v>
      </c>
      <c r="N76" t="s">
        <v>24</v>
      </c>
      <c r="O76" t="s">
        <v>14</v>
      </c>
      <c r="P76" t="s">
        <v>24</v>
      </c>
      <c r="Q76" t="s">
        <v>48</v>
      </c>
      <c r="R76" t="s">
        <v>481</v>
      </c>
    </row>
    <row r="77" spans="1:18" x14ac:dyDescent="0.35">
      <c r="A77" t="s">
        <v>15</v>
      </c>
      <c r="B77" t="s">
        <v>482</v>
      </c>
      <c r="C77">
        <v>4</v>
      </c>
      <c r="D77">
        <v>2020</v>
      </c>
      <c r="E77" t="s">
        <v>483</v>
      </c>
      <c r="F77">
        <v>6</v>
      </c>
      <c r="G77">
        <v>2021</v>
      </c>
      <c r="H77" t="s">
        <v>484</v>
      </c>
      <c r="I77" t="s">
        <v>19</v>
      </c>
      <c r="J77" t="s">
        <v>485</v>
      </c>
      <c r="K77" t="s">
        <v>486</v>
      </c>
      <c r="L77" t="s">
        <v>22</v>
      </c>
      <c r="M77" t="s">
        <v>47</v>
      </c>
      <c r="N77" t="s">
        <v>24</v>
      </c>
      <c r="O77" t="s">
        <v>14</v>
      </c>
      <c r="P77" t="s">
        <v>24</v>
      </c>
      <c r="Q77" t="s">
        <v>48</v>
      </c>
      <c r="R77" t="s">
        <v>487</v>
      </c>
    </row>
    <row r="78" spans="1:18" x14ac:dyDescent="0.35">
      <c r="A78" t="s">
        <v>15</v>
      </c>
      <c r="B78" t="s">
        <v>488</v>
      </c>
      <c r="C78">
        <v>12</v>
      </c>
      <c r="D78">
        <v>2019</v>
      </c>
      <c r="E78" t="s">
        <v>489</v>
      </c>
      <c r="F78">
        <v>5</v>
      </c>
      <c r="G78">
        <v>2020</v>
      </c>
      <c r="H78" t="s">
        <v>490</v>
      </c>
      <c r="I78" t="s">
        <v>19</v>
      </c>
      <c r="J78" t="s">
        <v>491</v>
      </c>
      <c r="K78" t="s">
        <v>492</v>
      </c>
      <c r="L78" t="s">
        <v>22</v>
      </c>
      <c r="M78" t="s">
        <v>47</v>
      </c>
      <c r="N78" t="s">
        <v>24</v>
      </c>
      <c r="O78" t="s">
        <v>14</v>
      </c>
      <c r="P78" t="s">
        <v>24</v>
      </c>
      <c r="Q78" t="s">
        <v>48</v>
      </c>
      <c r="R78" t="s">
        <v>493</v>
      </c>
    </row>
    <row r="79" spans="1:18" x14ac:dyDescent="0.35">
      <c r="A79" t="s">
        <v>15</v>
      </c>
      <c r="B79" t="s">
        <v>494</v>
      </c>
      <c r="C79">
        <v>7</v>
      </c>
      <c r="D79">
        <v>2021</v>
      </c>
      <c r="E79" t="s">
        <v>495</v>
      </c>
      <c r="F79">
        <v>12</v>
      </c>
      <c r="G79">
        <v>2021</v>
      </c>
      <c r="H79" t="s">
        <v>496</v>
      </c>
      <c r="I79" t="s">
        <v>19</v>
      </c>
      <c r="J79" t="s">
        <v>497</v>
      </c>
      <c r="K79" t="s">
        <v>498</v>
      </c>
      <c r="L79" t="s">
        <v>385</v>
      </c>
      <c r="M79" t="s">
        <v>23</v>
      </c>
      <c r="N79" t="s">
        <v>24</v>
      </c>
      <c r="O79" t="s">
        <v>33</v>
      </c>
      <c r="P79" t="s">
        <v>34</v>
      </c>
      <c r="Q79" t="s">
        <v>33</v>
      </c>
      <c r="R79" t="s">
        <v>118</v>
      </c>
    </row>
    <row r="80" spans="1:18" x14ac:dyDescent="0.35">
      <c r="A80" t="s">
        <v>15</v>
      </c>
      <c r="B80" t="s">
        <v>499</v>
      </c>
      <c r="C80">
        <v>6</v>
      </c>
      <c r="D80">
        <v>2019</v>
      </c>
      <c r="E80" t="s">
        <v>500</v>
      </c>
      <c r="F80">
        <v>1</v>
      </c>
      <c r="G80">
        <v>2020</v>
      </c>
      <c r="H80" t="s">
        <v>501</v>
      </c>
      <c r="I80" t="s">
        <v>19</v>
      </c>
      <c r="J80" t="s">
        <v>502</v>
      </c>
      <c r="K80" t="s">
        <v>503</v>
      </c>
      <c r="L80" t="s">
        <v>75</v>
      </c>
      <c r="M80" t="s">
        <v>23</v>
      </c>
      <c r="N80" t="s">
        <v>24</v>
      </c>
      <c r="O80" t="s">
        <v>25</v>
      </c>
      <c r="P80" t="s">
        <v>24</v>
      </c>
      <c r="Q80" t="s">
        <v>26</v>
      </c>
      <c r="R80" t="s">
        <v>504</v>
      </c>
    </row>
    <row r="81" spans="1:18" x14ac:dyDescent="0.35">
      <c r="A81" t="s">
        <v>15</v>
      </c>
      <c r="B81" t="s">
        <v>505</v>
      </c>
      <c r="C81">
        <v>5</v>
      </c>
      <c r="D81">
        <v>2018</v>
      </c>
      <c r="E81" t="s">
        <v>506</v>
      </c>
      <c r="F81">
        <v>11</v>
      </c>
      <c r="G81">
        <v>2019</v>
      </c>
      <c r="H81" t="s">
        <v>507</v>
      </c>
      <c r="I81" t="s">
        <v>19</v>
      </c>
      <c r="J81" t="s">
        <v>508</v>
      </c>
      <c r="K81" t="s">
        <v>509</v>
      </c>
      <c r="L81" t="s">
        <v>510</v>
      </c>
      <c r="M81" t="s">
        <v>23</v>
      </c>
      <c r="N81" t="s">
        <v>24</v>
      </c>
      <c r="O81" t="s">
        <v>33</v>
      </c>
      <c r="P81" t="s">
        <v>34</v>
      </c>
      <c r="Q81" t="s">
        <v>33</v>
      </c>
      <c r="R81" t="s">
        <v>27</v>
      </c>
    </row>
    <row r="82" spans="1:18" x14ac:dyDescent="0.35">
      <c r="A82" t="s">
        <v>15</v>
      </c>
      <c r="B82" t="s">
        <v>511</v>
      </c>
      <c r="C82">
        <v>6</v>
      </c>
      <c r="D82">
        <v>2020</v>
      </c>
      <c r="E82" t="s">
        <v>512</v>
      </c>
      <c r="F82">
        <v>10</v>
      </c>
      <c r="G82">
        <v>2020</v>
      </c>
      <c r="H82" t="s">
        <v>513</v>
      </c>
      <c r="I82" t="s">
        <v>19</v>
      </c>
      <c r="J82" t="s">
        <v>514</v>
      </c>
      <c r="K82" t="s">
        <v>515</v>
      </c>
      <c r="L82" t="s">
        <v>516</v>
      </c>
      <c r="M82" t="s">
        <v>23</v>
      </c>
      <c r="N82" t="s">
        <v>24</v>
      </c>
      <c r="O82" t="s">
        <v>33</v>
      </c>
      <c r="P82" t="s">
        <v>34</v>
      </c>
      <c r="Q82" t="s">
        <v>33</v>
      </c>
      <c r="R82" t="s">
        <v>118</v>
      </c>
    </row>
    <row r="83" spans="1:18" x14ac:dyDescent="0.35">
      <c r="A83" t="s">
        <v>15</v>
      </c>
      <c r="B83" t="s">
        <v>517</v>
      </c>
      <c r="C83">
        <v>5</v>
      </c>
      <c r="D83">
        <v>2019</v>
      </c>
      <c r="E83" t="s">
        <v>518</v>
      </c>
      <c r="F83">
        <v>8</v>
      </c>
      <c r="G83">
        <v>2019</v>
      </c>
      <c r="H83" t="s">
        <v>519</v>
      </c>
      <c r="I83" t="s">
        <v>19</v>
      </c>
      <c r="J83" t="s">
        <v>520</v>
      </c>
      <c r="K83" t="s">
        <v>521</v>
      </c>
      <c r="L83" t="s">
        <v>522</v>
      </c>
      <c r="M83" t="s">
        <v>23</v>
      </c>
      <c r="N83" t="s">
        <v>24</v>
      </c>
      <c r="O83" t="s">
        <v>33</v>
      </c>
      <c r="P83" t="s">
        <v>34</v>
      </c>
      <c r="Q83" t="s">
        <v>33</v>
      </c>
      <c r="R83" t="s">
        <v>523</v>
      </c>
    </row>
    <row r="84" spans="1:18" x14ac:dyDescent="0.35">
      <c r="A84" t="s">
        <v>15</v>
      </c>
      <c r="B84" t="s">
        <v>524</v>
      </c>
      <c r="C84">
        <v>11</v>
      </c>
      <c r="D84">
        <v>2019</v>
      </c>
      <c r="E84" t="s">
        <v>525</v>
      </c>
      <c r="F84">
        <v>8</v>
      </c>
      <c r="G84">
        <v>2020</v>
      </c>
      <c r="H84" t="s">
        <v>526</v>
      </c>
      <c r="I84" t="s">
        <v>19</v>
      </c>
      <c r="J84" t="s">
        <v>527</v>
      </c>
      <c r="K84" t="s">
        <v>528</v>
      </c>
      <c r="L84" t="s">
        <v>249</v>
      </c>
      <c r="M84" t="s">
        <v>47</v>
      </c>
      <c r="N84" t="s">
        <v>24</v>
      </c>
      <c r="O84" t="s">
        <v>14</v>
      </c>
      <c r="P84" t="s">
        <v>24</v>
      </c>
      <c r="Q84" t="s">
        <v>48</v>
      </c>
      <c r="R84" t="s">
        <v>529</v>
      </c>
    </row>
    <row r="85" spans="1:18" x14ac:dyDescent="0.35">
      <c r="A85" t="s">
        <v>15</v>
      </c>
      <c r="B85" t="s">
        <v>530</v>
      </c>
      <c r="C85">
        <v>8</v>
      </c>
      <c r="D85">
        <v>2020</v>
      </c>
      <c r="E85" t="s">
        <v>126</v>
      </c>
      <c r="F85">
        <v>1</v>
      </c>
      <c r="G85">
        <v>2021</v>
      </c>
      <c r="H85" t="s">
        <v>531</v>
      </c>
      <c r="I85" t="s">
        <v>19</v>
      </c>
      <c r="J85" t="s">
        <v>532</v>
      </c>
      <c r="K85" t="s">
        <v>533</v>
      </c>
      <c r="L85" t="s">
        <v>22</v>
      </c>
      <c r="M85" t="s">
        <v>68</v>
      </c>
      <c r="N85" t="s">
        <v>24</v>
      </c>
      <c r="O85" t="s">
        <v>14</v>
      </c>
      <c r="P85" t="s">
        <v>24</v>
      </c>
      <c r="Q85" t="s">
        <v>48</v>
      </c>
      <c r="R85" t="s">
        <v>534</v>
      </c>
    </row>
    <row r="86" spans="1:18" x14ac:dyDescent="0.35">
      <c r="A86" t="s">
        <v>15</v>
      </c>
      <c r="B86" t="s">
        <v>535</v>
      </c>
      <c r="C86">
        <v>8</v>
      </c>
      <c r="D86">
        <v>2019</v>
      </c>
      <c r="E86" t="s">
        <v>536</v>
      </c>
      <c r="F86">
        <v>1</v>
      </c>
      <c r="G86">
        <v>2021</v>
      </c>
      <c r="H86" t="s">
        <v>537</v>
      </c>
      <c r="I86" t="s">
        <v>19</v>
      </c>
      <c r="J86" t="s">
        <v>538</v>
      </c>
      <c r="K86" t="s">
        <v>539</v>
      </c>
      <c r="L86" t="s">
        <v>385</v>
      </c>
      <c r="M86" t="s">
        <v>23</v>
      </c>
      <c r="N86" t="s">
        <v>24</v>
      </c>
      <c r="O86" t="s">
        <v>25</v>
      </c>
      <c r="P86" t="s">
        <v>24</v>
      </c>
      <c r="Q86" t="s">
        <v>26</v>
      </c>
      <c r="R86" t="s">
        <v>540</v>
      </c>
    </row>
    <row r="87" spans="1:18" x14ac:dyDescent="0.35">
      <c r="A87" t="s">
        <v>15</v>
      </c>
      <c r="B87" t="s">
        <v>343</v>
      </c>
      <c r="C87">
        <v>7</v>
      </c>
      <c r="D87">
        <v>2018</v>
      </c>
      <c r="E87" t="s">
        <v>541</v>
      </c>
      <c r="F87">
        <v>1</v>
      </c>
      <c r="G87">
        <v>2019</v>
      </c>
      <c r="H87" t="s">
        <v>542</v>
      </c>
      <c r="I87" t="s">
        <v>19</v>
      </c>
      <c r="J87" t="s">
        <v>543</v>
      </c>
      <c r="K87" t="s">
        <v>544</v>
      </c>
      <c r="L87" t="s">
        <v>22</v>
      </c>
      <c r="M87" t="s">
        <v>76</v>
      </c>
      <c r="N87" t="s">
        <v>24</v>
      </c>
      <c r="O87" t="s">
        <v>33</v>
      </c>
      <c r="P87" t="s">
        <v>34</v>
      </c>
      <c r="Q87" t="s">
        <v>33</v>
      </c>
      <c r="R87" t="s">
        <v>77</v>
      </c>
    </row>
    <row r="88" spans="1:18" x14ac:dyDescent="0.35">
      <c r="A88" t="s">
        <v>15</v>
      </c>
      <c r="B88" t="s">
        <v>545</v>
      </c>
      <c r="C88">
        <v>7</v>
      </c>
      <c r="D88">
        <v>2020</v>
      </c>
      <c r="E88" t="s">
        <v>546</v>
      </c>
      <c r="F88">
        <v>2</v>
      </c>
      <c r="G88">
        <v>2021</v>
      </c>
      <c r="H88" t="s">
        <v>547</v>
      </c>
      <c r="I88" t="s">
        <v>19</v>
      </c>
      <c r="J88" t="s">
        <v>548</v>
      </c>
      <c r="K88" t="s">
        <v>549</v>
      </c>
      <c r="L88" t="s">
        <v>550</v>
      </c>
      <c r="M88" t="s">
        <v>23</v>
      </c>
      <c r="N88" t="s">
        <v>24</v>
      </c>
      <c r="O88" t="s">
        <v>25</v>
      </c>
      <c r="P88" t="s">
        <v>24</v>
      </c>
      <c r="Q88" t="s">
        <v>26</v>
      </c>
      <c r="R88" t="s">
        <v>27</v>
      </c>
    </row>
    <row r="89" spans="1:18" x14ac:dyDescent="0.35">
      <c r="A89" t="s">
        <v>15</v>
      </c>
      <c r="B89" t="s">
        <v>551</v>
      </c>
      <c r="C89">
        <v>8</v>
      </c>
      <c r="D89">
        <v>2020</v>
      </c>
      <c r="E89" t="s">
        <v>552</v>
      </c>
      <c r="F89">
        <v>4</v>
      </c>
      <c r="G89">
        <v>2021</v>
      </c>
      <c r="H89" t="s">
        <v>553</v>
      </c>
      <c r="I89" t="s">
        <v>19</v>
      </c>
      <c r="J89" t="s">
        <v>554</v>
      </c>
      <c r="K89" t="s">
        <v>555</v>
      </c>
      <c r="L89" t="s">
        <v>556</v>
      </c>
      <c r="M89" t="s">
        <v>23</v>
      </c>
      <c r="N89" t="s">
        <v>24</v>
      </c>
      <c r="O89" t="s">
        <v>33</v>
      </c>
      <c r="P89" t="s">
        <v>34</v>
      </c>
      <c r="Q89" t="s">
        <v>33</v>
      </c>
      <c r="R89" t="s">
        <v>27</v>
      </c>
    </row>
    <row r="90" spans="1:18" x14ac:dyDescent="0.35">
      <c r="A90" t="s">
        <v>15</v>
      </c>
      <c r="B90" t="s">
        <v>557</v>
      </c>
      <c r="C90">
        <v>9</v>
      </c>
      <c r="D90">
        <v>2018</v>
      </c>
      <c r="E90" t="s">
        <v>558</v>
      </c>
      <c r="F90">
        <v>3</v>
      </c>
      <c r="G90">
        <v>2019</v>
      </c>
      <c r="H90" t="s">
        <v>559</v>
      </c>
      <c r="I90" t="s">
        <v>19</v>
      </c>
      <c r="J90" t="s">
        <v>560</v>
      </c>
      <c r="K90" t="s">
        <v>561</v>
      </c>
      <c r="L90" t="s">
        <v>83</v>
      </c>
      <c r="M90" t="s">
        <v>23</v>
      </c>
      <c r="N90" t="s">
        <v>24</v>
      </c>
      <c r="O90" t="s">
        <v>33</v>
      </c>
      <c r="P90" t="s">
        <v>34</v>
      </c>
      <c r="Q90" t="s">
        <v>33</v>
      </c>
      <c r="R90" t="s">
        <v>562</v>
      </c>
    </row>
    <row r="91" spans="1:18" x14ac:dyDescent="0.35">
      <c r="A91" t="s">
        <v>15</v>
      </c>
      <c r="B91" t="s">
        <v>563</v>
      </c>
      <c r="C91">
        <v>1</v>
      </c>
      <c r="D91">
        <v>2019</v>
      </c>
      <c r="E91" t="s">
        <v>564</v>
      </c>
      <c r="F91">
        <v>7</v>
      </c>
      <c r="G91">
        <v>2019</v>
      </c>
      <c r="H91" t="s">
        <v>565</v>
      </c>
      <c r="I91" t="s">
        <v>19</v>
      </c>
      <c r="J91" t="s">
        <v>566</v>
      </c>
      <c r="K91" t="s">
        <v>567</v>
      </c>
      <c r="L91" t="s">
        <v>143</v>
      </c>
      <c r="M91" t="s">
        <v>47</v>
      </c>
      <c r="N91" t="s">
        <v>24</v>
      </c>
      <c r="O91" t="s">
        <v>14</v>
      </c>
      <c r="P91" t="s">
        <v>24</v>
      </c>
      <c r="Q91" t="s">
        <v>48</v>
      </c>
      <c r="R91" t="s">
        <v>568</v>
      </c>
    </row>
    <row r="92" spans="1:18" x14ac:dyDescent="0.35">
      <c r="A92" t="s">
        <v>15</v>
      </c>
      <c r="B92" t="s">
        <v>106</v>
      </c>
      <c r="C92">
        <v>10</v>
      </c>
      <c r="D92">
        <v>2019</v>
      </c>
      <c r="E92" t="s">
        <v>456</v>
      </c>
      <c r="F92">
        <v>6</v>
      </c>
      <c r="G92">
        <v>2020</v>
      </c>
      <c r="H92" t="s">
        <v>569</v>
      </c>
      <c r="I92" t="s">
        <v>19</v>
      </c>
      <c r="J92" t="s">
        <v>570</v>
      </c>
      <c r="K92" t="s">
        <v>571</v>
      </c>
      <c r="L92" t="s">
        <v>572</v>
      </c>
      <c r="M92" t="s">
        <v>47</v>
      </c>
      <c r="N92" t="s">
        <v>24</v>
      </c>
      <c r="O92" t="s">
        <v>14</v>
      </c>
      <c r="P92" t="s">
        <v>24</v>
      </c>
      <c r="Q92" t="s">
        <v>48</v>
      </c>
      <c r="R92" t="s">
        <v>573</v>
      </c>
    </row>
    <row r="93" spans="1:18" x14ac:dyDescent="0.35">
      <c r="A93" t="s">
        <v>15</v>
      </c>
      <c r="B93" t="s">
        <v>574</v>
      </c>
      <c r="C93">
        <v>2</v>
      </c>
      <c r="D93">
        <v>2020</v>
      </c>
      <c r="E93" t="s">
        <v>511</v>
      </c>
      <c r="F93">
        <v>6</v>
      </c>
      <c r="G93">
        <v>2020</v>
      </c>
      <c r="H93" t="s">
        <v>575</v>
      </c>
      <c r="I93" t="s">
        <v>19</v>
      </c>
      <c r="J93" t="s">
        <v>576</v>
      </c>
      <c r="K93" t="s">
        <v>577</v>
      </c>
      <c r="L93" t="s">
        <v>578</v>
      </c>
      <c r="M93" t="s">
        <v>23</v>
      </c>
      <c r="N93" t="s">
        <v>24</v>
      </c>
      <c r="O93" t="s">
        <v>14</v>
      </c>
      <c r="P93" t="s">
        <v>24</v>
      </c>
      <c r="Q93" t="s">
        <v>48</v>
      </c>
      <c r="R93" t="s">
        <v>579</v>
      </c>
    </row>
    <row r="94" spans="1:18" x14ac:dyDescent="0.35">
      <c r="A94" t="s">
        <v>15</v>
      </c>
      <c r="B94" t="s">
        <v>580</v>
      </c>
      <c r="C94">
        <v>4</v>
      </c>
      <c r="D94">
        <v>2020</v>
      </c>
      <c r="E94" t="s">
        <v>546</v>
      </c>
      <c r="F94">
        <v>2</v>
      </c>
      <c r="G94">
        <v>2021</v>
      </c>
      <c r="H94" t="s">
        <v>581</v>
      </c>
      <c r="I94" t="s">
        <v>19</v>
      </c>
      <c r="J94" t="s">
        <v>582</v>
      </c>
      <c r="K94" t="s">
        <v>583</v>
      </c>
      <c r="L94" t="s">
        <v>584</v>
      </c>
      <c r="M94" t="s">
        <v>47</v>
      </c>
      <c r="N94" t="s">
        <v>24</v>
      </c>
      <c r="O94" t="s">
        <v>14</v>
      </c>
      <c r="P94" t="s">
        <v>24</v>
      </c>
      <c r="Q94" t="s">
        <v>48</v>
      </c>
      <c r="R94" t="s">
        <v>585</v>
      </c>
    </row>
    <row r="95" spans="1:18" x14ac:dyDescent="0.35">
      <c r="A95" t="s">
        <v>15</v>
      </c>
      <c r="B95" t="s">
        <v>586</v>
      </c>
      <c r="C95">
        <v>8</v>
      </c>
      <c r="D95">
        <v>2019</v>
      </c>
      <c r="E95" t="s">
        <v>587</v>
      </c>
      <c r="F95">
        <v>3</v>
      </c>
      <c r="G95">
        <v>2020</v>
      </c>
      <c r="H95" t="s">
        <v>588</v>
      </c>
      <c r="I95" t="s">
        <v>19</v>
      </c>
      <c r="J95" t="s">
        <v>589</v>
      </c>
      <c r="K95" t="s">
        <v>590</v>
      </c>
      <c r="L95" t="s">
        <v>591</v>
      </c>
      <c r="M95" t="s">
        <v>23</v>
      </c>
      <c r="N95" t="s">
        <v>24</v>
      </c>
      <c r="O95" t="s">
        <v>33</v>
      </c>
      <c r="P95" t="s">
        <v>34</v>
      </c>
      <c r="Q95" t="s">
        <v>33</v>
      </c>
      <c r="R95" t="s">
        <v>592</v>
      </c>
    </row>
    <row r="96" spans="1:18" x14ac:dyDescent="0.35">
      <c r="A96" t="s">
        <v>15</v>
      </c>
      <c r="B96" t="s">
        <v>593</v>
      </c>
      <c r="C96">
        <v>10</v>
      </c>
      <c r="D96">
        <v>2019</v>
      </c>
      <c r="E96" t="s">
        <v>594</v>
      </c>
      <c r="F96">
        <v>3</v>
      </c>
      <c r="G96">
        <v>2020</v>
      </c>
      <c r="H96" t="s">
        <v>595</v>
      </c>
      <c r="I96" t="s">
        <v>19</v>
      </c>
      <c r="J96" t="s">
        <v>596</v>
      </c>
      <c r="K96" t="s">
        <v>597</v>
      </c>
      <c r="L96" t="s">
        <v>22</v>
      </c>
      <c r="M96" t="s">
        <v>23</v>
      </c>
      <c r="N96" t="s">
        <v>24</v>
      </c>
      <c r="O96" t="s">
        <v>25</v>
      </c>
      <c r="P96" t="s">
        <v>24</v>
      </c>
      <c r="Q96" t="s">
        <v>26</v>
      </c>
      <c r="R96" t="s">
        <v>27</v>
      </c>
    </row>
    <row r="97" spans="1:18" x14ac:dyDescent="0.35">
      <c r="A97" t="s">
        <v>15</v>
      </c>
      <c r="B97" t="s">
        <v>598</v>
      </c>
      <c r="C97">
        <v>1</v>
      </c>
      <c r="D97">
        <v>2020</v>
      </c>
      <c r="E97" t="s">
        <v>599</v>
      </c>
      <c r="F97">
        <v>4</v>
      </c>
      <c r="G97">
        <v>2020</v>
      </c>
      <c r="H97" t="s">
        <v>600</v>
      </c>
      <c r="I97" t="s">
        <v>19</v>
      </c>
      <c r="J97" t="s">
        <v>601</v>
      </c>
      <c r="K97" t="s">
        <v>602</v>
      </c>
      <c r="L97" t="s">
        <v>268</v>
      </c>
      <c r="M97" t="s">
        <v>68</v>
      </c>
      <c r="N97" t="s">
        <v>24</v>
      </c>
      <c r="O97" t="s">
        <v>14</v>
      </c>
      <c r="P97" t="s">
        <v>24</v>
      </c>
      <c r="Q97" t="s">
        <v>48</v>
      </c>
      <c r="R97" t="s">
        <v>603</v>
      </c>
    </row>
    <row r="98" spans="1:18" x14ac:dyDescent="0.35">
      <c r="A98" t="s">
        <v>15</v>
      </c>
      <c r="B98" t="s">
        <v>604</v>
      </c>
      <c r="C98">
        <v>1</v>
      </c>
      <c r="D98">
        <v>2019</v>
      </c>
      <c r="E98" t="s">
        <v>605</v>
      </c>
      <c r="F98">
        <v>5</v>
      </c>
      <c r="G98">
        <v>2019</v>
      </c>
      <c r="H98" t="s">
        <v>606</v>
      </c>
      <c r="I98" t="s">
        <v>19</v>
      </c>
      <c r="J98" t="s">
        <v>607</v>
      </c>
      <c r="K98" t="s">
        <v>608</v>
      </c>
      <c r="L98" t="s">
        <v>22</v>
      </c>
      <c r="M98" t="s">
        <v>23</v>
      </c>
      <c r="N98" t="s">
        <v>24</v>
      </c>
      <c r="O98" t="s">
        <v>33</v>
      </c>
      <c r="P98" t="s">
        <v>34</v>
      </c>
      <c r="Q98" t="s">
        <v>33</v>
      </c>
      <c r="R98" t="s">
        <v>27</v>
      </c>
    </row>
    <row r="99" spans="1:18" x14ac:dyDescent="0.35">
      <c r="A99" t="s">
        <v>15</v>
      </c>
      <c r="B99" t="s">
        <v>609</v>
      </c>
      <c r="C99">
        <v>2</v>
      </c>
      <c r="D99">
        <v>2020</v>
      </c>
      <c r="E99" t="s">
        <v>610</v>
      </c>
      <c r="F99">
        <v>6</v>
      </c>
      <c r="G99">
        <v>2020</v>
      </c>
      <c r="H99" t="s">
        <v>611</v>
      </c>
      <c r="I99" t="s">
        <v>19</v>
      </c>
      <c r="J99" t="s">
        <v>612</v>
      </c>
      <c r="K99" t="s">
        <v>613</v>
      </c>
      <c r="L99" t="s">
        <v>22</v>
      </c>
      <c r="M99" t="s">
        <v>47</v>
      </c>
      <c r="N99" t="s">
        <v>24</v>
      </c>
      <c r="O99" t="s">
        <v>14</v>
      </c>
      <c r="P99" t="s">
        <v>24</v>
      </c>
      <c r="Q99" t="s">
        <v>48</v>
      </c>
      <c r="R99" t="s">
        <v>614</v>
      </c>
    </row>
    <row r="100" spans="1:18" x14ac:dyDescent="0.35">
      <c r="A100" t="s">
        <v>15</v>
      </c>
      <c r="B100" t="s">
        <v>615</v>
      </c>
      <c r="C100">
        <v>5</v>
      </c>
      <c r="D100">
        <v>2020</v>
      </c>
      <c r="E100" t="s">
        <v>616</v>
      </c>
      <c r="F100">
        <v>11</v>
      </c>
      <c r="G100">
        <v>2020</v>
      </c>
      <c r="H100" t="s">
        <v>617</v>
      </c>
      <c r="I100" t="s">
        <v>19</v>
      </c>
      <c r="J100" t="s">
        <v>618</v>
      </c>
      <c r="K100" t="s">
        <v>619</v>
      </c>
      <c r="L100" t="s">
        <v>237</v>
      </c>
      <c r="M100" t="s">
        <v>68</v>
      </c>
      <c r="N100" t="s">
        <v>24</v>
      </c>
      <c r="O100" t="s">
        <v>14</v>
      </c>
      <c r="P100" t="s">
        <v>24</v>
      </c>
      <c r="Q100" t="s">
        <v>48</v>
      </c>
      <c r="R100" t="s">
        <v>620</v>
      </c>
    </row>
    <row r="101" spans="1:18" x14ac:dyDescent="0.35">
      <c r="A101" t="s">
        <v>15</v>
      </c>
      <c r="B101" t="s">
        <v>321</v>
      </c>
      <c r="C101">
        <v>9</v>
      </c>
      <c r="D101">
        <v>2019</v>
      </c>
      <c r="E101" t="s">
        <v>621</v>
      </c>
      <c r="F101">
        <v>5</v>
      </c>
      <c r="G101">
        <v>2020</v>
      </c>
      <c r="H101" t="s">
        <v>622</v>
      </c>
      <c r="I101" t="s">
        <v>19</v>
      </c>
      <c r="J101" t="s">
        <v>623</v>
      </c>
      <c r="K101" t="s">
        <v>624</v>
      </c>
      <c r="L101" t="s">
        <v>22</v>
      </c>
      <c r="M101" t="s">
        <v>33</v>
      </c>
      <c r="N101" t="s">
        <v>34</v>
      </c>
      <c r="O101" t="s">
        <v>33</v>
      </c>
      <c r="P101" t="s">
        <v>34</v>
      </c>
      <c r="Q101" t="s">
        <v>33</v>
      </c>
      <c r="R101" t="s">
        <v>625</v>
      </c>
    </row>
    <row r="102" spans="1:18" x14ac:dyDescent="0.35">
      <c r="A102" t="s">
        <v>15</v>
      </c>
      <c r="B102" t="s">
        <v>626</v>
      </c>
      <c r="C102">
        <v>4</v>
      </c>
      <c r="D102">
        <v>2018</v>
      </c>
      <c r="E102" t="s">
        <v>627</v>
      </c>
      <c r="F102">
        <v>12</v>
      </c>
      <c r="G102">
        <v>2019</v>
      </c>
      <c r="H102" t="s">
        <v>628</v>
      </c>
      <c r="I102" t="s">
        <v>19</v>
      </c>
      <c r="J102" t="s">
        <v>629</v>
      </c>
      <c r="K102" t="s">
        <v>630</v>
      </c>
      <c r="L102" t="s">
        <v>75</v>
      </c>
      <c r="M102" t="s">
        <v>23</v>
      </c>
      <c r="N102" t="s">
        <v>24</v>
      </c>
      <c r="O102" t="s">
        <v>25</v>
      </c>
      <c r="P102" t="s">
        <v>24</v>
      </c>
      <c r="Q102" t="s">
        <v>26</v>
      </c>
      <c r="R102" t="s">
        <v>77</v>
      </c>
    </row>
    <row r="103" spans="1:18" x14ac:dyDescent="0.35">
      <c r="A103" t="s">
        <v>15</v>
      </c>
      <c r="B103" t="s">
        <v>631</v>
      </c>
      <c r="C103">
        <v>8</v>
      </c>
      <c r="D103">
        <v>2018</v>
      </c>
      <c r="E103" t="s">
        <v>517</v>
      </c>
      <c r="F103">
        <v>5</v>
      </c>
      <c r="G103">
        <v>2019</v>
      </c>
      <c r="H103" t="s">
        <v>632</v>
      </c>
      <c r="I103" t="s">
        <v>19</v>
      </c>
      <c r="J103" t="s">
        <v>633</v>
      </c>
      <c r="K103" t="s">
        <v>634</v>
      </c>
      <c r="L103" t="s">
        <v>22</v>
      </c>
      <c r="M103" t="s">
        <v>23</v>
      </c>
      <c r="N103" t="s">
        <v>24</v>
      </c>
      <c r="O103" t="s">
        <v>97</v>
      </c>
      <c r="P103" t="s">
        <v>24</v>
      </c>
      <c r="Q103" t="s">
        <v>48</v>
      </c>
      <c r="R103" t="s">
        <v>635</v>
      </c>
    </row>
    <row r="104" spans="1:18" x14ac:dyDescent="0.35">
      <c r="A104" t="s">
        <v>15</v>
      </c>
      <c r="B104" t="s">
        <v>636</v>
      </c>
      <c r="C104">
        <v>12</v>
      </c>
      <c r="D104">
        <v>2018</v>
      </c>
      <c r="E104" t="s">
        <v>637</v>
      </c>
      <c r="F104">
        <v>8</v>
      </c>
      <c r="G104">
        <v>2019</v>
      </c>
      <c r="H104" t="s">
        <v>638</v>
      </c>
      <c r="I104" t="s">
        <v>19</v>
      </c>
      <c r="J104" t="s">
        <v>639</v>
      </c>
      <c r="K104" t="s">
        <v>640</v>
      </c>
      <c r="L104" t="s">
        <v>22</v>
      </c>
      <c r="M104" t="s">
        <v>23</v>
      </c>
      <c r="N104" t="s">
        <v>24</v>
      </c>
      <c r="O104" t="s">
        <v>33</v>
      </c>
      <c r="P104" t="s">
        <v>34</v>
      </c>
      <c r="Q104" t="s">
        <v>33</v>
      </c>
      <c r="R104" t="s">
        <v>27</v>
      </c>
    </row>
    <row r="105" spans="1:18" x14ac:dyDescent="0.35">
      <c r="A105" t="s">
        <v>15</v>
      </c>
      <c r="B105" t="s">
        <v>276</v>
      </c>
      <c r="C105">
        <v>2</v>
      </c>
      <c r="D105">
        <v>2021</v>
      </c>
      <c r="E105" t="s">
        <v>641</v>
      </c>
      <c r="F105">
        <v>9</v>
      </c>
      <c r="G105">
        <v>2021</v>
      </c>
      <c r="H105" t="s">
        <v>642</v>
      </c>
      <c r="I105" t="s">
        <v>19</v>
      </c>
      <c r="J105" t="s">
        <v>643</v>
      </c>
      <c r="K105" t="s">
        <v>644</v>
      </c>
      <c r="L105" t="s">
        <v>22</v>
      </c>
      <c r="M105" t="s">
        <v>23</v>
      </c>
      <c r="N105" t="s">
        <v>24</v>
      </c>
      <c r="O105" t="s">
        <v>33</v>
      </c>
      <c r="P105" t="s">
        <v>34</v>
      </c>
      <c r="Q105" t="s">
        <v>33</v>
      </c>
      <c r="R105" t="s">
        <v>645</v>
      </c>
    </row>
    <row r="106" spans="1:18" x14ac:dyDescent="0.35">
      <c r="A106" t="s">
        <v>15</v>
      </c>
      <c r="B106" t="s">
        <v>646</v>
      </c>
      <c r="C106">
        <v>10</v>
      </c>
      <c r="D106">
        <v>2019</v>
      </c>
      <c r="E106" t="s">
        <v>647</v>
      </c>
      <c r="F106">
        <v>12</v>
      </c>
      <c r="G106">
        <v>2021</v>
      </c>
      <c r="H106" t="s">
        <v>648</v>
      </c>
      <c r="I106" t="s">
        <v>19</v>
      </c>
      <c r="J106" t="s">
        <v>649</v>
      </c>
      <c r="K106" t="s">
        <v>650</v>
      </c>
      <c r="L106" t="s">
        <v>22</v>
      </c>
      <c r="M106" t="s">
        <v>68</v>
      </c>
      <c r="N106" t="s">
        <v>24</v>
      </c>
      <c r="O106" t="s">
        <v>14</v>
      </c>
      <c r="P106" t="s">
        <v>24</v>
      </c>
      <c r="Q106" t="s">
        <v>48</v>
      </c>
      <c r="R106" t="s">
        <v>651</v>
      </c>
    </row>
    <row r="107" spans="1:18" x14ac:dyDescent="0.35">
      <c r="A107" t="s">
        <v>15</v>
      </c>
      <c r="B107" t="s">
        <v>652</v>
      </c>
      <c r="C107">
        <v>11</v>
      </c>
      <c r="D107">
        <v>2020</v>
      </c>
      <c r="E107" t="s">
        <v>653</v>
      </c>
      <c r="F107">
        <v>5</v>
      </c>
      <c r="G107">
        <v>2021</v>
      </c>
      <c r="H107" t="s">
        <v>654</v>
      </c>
      <c r="I107" t="s">
        <v>19</v>
      </c>
      <c r="J107" t="s">
        <v>655</v>
      </c>
      <c r="K107" t="s">
        <v>656</v>
      </c>
      <c r="L107" t="s">
        <v>657</v>
      </c>
      <c r="M107" t="s">
        <v>68</v>
      </c>
      <c r="N107" t="s">
        <v>24</v>
      </c>
      <c r="O107" t="s">
        <v>14</v>
      </c>
      <c r="P107" t="s">
        <v>24</v>
      </c>
      <c r="Q107" t="s">
        <v>48</v>
      </c>
      <c r="R107" t="s">
        <v>658</v>
      </c>
    </row>
    <row r="108" spans="1:18" x14ac:dyDescent="0.35">
      <c r="A108" t="s">
        <v>15</v>
      </c>
      <c r="B108" t="s">
        <v>659</v>
      </c>
      <c r="C108">
        <v>4</v>
      </c>
      <c r="D108">
        <v>2020</v>
      </c>
      <c r="E108" t="s">
        <v>660</v>
      </c>
      <c r="F108">
        <v>10</v>
      </c>
      <c r="G108">
        <v>2020</v>
      </c>
      <c r="H108" t="s">
        <v>661</v>
      </c>
      <c r="I108" t="s">
        <v>19</v>
      </c>
      <c r="J108" t="s">
        <v>662</v>
      </c>
      <c r="K108" t="s">
        <v>663</v>
      </c>
      <c r="L108" t="s">
        <v>237</v>
      </c>
      <c r="M108" t="s">
        <v>23</v>
      </c>
      <c r="N108" t="s">
        <v>24</v>
      </c>
      <c r="O108" t="s">
        <v>25</v>
      </c>
      <c r="P108" t="s">
        <v>24</v>
      </c>
      <c r="Q108" t="s">
        <v>26</v>
      </c>
      <c r="R108" t="s">
        <v>118</v>
      </c>
    </row>
    <row r="109" spans="1:18" x14ac:dyDescent="0.35">
      <c r="A109" t="s">
        <v>15</v>
      </c>
      <c r="B109" t="s">
        <v>664</v>
      </c>
      <c r="C109">
        <v>12</v>
      </c>
      <c r="D109">
        <v>2018</v>
      </c>
      <c r="E109" t="s">
        <v>665</v>
      </c>
      <c r="F109">
        <v>5</v>
      </c>
      <c r="G109">
        <v>2019</v>
      </c>
      <c r="H109" t="s">
        <v>666</v>
      </c>
      <c r="I109" t="s">
        <v>19</v>
      </c>
      <c r="J109" t="s">
        <v>667</v>
      </c>
      <c r="K109" t="s">
        <v>668</v>
      </c>
      <c r="L109" t="s">
        <v>22</v>
      </c>
      <c r="M109" t="s">
        <v>76</v>
      </c>
      <c r="N109" t="s">
        <v>24</v>
      </c>
      <c r="O109" t="s">
        <v>33</v>
      </c>
      <c r="P109" t="s">
        <v>34</v>
      </c>
      <c r="Q109" t="s">
        <v>33</v>
      </c>
      <c r="R109" t="s">
        <v>669</v>
      </c>
    </row>
    <row r="110" spans="1:18" x14ac:dyDescent="0.35">
      <c r="A110" t="s">
        <v>15</v>
      </c>
      <c r="B110" t="s">
        <v>670</v>
      </c>
      <c r="C110">
        <v>4</v>
      </c>
      <c r="D110">
        <v>2021</v>
      </c>
      <c r="E110" t="s">
        <v>671</v>
      </c>
      <c r="F110">
        <v>9</v>
      </c>
      <c r="G110">
        <v>2021</v>
      </c>
      <c r="H110" t="s">
        <v>672</v>
      </c>
      <c r="I110" t="s">
        <v>19</v>
      </c>
      <c r="J110" t="s">
        <v>673</v>
      </c>
      <c r="K110" t="s">
        <v>674</v>
      </c>
      <c r="L110" t="s">
        <v>96</v>
      </c>
      <c r="M110" t="s">
        <v>68</v>
      </c>
      <c r="N110" t="s">
        <v>24</v>
      </c>
      <c r="O110" t="s">
        <v>14</v>
      </c>
      <c r="P110" t="s">
        <v>24</v>
      </c>
      <c r="Q110" t="s">
        <v>48</v>
      </c>
      <c r="R110" t="s">
        <v>675</v>
      </c>
    </row>
    <row r="111" spans="1:18" x14ac:dyDescent="0.35">
      <c r="A111" t="s">
        <v>15</v>
      </c>
      <c r="B111" t="s">
        <v>676</v>
      </c>
      <c r="C111">
        <v>3</v>
      </c>
      <c r="D111">
        <v>2019</v>
      </c>
      <c r="E111" t="s">
        <v>677</v>
      </c>
      <c r="F111">
        <v>6</v>
      </c>
      <c r="G111">
        <v>2019</v>
      </c>
      <c r="H111" t="s">
        <v>678</v>
      </c>
      <c r="I111" t="s">
        <v>19</v>
      </c>
      <c r="J111" t="s">
        <v>679</v>
      </c>
      <c r="K111" t="s">
        <v>680</v>
      </c>
      <c r="L111" t="s">
        <v>22</v>
      </c>
      <c r="M111" t="s">
        <v>23</v>
      </c>
      <c r="N111" t="s">
        <v>24</v>
      </c>
      <c r="O111" t="s">
        <v>33</v>
      </c>
      <c r="P111" t="s">
        <v>34</v>
      </c>
      <c r="Q111" t="s">
        <v>33</v>
      </c>
      <c r="R111" t="s">
        <v>27</v>
      </c>
    </row>
    <row r="112" spans="1:18" x14ac:dyDescent="0.35">
      <c r="A112" t="s">
        <v>15</v>
      </c>
      <c r="B112" t="s">
        <v>362</v>
      </c>
      <c r="C112">
        <v>5</v>
      </c>
      <c r="D112">
        <v>2020</v>
      </c>
      <c r="E112" t="s">
        <v>120</v>
      </c>
      <c r="F112">
        <v>11</v>
      </c>
      <c r="G112">
        <v>2021</v>
      </c>
      <c r="H112" t="s">
        <v>681</v>
      </c>
      <c r="I112" t="s">
        <v>19</v>
      </c>
      <c r="J112" t="s">
        <v>682</v>
      </c>
      <c r="K112" t="s">
        <v>683</v>
      </c>
      <c r="L112" t="s">
        <v>684</v>
      </c>
      <c r="M112" t="s">
        <v>25</v>
      </c>
      <c r="N112" t="s">
        <v>24</v>
      </c>
      <c r="O112" t="s">
        <v>14</v>
      </c>
      <c r="P112" t="s">
        <v>24</v>
      </c>
      <c r="Q112" t="s">
        <v>48</v>
      </c>
      <c r="R112" t="s">
        <v>685</v>
      </c>
    </row>
    <row r="113" spans="1:18" x14ac:dyDescent="0.35">
      <c r="A113" t="s">
        <v>15</v>
      </c>
      <c r="B113" t="s">
        <v>686</v>
      </c>
      <c r="C113">
        <v>7</v>
      </c>
      <c r="D113">
        <v>2019</v>
      </c>
      <c r="E113" t="s">
        <v>687</v>
      </c>
      <c r="F113">
        <v>2</v>
      </c>
      <c r="G113">
        <v>2020</v>
      </c>
      <c r="H113" t="s">
        <v>688</v>
      </c>
      <c r="I113" t="s">
        <v>19</v>
      </c>
      <c r="J113" t="s">
        <v>689</v>
      </c>
      <c r="K113" t="s">
        <v>690</v>
      </c>
      <c r="L113" t="s">
        <v>22</v>
      </c>
      <c r="M113" t="s">
        <v>23</v>
      </c>
      <c r="N113" t="s">
        <v>24</v>
      </c>
      <c r="O113" t="s">
        <v>25</v>
      </c>
      <c r="P113" t="s">
        <v>24</v>
      </c>
      <c r="Q113" t="s">
        <v>26</v>
      </c>
      <c r="R113" t="s">
        <v>27</v>
      </c>
    </row>
    <row r="114" spans="1:18" x14ac:dyDescent="0.35">
      <c r="A114" t="s">
        <v>15</v>
      </c>
      <c r="B114" t="s">
        <v>691</v>
      </c>
      <c r="C114">
        <v>6</v>
      </c>
      <c r="D114">
        <v>2021</v>
      </c>
      <c r="E114" t="s">
        <v>692</v>
      </c>
      <c r="F114">
        <v>2</v>
      </c>
      <c r="G114">
        <v>2022</v>
      </c>
      <c r="H114" t="s">
        <v>693</v>
      </c>
      <c r="I114" t="s">
        <v>19</v>
      </c>
      <c r="J114" t="s">
        <v>694</v>
      </c>
      <c r="K114" t="s">
        <v>695</v>
      </c>
      <c r="L114" t="s">
        <v>22</v>
      </c>
      <c r="M114" t="s">
        <v>76</v>
      </c>
      <c r="N114" t="s">
        <v>24</v>
      </c>
      <c r="O114" t="s">
        <v>14</v>
      </c>
      <c r="P114" t="s">
        <v>24</v>
      </c>
      <c r="Q114" t="s">
        <v>48</v>
      </c>
      <c r="R114" t="s">
        <v>696</v>
      </c>
    </row>
    <row r="115" spans="1:18" x14ac:dyDescent="0.35">
      <c r="A115" t="s">
        <v>15</v>
      </c>
      <c r="B115" t="s">
        <v>697</v>
      </c>
      <c r="C115">
        <v>3</v>
      </c>
      <c r="D115">
        <v>2021</v>
      </c>
      <c r="E115" t="s">
        <v>698</v>
      </c>
      <c r="F115">
        <v>9</v>
      </c>
      <c r="G115">
        <v>2021</v>
      </c>
      <c r="H115" t="s">
        <v>699</v>
      </c>
      <c r="I115" t="s">
        <v>19</v>
      </c>
      <c r="J115" t="s">
        <v>700</v>
      </c>
      <c r="K115" t="s">
        <v>701</v>
      </c>
      <c r="L115" t="s">
        <v>75</v>
      </c>
      <c r="M115" t="s">
        <v>47</v>
      </c>
      <c r="N115" t="s">
        <v>24</v>
      </c>
      <c r="O115" t="s">
        <v>14</v>
      </c>
      <c r="P115" t="s">
        <v>24</v>
      </c>
      <c r="Q115" t="s">
        <v>48</v>
      </c>
      <c r="R115" t="s">
        <v>702</v>
      </c>
    </row>
    <row r="116" spans="1:18" x14ac:dyDescent="0.35">
      <c r="A116" t="s">
        <v>15</v>
      </c>
      <c r="B116" t="s">
        <v>703</v>
      </c>
      <c r="C116">
        <v>3</v>
      </c>
      <c r="D116">
        <v>2019</v>
      </c>
      <c r="E116" t="s">
        <v>704</v>
      </c>
      <c r="F116">
        <v>10</v>
      </c>
      <c r="G116">
        <v>2020</v>
      </c>
      <c r="H116" t="s">
        <v>705</v>
      </c>
      <c r="I116" t="s">
        <v>19</v>
      </c>
      <c r="J116" t="s">
        <v>706</v>
      </c>
      <c r="K116" t="s">
        <v>707</v>
      </c>
      <c r="L116" t="s">
        <v>510</v>
      </c>
      <c r="M116" t="s">
        <v>23</v>
      </c>
      <c r="N116" t="s">
        <v>24</v>
      </c>
      <c r="O116" t="s">
        <v>25</v>
      </c>
      <c r="P116" t="s">
        <v>24</v>
      </c>
      <c r="Q116" t="s">
        <v>26</v>
      </c>
      <c r="R116" t="s">
        <v>27</v>
      </c>
    </row>
    <row r="117" spans="1:18" x14ac:dyDescent="0.35">
      <c r="A117" t="s">
        <v>15</v>
      </c>
      <c r="B117" t="s">
        <v>708</v>
      </c>
      <c r="C117">
        <v>4</v>
      </c>
      <c r="D117">
        <v>2019</v>
      </c>
      <c r="E117" t="s">
        <v>709</v>
      </c>
      <c r="F117">
        <v>10</v>
      </c>
      <c r="G117">
        <v>2020</v>
      </c>
      <c r="H117" t="s">
        <v>710</v>
      </c>
      <c r="I117" t="s">
        <v>19</v>
      </c>
      <c r="J117" t="s">
        <v>711</v>
      </c>
      <c r="K117" t="s">
        <v>712</v>
      </c>
      <c r="L117" t="s">
        <v>237</v>
      </c>
      <c r="M117" t="s">
        <v>23</v>
      </c>
      <c r="N117" t="s">
        <v>24</v>
      </c>
      <c r="O117" t="s">
        <v>25</v>
      </c>
      <c r="P117" t="s">
        <v>24</v>
      </c>
      <c r="Q117" t="s">
        <v>26</v>
      </c>
      <c r="R117" t="s">
        <v>713</v>
      </c>
    </row>
    <row r="118" spans="1:18" x14ac:dyDescent="0.35">
      <c r="A118" t="s">
        <v>15</v>
      </c>
      <c r="B118" t="s">
        <v>499</v>
      </c>
      <c r="C118">
        <v>6</v>
      </c>
      <c r="D118">
        <v>2019</v>
      </c>
      <c r="E118" t="s">
        <v>63</v>
      </c>
      <c r="F118">
        <v>9</v>
      </c>
      <c r="G118">
        <v>2019</v>
      </c>
      <c r="H118" t="s">
        <v>714</v>
      </c>
      <c r="I118" t="s">
        <v>19</v>
      </c>
      <c r="J118" t="s">
        <v>715</v>
      </c>
      <c r="K118" t="s">
        <v>716</v>
      </c>
      <c r="L118" t="s">
        <v>83</v>
      </c>
      <c r="M118" t="s">
        <v>47</v>
      </c>
      <c r="N118" t="s">
        <v>24</v>
      </c>
      <c r="O118" t="s">
        <v>14</v>
      </c>
      <c r="P118" t="s">
        <v>24</v>
      </c>
      <c r="Q118" t="s">
        <v>48</v>
      </c>
      <c r="R118" t="s">
        <v>717</v>
      </c>
    </row>
    <row r="119" spans="1:18" x14ac:dyDescent="0.35">
      <c r="A119" t="s">
        <v>15</v>
      </c>
      <c r="B119" t="s">
        <v>718</v>
      </c>
      <c r="C119">
        <v>12</v>
      </c>
      <c r="D119">
        <v>2019</v>
      </c>
      <c r="E119" t="s">
        <v>719</v>
      </c>
      <c r="F119">
        <v>6</v>
      </c>
      <c r="G119">
        <v>2020</v>
      </c>
      <c r="H119" t="s">
        <v>720</v>
      </c>
      <c r="I119" t="s">
        <v>19</v>
      </c>
      <c r="J119" t="s">
        <v>721</v>
      </c>
      <c r="K119" t="s">
        <v>722</v>
      </c>
      <c r="L119" t="s">
        <v>22</v>
      </c>
      <c r="M119" t="s">
        <v>47</v>
      </c>
      <c r="N119" t="s">
        <v>24</v>
      </c>
      <c r="O119" t="s">
        <v>14</v>
      </c>
      <c r="P119" t="s">
        <v>24</v>
      </c>
      <c r="Q119" t="s">
        <v>48</v>
      </c>
      <c r="R119" t="s">
        <v>723</v>
      </c>
    </row>
    <row r="120" spans="1:18" x14ac:dyDescent="0.35">
      <c r="A120" t="s">
        <v>15</v>
      </c>
      <c r="B120" t="s">
        <v>724</v>
      </c>
      <c r="C120">
        <v>12</v>
      </c>
      <c r="D120">
        <v>2019</v>
      </c>
      <c r="E120" t="s">
        <v>78</v>
      </c>
      <c r="F120">
        <v>3</v>
      </c>
      <c r="G120">
        <v>2020</v>
      </c>
      <c r="H120" t="s">
        <v>725</v>
      </c>
      <c r="I120" t="s">
        <v>19</v>
      </c>
      <c r="J120" t="s">
        <v>726</v>
      </c>
      <c r="K120" t="s">
        <v>727</v>
      </c>
      <c r="L120" t="s">
        <v>143</v>
      </c>
      <c r="M120" t="s">
        <v>47</v>
      </c>
      <c r="N120" t="s">
        <v>24</v>
      </c>
      <c r="O120" t="s">
        <v>97</v>
      </c>
      <c r="P120" t="s">
        <v>24</v>
      </c>
      <c r="Q120" t="s">
        <v>48</v>
      </c>
      <c r="R120" t="s">
        <v>728</v>
      </c>
    </row>
    <row r="121" spans="1:18" x14ac:dyDescent="0.35">
      <c r="A121" t="s">
        <v>15</v>
      </c>
      <c r="B121" t="s">
        <v>729</v>
      </c>
      <c r="C121">
        <v>3</v>
      </c>
      <c r="D121">
        <v>2020</v>
      </c>
      <c r="E121" t="s">
        <v>730</v>
      </c>
      <c r="F121">
        <v>11</v>
      </c>
      <c r="G121">
        <v>2021</v>
      </c>
      <c r="H121" t="s">
        <v>731</v>
      </c>
      <c r="I121" t="s">
        <v>19</v>
      </c>
      <c r="J121" t="s">
        <v>732</v>
      </c>
      <c r="K121" t="s">
        <v>733</v>
      </c>
      <c r="L121" t="s">
        <v>46</v>
      </c>
      <c r="M121" t="s">
        <v>23</v>
      </c>
      <c r="N121" t="s">
        <v>24</v>
      </c>
      <c r="O121" t="s">
        <v>25</v>
      </c>
      <c r="P121" t="s">
        <v>24</v>
      </c>
      <c r="Q121" t="s">
        <v>26</v>
      </c>
      <c r="R121" t="s">
        <v>734</v>
      </c>
    </row>
    <row r="122" spans="1:18" x14ac:dyDescent="0.35">
      <c r="A122" t="s">
        <v>15</v>
      </c>
      <c r="B122" t="s">
        <v>735</v>
      </c>
      <c r="C122">
        <v>10</v>
      </c>
      <c r="D122">
        <v>2018</v>
      </c>
      <c r="E122" t="s">
        <v>736</v>
      </c>
      <c r="F122">
        <v>3</v>
      </c>
      <c r="G122">
        <v>2019</v>
      </c>
      <c r="H122" t="s">
        <v>737</v>
      </c>
      <c r="I122" t="s">
        <v>19</v>
      </c>
      <c r="J122" t="s">
        <v>738</v>
      </c>
      <c r="K122" t="s">
        <v>509</v>
      </c>
      <c r="L122" t="s">
        <v>22</v>
      </c>
      <c r="M122" t="s">
        <v>23</v>
      </c>
      <c r="N122" t="s">
        <v>24</v>
      </c>
      <c r="O122" t="s">
        <v>25</v>
      </c>
      <c r="P122" t="s">
        <v>24</v>
      </c>
      <c r="Q122" t="s">
        <v>48</v>
      </c>
      <c r="R122" t="s">
        <v>27</v>
      </c>
    </row>
    <row r="123" spans="1:18" x14ac:dyDescent="0.35">
      <c r="A123" t="s">
        <v>15</v>
      </c>
      <c r="B123" t="s">
        <v>739</v>
      </c>
      <c r="C123">
        <v>3</v>
      </c>
      <c r="D123">
        <v>2021</v>
      </c>
      <c r="E123" t="s">
        <v>132</v>
      </c>
      <c r="F123">
        <v>9</v>
      </c>
      <c r="G123">
        <v>2021</v>
      </c>
      <c r="H123" t="s">
        <v>740</v>
      </c>
      <c r="I123" t="s">
        <v>19</v>
      </c>
      <c r="J123" t="s">
        <v>741</v>
      </c>
      <c r="K123" t="s">
        <v>742</v>
      </c>
      <c r="L123" t="s">
        <v>385</v>
      </c>
      <c r="M123" t="s">
        <v>47</v>
      </c>
      <c r="N123" t="s">
        <v>24</v>
      </c>
      <c r="O123" t="s">
        <v>14</v>
      </c>
      <c r="P123" t="s">
        <v>24</v>
      </c>
      <c r="Q123" t="s">
        <v>48</v>
      </c>
      <c r="R123" t="s">
        <v>743</v>
      </c>
    </row>
    <row r="124" spans="1:18" x14ac:dyDescent="0.35">
      <c r="A124" t="s">
        <v>15</v>
      </c>
      <c r="B124" t="s">
        <v>744</v>
      </c>
      <c r="C124">
        <v>2</v>
      </c>
      <c r="D124">
        <v>2021</v>
      </c>
      <c r="E124" t="s">
        <v>316</v>
      </c>
      <c r="F124">
        <v>7</v>
      </c>
      <c r="G124">
        <v>2021</v>
      </c>
      <c r="H124" t="s">
        <v>745</v>
      </c>
      <c r="I124" t="s">
        <v>19</v>
      </c>
      <c r="J124" t="s">
        <v>746</v>
      </c>
      <c r="K124" t="s">
        <v>747</v>
      </c>
      <c r="L124" t="s">
        <v>22</v>
      </c>
      <c r="M124" t="s">
        <v>68</v>
      </c>
      <c r="N124" t="s">
        <v>24</v>
      </c>
      <c r="O124" t="s">
        <v>14</v>
      </c>
      <c r="P124" t="s">
        <v>24</v>
      </c>
      <c r="Q124" t="s">
        <v>48</v>
      </c>
      <c r="R124" t="s">
        <v>748</v>
      </c>
    </row>
    <row r="125" spans="1:18" x14ac:dyDescent="0.35">
      <c r="A125" t="s">
        <v>15</v>
      </c>
      <c r="B125" t="s">
        <v>749</v>
      </c>
      <c r="C125">
        <v>4</v>
      </c>
      <c r="D125">
        <v>2021</v>
      </c>
      <c r="E125" t="s">
        <v>750</v>
      </c>
      <c r="F125">
        <v>9</v>
      </c>
      <c r="G125">
        <v>2021</v>
      </c>
      <c r="H125" t="s">
        <v>751</v>
      </c>
      <c r="I125" t="s">
        <v>19</v>
      </c>
      <c r="J125" t="s">
        <v>752</v>
      </c>
      <c r="K125" t="s">
        <v>753</v>
      </c>
      <c r="L125" t="s">
        <v>22</v>
      </c>
      <c r="M125" t="s">
        <v>76</v>
      </c>
      <c r="N125" t="s">
        <v>24</v>
      </c>
      <c r="O125" t="s">
        <v>14</v>
      </c>
      <c r="P125" t="s">
        <v>24</v>
      </c>
      <c r="Q125" t="s">
        <v>48</v>
      </c>
      <c r="R125" t="s">
        <v>754</v>
      </c>
    </row>
    <row r="126" spans="1:18" x14ac:dyDescent="0.35">
      <c r="A126" t="s">
        <v>15</v>
      </c>
      <c r="B126" t="s">
        <v>251</v>
      </c>
      <c r="C126">
        <v>9</v>
      </c>
      <c r="D126">
        <v>2019</v>
      </c>
      <c r="E126" t="s">
        <v>580</v>
      </c>
      <c r="F126">
        <v>4</v>
      </c>
      <c r="G126">
        <v>2020</v>
      </c>
      <c r="H126" t="s">
        <v>755</v>
      </c>
      <c r="I126" t="s">
        <v>19</v>
      </c>
      <c r="J126" t="s">
        <v>756</v>
      </c>
      <c r="K126" t="s">
        <v>757</v>
      </c>
      <c r="L126" t="s">
        <v>117</v>
      </c>
      <c r="M126" t="s">
        <v>76</v>
      </c>
      <c r="N126" t="s">
        <v>24</v>
      </c>
      <c r="O126" t="s">
        <v>33</v>
      </c>
      <c r="P126" t="s">
        <v>34</v>
      </c>
      <c r="Q126" t="s">
        <v>33</v>
      </c>
      <c r="R126" t="s">
        <v>758</v>
      </c>
    </row>
    <row r="127" spans="1:18" x14ac:dyDescent="0.35">
      <c r="A127" t="s">
        <v>15</v>
      </c>
      <c r="B127" t="s">
        <v>362</v>
      </c>
      <c r="C127">
        <v>5</v>
      </c>
      <c r="D127">
        <v>2020</v>
      </c>
      <c r="E127" t="s">
        <v>759</v>
      </c>
      <c r="F127">
        <v>10</v>
      </c>
      <c r="G127">
        <v>2020</v>
      </c>
      <c r="H127" t="s">
        <v>760</v>
      </c>
      <c r="I127" t="s">
        <v>19</v>
      </c>
      <c r="J127" t="s">
        <v>761</v>
      </c>
      <c r="K127" t="s">
        <v>762</v>
      </c>
      <c r="L127" t="s">
        <v>268</v>
      </c>
      <c r="M127" t="s">
        <v>23</v>
      </c>
      <c r="N127" t="s">
        <v>24</v>
      </c>
      <c r="O127" t="s">
        <v>25</v>
      </c>
      <c r="P127" t="s">
        <v>24</v>
      </c>
      <c r="Q127" t="s">
        <v>26</v>
      </c>
      <c r="R127" t="s">
        <v>77</v>
      </c>
    </row>
    <row r="128" spans="1:18" x14ac:dyDescent="0.35">
      <c r="A128" t="s">
        <v>15</v>
      </c>
      <c r="B128" t="s">
        <v>436</v>
      </c>
      <c r="C128">
        <v>5</v>
      </c>
      <c r="D128">
        <v>2019</v>
      </c>
      <c r="E128" t="s">
        <v>763</v>
      </c>
      <c r="F128">
        <v>7</v>
      </c>
      <c r="G128">
        <v>2019</v>
      </c>
      <c r="H128" t="s">
        <v>764</v>
      </c>
      <c r="I128" t="s">
        <v>19</v>
      </c>
      <c r="J128" t="s">
        <v>765</v>
      </c>
      <c r="K128" t="s">
        <v>766</v>
      </c>
      <c r="L128" t="s">
        <v>22</v>
      </c>
      <c r="M128" t="s">
        <v>76</v>
      </c>
      <c r="N128" t="s">
        <v>24</v>
      </c>
      <c r="O128" t="s">
        <v>25</v>
      </c>
      <c r="P128" t="s">
        <v>24</v>
      </c>
      <c r="Q128" t="s">
        <v>48</v>
      </c>
      <c r="R128" t="s">
        <v>767</v>
      </c>
    </row>
    <row r="129" spans="1:18" x14ac:dyDescent="0.35">
      <c r="A129" t="s">
        <v>15</v>
      </c>
      <c r="B129" t="s">
        <v>768</v>
      </c>
      <c r="C129">
        <v>1</v>
      </c>
      <c r="D129">
        <v>2021</v>
      </c>
      <c r="E129" t="s">
        <v>769</v>
      </c>
      <c r="F129">
        <v>5</v>
      </c>
      <c r="G129">
        <v>2021</v>
      </c>
      <c r="H129" t="s">
        <v>770</v>
      </c>
      <c r="I129" t="s">
        <v>19</v>
      </c>
      <c r="J129" t="s">
        <v>771</v>
      </c>
      <c r="K129" t="s">
        <v>772</v>
      </c>
      <c r="L129" t="s">
        <v>22</v>
      </c>
      <c r="M129" t="s">
        <v>68</v>
      </c>
      <c r="N129" t="s">
        <v>24</v>
      </c>
      <c r="O129" t="s">
        <v>14</v>
      </c>
      <c r="P129" t="s">
        <v>24</v>
      </c>
      <c r="Q129" t="s">
        <v>48</v>
      </c>
      <c r="R129" t="s">
        <v>773</v>
      </c>
    </row>
    <row r="130" spans="1:18" x14ac:dyDescent="0.35">
      <c r="A130" t="s">
        <v>15</v>
      </c>
      <c r="B130" t="s">
        <v>774</v>
      </c>
      <c r="C130">
        <v>3</v>
      </c>
      <c r="D130">
        <v>2019</v>
      </c>
      <c r="E130" t="s">
        <v>105</v>
      </c>
      <c r="F130">
        <v>6</v>
      </c>
      <c r="G130">
        <v>2019</v>
      </c>
      <c r="H130" t="s">
        <v>775</v>
      </c>
      <c r="I130" t="s">
        <v>19</v>
      </c>
      <c r="J130" t="s">
        <v>776</v>
      </c>
      <c r="K130" t="s">
        <v>777</v>
      </c>
      <c r="L130" t="s">
        <v>22</v>
      </c>
      <c r="M130" t="s">
        <v>76</v>
      </c>
      <c r="N130" t="s">
        <v>24</v>
      </c>
      <c r="O130" t="s">
        <v>33</v>
      </c>
      <c r="P130" t="s">
        <v>34</v>
      </c>
      <c r="Q130" t="s">
        <v>33</v>
      </c>
      <c r="R130" t="s">
        <v>27</v>
      </c>
    </row>
    <row r="131" spans="1:18" x14ac:dyDescent="0.35">
      <c r="A131" t="s">
        <v>15</v>
      </c>
      <c r="B131" t="s">
        <v>778</v>
      </c>
      <c r="C131">
        <v>10</v>
      </c>
      <c r="D131">
        <v>2020</v>
      </c>
      <c r="E131" t="s">
        <v>419</v>
      </c>
      <c r="F131">
        <v>4</v>
      </c>
      <c r="G131">
        <v>2021</v>
      </c>
      <c r="H131" t="s">
        <v>779</v>
      </c>
      <c r="I131" t="s">
        <v>19</v>
      </c>
      <c r="J131" t="s">
        <v>780</v>
      </c>
      <c r="K131" t="s">
        <v>781</v>
      </c>
      <c r="L131" t="s">
        <v>143</v>
      </c>
      <c r="M131" t="s">
        <v>23</v>
      </c>
      <c r="N131" t="s">
        <v>24</v>
      </c>
      <c r="O131" t="s">
        <v>33</v>
      </c>
      <c r="P131" t="s">
        <v>34</v>
      </c>
      <c r="Q131" t="s">
        <v>33</v>
      </c>
      <c r="R131" t="s">
        <v>118</v>
      </c>
    </row>
    <row r="132" spans="1:18" x14ac:dyDescent="0.35">
      <c r="A132" t="s">
        <v>15</v>
      </c>
      <c r="B132" t="s">
        <v>782</v>
      </c>
      <c r="C132">
        <v>7</v>
      </c>
      <c r="D132">
        <v>2021</v>
      </c>
      <c r="E132" t="s">
        <v>783</v>
      </c>
      <c r="F132">
        <v>2</v>
      </c>
      <c r="G132">
        <v>2022</v>
      </c>
      <c r="H132" t="s">
        <v>784</v>
      </c>
      <c r="I132" t="s">
        <v>19</v>
      </c>
      <c r="J132" t="s">
        <v>785</v>
      </c>
      <c r="K132" t="s">
        <v>786</v>
      </c>
      <c r="L132" t="s">
        <v>219</v>
      </c>
      <c r="M132" t="s">
        <v>47</v>
      </c>
      <c r="N132" t="s">
        <v>24</v>
      </c>
      <c r="O132" t="s">
        <v>14</v>
      </c>
      <c r="P132" t="s">
        <v>24</v>
      </c>
      <c r="Q132" t="s">
        <v>48</v>
      </c>
      <c r="R132" t="s">
        <v>787</v>
      </c>
    </row>
    <row r="133" spans="1:18" x14ac:dyDescent="0.35">
      <c r="A133" t="s">
        <v>15</v>
      </c>
      <c r="B133" t="s">
        <v>450</v>
      </c>
      <c r="C133">
        <v>11</v>
      </c>
      <c r="D133">
        <v>2019</v>
      </c>
      <c r="E133" t="s">
        <v>788</v>
      </c>
      <c r="F133">
        <v>6</v>
      </c>
      <c r="G133">
        <v>2020</v>
      </c>
      <c r="H133" t="s">
        <v>789</v>
      </c>
      <c r="I133" t="s">
        <v>19</v>
      </c>
      <c r="J133" t="s">
        <v>790</v>
      </c>
      <c r="K133" t="s">
        <v>791</v>
      </c>
      <c r="L133" t="s">
        <v>22</v>
      </c>
      <c r="M133" t="s">
        <v>68</v>
      </c>
      <c r="N133" t="s">
        <v>24</v>
      </c>
      <c r="O133" t="s">
        <v>14</v>
      </c>
      <c r="P133" t="s">
        <v>24</v>
      </c>
      <c r="Q133" t="s">
        <v>48</v>
      </c>
      <c r="R133" t="s">
        <v>792</v>
      </c>
    </row>
    <row r="134" spans="1:18" x14ac:dyDescent="0.35">
      <c r="A134" t="s">
        <v>15</v>
      </c>
      <c r="B134" t="s">
        <v>793</v>
      </c>
      <c r="C134">
        <v>9</v>
      </c>
      <c r="D134">
        <v>2020</v>
      </c>
      <c r="E134" t="s">
        <v>794</v>
      </c>
      <c r="F134">
        <v>8</v>
      </c>
      <c r="G134">
        <v>2021</v>
      </c>
      <c r="H134" t="s">
        <v>795</v>
      </c>
      <c r="I134" t="s">
        <v>19</v>
      </c>
      <c r="J134" t="s">
        <v>796</v>
      </c>
      <c r="K134" t="s">
        <v>797</v>
      </c>
      <c r="L134" t="s">
        <v>22</v>
      </c>
      <c r="M134" t="s">
        <v>23</v>
      </c>
      <c r="N134" t="s">
        <v>24</v>
      </c>
      <c r="O134" t="s">
        <v>33</v>
      </c>
      <c r="P134" t="s">
        <v>34</v>
      </c>
      <c r="Q134" t="s">
        <v>33</v>
      </c>
      <c r="R134" t="s">
        <v>118</v>
      </c>
    </row>
    <row r="135" spans="1:18" x14ac:dyDescent="0.35">
      <c r="A135" t="s">
        <v>15</v>
      </c>
      <c r="B135" t="s">
        <v>425</v>
      </c>
      <c r="C135">
        <v>6</v>
      </c>
      <c r="D135">
        <v>2020</v>
      </c>
      <c r="E135" t="s">
        <v>798</v>
      </c>
      <c r="F135">
        <v>11</v>
      </c>
      <c r="G135">
        <v>2022</v>
      </c>
      <c r="H135" t="s">
        <v>799</v>
      </c>
      <c r="I135" t="s">
        <v>19</v>
      </c>
      <c r="J135" t="s">
        <v>800</v>
      </c>
      <c r="K135" t="s">
        <v>801</v>
      </c>
      <c r="L135" t="s">
        <v>83</v>
      </c>
      <c r="M135" t="s">
        <v>47</v>
      </c>
      <c r="N135" t="s">
        <v>24</v>
      </c>
      <c r="O135" t="s">
        <v>97</v>
      </c>
      <c r="P135" t="s">
        <v>24</v>
      </c>
      <c r="Q135" t="s">
        <v>48</v>
      </c>
      <c r="R135" t="s">
        <v>802</v>
      </c>
    </row>
    <row r="136" spans="1:18" x14ac:dyDescent="0.35">
      <c r="A136" t="s">
        <v>15</v>
      </c>
      <c r="B136" t="s">
        <v>803</v>
      </c>
      <c r="C136">
        <v>5</v>
      </c>
      <c r="D136">
        <v>2020</v>
      </c>
      <c r="E136" t="s">
        <v>530</v>
      </c>
      <c r="F136">
        <v>8</v>
      </c>
      <c r="G136">
        <v>2020</v>
      </c>
      <c r="H136" t="s">
        <v>804</v>
      </c>
      <c r="I136" t="s">
        <v>19</v>
      </c>
      <c r="J136" t="s">
        <v>805</v>
      </c>
      <c r="K136" t="s">
        <v>806</v>
      </c>
      <c r="L136" t="s">
        <v>46</v>
      </c>
      <c r="M136" t="s">
        <v>68</v>
      </c>
      <c r="N136" t="s">
        <v>24</v>
      </c>
      <c r="O136" t="s">
        <v>14</v>
      </c>
      <c r="P136" t="s">
        <v>24</v>
      </c>
      <c r="Q136" t="s">
        <v>48</v>
      </c>
      <c r="R136" t="s">
        <v>807</v>
      </c>
    </row>
    <row r="137" spans="1:18" x14ac:dyDescent="0.35">
      <c r="A137" t="s">
        <v>15</v>
      </c>
      <c r="B137" t="s">
        <v>808</v>
      </c>
      <c r="C137">
        <v>5</v>
      </c>
      <c r="D137">
        <v>2018</v>
      </c>
      <c r="E137" t="s">
        <v>809</v>
      </c>
      <c r="F137">
        <v>5</v>
      </c>
      <c r="G137">
        <v>2019</v>
      </c>
      <c r="H137" t="s">
        <v>810</v>
      </c>
      <c r="I137" t="s">
        <v>19</v>
      </c>
      <c r="J137" t="s">
        <v>811</v>
      </c>
      <c r="K137" t="s">
        <v>812</v>
      </c>
      <c r="L137" t="s">
        <v>813</v>
      </c>
      <c r="M137" t="s">
        <v>23</v>
      </c>
      <c r="N137" t="s">
        <v>24</v>
      </c>
      <c r="O137" t="s">
        <v>33</v>
      </c>
      <c r="P137" t="s">
        <v>34</v>
      </c>
      <c r="Q137" t="s">
        <v>33</v>
      </c>
      <c r="R137" t="s">
        <v>77</v>
      </c>
    </row>
    <row r="138" spans="1:18" x14ac:dyDescent="0.35">
      <c r="A138" t="s">
        <v>15</v>
      </c>
      <c r="B138" t="s">
        <v>51</v>
      </c>
      <c r="C138">
        <v>5</v>
      </c>
      <c r="D138">
        <v>2021</v>
      </c>
      <c r="E138" t="s">
        <v>814</v>
      </c>
      <c r="F138">
        <v>6</v>
      </c>
      <c r="G138">
        <v>2021</v>
      </c>
      <c r="H138" t="s">
        <v>815</v>
      </c>
      <c r="I138" t="s">
        <v>19</v>
      </c>
      <c r="J138" t="s">
        <v>816</v>
      </c>
      <c r="K138" t="s">
        <v>817</v>
      </c>
      <c r="L138" t="s">
        <v>22</v>
      </c>
      <c r="M138" t="s">
        <v>47</v>
      </c>
      <c r="N138" t="s">
        <v>24</v>
      </c>
      <c r="O138" t="s">
        <v>97</v>
      </c>
      <c r="P138" t="s">
        <v>24</v>
      </c>
      <c r="Q138" t="s">
        <v>48</v>
      </c>
      <c r="R138" t="s">
        <v>818</v>
      </c>
    </row>
    <row r="139" spans="1:18" x14ac:dyDescent="0.35">
      <c r="A139" t="s">
        <v>15</v>
      </c>
      <c r="B139" t="s">
        <v>819</v>
      </c>
      <c r="C139">
        <v>9</v>
      </c>
      <c r="D139">
        <v>2019</v>
      </c>
      <c r="E139" t="s">
        <v>350</v>
      </c>
      <c r="F139">
        <v>3</v>
      </c>
      <c r="G139">
        <v>2020</v>
      </c>
      <c r="H139" t="s">
        <v>820</v>
      </c>
      <c r="I139" t="s">
        <v>19</v>
      </c>
      <c r="J139" t="s">
        <v>821</v>
      </c>
      <c r="K139" t="s">
        <v>822</v>
      </c>
      <c r="L139" t="s">
        <v>83</v>
      </c>
      <c r="M139" t="s">
        <v>23</v>
      </c>
      <c r="N139" t="s">
        <v>24</v>
      </c>
      <c r="O139" t="s">
        <v>33</v>
      </c>
      <c r="P139" t="s">
        <v>34</v>
      </c>
      <c r="Q139" t="s">
        <v>33</v>
      </c>
      <c r="R139" t="s">
        <v>27</v>
      </c>
    </row>
    <row r="140" spans="1:18" x14ac:dyDescent="0.35">
      <c r="A140" t="s">
        <v>15</v>
      </c>
      <c r="B140" t="s">
        <v>823</v>
      </c>
      <c r="C140">
        <v>2</v>
      </c>
      <c r="D140">
        <v>2021</v>
      </c>
      <c r="E140" t="s">
        <v>380</v>
      </c>
      <c r="F140">
        <v>6</v>
      </c>
      <c r="G140">
        <v>2021</v>
      </c>
      <c r="H140" t="s">
        <v>824</v>
      </c>
      <c r="I140" t="s">
        <v>19</v>
      </c>
      <c r="J140" t="s">
        <v>825</v>
      </c>
      <c r="K140" t="s">
        <v>826</v>
      </c>
      <c r="L140" t="s">
        <v>83</v>
      </c>
      <c r="M140" t="s">
        <v>23</v>
      </c>
      <c r="N140" t="s">
        <v>24</v>
      </c>
      <c r="O140" t="s">
        <v>33</v>
      </c>
      <c r="P140" t="s">
        <v>34</v>
      </c>
      <c r="Q140" t="s">
        <v>33</v>
      </c>
      <c r="R140" t="s">
        <v>27</v>
      </c>
    </row>
    <row r="141" spans="1:18" x14ac:dyDescent="0.35">
      <c r="A141" t="s">
        <v>15</v>
      </c>
      <c r="B141" t="s">
        <v>827</v>
      </c>
      <c r="C141">
        <v>11</v>
      </c>
      <c r="D141">
        <v>2019</v>
      </c>
      <c r="E141" t="s">
        <v>828</v>
      </c>
      <c r="F141">
        <v>4</v>
      </c>
      <c r="G141">
        <v>2020</v>
      </c>
      <c r="H141" t="s">
        <v>829</v>
      </c>
      <c r="I141" t="s">
        <v>19</v>
      </c>
      <c r="J141" t="s">
        <v>830</v>
      </c>
      <c r="K141" t="s">
        <v>831</v>
      </c>
      <c r="L141" t="s">
        <v>22</v>
      </c>
      <c r="M141" t="s">
        <v>23</v>
      </c>
      <c r="N141" t="s">
        <v>24</v>
      </c>
      <c r="O141" t="s">
        <v>25</v>
      </c>
      <c r="P141" t="s">
        <v>24</v>
      </c>
      <c r="Q141" t="s">
        <v>26</v>
      </c>
      <c r="R141" t="s">
        <v>832</v>
      </c>
    </row>
    <row r="142" spans="1:18" x14ac:dyDescent="0.35">
      <c r="A142" t="s">
        <v>15</v>
      </c>
      <c r="B142" t="s">
        <v>833</v>
      </c>
      <c r="C142">
        <v>10</v>
      </c>
      <c r="D142">
        <v>2020</v>
      </c>
      <c r="E142" t="s">
        <v>769</v>
      </c>
      <c r="F142">
        <v>5</v>
      </c>
      <c r="G142">
        <v>2021</v>
      </c>
      <c r="H142" t="s">
        <v>834</v>
      </c>
      <c r="I142" t="s">
        <v>19</v>
      </c>
      <c r="J142" t="s">
        <v>835</v>
      </c>
      <c r="K142" t="s">
        <v>836</v>
      </c>
      <c r="L142" t="s">
        <v>22</v>
      </c>
      <c r="M142" t="s">
        <v>23</v>
      </c>
      <c r="N142" t="s">
        <v>24</v>
      </c>
      <c r="O142" t="s">
        <v>33</v>
      </c>
      <c r="P142" t="s">
        <v>34</v>
      </c>
      <c r="Q142" t="s">
        <v>33</v>
      </c>
      <c r="R142" t="s">
        <v>837</v>
      </c>
    </row>
    <row r="143" spans="1:18" x14ac:dyDescent="0.35">
      <c r="A143" t="s">
        <v>15</v>
      </c>
      <c r="B143" t="s">
        <v>838</v>
      </c>
      <c r="C143">
        <v>5</v>
      </c>
      <c r="D143">
        <v>2020</v>
      </c>
      <c r="E143" t="s">
        <v>276</v>
      </c>
      <c r="F143">
        <v>2</v>
      </c>
      <c r="G143">
        <v>2021</v>
      </c>
      <c r="H143" t="s">
        <v>839</v>
      </c>
      <c r="I143" t="s">
        <v>19</v>
      </c>
      <c r="J143" t="s">
        <v>840</v>
      </c>
      <c r="K143" t="s">
        <v>841</v>
      </c>
      <c r="L143" t="s">
        <v>110</v>
      </c>
      <c r="M143" t="s">
        <v>68</v>
      </c>
      <c r="N143" t="s">
        <v>24</v>
      </c>
      <c r="O143" t="s">
        <v>14</v>
      </c>
      <c r="P143" t="s">
        <v>24</v>
      </c>
      <c r="Q143" t="s">
        <v>48</v>
      </c>
      <c r="R143" t="s">
        <v>842</v>
      </c>
    </row>
    <row r="144" spans="1:18" x14ac:dyDescent="0.35">
      <c r="A144" t="s">
        <v>15</v>
      </c>
      <c r="B144" t="s">
        <v>843</v>
      </c>
      <c r="C144">
        <v>10</v>
      </c>
      <c r="D144">
        <v>2021</v>
      </c>
      <c r="E144" t="s">
        <v>844</v>
      </c>
      <c r="F144">
        <v>3</v>
      </c>
      <c r="G144">
        <v>2022</v>
      </c>
      <c r="H144" t="s">
        <v>845</v>
      </c>
      <c r="I144" t="s">
        <v>19</v>
      </c>
      <c r="J144" t="s">
        <v>846</v>
      </c>
      <c r="K144" t="s">
        <v>847</v>
      </c>
      <c r="L144" t="s">
        <v>22</v>
      </c>
      <c r="M144" t="s">
        <v>47</v>
      </c>
      <c r="N144" t="s">
        <v>24</v>
      </c>
      <c r="O144" t="s">
        <v>14</v>
      </c>
      <c r="P144" t="s">
        <v>24</v>
      </c>
      <c r="Q144" t="s">
        <v>48</v>
      </c>
      <c r="R144" t="s">
        <v>848</v>
      </c>
    </row>
    <row r="145" spans="1:18" x14ac:dyDescent="0.35">
      <c r="A145" t="s">
        <v>15</v>
      </c>
      <c r="B145" t="s">
        <v>849</v>
      </c>
      <c r="C145">
        <v>1</v>
      </c>
      <c r="D145">
        <v>2020</v>
      </c>
      <c r="E145" t="s">
        <v>168</v>
      </c>
      <c r="F145">
        <v>5</v>
      </c>
      <c r="G145">
        <v>2020</v>
      </c>
      <c r="H145" t="s">
        <v>850</v>
      </c>
      <c r="I145" t="s">
        <v>19</v>
      </c>
      <c r="J145" t="s">
        <v>851</v>
      </c>
      <c r="K145" t="s">
        <v>852</v>
      </c>
      <c r="L145" t="s">
        <v>22</v>
      </c>
      <c r="M145" t="s">
        <v>47</v>
      </c>
      <c r="N145" t="s">
        <v>24</v>
      </c>
      <c r="O145" t="s">
        <v>14</v>
      </c>
      <c r="P145" t="s">
        <v>24</v>
      </c>
      <c r="Q145" t="s">
        <v>48</v>
      </c>
      <c r="R145" t="s">
        <v>853</v>
      </c>
    </row>
    <row r="146" spans="1:18" x14ac:dyDescent="0.35">
      <c r="A146" t="s">
        <v>15</v>
      </c>
      <c r="B146" t="s">
        <v>849</v>
      </c>
      <c r="C146">
        <v>1</v>
      </c>
      <c r="D146">
        <v>2020</v>
      </c>
      <c r="E146" t="s">
        <v>854</v>
      </c>
      <c r="F146">
        <v>6</v>
      </c>
      <c r="G146">
        <v>2020</v>
      </c>
      <c r="H146" t="s">
        <v>855</v>
      </c>
      <c r="I146" t="s">
        <v>19</v>
      </c>
      <c r="J146" t="s">
        <v>856</v>
      </c>
      <c r="K146" t="s">
        <v>857</v>
      </c>
      <c r="L146" t="s">
        <v>550</v>
      </c>
      <c r="M146" t="s">
        <v>23</v>
      </c>
      <c r="N146" t="s">
        <v>24</v>
      </c>
      <c r="O146" t="s">
        <v>33</v>
      </c>
      <c r="P146" t="s">
        <v>34</v>
      </c>
      <c r="Q146" t="s">
        <v>33</v>
      </c>
      <c r="R146" t="s">
        <v>27</v>
      </c>
    </row>
    <row r="147" spans="1:18" x14ac:dyDescent="0.35">
      <c r="A147" t="s">
        <v>15</v>
      </c>
      <c r="B147" t="s">
        <v>838</v>
      </c>
      <c r="C147">
        <v>5</v>
      </c>
      <c r="D147">
        <v>2020</v>
      </c>
      <c r="E147" t="s">
        <v>858</v>
      </c>
      <c r="F147">
        <v>9</v>
      </c>
      <c r="G147">
        <v>2020</v>
      </c>
      <c r="H147" t="s">
        <v>859</v>
      </c>
      <c r="I147" t="s">
        <v>19</v>
      </c>
      <c r="J147" t="s">
        <v>860</v>
      </c>
      <c r="K147" t="s">
        <v>861</v>
      </c>
      <c r="L147" t="s">
        <v>22</v>
      </c>
      <c r="M147" t="s">
        <v>23</v>
      </c>
      <c r="N147" t="s">
        <v>24</v>
      </c>
      <c r="O147" t="s">
        <v>33</v>
      </c>
      <c r="P147" t="s">
        <v>34</v>
      </c>
      <c r="Q147" t="s">
        <v>33</v>
      </c>
      <c r="R147" t="s">
        <v>862</v>
      </c>
    </row>
    <row r="148" spans="1:18" x14ac:dyDescent="0.35">
      <c r="A148" t="s">
        <v>15</v>
      </c>
      <c r="B148" t="s">
        <v>863</v>
      </c>
      <c r="C148">
        <v>8</v>
      </c>
      <c r="D148">
        <v>2020</v>
      </c>
      <c r="E148" t="s">
        <v>864</v>
      </c>
      <c r="F148">
        <v>5</v>
      </c>
      <c r="G148">
        <v>2021</v>
      </c>
      <c r="H148" t="s">
        <v>865</v>
      </c>
      <c r="I148" t="s">
        <v>19</v>
      </c>
      <c r="J148" t="s">
        <v>866</v>
      </c>
      <c r="K148" t="s">
        <v>867</v>
      </c>
      <c r="L148" t="s">
        <v>237</v>
      </c>
      <c r="M148" t="s">
        <v>23</v>
      </c>
      <c r="N148" t="s">
        <v>24</v>
      </c>
      <c r="O148" t="s">
        <v>25</v>
      </c>
      <c r="P148" t="s">
        <v>24</v>
      </c>
      <c r="Q148" t="s">
        <v>26</v>
      </c>
      <c r="R148" t="s">
        <v>118</v>
      </c>
    </row>
    <row r="149" spans="1:18" x14ac:dyDescent="0.35">
      <c r="A149" t="s">
        <v>15</v>
      </c>
      <c r="B149" t="s">
        <v>759</v>
      </c>
      <c r="C149">
        <v>10</v>
      </c>
      <c r="D149">
        <v>2020</v>
      </c>
      <c r="E149" t="s">
        <v>868</v>
      </c>
      <c r="F149">
        <v>1</v>
      </c>
      <c r="G149">
        <v>2021</v>
      </c>
      <c r="H149" t="s">
        <v>869</v>
      </c>
      <c r="I149" t="s">
        <v>19</v>
      </c>
      <c r="J149" t="s">
        <v>870</v>
      </c>
      <c r="K149" t="s">
        <v>871</v>
      </c>
      <c r="L149" t="s">
        <v>117</v>
      </c>
      <c r="M149" t="s">
        <v>47</v>
      </c>
      <c r="N149" t="s">
        <v>24</v>
      </c>
      <c r="O149" t="s">
        <v>14</v>
      </c>
      <c r="P149" t="s">
        <v>24</v>
      </c>
      <c r="Q149" t="s">
        <v>48</v>
      </c>
      <c r="R149" t="s">
        <v>872</v>
      </c>
    </row>
    <row r="150" spans="1:18" x14ac:dyDescent="0.35">
      <c r="A150" t="s">
        <v>15</v>
      </c>
      <c r="B150" t="s">
        <v>873</v>
      </c>
      <c r="C150">
        <v>3</v>
      </c>
      <c r="D150">
        <v>2020</v>
      </c>
      <c r="E150" t="s">
        <v>156</v>
      </c>
      <c r="F150">
        <v>6</v>
      </c>
      <c r="G150">
        <v>2020</v>
      </c>
      <c r="H150" t="s">
        <v>874</v>
      </c>
      <c r="I150" t="s">
        <v>19</v>
      </c>
      <c r="J150" t="s">
        <v>875</v>
      </c>
      <c r="K150" t="s">
        <v>876</v>
      </c>
      <c r="L150" t="s">
        <v>237</v>
      </c>
      <c r="M150" t="s">
        <v>23</v>
      </c>
      <c r="N150" t="s">
        <v>24</v>
      </c>
      <c r="O150" t="s">
        <v>14</v>
      </c>
      <c r="P150" t="s">
        <v>24</v>
      </c>
      <c r="Q150" t="s">
        <v>48</v>
      </c>
      <c r="R150" t="s">
        <v>877</v>
      </c>
    </row>
    <row r="151" spans="1:18" x14ac:dyDescent="0.35">
      <c r="A151" t="s">
        <v>15</v>
      </c>
      <c r="B151" t="s">
        <v>736</v>
      </c>
      <c r="C151">
        <v>3</v>
      </c>
      <c r="D151">
        <v>2019</v>
      </c>
      <c r="E151" t="s">
        <v>138</v>
      </c>
      <c r="F151">
        <v>1</v>
      </c>
      <c r="G151">
        <v>2020</v>
      </c>
      <c r="H151" t="s">
        <v>878</v>
      </c>
      <c r="I151" t="s">
        <v>19</v>
      </c>
      <c r="J151" t="s">
        <v>879</v>
      </c>
      <c r="K151" t="s">
        <v>880</v>
      </c>
      <c r="L151" t="s">
        <v>474</v>
      </c>
      <c r="M151" t="s">
        <v>23</v>
      </c>
      <c r="N151" t="s">
        <v>24</v>
      </c>
      <c r="O151" t="s">
        <v>25</v>
      </c>
      <c r="P151" t="s">
        <v>24</v>
      </c>
      <c r="Q151" t="s">
        <v>26</v>
      </c>
      <c r="R151" t="s">
        <v>27</v>
      </c>
    </row>
    <row r="152" spans="1:18" x14ac:dyDescent="0.35">
      <c r="A152" t="s">
        <v>15</v>
      </c>
      <c r="B152" t="s">
        <v>881</v>
      </c>
      <c r="C152">
        <v>6</v>
      </c>
      <c r="D152">
        <v>2019</v>
      </c>
      <c r="E152" t="s">
        <v>882</v>
      </c>
      <c r="F152">
        <v>1</v>
      </c>
      <c r="G152">
        <v>2020</v>
      </c>
      <c r="H152" t="s">
        <v>883</v>
      </c>
      <c r="I152" t="s">
        <v>19</v>
      </c>
      <c r="J152" t="s">
        <v>884</v>
      </c>
      <c r="K152" t="s">
        <v>885</v>
      </c>
      <c r="L152" t="s">
        <v>143</v>
      </c>
      <c r="M152" t="s">
        <v>23</v>
      </c>
      <c r="N152" t="s">
        <v>24</v>
      </c>
      <c r="O152" t="s">
        <v>25</v>
      </c>
      <c r="P152" t="s">
        <v>24</v>
      </c>
      <c r="Q152" t="s">
        <v>26</v>
      </c>
      <c r="R152" t="s">
        <v>27</v>
      </c>
    </row>
    <row r="153" spans="1:18" x14ac:dyDescent="0.35">
      <c r="A153" t="s">
        <v>15</v>
      </c>
      <c r="B153" t="s">
        <v>886</v>
      </c>
      <c r="C153">
        <v>10</v>
      </c>
      <c r="D153">
        <v>2018</v>
      </c>
      <c r="E153" t="s">
        <v>774</v>
      </c>
      <c r="F153">
        <v>3</v>
      </c>
      <c r="G153">
        <v>2019</v>
      </c>
      <c r="H153" t="s">
        <v>887</v>
      </c>
      <c r="I153" t="s">
        <v>19</v>
      </c>
      <c r="J153" t="s">
        <v>888</v>
      </c>
      <c r="K153" t="s">
        <v>889</v>
      </c>
      <c r="L153" t="s">
        <v>143</v>
      </c>
      <c r="M153" t="s">
        <v>23</v>
      </c>
      <c r="N153" t="s">
        <v>24</v>
      </c>
      <c r="O153" t="s">
        <v>33</v>
      </c>
      <c r="P153" t="s">
        <v>34</v>
      </c>
      <c r="Q153" t="s">
        <v>33</v>
      </c>
      <c r="R153" t="s">
        <v>27</v>
      </c>
    </row>
    <row r="154" spans="1:18" x14ac:dyDescent="0.35">
      <c r="A154" t="s">
        <v>15</v>
      </c>
      <c r="B154" t="s">
        <v>890</v>
      </c>
      <c r="C154">
        <v>12</v>
      </c>
      <c r="D154">
        <v>2020</v>
      </c>
      <c r="E154" t="s">
        <v>891</v>
      </c>
      <c r="F154">
        <v>6</v>
      </c>
      <c r="G154">
        <v>2021</v>
      </c>
      <c r="H154" t="s">
        <v>892</v>
      </c>
      <c r="I154" t="s">
        <v>19</v>
      </c>
      <c r="J154" t="s">
        <v>893</v>
      </c>
      <c r="K154" t="s">
        <v>894</v>
      </c>
      <c r="L154" t="s">
        <v>22</v>
      </c>
      <c r="M154" t="s">
        <v>23</v>
      </c>
      <c r="N154" t="s">
        <v>24</v>
      </c>
      <c r="O154" t="s">
        <v>33</v>
      </c>
      <c r="P154" t="s">
        <v>34</v>
      </c>
      <c r="Q154" t="s">
        <v>33</v>
      </c>
      <c r="R154" t="s">
        <v>895</v>
      </c>
    </row>
    <row r="155" spans="1:18" x14ac:dyDescent="0.35">
      <c r="A155" t="s">
        <v>15</v>
      </c>
      <c r="B155" t="s">
        <v>896</v>
      </c>
      <c r="C155">
        <v>8</v>
      </c>
      <c r="D155">
        <v>2021</v>
      </c>
      <c r="E155" t="s">
        <v>897</v>
      </c>
      <c r="F155">
        <v>2</v>
      </c>
      <c r="G155">
        <v>2022</v>
      </c>
      <c r="H155" t="s">
        <v>898</v>
      </c>
      <c r="I155" t="s">
        <v>19</v>
      </c>
      <c r="J155" t="s">
        <v>899</v>
      </c>
      <c r="K155" t="s">
        <v>900</v>
      </c>
      <c r="L155" t="s">
        <v>143</v>
      </c>
      <c r="M155" t="s">
        <v>23</v>
      </c>
      <c r="N155" t="s">
        <v>24</v>
      </c>
      <c r="O155" t="s">
        <v>25</v>
      </c>
      <c r="P155" t="s">
        <v>24</v>
      </c>
      <c r="Q155" t="s">
        <v>26</v>
      </c>
      <c r="R155" t="s">
        <v>901</v>
      </c>
    </row>
    <row r="156" spans="1:18" x14ac:dyDescent="0.35">
      <c r="A156" t="s">
        <v>15</v>
      </c>
      <c r="B156" t="s">
        <v>902</v>
      </c>
      <c r="C156">
        <v>3</v>
      </c>
      <c r="D156">
        <v>2021</v>
      </c>
      <c r="E156" t="s">
        <v>903</v>
      </c>
      <c r="F156">
        <v>10</v>
      </c>
      <c r="G156">
        <v>2021</v>
      </c>
      <c r="H156" t="s">
        <v>904</v>
      </c>
      <c r="I156" t="s">
        <v>19</v>
      </c>
      <c r="J156" t="s">
        <v>905</v>
      </c>
      <c r="K156" t="s">
        <v>906</v>
      </c>
      <c r="L156" t="s">
        <v>22</v>
      </c>
      <c r="M156" t="s">
        <v>47</v>
      </c>
      <c r="N156" t="s">
        <v>24</v>
      </c>
      <c r="O156" t="s">
        <v>14</v>
      </c>
      <c r="P156" t="s">
        <v>24</v>
      </c>
      <c r="Q156" t="s">
        <v>48</v>
      </c>
      <c r="R156" t="s">
        <v>907</v>
      </c>
    </row>
    <row r="157" spans="1:18" x14ac:dyDescent="0.35">
      <c r="A157" t="s">
        <v>15</v>
      </c>
      <c r="B157" t="s">
        <v>92</v>
      </c>
      <c r="C157">
        <v>9</v>
      </c>
      <c r="D157">
        <v>2021</v>
      </c>
      <c r="E157" t="s">
        <v>908</v>
      </c>
      <c r="F157">
        <v>11</v>
      </c>
      <c r="G157">
        <v>2021</v>
      </c>
      <c r="H157" t="s">
        <v>909</v>
      </c>
      <c r="I157" t="s">
        <v>19</v>
      </c>
      <c r="J157" t="s">
        <v>910</v>
      </c>
      <c r="K157" t="s">
        <v>911</v>
      </c>
      <c r="L157" t="s">
        <v>22</v>
      </c>
      <c r="M157" t="s">
        <v>47</v>
      </c>
      <c r="N157" t="s">
        <v>24</v>
      </c>
      <c r="O157" t="s">
        <v>14</v>
      </c>
      <c r="P157" t="s">
        <v>24</v>
      </c>
      <c r="Q157" t="s">
        <v>48</v>
      </c>
      <c r="R157" t="s">
        <v>912</v>
      </c>
    </row>
    <row r="158" spans="1:18" x14ac:dyDescent="0.35">
      <c r="A158" t="s">
        <v>15</v>
      </c>
      <c r="B158" t="s">
        <v>913</v>
      </c>
      <c r="C158">
        <v>11</v>
      </c>
      <c r="D158">
        <v>2018</v>
      </c>
      <c r="E158" t="s">
        <v>914</v>
      </c>
      <c r="F158">
        <v>1</v>
      </c>
      <c r="G158">
        <v>2019</v>
      </c>
      <c r="H158" t="s">
        <v>915</v>
      </c>
      <c r="I158" t="s">
        <v>19</v>
      </c>
      <c r="J158" t="s">
        <v>916</v>
      </c>
      <c r="K158" t="s">
        <v>917</v>
      </c>
      <c r="L158" t="s">
        <v>46</v>
      </c>
      <c r="M158" t="s">
        <v>47</v>
      </c>
      <c r="N158" t="s">
        <v>24</v>
      </c>
      <c r="O158" t="s">
        <v>14</v>
      </c>
      <c r="P158" t="s">
        <v>24</v>
      </c>
      <c r="Q158" t="s">
        <v>48</v>
      </c>
      <c r="R158" t="s">
        <v>918</v>
      </c>
    </row>
    <row r="159" spans="1:18" x14ac:dyDescent="0.35">
      <c r="A159" t="s">
        <v>15</v>
      </c>
      <c r="B159" t="s">
        <v>304</v>
      </c>
      <c r="C159">
        <v>9</v>
      </c>
      <c r="D159">
        <v>2018</v>
      </c>
      <c r="E159" t="s">
        <v>919</v>
      </c>
      <c r="F159">
        <v>5</v>
      </c>
      <c r="G159">
        <v>2019</v>
      </c>
      <c r="H159" t="s">
        <v>920</v>
      </c>
      <c r="I159" t="s">
        <v>19</v>
      </c>
      <c r="J159" t="s">
        <v>921</v>
      </c>
      <c r="K159" t="s">
        <v>922</v>
      </c>
      <c r="L159" t="s">
        <v>578</v>
      </c>
      <c r="M159" t="s">
        <v>68</v>
      </c>
      <c r="N159" t="s">
        <v>24</v>
      </c>
      <c r="O159" t="s">
        <v>14</v>
      </c>
      <c r="P159" t="s">
        <v>24</v>
      </c>
      <c r="Q159" t="s">
        <v>48</v>
      </c>
      <c r="R159" t="s">
        <v>923</v>
      </c>
    </row>
    <row r="160" spans="1:18" x14ac:dyDescent="0.35">
      <c r="A160" t="s">
        <v>15</v>
      </c>
      <c r="B160" t="s">
        <v>924</v>
      </c>
      <c r="C160">
        <v>4</v>
      </c>
      <c r="D160">
        <v>2018</v>
      </c>
      <c r="E160" t="s">
        <v>925</v>
      </c>
      <c r="F160">
        <v>1</v>
      </c>
      <c r="G160">
        <v>2019</v>
      </c>
      <c r="H160" t="s">
        <v>926</v>
      </c>
      <c r="I160" t="s">
        <v>19</v>
      </c>
      <c r="J160" t="s">
        <v>927</v>
      </c>
      <c r="K160" t="s">
        <v>928</v>
      </c>
      <c r="L160" t="s">
        <v>385</v>
      </c>
      <c r="M160" t="s">
        <v>47</v>
      </c>
      <c r="N160" t="s">
        <v>24</v>
      </c>
      <c r="O160" t="s">
        <v>14</v>
      </c>
      <c r="P160" t="s">
        <v>24</v>
      </c>
      <c r="Q160" t="s">
        <v>48</v>
      </c>
      <c r="R160" t="s">
        <v>929</v>
      </c>
    </row>
    <row r="161" spans="1:18" x14ac:dyDescent="0.35">
      <c r="A161" t="s">
        <v>15</v>
      </c>
      <c r="B161" t="s">
        <v>930</v>
      </c>
      <c r="C161">
        <v>4</v>
      </c>
      <c r="D161">
        <v>2020</v>
      </c>
      <c r="E161" t="s">
        <v>931</v>
      </c>
      <c r="F161">
        <v>8</v>
      </c>
      <c r="G161">
        <v>2020</v>
      </c>
      <c r="H161" t="s">
        <v>932</v>
      </c>
      <c r="I161" t="s">
        <v>19</v>
      </c>
      <c r="J161" t="s">
        <v>933</v>
      </c>
      <c r="K161" t="s">
        <v>934</v>
      </c>
      <c r="L161" t="s">
        <v>75</v>
      </c>
      <c r="M161" t="s">
        <v>47</v>
      </c>
      <c r="N161" t="s">
        <v>24</v>
      </c>
      <c r="O161" t="s">
        <v>14</v>
      </c>
      <c r="P161" t="s">
        <v>24</v>
      </c>
      <c r="Q161" t="s">
        <v>48</v>
      </c>
      <c r="R161" t="s">
        <v>935</v>
      </c>
    </row>
    <row r="162" spans="1:18" x14ac:dyDescent="0.35">
      <c r="A162" t="s">
        <v>15</v>
      </c>
      <c r="B162" t="s">
        <v>936</v>
      </c>
      <c r="C162">
        <v>4</v>
      </c>
      <c r="D162">
        <v>2020</v>
      </c>
      <c r="E162" t="s">
        <v>937</v>
      </c>
      <c r="F162">
        <v>6</v>
      </c>
      <c r="G162">
        <v>2020</v>
      </c>
      <c r="H162" t="s">
        <v>938</v>
      </c>
      <c r="I162" t="s">
        <v>19</v>
      </c>
      <c r="J162" t="s">
        <v>939</v>
      </c>
      <c r="K162" t="s">
        <v>940</v>
      </c>
      <c r="L162" t="s">
        <v>237</v>
      </c>
      <c r="M162" t="s">
        <v>23</v>
      </c>
      <c r="N162" t="s">
        <v>24</v>
      </c>
      <c r="O162" t="s">
        <v>14</v>
      </c>
      <c r="P162" t="s">
        <v>24</v>
      </c>
      <c r="Q162" t="s">
        <v>48</v>
      </c>
      <c r="R162" t="s">
        <v>941</v>
      </c>
    </row>
    <row r="163" spans="1:18" x14ac:dyDescent="0.35">
      <c r="A163" t="s">
        <v>15</v>
      </c>
      <c r="B163" t="s">
        <v>942</v>
      </c>
      <c r="C163">
        <v>7</v>
      </c>
      <c r="D163">
        <v>2018</v>
      </c>
      <c r="E163" t="s">
        <v>943</v>
      </c>
      <c r="F163">
        <v>1</v>
      </c>
      <c r="G163">
        <v>2019</v>
      </c>
      <c r="H163" t="s">
        <v>944</v>
      </c>
      <c r="I163" t="s">
        <v>19</v>
      </c>
      <c r="J163" t="s">
        <v>945</v>
      </c>
      <c r="K163" t="s">
        <v>946</v>
      </c>
      <c r="L163" t="s">
        <v>249</v>
      </c>
      <c r="M163" t="s">
        <v>76</v>
      </c>
      <c r="N163" t="s">
        <v>24</v>
      </c>
      <c r="O163" t="s">
        <v>33</v>
      </c>
      <c r="P163" t="s">
        <v>34</v>
      </c>
      <c r="Q163" t="s">
        <v>33</v>
      </c>
      <c r="R163" t="s">
        <v>27</v>
      </c>
    </row>
    <row r="164" spans="1:18" x14ac:dyDescent="0.35">
      <c r="A164" t="s">
        <v>15</v>
      </c>
      <c r="B164" t="s">
        <v>947</v>
      </c>
      <c r="C164">
        <v>2</v>
      </c>
      <c r="D164">
        <v>2020</v>
      </c>
      <c r="E164" t="s">
        <v>948</v>
      </c>
      <c r="F164">
        <v>11</v>
      </c>
      <c r="G164">
        <v>2021</v>
      </c>
      <c r="H164" t="s">
        <v>949</v>
      </c>
      <c r="I164" t="s">
        <v>19</v>
      </c>
      <c r="J164" t="s">
        <v>950</v>
      </c>
      <c r="K164" t="s">
        <v>951</v>
      </c>
      <c r="L164" t="s">
        <v>952</v>
      </c>
      <c r="M164" t="s">
        <v>23</v>
      </c>
      <c r="N164" t="s">
        <v>24</v>
      </c>
      <c r="O164" t="s">
        <v>33</v>
      </c>
      <c r="P164" t="s">
        <v>34</v>
      </c>
      <c r="Q164" t="s">
        <v>33</v>
      </c>
      <c r="R164" t="s">
        <v>118</v>
      </c>
    </row>
    <row r="165" spans="1:18" x14ac:dyDescent="0.35">
      <c r="A165" t="s">
        <v>15</v>
      </c>
      <c r="B165" t="s">
        <v>953</v>
      </c>
      <c r="C165">
        <v>1</v>
      </c>
      <c r="D165">
        <v>2019</v>
      </c>
      <c r="E165" t="s">
        <v>954</v>
      </c>
      <c r="F165">
        <v>6</v>
      </c>
      <c r="G165">
        <v>2019</v>
      </c>
      <c r="H165" t="s">
        <v>955</v>
      </c>
      <c r="I165" t="s">
        <v>19</v>
      </c>
      <c r="J165" t="s">
        <v>956</v>
      </c>
      <c r="K165" t="s">
        <v>957</v>
      </c>
      <c r="L165" t="s">
        <v>237</v>
      </c>
      <c r="M165" t="s">
        <v>76</v>
      </c>
      <c r="N165" t="s">
        <v>24</v>
      </c>
      <c r="O165" t="s">
        <v>33</v>
      </c>
      <c r="P165" t="s">
        <v>34</v>
      </c>
      <c r="Q165" t="s">
        <v>33</v>
      </c>
      <c r="R165" t="s">
        <v>27</v>
      </c>
    </row>
    <row r="166" spans="1:18" x14ac:dyDescent="0.35">
      <c r="A166" t="s">
        <v>15</v>
      </c>
      <c r="B166" t="s">
        <v>958</v>
      </c>
      <c r="C166">
        <v>10</v>
      </c>
      <c r="D166">
        <v>2018</v>
      </c>
      <c r="E166" t="s">
        <v>959</v>
      </c>
      <c r="F166">
        <v>7</v>
      </c>
      <c r="G166">
        <v>2019</v>
      </c>
      <c r="H166" t="s">
        <v>960</v>
      </c>
      <c r="I166" t="s">
        <v>19</v>
      </c>
      <c r="J166" t="s">
        <v>961</v>
      </c>
      <c r="K166" t="s">
        <v>962</v>
      </c>
      <c r="L166" t="s">
        <v>117</v>
      </c>
      <c r="M166" t="s">
        <v>47</v>
      </c>
      <c r="N166" t="s">
        <v>24</v>
      </c>
      <c r="O166" t="s">
        <v>14</v>
      </c>
      <c r="P166" t="s">
        <v>24</v>
      </c>
      <c r="Q166" t="s">
        <v>48</v>
      </c>
      <c r="R166" t="s">
        <v>963</v>
      </c>
    </row>
    <row r="167" spans="1:18" x14ac:dyDescent="0.35">
      <c r="A167" t="s">
        <v>15</v>
      </c>
      <c r="B167" t="s">
        <v>964</v>
      </c>
      <c r="C167">
        <v>9</v>
      </c>
      <c r="D167">
        <v>2020</v>
      </c>
      <c r="E167" t="s">
        <v>782</v>
      </c>
      <c r="F167">
        <v>7</v>
      </c>
      <c r="G167">
        <v>2021</v>
      </c>
      <c r="H167" t="s">
        <v>965</v>
      </c>
      <c r="I167" t="s">
        <v>19</v>
      </c>
      <c r="J167" t="s">
        <v>966</v>
      </c>
      <c r="K167" t="s">
        <v>967</v>
      </c>
      <c r="L167" t="s">
        <v>385</v>
      </c>
      <c r="M167" t="s">
        <v>47</v>
      </c>
      <c r="N167" t="s">
        <v>24</v>
      </c>
      <c r="O167" t="s">
        <v>14</v>
      </c>
      <c r="P167" t="s">
        <v>24</v>
      </c>
      <c r="Q167" t="s">
        <v>48</v>
      </c>
      <c r="R167" t="s">
        <v>968</v>
      </c>
    </row>
    <row r="168" spans="1:18" x14ac:dyDescent="0.35">
      <c r="A168" t="s">
        <v>15</v>
      </c>
      <c r="B168" t="s">
        <v>969</v>
      </c>
      <c r="C168">
        <v>2</v>
      </c>
      <c r="D168">
        <v>2019</v>
      </c>
      <c r="E168" t="s">
        <v>970</v>
      </c>
      <c r="F168">
        <v>10</v>
      </c>
      <c r="G168">
        <v>2020</v>
      </c>
      <c r="H168" t="s">
        <v>971</v>
      </c>
      <c r="I168" t="s">
        <v>19</v>
      </c>
      <c r="J168" t="s">
        <v>972</v>
      </c>
      <c r="K168" t="s">
        <v>973</v>
      </c>
      <c r="L168" t="s">
        <v>974</v>
      </c>
      <c r="M168" t="s">
        <v>76</v>
      </c>
      <c r="N168" t="s">
        <v>24</v>
      </c>
      <c r="O168" t="s">
        <v>33</v>
      </c>
      <c r="P168" t="s">
        <v>34</v>
      </c>
      <c r="Q168" t="s">
        <v>33</v>
      </c>
      <c r="R168" t="s">
        <v>27</v>
      </c>
    </row>
    <row r="169" spans="1:18" x14ac:dyDescent="0.35">
      <c r="A169" t="s">
        <v>15</v>
      </c>
      <c r="B169" t="s">
        <v>975</v>
      </c>
      <c r="C169">
        <v>10</v>
      </c>
      <c r="D169">
        <v>2020</v>
      </c>
      <c r="E169" t="s">
        <v>51</v>
      </c>
      <c r="F169">
        <v>5</v>
      </c>
      <c r="G169">
        <v>2021</v>
      </c>
      <c r="H169" t="s">
        <v>976</v>
      </c>
      <c r="I169" t="s">
        <v>19</v>
      </c>
      <c r="J169" t="s">
        <v>977</v>
      </c>
      <c r="K169" t="s">
        <v>978</v>
      </c>
      <c r="L169" t="s">
        <v>385</v>
      </c>
      <c r="M169" t="s">
        <v>47</v>
      </c>
      <c r="N169" t="s">
        <v>24</v>
      </c>
      <c r="O169" t="s">
        <v>97</v>
      </c>
      <c r="P169" t="s">
        <v>24</v>
      </c>
      <c r="Q169" t="s">
        <v>48</v>
      </c>
      <c r="R169" t="s">
        <v>979</v>
      </c>
    </row>
    <row r="170" spans="1:18" x14ac:dyDescent="0.35">
      <c r="A170" t="s">
        <v>15</v>
      </c>
      <c r="B170" t="s">
        <v>724</v>
      </c>
      <c r="C170">
        <v>12</v>
      </c>
      <c r="D170">
        <v>2019</v>
      </c>
      <c r="E170" t="s">
        <v>980</v>
      </c>
      <c r="F170">
        <v>7</v>
      </c>
      <c r="G170">
        <v>2020</v>
      </c>
      <c r="H170" t="s">
        <v>981</v>
      </c>
      <c r="I170" t="s">
        <v>19</v>
      </c>
      <c r="J170" t="s">
        <v>982</v>
      </c>
      <c r="K170" t="s">
        <v>983</v>
      </c>
      <c r="L170" t="s">
        <v>96</v>
      </c>
      <c r="M170" t="s">
        <v>68</v>
      </c>
      <c r="N170" t="s">
        <v>24</v>
      </c>
      <c r="O170" t="s">
        <v>14</v>
      </c>
      <c r="P170" t="s">
        <v>24</v>
      </c>
      <c r="Q170" t="s">
        <v>48</v>
      </c>
      <c r="R170" t="s">
        <v>984</v>
      </c>
    </row>
    <row r="171" spans="1:18" x14ac:dyDescent="0.35">
      <c r="A171" t="s">
        <v>15</v>
      </c>
      <c r="B171" t="s">
        <v>653</v>
      </c>
      <c r="C171">
        <v>5</v>
      </c>
      <c r="D171">
        <v>2021</v>
      </c>
      <c r="E171" t="s">
        <v>985</v>
      </c>
      <c r="F171">
        <v>11</v>
      </c>
      <c r="G171">
        <v>2021</v>
      </c>
      <c r="H171" t="s">
        <v>986</v>
      </c>
      <c r="I171" t="s">
        <v>19</v>
      </c>
      <c r="J171" t="s">
        <v>987</v>
      </c>
      <c r="K171" t="s">
        <v>988</v>
      </c>
      <c r="L171" t="s">
        <v>96</v>
      </c>
      <c r="M171" t="s">
        <v>47</v>
      </c>
      <c r="N171" t="s">
        <v>24</v>
      </c>
      <c r="O171" t="s">
        <v>14</v>
      </c>
      <c r="P171" t="s">
        <v>24</v>
      </c>
      <c r="Q171" t="s">
        <v>48</v>
      </c>
      <c r="R171" t="s">
        <v>989</v>
      </c>
    </row>
    <row r="172" spans="1:18" x14ac:dyDescent="0.35">
      <c r="A172" t="s">
        <v>15</v>
      </c>
      <c r="B172" t="s">
        <v>990</v>
      </c>
      <c r="C172">
        <v>4</v>
      </c>
      <c r="D172">
        <v>2021</v>
      </c>
      <c r="E172" t="s">
        <v>991</v>
      </c>
      <c r="F172">
        <v>8</v>
      </c>
      <c r="G172">
        <v>2021</v>
      </c>
      <c r="H172" t="s">
        <v>992</v>
      </c>
      <c r="I172" t="s">
        <v>19</v>
      </c>
      <c r="J172" t="s">
        <v>993</v>
      </c>
      <c r="K172" t="s">
        <v>994</v>
      </c>
      <c r="L172" t="s">
        <v>385</v>
      </c>
      <c r="M172" t="s">
        <v>47</v>
      </c>
      <c r="N172" t="s">
        <v>24</v>
      </c>
      <c r="O172" t="s">
        <v>14</v>
      </c>
      <c r="P172" t="s">
        <v>24</v>
      </c>
      <c r="Q172" t="s">
        <v>48</v>
      </c>
      <c r="R172" t="s">
        <v>995</v>
      </c>
    </row>
    <row r="173" spans="1:18" x14ac:dyDescent="0.35">
      <c r="A173" t="s">
        <v>15</v>
      </c>
      <c r="B173" t="s">
        <v>996</v>
      </c>
      <c r="C173">
        <v>9</v>
      </c>
      <c r="D173">
        <v>2018</v>
      </c>
      <c r="E173" t="s">
        <v>997</v>
      </c>
      <c r="F173">
        <v>1</v>
      </c>
      <c r="G173">
        <v>2019</v>
      </c>
      <c r="H173" t="s">
        <v>998</v>
      </c>
      <c r="I173" t="s">
        <v>19</v>
      </c>
      <c r="J173" t="s">
        <v>999</v>
      </c>
      <c r="K173" t="s">
        <v>509</v>
      </c>
      <c r="L173" t="s">
        <v>474</v>
      </c>
      <c r="M173" t="s">
        <v>23</v>
      </c>
      <c r="N173" t="s">
        <v>24</v>
      </c>
      <c r="O173" t="s">
        <v>33</v>
      </c>
      <c r="P173" t="s">
        <v>34</v>
      </c>
      <c r="Q173" t="s">
        <v>33</v>
      </c>
      <c r="R173" t="s">
        <v>27</v>
      </c>
    </row>
    <row r="174" spans="1:18" x14ac:dyDescent="0.35">
      <c r="A174" t="s">
        <v>15</v>
      </c>
      <c r="B174" t="s">
        <v>1000</v>
      </c>
      <c r="C174">
        <v>5</v>
      </c>
      <c r="D174">
        <v>2019</v>
      </c>
      <c r="E174" t="s">
        <v>1001</v>
      </c>
      <c r="F174">
        <v>8</v>
      </c>
      <c r="G174">
        <v>2019</v>
      </c>
      <c r="H174" t="s">
        <v>1002</v>
      </c>
      <c r="I174" t="s">
        <v>19</v>
      </c>
      <c r="J174" t="s">
        <v>1003</v>
      </c>
      <c r="K174" t="s">
        <v>1004</v>
      </c>
      <c r="L174" t="s">
        <v>474</v>
      </c>
      <c r="M174" t="s">
        <v>47</v>
      </c>
      <c r="N174" t="s">
        <v>24</v>
      </c>
      <c r="O174" t="s">
        <v>14</v>
      </c>
      <c r="P174" t="s">
        <v>24</v>
      </c>
      <c r="Q174" t="s">
        <v>48</v>
      </c>
      <c r="R174" t="s">
        <v>1005</v>
      </c>
    </row>
    <row r="175" spans="1:18" x14ac:dyDescent="0.35">
      <c r="A175" t="s">
        <v>15</v>
      </c>
      <c r="B175" t="s">
        <v>1006</v>
      </c>
      <c r="C175">
        <v>10</v>
      </c>
      <c r="D175">
        <v>2018</v>
      </c>
      <c r="E175" t="s">
        <v>517</v>
      </c>
      <c r="F175">
        <v>5</v>
      </c>
      <c r="G175">
        <v>2019</v>
      </c>
      <c r="H175" t="s">
        <v>1007</v>
      </c>
      <c r="I175" t="s">
        <v>19</v>
      </c>
      <c r="J175" t="s">
        <v>1008</v>
      </c>
      <c r="K175" t="s">
        <v>1009</v>
      </c>
      <c r="L175" t="s">
        <v>249</v>
      </c>
      <c r="M175" t="s">
        <v>47</v>
      </c>
      <c r="N175" t="s">
        <v>24</v>
      </c>
      <c r="O175" t="s">
        <v>33</v>
      </c>
      <c r="P175" t="s">
        <v>34</v>
      </c>
      <c r="Q175" t="s">
        <v>33</v>
      </c>
      <c r="R175" t="s">
        <v>1010</v>
      </c>
    </row>
    <row r="176" spans="1:18" x14ac:dyDescent="0.35">
      <c r="A176" t="s">
        <v>15</v>
      </c>
      <c r="B176" t="s">
        <v>1011</v>
      </c>
      <c r="C176">
        <v>6</v>
      </c>
      <c r="D176">
        <v>2020</v>
      </c>
      <c r="E176" t="s">
        <v>1012</v>
      </c>
      <c r="F176">
        <v>8</v>
      </c>
      <c r="G176">
        <v>2020</v>
      </c>
      <c r="H176" t="s">
        <v>1013</v>
      </c>
      <c r="I176" t="s">
        <v>19</v>
      </c>
      <c r="J176" t="s">
        <v>1014</v>
      </c>
      <c r="K176" t="s">
        <v>1015</v>
      </c>
      <c r="L176" t="s">
        <v>1016</v>
      </c>
      <c r="M176" t="s">
        <v>23</v>
      </c>
      <c r="N176" t="s">
        <v>24</v>
      </c>
      <c r="O176" t="s">
        <v>33</v>
      </c>
      <c r="P176" t="s">
        <v>34</v>
      </c>
      <c r="Q176" t="s">
        <v>33</v>
      </c>
      <c r="R176" t="s">
        <v>118</v>
      </c>
    </row>
    <row r="177" spans="1:18" x14ac:dyDescent="0.35">
      <c r="A177" t="s">
        <v>15</v>
      </c>
      <c r="B177" t="s">
        <v>647</v>
      </c>
      <c r="C177">
        <v>12</v>
      </c>
      <c r="D177">
        <v>2020</v>
      </c>
      <c r="E177" t="s">
        <v>1017</v>
      </c>
      <c r="F177">
        <v>7</v>
      </c>
      <c r="G177">
        <v>2021</v>
      </c>
      <c r="H177" t="s">
        <v>1018</v>
      </c>
      <c r="I177" t="s">
        <v>19</v>
      </c>
      <c r="J177" t="s">
        <v>1019</v>
      </c>
      <c r="K177" t="s">
        <v>1020</v>
      </c>
      <c r="L177" t="s">
        <v>83</v>
      </c>
      <c r="M177" t="s">
        <v>23</v>
      </c>
      <c r="N177" t="s">
        <v>24</v>
      </c>
      <c r="O177" t="s">
        <v>14</v>
      </c>
      <c r="P177" t="s">
        <v>24</v>
      </c>
      <c r="Q177" t="s">
        <v>48</v>
      </c>
      <c r="R177" t="s">
        <v>1021</v>
      </c>
    </row>
    <row r="178" spans="1:18" x14ac:dyDescent="0.35">
      <c r="A178" t="s">
        <v>15</v>
      </c>
      <c r="B178" t="s">
        <v>1022</v>
      </c>
      <c r="C178">
        <v>7</v>
      </c>
      <c r="D178">
        <v>2020</v>
      </c>
      <c r="E178" t="s">
        <v>1023</v>
      </c>
      <c r="F178">
        <v>10</v>
      </c>
      <c r="G178">
        <v>2020</v>
      </c>
      <c r="H178" t="s">
        <v>1024</v>
      </c>
      <c r="I178" t="s">
        <v>19</v>
      </c>
      <c r="J178" t="s">
        <v>1025</v>
      </c>
      <c r="K178" t="s">
        <v>1026</v>
      </c>
      <c r="L178" t="s">
        <v>1027</v>
      </c>
      <c r="M178" t="s">
        <v>76</v>
      </c>
      <c r="N178" t="s">
        <v>24</v>
      </c>
      <c r="O178" t="s">
        <v>25</v>
      </c>
      <c r="P178" t="s">
        <v>24</v>
      </c>
      <c r="Q178" t="s">
        <v>26</v>
      </c>
      <c r="R178" t="s">
        <v>1028</v>
      </c>
    </row>
    <row r="179" spans="1:18" x14ac:dyDescent="0.35">
      <c r="A179" t="s">
        <v>15</v>
      </c>
      <c r="B179" t="s">
        <v>1029</v>
      </c>
      <c r="C179">
        <v>9</v>
      </c>
      <c r="D179">
        <v>2019</v>
      </c>
      <c r="E179" t="s">
        <v>729</v>
      </c>
      <c r="F179">
        <v>3</v>
      </c>
      <c r="G179">
        <v>2020</v>
      </c>
      <c r="H179" t="s">
        <v>1030</v>
      </c>
      <c r="I179" t="s">
        <v>19</v>
      </c>
      <c r="J179" t="s">
        <v>1031</v>
      </c>
      <c r="K179" t="s">
        <v>1032</v>
      </c>
      <c r="L179" t="s">
        <v>22</v>
      </c>
      <c r="M179" t="s">
        <v>47</v>
      </c>
      <c r="N179" t="s">
        <v>24</v>
      </c>
      <c r="O179" t="s">
        <v>14</v>
      </c>
      <c r="P179" t="s">
        <v>24</v>
      </c>
      <c r="Q179" t="s">
        <v>48</v>
      </c>
      <c r="R179" t="s">
        <v>1033</v>
      </c>
    </row>
    <row r="180" spans="1:18" x14ac:dyDescent="0.35">
      <c r="A180" t="s">
        <v>15</v>
      </c>
      <c r="B180" t="s">
        <v>343</v>
      </c>
      <c r="C180">
        <v>7</v>
      </c>
      <c r="D180">
        <v>2018</v>
      </c>
      <c r="E180" t="s">
        <v>1034</v>
      </c>
      <c r="F180">
        <v>1</v>
      </c>
      <c r="G180">
        <v>2019</v>
      </c>
      <c r="H180" t="s">
        <v>1035</v>
      </c>
      <c r="I180" t="s">
        <v>19</v>
      </c>
      <c r="J180" t="s">
        <v>1036</v>
      </c>
      <c r="K180" t="s">
        <v>1037</v>
      </c>
      <c r="L180" t="s">
        <v>1038</v>
      </c>
      <c r="M180" t="s">
        <v>76</v>
      </c>
      <c r="N180" t="s">
        <v>24</v>
      </c>
      <c r="O180" t="s">
        <v>33</v>
      </c>
      <c r="P180" t="s">
        <v>34</v>
      </c>
      <c r="Q180" t="s">
        <v>33</v>
      </c>
      <c r="R180" t="s">
        <v>77</v>
      </c>
    </row>
    <row r="181" spans="1:18" x14ac:dyDescent="0.35">
      <c r="A181" t="s">
        <v>15</v>
      </c>
      <c r="B181" t="s">
        <v>1039</v>
      </c>
      <c r="C181">
        <v>7</v>
      </c>
      <c r="D181">
        <v>2020</v>
      </c>
      <c r="E181" t="s">
        <v>1040</v>
      </c>
      <c r="F181">
        <v>12</v>
      </c>
      <c r="G181">
        <v>2022</v>
      </c>
      <c r="H181" t="s">
        <v>1041</v>
      </c>
      <c r="I181" t="s">
        <v>19</v>
      </c>
      <c r="J181" t="s">
        <v>1042</v>
      </c>
      <c r="K181" t="s">
        <v>1043</v>
      </c>
      <c r="L181" t="s">
        <v>249</v>
      </c>
      <c r="M181" t="s">
        <v>23</v>
      </c>
      <c r="N181" t="s">
        <v>24</v>
      </c>
      <c r="O181" t="s">
        <v>33</v>
      </c>
      <c r="P181" t="s">
        <v>34</v>
      </c>
      <c r="Q181" t="s">
        <v>33</v>
      </c>
      <c r="R181" t="s">
        <v>27</v>
      </c>
    </row>
    <row r="182" spans="1:18" x14ac:dyDescent="0.35">
      <c r="A182" t="s">
        <v>15</v>
      </c>
      <c r="B182" t="s">
        <v>270</v>
      </c>
      <c r="C182">
        <v>1</v>
      </c>
      <c r="D182">
        <v>2020</v>
      </c>
      <c r="E182" t="s">
        <v>1044</v>
      </c>
      <c r="F182">
        <v>3</v>
      </c>
      <c r="G182">
        <v>2020</v>
      </c>
      <c r="H182" t="s">
        <v>1045</v>
      </c>
      <c r="I182" t="s">
        <v>19</v>
      </c>
      <c r="J182" t="s">
        <v>1046</v>
      </c>
      <c r="K182" t="s">
        <v>1047</v>
      </c>
      <c r="L182" t="s">
        <v>22</v>
      </c>
      <c r="M182" t="s">
        <v>23</v>
      </c>
      <c r="N182" t="s">
        <v>24</v>
      </c>
      <c r="O182" t="s">
        <v>25</v>
      </c>
      <c r="P182" t="s">
        <v>24</v>
      </c>
      <c r="Q182" t="s">
        <v>26</v>
      </c>
      <c r="R182" t="s">
        <v>27</v>
      </c>
    </row>
    <row r="183" spans="1:18" x14ac:dyDescent="0.35">
      <c r="A183" t="s">
        <v>15</v>
      </c>
      <c r="B183" t="s">
        <v>1048</v>
      </c>
      <c r="C183">
        <v>8</v>
      </c>
      <c r="D183">
        <v>2020</v>
      </c>
      <c r="E183" t="s">
        <v>1049</v>
      </c>
      <c r="F183">
        <v>6</v>
      </c>
      <c r="G183">
        <v>2021</v>
      </c>
      <c r="H183" t="s">
        <v>1050</v>
      </c>
      <c r="I183" t="s">
        <v>19</v>
      </c>
      <c r="J183" t="s">
        <v>1051</v>
      </c>
      <c r="K183" t="s">
        <v>1052</v>
      </c>
      <c r="L183" t="s">
        <v>22</v>
      </c>
      <c r="M183" t="s">
        <v>47</v>
      </c>
      <c r="N183" t="s">
        <v>24</v>
      </c>
      <c r="O183" t="s">
        <v>14</v>
      </c>
      <c r="P183" t="s">
        <v>24</v>
      </c>
      <c r="Q183" t="s">
        <v>48</v>
      </c>
      <c r="R183" t="s">
        <v>1053</v>
      </c>
    </row>
    <row r="184" spans="1:18" x14ac:dyDescent="0.35">
      <c r="A184" t="s">
        <v>15</v>
      </c>
      <c r="B184" t="s">
        <v>1054</v>
      </c>
      <c r="C184">
        <v>4</v>
      </c>
      <c r="D184">
        <v>2019</v>
      </c>
      <c r="E184" t="s">
        <v>1055</v>
      </c>
      <c r="F184">
        <v>10</v>
      </c>
      <c r="G184">
        <v>2020</v>
      </c>
      <c r="H184" t="s">
        <v>1056</v>
      </c>
      <c r="I184" t="s">
        <v>19</v>
      </c>
      <c r="J184" t="s">
        <v>1057</v>
      </c>
      <c r="K184" t="s">
        <v>1058</v>
      </c>
      <c r="L184" t="s">
        <v>22</v>
      </c>
      <c r="M184" t="s">
        <v>23</v>
      </c>
      <c r="N184" t="s">
        <v>24</v>
      </c>
      <c r="O184" t="s">
        <v>33</v>
      </c>
      <c r="P184" t="s">
        <v>34</v>
      </c>
      <c r="Q184" t="s">
        <v>33</v>
      </c>
      <c r="R184" t="s">
        <v>1059</v>
      </c>
    </row>
    <row r="185" spans="1:18" x14ac:dyDescent="0.35">
      <c r="A185" t="s">
        <v>15</v>
      </c>
      <c r="B185" t="s">
        <v>1060</v>
      </c>
      <c r="C185">
        <v>11</v>
      </c>
      <c r="D185">
        <v>2020</v>
      </c>
      <c r="E185" t="s">
        <v>1061</v>
      </c>
      <c r="F185">
        <v>7</v>
      </c>
      <c r="G185">
        <v>2021</v>
      </c>
      <c r="H185" t="s">
        <v>1062</v>
      </c>
      <c r="I185" t="s">
        <v>19</v>
      </c>
      <c r="J185" t="s">
        <v>1063</v>
      </c>
      <c r="K185" t="s">
        <v>1064</v>
      </c>
      <c r="L185" t="s">
        <v>385</v>
      </c>
      <c r="M185" t="s">
        <v>47</v>
      </c>
      <c r="N185" t="s">
        <v>24</v>
      </c>
      <c r="O185" t="s">
        <v>14</v>
      </c>
      <c r="P185" t="s">
        <v>24</v>
      </c>
      <c r="Q185" t="s">
        <v>48</v>
      </c>
      <c r="R185" t="s">
        <v>1065</v>
      </c>
    </row>
    <row r="186" spans="1:18" x14ac:dyDescent="0.35">
      <c r="A186" t="s">
        <v>15</v>
      </c>
      <c r="B186" t="s">
        <v>79</v>
      </c>
      <c r="C186">
        <v>2</v>
      </c>
      <c r="D186">
        <v>2021</v>
      </c>
      <c r="E186" t="s">
        <v>1066</v>
      </c>
      <c r="F186">
        <v>5</v>
      </c>
      <c r="G186">
        <v>2021</v>
      </c>
      <c r="H186" t="s">
        <v>1067</v>
      </c>
      <c r="I186" t="s">
        <v>19</v>
      </c>
      <c r="J186" t="s">
        <v>1068</v>
      </c>
      <c r="K186" t="s">
        <v>1069</v>
      </c>
      <c r="L186" t="s">
        <v>83</v>
      </c>
      <c r="M186" t="s">
        <v>23</v>
      </c>
      <c r="N186" t="s">
        <v>24</v>
      </c>
      <c r="O186" t="s">
        <v>33</v>
      </c>
      <c r="P186" t="s">
        <v>34</v>
      </c>
      <c r="Q186" t="s">
        <v>33</v>
      </c>
      <c r="R186" t="s">
        <v>27</v>
      </c>
    </row>
    <row r="187" spans="1:18" x14ac:dyDescent="0.35">
      <c r="A187" t="s">
        <v>15</v>
      </c>
      <c r="B187" t="s">
        <v>1070</v>
      </c>
      <c r="C187">
        <v>7</v>
      </c>
      <c r="D187">
        <v>2019</v>
      </c>
      <c r="E187" t="s">
        <v>1071</v>
      </c>
      <c r="F187">
        <v>2</v>
      </c>
      <c r="G187">
        <v>2020</v>
      </c>
      <c r="H187" t="s">
        <v>1072</v>
      </c>
      <c r="I187" t="s">
        <v>19</v>
      </c>
      <c r="J187" t="s">
        <v>1073</v>
      </c>
      <c r="K187" t="s">
        <v>1074</v>
      </c>
      <c r="L187" t="s">
        <v>1075</v>
      </c>
      <c r="M187" t="s">
        <v>47</v>
      </c>
      <c r="N187" t="s">
        <v>24</v>
      </c>
      <c r="O187" t="s">
        <v>14</v>
      </c>
      <c r="P187" t="s">
        <v>24</v>
      </c>
      <c r="Q187" t="s">
        <v>48</v>
      </c>
      <c r="R187" t="s">
        <v>1076</v>
      </c>
    </row>
    <row r="188" spans="1:18" x14ac:dyDescent="0.35">
      <c r="A188" t="s">
        <v>15</v>
      </c>
      <c r="B188" t="s">
        <v>1077</v>
      </c>
      <c r="C188">
        <v>6</v>
      </c>
      <c r="D188">
        <v>2018</v>
      </c>
      <c r="E188" t="s">
        <v>1078</v>
      </c>
      <c r="F188">
        <v>1</v>
      </c>
      <c r="G188">
        <v>2019</v>
      </c>
      <c r="H188" t="s">
        <v>1079</v>
      </c>
      <c r="I188" t="s">
        <v>19</v>
      </c>
      <c r="J188" t="s">
        <v>1080</v>
      </c>
      <c r="K188" t="s">
        <v>1081</v>
      </c>
      <c r="L188" t="s">
        <v>509</v>
      </c>
      <c r="M188" t="s">
        <v>23</v>
      </c>
      <c r="N188" t="s">
        <v>24</v>
      </c>
      <c r="O188" t="s">
        <v>25</v>
      </c>
      <c r="P188" t="s">
        <v>24</v>
      </c>
      <c r="Q188" t="s">
        <v>26</v>
      </c>
      <c r="R188" t="s">
        <v>77</v>
      </c>
    </row>
    <row r="189" spans="1:18" x14ac:dyDescent="0.35">
      <c r="A189" t="s">
        <v>15</v>
      </c>
      <c r="B189" t="s">
        <v>1082</v>
      </c>
      <c r="C189">
        <v>11</v>
      </c>
      <c r="D189">
        <v>2019</v>
      </c>
      <c r="E189" t="s">
        <v>1083</v>
      </c>
      <c r="F189">
        <v>1</v>
      </c>
      <c r="G189">
        <v>2020</v>
      </c>
      <c r="H189" t="s">
        <v>1084</v>
      </c>
      <c r="I189" t="s">
        <v>19</v>
      </c>
      <c r="J189" t="s">
        <v>1085</v>
      </c>
      <c r="K189" t="s">
        <v>1086</v>
      </c>
      <c r="L189" t="s">
        <v>1087</v>
      </c>
      <c r="M189" t="s">
        <v>47</v>
      </c>
      <c r="N189" t="s">
        <v>24</v>
      </c>
      <c r="O189" t="s">
        <v>14</v>
      </c>
      <c r="P189" t="s">
        <v>24</v>
      </c>
      <c r="Q189" t="s">
        <v>48</v>
      </c>
      <c r="R189" t="s">
        <v>1088</v>
      </c>
    </row>
    <row r="190" spans="1:18" x14ac:dyDescent="0.35">
      <c r="A190" t="s">
        <v>15</v>
      </c>
      <c r="B190" t="s">
        <v>106</v>
      </c>
      <c r="C190">
        <v>10</v>
      </c>
      <c r="D190">
        <v>2019</v>
      </c>
      <c r="E190" t="s">
        <v>1089</v>
      </c>
      <c r="F190">
        <v>3</v>
      </c>
      <c r="G190">
        <v>2020</v>
      </c>
      <c r="H190" t="s">
        <v>1090</v>
      </c>
      <c r="I190" t="s">
        <v>19</v>
      </c>
      <c r="J190" t="s">
        <v>1091</v>
      </c>
      <c r="K190" t="s">
        <v>1092</v>
      </c>
      <c r="L190" t="s">
        <v>22</v>
      </c>
      <c r="M190" t="s">
        <v>23</v>
      </c>
      <c r="N190" t="s">
        <v>24</v>
      </c>
      <c r="O190" t="s">
        <v>33</v>
      </c>
      <c r="P190" t="s">
        <v>34</v>
      </c>
      <c r="Q190" t="s">
        <v>33</v>
      </c>
      <c r="R190" t="s">
        <v>1093</v>
      </c>
    </row>
    <row r="191" spans="1:18" x14ac:dyDescent="0.35">
      <c r="A191" t="s">
        <v>15</v>
      </c>
      <c r="B191" t="s">
        <v>294</v>
      </c>
      <c r="C191">
        <v>8</v>
      </c>
      <c r="D191">
        <v>2021</v>
      </c>
      <c r="E191" t="s">
        <v>1094</v>
      </c>
      <c r="F191">
        <v>11</v>
      </c>
      <c r="G191">
        <v>2021</v>
      </c>
      <c r="H191" t="s">
        <v>1095</v>
      </c>
      <c r="I191" t="s">
        <v>19</v>
      </c>
      <c r="J191" t="s">
        <v>1096</v>
      </c>
      <c r="K191" t="s">
        <v>1097</v>
      </c>
      <c r="L191" t="s">
        <v>1098</v>
      </c>
      <c r="M191" t="s">
        <v>47</v>
      </c>
      <c r="N191" t="s">
        <v>24</v>
      </c>
      <c r="O191" t="s">
        <v>97</v>
      </c>
      <c r="P191" t="s">
        <v>24</v>
      </c>
      <c r="Q191" t="s">
        <v>26</v>
      </c>
      <c r="R191" t="s">
        <v>1099</v>
      </c>
    </row>
    <row r="192" spans="1:18" x14ac:dyDescent="0.35">
      <c r="A192" t="s">
        <v>15</v>
      </c>
      <c r="B192" t="s">
        <v>1000</v>
      </c>
      <c r="C192">
        <v>5</v>
      </c>
      <c r="D192">
        <v>2019</v>
      </c>
      <c r="E192" t="s">
        <v>1100</v>
      </c>
      <c r="F192">
        <v>11</v>
      </c>
      <c r="G192">
        <v>2019</v>
      </c>
      <c r="H192" t="s">
        <v>1101</v>
      </c>
      <c r="I192" t="s">
        <v>19</v>
      </c>
      <c r="J192" t="s">
        <v>1102</v>
      </c>
      <c r="K192" t="s">
        <v>1103</v>
      </c>
      <c r="L192" t="s">
        <v>22</v>
      </c>
      <c r="M192" t="s">
        <v>47</v>
      </c>
      <c r="N192" t="s">
        <v>24</v>
      </c>
      <c r="O192" t="s">
        <v>14</v>
      </c>
      <c r="P192" t="s">
        <v>24</v>
      </c>
      <c r="Q192" t="s">
        <v>48</v>
      </c>
      <c r="R192" t="s">
        <v>1104</v>
      </c>
    </row>
    <row r="193" spans="1:18" x14ac:dyDescent="0.35">
      <c r="A193" t="s">
        <v>15</v>
      </c>
      <c r="B193" t="s">
        <v>1105</v>
      </c>
      <c r="C193">
        <v>10</v>
      </c>
      <c r="D193">
        <v>2020</v>
      </c>
      <c r="E193" t="s">
        <v>289</v>
      </c>
      <c r="F193">
        <v>4</v>
      </c>
      <c r="G193">
        <v>2021</v>
      </c>
      <c r="H193" t="s">
        <v>1106</v>
      </c>
      <c r="I193" t="s">
        <v>19</v>
      </c>
      <c r="J193" t="s">
        <v>1107</v>
      </c>
      <c r="K193" t="s">
        <v>1108</v>
      </c>
      <c r="L193" t="s">
        <v>237</v>
      </c>
      <c r="M193" t="s">
        <v>23</v>
      </c>
      <c r="N193" t="s">
        <v>24</v>
      </c>
      <c r="O193" t="s">
        <v>33</v>
      </c>
      <c r="P193" t="s">
        <v>34</v>
      </c>
      <c r="Q193" t="s">
        <v>33</v>
      </c>
      <c r="R193" t="s">
        <v>1109</v>
      </c>
    </row>
    <row r="194" spans="1:18" x14ac:dyDescent="0.35">
      <c r="A194" t="s">
        <v>15</v>
      </c>
      <c r="B194" t="s">
        <v>1110</v>
      </c>
      <c r="C194">
        <v>7</v>
      </c>
      <c r="D194">
        <v>2019</v>
      </c>
      <c r="E194" t="s">
        <v>1055</v>
      </c>
      <c r="F194">
        <v>10</v>
      </c>
      <c r="G194">
        <v>2019</v>
      </c>
      <c r="H194" t="s">
        <v>1111</v>
      </c>
      <c r="I194" t="s">
        <v>19</v>
      </c>
      <c r="J194" t="s">
        <v>1112</v>
      </c>
      <c r="K194" t="s">
        <v>1113</v>
      </c>
      <c r="L194" t="s">
        <v>22</v>
      </c>
      <c r="M194" t="s">
        <v>76</v>
      </c>
      <c r="N194" t="s">
        <v>24</v>
      </c>
      <c r="O194" t="s">
        <v>33</v>
      </c>
      <c r="P194" t="s">
        <v>34</v>
      </c>
      <c r="Q194" t="s">
        <v>33</v>
      </c>
      <c r="R194" t="s">
        <v>1114</v>
      </c>
    </row>
    <row r="195" spans="1:18" x14ac:dyDescent="0.35">
      <c r="A195" t="s">
        <v>15</v>
      </c>
      <c r="B195" t="s">
        <v>1115</v>
      </c>
      <c r="C195">
        <v>1</v>
      </c>
      <c r="D195">
        <v>2019</v>
      </c>
      <c r="E195" t="s">
        <v>1116</v>
      </c>
      <c r="F195">
        <v>8</v>
      </c>
      <c r="G195">
        <v>2019</v>
      </c>
      <c r="H195" t="s">
        <v>1117</v>
      </c>
      <c r="I195" t="s">
        <v>19</v>
      </c>
      <c r="J195" t="s">
        <v>1118</v>
      </c>
      <c r="K195" t="s">
        <v>1119</v>
      </c>
      <c r="L195" t="s">
        <v>22</v>
      </c>
      <c r="M195" t="s">
        <v>23</v>
      </c>
      <c r="N195" t="s">
        <v>24</v>
      </c>
      <c r="O195" t="s">
        <v>33</v>
      </c>
      <c r="P195" t="s">
        <v>34</v>
      </c>
      <c r="Q195" t="s">
        <v>33</v>
      </c>
      <c r="R195" t="s">
        <v>1120</v>
      </c>
    </row>
    <row r="196" spans="1:18" x14ac:dyDescent="0.35">
      <c r="A196" t="s">
        <v>15</v>
      </c>
      <c r="B196" t="s">
        <v>1121</v>
      </c>
      <c r="C196">
        <v>7</v>
      </c>
      <c r="D196">
        <v>2019</v>
      </c>
      <c r="E196" t="s">
        <v>1122</v>
      </c>
      <c r="F196">
        <v>3</v>
      </c>
      <c r="G196">
        <v>2020</v>
      </c>
      <c r="H196" t="s">
        <v>1123</v>
      </c>
      <c r="I196" t="s">
        <v>19</v>
      </c>
      <c r="J196" t="s">
        <v>1124</v>
      </c>
      <c r="K196" t="s">
        <v>1125</v>
      </c>
      <c r="L196" t="s">
        <v>22</v>
      </c>
      <c r="M196" t="s">
        <v>23</v>
      </c>
      <c r="N196" t="s">
        <v>24</v>
      </c>
      <c r="O196" t="s">
        <v>25</v>
      </c>
      <c r="P196" t="s">
        <v>24</v>
      </c>
      <c r="Q196" t="s">
        <v>26</v>
      </c>
      <c r="R196" t="s">
        <v>27</v>
      </c>
    </row>
    <row r="197" spans="1:18" x14ac:dyDescent="0.35">
      <c r="A197" t="s">
        <v>15</v>
      </c>
      <c r="B197" t="s">
        <v>1126</v>
      </c>
      <c r="C197">
        <v>6</v>
      </c>
      <c r="D197">
        <v>2020</v>
      </c>
      <c r="E197" t="s">
        <v>1127</v>
      </c>
      <c r="F197">
        <v>9</v>
      </c>
      <c r="G197">
        <v>2020</v>
      </c>
      <c r="H197" t="s">
        <v>1128</v>
      </c>
      <c r="I197" t="s">
        <v>19</v>
      </c>
      <c r="J197" t="s">
        <v>1129</v>
      </c>
      <c r="K197" t="s">
        <v>1130</v>
      </c>
      <c r="L197" t="s">
        <v>516</v>
      </c>
      <c r="M197" t="s">
        <v>47</v>
      </c>
      <c r="N197" t="s">
        <v>24</v>
      </c>
      <c r="O197" t="s">
        <v>14</v>
      </c>
      <c r="P197" t="s">
        <v>24</v>
      </c>
      <c r="Q197" t="s">
        <v>48</v>
      </c>
      <c r="R197" t="s">
        <v>1131</v>
      </c>
    </row>
    <row r="198" spans="1:18" x14ac:dyDescent="0.35">
      <c r="A198" t="s">
        <v>15</v>
      </c>
      <c r="B198" t="s">
        <v>1132</v>
      </c>
      <c r="C198">
        <v>6</v>
      </c>
      <c r="D198">
        <v>2021</v>
      </c>
      <c r="E198" t="s">
        <v>1133</v>
      </c>
      <c r="F198">
        <v>10</v>
      </c>
      <c r="G198">
        <v>2021</v>
      </c>
      <c r="H198" t="s">
        <v>1134</v>
      </c>
      <c r="I198" t="s">
        <v>19</v>
      </c>
      <c r="J198" t="s">
        <v>1135</v>
      </c>
      <c r="K198" t="s">
        <v>1136</v>
      </c>
      <c r="L198" t="s">
        <v>96</v>
      </c>
      <c r="M198" t="s">
        <v>68</v>
      </c>
      <c r="N198" t="s">
        <v>24</v>
      </c>
      <c r="O198" t="s">
        <v>14</v>
      </c>
      <c r="P198" t="s">
        <v>24</v>
      </c>
      <c r="Q198" t="s">
        <v>48</v>
      </c>
      <c r="R198" t="s">
        <v>1137</v>
      </c>
    </row>
    <row r="199" spans="1:18" x14ac:dyDescent="0.35">
      <c r="A199" t="s">
        <v>15</v>
      </c>
      <c r="B199" t="s">
        <v>546</v>
      </c>
      <c r="C199">
        <v>2</v>
      </c>
      <c r="D199">
        <v>2021</v>
      </c>
      <c r="E199" t="s">
        <v>1138</v>
      </c>
      <c r="F199">
        <v>7</v>
      </c>
      <c r="G199">
        <v>2021</v>
      </c>
      <c r="H199" t="s">
        <v>1139</v>
      </c>
      <c r="I199" t="s">
        <v>19</v>
      </c>
      <c r="J199" t="s">
        <v>1140</v>
      </c>
      <c r="K199" t="s">
        <v>1141</v>
      </c>
      <c r="L199" t="s">
        <v>572</v>
      </c>
      <c r="M199" t="s">
        <v>47</v>
      </c>
      <c r="N199" t="s">
        <v>24</v>
      </c>
      <c r="O199" t="s">
        <v>33</v>
      </c>
      <c r="P199" t="s">
        <v>34</v>
      </c>
      <c r="Q199" t="s">
        <v>33</v>
      </c>
      <c r="R199" t="s">
        <v>1142</v>
      </c>
    </row>
    <row r="200" spans="1:18" x14ac:dyDescent="0.35">
      <c r="A200" t="s">
        <v>15</v>
      </c>
      <c r="B200" t="s">
        <v>1143</v>
      </c>
      <c r="C200">
        <v>7</v>
      </c>
      <c r="D200">
        <v>2020</v>
      </c>
      <c r="E200" t="s">
        <v>1144</v>
      </c>
      <c r="F200">
        <v>9</v>
      </c>
      <c r="G200">
        <v>2020</v>
      </c>
      <c r="H200" t="s">
        <v>1145</v>
      </c>
      <c r="I200" t="s">
        <v>19</v>
      </c>
      <c r="J200" t="s">
        <v>1146</v>
      </c>
      <c r="K200" t="s">
        <v>1147</v>
      </c>
      <c r="L200" t="s">
        <v>22</v>
      </c>
      <c r="M200" t="s">
        <v>23</v>
      </c>
      <c r="N200" t="s">
        <v>24</v>
      </c>
      <c r="O200" t="s">
        <v>33</v>
      </c>
      <c r="P200" t="s">
        <v>34</v>
      </c>
      <c r="Q200" t="s">
        <v>33</v>
      </c>
      <c r="R200" t="s">
        <v>118</v>
      </c>
    </row>
    <row r="201" spans="1:18" x14ac:dyDescent="0.35">
      <c r="A201" t="s">
        <v>15</v>
      </c>
      <c r="B201" t="s">
        <v>1148</v>
      </c>
      <c r="C201">
        <v>1</v>
      </c>
      <c r="D201">
        <v>2021</v>
      </c>
      <c r="E201" t="s">
        <v>1149</v>
      </c>
      <c r="F201">
        <v>7</v>
      </c>
      <c r="G201">
        <v>2021</v>
      </c>
      <c r="H201" t="s">
        <v>1150</v>
      </c>
      <c r="I201" t="s">
        <v>19</v>
      </c>
      <c r="J201" t="s">
        <v>1151</v>
      </c>
      <c r="K201" t="s">
        <v>1152</v>
      </c>
      <c r="L201" t="s">
        <v>143</v>
      </c>
      <c r="M201" t="s">
        <v>68</v>
      </c>
      <c r="N201" t="s">
        <v>24</v>
      </c>
      <c r="O201" t="s">
        <v>14</v>
      </c>
      <c r="P201" t="s">
        <v>24</v>
      </c>
      <c r="Q201" t="s">
        <v>48</v>
      </c>
      <c r="R201" t="s">
        <v>1153</v>
      </c>
    </row>
    <row r="202" spans="1:18" x14ac:dyDescent="0.35">
      <c r="A202" t="s">
        <v>15</v>
      </c>
      <c r="B202" t="s">
        <v>1154</v>
      </c>
      <c r="C202">
        <v>3</v>
      </c>
      <c r="D202">
        <v>2020</v>
      </c>
      <c r="E202" t="s">
        <v>1155</v>
      </c>
      <c r="F202">
        <v>7</v>
      </c>
      <c r="G202">
        <v>2020</v>
      </c>
      <c r="H202" t="s">
        <v>1156</v>
      </c>
      <c r="I202" t="s">
        <v>19</v>
      </c>
      <c r="J202" t="s">
        <v>1157</v>
      </c>
      <c r="K202" t="s">
        <v>1158</v>
      </c>
      <c r="L202" t="s">
        <v>1016</v>
      </c>
      <c r="M202" t="s">
        <v>23</v>
      </c>
      <c r="N202" t="s">
        <v>24</v>
      </c>
      <c r="O202" t="s">
        <v>14</v>
      </c>
      <c r="P202" t="s">
        <v>24</v>
      </c>
      <c r="Q202" t="s">
        <v>48</v>
      </c>
      <c r="R202" t="s">
        <v>1159</v>
      </c>
    </row>
    <row r="203" spans="1:18" x14ac:dyDescent="0.35">
      <c r="A203" t="s">
        <v>15</v>
      </c>
      <c r="B203" t="s">
        <v>277</v>
      </c>
      <c r="C203">
        <v>8</v>
      </c>
      <c r="D203">
        <v>2021</v>
      </c>
      <c r="E203" t="s">
        <v>1160</v>
      </c>
      <c r="F203">
        <v>2</v>
      </c>
      <c r="G203">
        <v>2022</v>
      </c>
      <c r="H203" t="s">
        <v>1161</v>
      </c>
      <c r="I203" t="s">
        <v>19</v>
      </c>
      <c r="J203" t="s">
        <v>1162</v>
      </c>
      <c r="K203" t="s">
        <v>1163</v>
      </c>
      <c r="L203" t="s">
        <v>1164</v>
      </c>
      <c r="M203" t="s">
        <v>47</v>
      </c>
      <c r="N203" t="s">
        <v>24</v>
      </c>
      <c r="O203" t="s">
        <v>14</v>
      </c>
      <c r="P203" t="s">
        <v>24</v>
      </c>
      <c r="Q203" t="s">
        <v>48</v>
      </c>
      <c r="R203" t="s">
        <v>1165</v>
      </c>
    </row>
    <row r="204" spans="1:18" x14ac:dyDescent="0.35">
      <c r="A204" t="s">
        <v>15</v>
      </c>
      <c r="B204" t="s">
        <v>1166</v>
      </c>
      <c r="C204">
        <v>4</v>
      </c>
      <c r="D204">
        <v>2021</v>
      </c>
      <c r="E204" t="s">
        <v>1167</v>
      </c>
      <c r="F204">
        <v>9</v>
      </c>
      <c r="G204">
        <v>2021</v>
      </c>
      <c r="H204" t="s">
        <v>1168</v>
      </c>
      <c r="I204" t="s">
        <v>19</v>
      </c>
      <c r="J204" t="s">
        <v>1169</v>
      </c>
      <c r="K204" t="s">
        <v>1170</v>
      </c>
      <c r="L204" t="s">
        <v>1075</v>
      </c>
      <c r="M204" t="s">
        <v>68</v>
      </c>
      <c r="N204" t="s">
        <v>24</v>
      </c>
      <c r="O204" t="s">
        <v>14</v>
      </c>
      <c r="P204" t="s">
        <v>24</v>
      </c>
      <c r="Q204" t="s">
        <v>48</v>
      </c>
      <c r="R204" t="s">
        <v>1171</v>
      </c>
    </row>
    <row r="205" spans="1:18" x14ac:dyDescent="0.35">
      <c r="A205" t="s">
        <v>15</v>
      </c>
      <c r="B205" t="s">
        <v>1116</v>
      </c>
      <c r="C205">
        <v>8</v>
      </c>
      <c r="D205">
        <v>2019</v>
      </c>
      <c r="E205" t="s">
        <v>1172</v>
      </c>
      <c r="F205">
        <v>2</v>
      </c>
      <c r="G205">
        <v>2020</v>
      </c>
      <c r="H205" t="s">
        <v>1173</v>
      </c>
      <c r="I205" t="s">
        <v>19</v>
      </c>
      <c r="J205" t="s">
        <v>1174</v>
      </c>
      <c r="K205" t="s">
        <v>1175</v>
      </c>
      <c r="L205" t="s">
        <v>22</v>
      </c>
      <c r="M205" t="s">
        <v>23</v>
      </c>
      <c r="N205" t="s">
        <v>24</v>
      </c>
      <c r="O205" t="s">
        <v>33</v>
      </c>
      <c r="P205" t="s">
        <v>34</v>
      </c>
      <c r="Q205" t="s">
        <v>33</v>
      </c>
      <c r="R205" t="s">
        <v>1176</v>
      </c>
    </row>
    <row r="206" spans="1:18" x14ac:dyDescent="0.35">
      <c r="A206" t="s">
        <v>15</v>
      </c>
      <c r="B206" t="s">
        <v>393</v>
      </c>
      <c r="C206">
        <v>3</v>
      </c>
      <c r="D206">
        <v>2021</v>
      </c>
      <c r="E206" t="s">
        <v>1177</v>
      </c>
      <c r="F206">
        <v>11</v>
      </c>
      <c r="G206">
        <v>2022</v>
      </c>
      <c r="H206" t="s">
        <v>1178</v>
      </c>
      <c r="I206" t="s">
        <v>19</v>
      </c>
      <c r="J206" t="s">
        <v>1179</v>
      </c>
      <c r="K206" t="s">
        <v>1180</v>
      </c>
      <c r="L206" t="s">
        <v>1181</v>
      </c>
      <c r="M206" t="s">
        <v>47</v>
      </c>
      <c r="N206" t="s">
        <v>24</v>
      </c>
      <c r="O206" t="s">
        <v>97</v>
      </c>
      <c r="P206" t="s">
        <v>24</v>
      </c>
      <c r="Q206" t="s">
        <v>26</v>
      </c>
      <c r="R206" t="s">
        <v>1182</v>
      </c>
    </row>
    <row r="207" spans="1:18" x14ac:dyDescent="0.35">
      <c r="A207" t="s">
        <v>15</v>
      </c>
      <c r="B207" t="s">
        <v>1183</v>
      </c>
      <c r="C207">
        <v>6</v>
      </c>
      <c r="D207">
        <v>2020</v>
      </c>
      <c r="E207" t="s">
        <v>1184</v>
      </c>
      <c r="F207">
        <v>10</v>
      </c>
      <c r="G207">
        <v>2020</v>
      </c>
      <c r="H207" t="s">
        <v>1185</v>
      </c>
      <c r="I207" t="s">
        <v>19</v>
      </c>
      <c r="J207" t="s">
        <v>1186</v>
      </c>
      <c r="K207" t="s">
        <v>1187</v>
      </c>
      <c r="L207" t="s">
        <v>22</v>
      </c>
      <c r="M207" t="s">
        <v>23</v>
      </c>
      <c r="N207" t="s">
        <v>24</v>
      </c>
      <c r="O207" t="s">
        <v>33</v>
      </c>
      <c r="P207" t="s">
        <v>34</v>
      </c>
      <c r="Q207" t="s">
        <v>33</v>
      </c>
      <c r="R207" t="s">
        <v>27</v>
      </c>
    </row>
    <row r="208" spans="1:18" x14ac:dyDescent="0.35">
      <c r="A208" t="s">
        <v>15</v>
      </c>
      <c r="B208" t="s">
        <v>1188</v>
      </c>
      <c r="C208">
        <v>11</v>
      </c>
      <c r="D208">
        <v>2018</v>
      </c>
      <c r="E208" t="s">
        <v>1189</v>
      </c>
      <c r="F208">
        <v>11</v>
      </c>
      <c r="G208">
        <v>2019</v>
      </c>
      <c r="H208" t="s">
        <v>1190</v>
      </c>
      <c r="I208" t="s">
        <v>19</v>
      </c>
      <c r="J208" t="s">
        <v>1191</v>
      </c>
      <c r="K208" t="s">
        <v>1192</v>
      </c>
      <c r="L208" t="s">
        <v>124</v>
      </c>
      <c r="M208" t="s">
        <v>76</v>
      </c>
      <c r="N208" t="s">
        <v>24</v>
      </c>
      <c r="O208" t="s">
        <v>33</v>
      </c>
      <c r="P208" t="s">
        <v>34</v>
      </c>
      <c r="Q208" t="s">
        <v>33</v>
      </c>
      <c r="R208" t="s">
        <v>1193</v>
      </c>
    </row>
    <row r="209" spans="1:18" x14ac:dyDescent="0.35">
      <c r="A209" t="s">
        <v>15</v>
      </c>
      <c r="B209" t="s">
        <v>1006</v>
      </c>
      <c r="C209">
        <v>10</v>
      </c>
      <c r="D209">
        <v>2018</v>
      </c>
      <c r="E209" t="s">
        <v>708</v>
      </c>
      <c r="F209">
        <v>4</v>
      </c>
      <c r="G209">
        <v>2019</v>
      </c>
      <c r="H209" t="s">
        <v>1194</v>
      </c>
      <c r="I209" t="s">
        <v>19</v>
      </c>
      <c r="J209" t="s">
        <v>1195</v>
      </c>
      <c r="K209" t="s">
        <v>1196</v>
      </c>
      <c r="L209" t="s">
        <v>83</v>
      </c>
      <c r="M209" t="s">
        <v>23</v>
      </c>
      <c r="N209" t="s">
        <v>24</v>
      </c>
      <c r="O209" t="s">
        <v>25</v>
      </c>
      <c r="P209" t="s">
        <v>24</v>
      </c>
      <c r="Q209" t="s">
        <v>26</v>
      </c>
      <c r="R209" t="s">
        <v>1197</v>
      </c>
    </row>
    <row r="210" spans="1:18" x14ac:dyDescent="0.35">
      <c r="A210" t="s">
        <v>15</v>
      </c>
      <c r="B210" t="s">
        <v>1198</v>
      </c>
      <c r="C210">
        <v>11</v>
      </c>
      <c r="D210">
        <v>2019</v>
      </c>
      <c r="E210" t="s">
        <v>1199</v>
      </c>
      <c r="F210">
        <v>6</v>
      </c>
      <c r="G210">
        <v>2020</v>
      </c>
      <c r="H210" t="s">
        <v>1200</v>
      </c>
      <c r="I210" t="s">
        <v>19</v>
      </c>
      <c r="J210" t="s">
        <v>1201</v>
      </c>
      <c r="K210" t="s">
        <v>1202</v>
      </c>
      <c r="L210" t="s">
        <v>22</v>
      </c>
      <c r="M210" t="s">
        <v>47</v>
      </c>
      <c r="N210" t="s">
        <v>24</v>
      </c>
      <c r="O210" t="s">
        <v>14</v>
      </c>
      <c r="P210" t="s">
        <v>24</v>
      </c>
      <c r="Q210" t="s">
        <v>48</v>
      </c>
      <c r="R210" t="s">
        <v>1203</v>
      </c>
    </row>
    <row r="211" spans="1:18" x14ac:dyDescent="0.35">
      <c r="A211" t="s">
        <v>15</v>
      </c>
      <c r="B211" t="s">
        <v>1204</v>
      </c>
      <c r="C211">
        <v>10</v>
      </c>
      <c r="D211">
        <v>2019</v>
      </c>
      <c r="E211" t="s">
        <v>1048</v>
      </c>
      <c r="F211">
        <v>8</v>
      </c>
      <c r="G211">
        <v>2020</v>
      </c>
      <c r="H211" t="s">
        <v>1205</v>
      </c>
      <c r="I211" t="s">
        <v>19</v>
      </c>
      <c r="J211" t="s">
        <v>1206</v>
      </c>
      <c r="K211" t="s">
        <v>509</v>
      </c>
      <c r="L211" t="s">
        <v>22</v>
      </c>
      <c r="M211" t="s">
        <v>23</v>
      </c>
      <c r="N211" t="s">
        <v>24</v>
      </c>
      <c r="O211" t="s">
        <v>25</v>
      </c>
      <c r="P211" t="s">
        <v>24</v>
      </c>
      <c r="Q211" t="s">
        <v>26</v>
      </c>
      <c r="R211" t="s">
        <v>27</v>
      </c>
    </row>
    <row r="212" spans="1:18" x14ac:dyDescent="0.35">
      <c r="A212" t="s">
        <v>15</v>
      </c>
      <c r="B212" t="s">
        <v>980</v>
      </c>
      <c r="C212">
        <v>7</v>
      </c>
      <c r="D212">
        <v>2020</v>
      </c>
      <c r="E212" t="s">
        <v>1207</v>
      </c>
      <c r="F212">
        <v>11</v>
      </c>
      <c r="G212">
        <v>2021</v>
      </c>
      <c r="H212" t="s">
        <v>1208</v>
      </c>
      <c r="I212" t="s">
        <v>19</v>
      </c>
      <c r="J212" t="s">
        <v>1209</v>
      </c>
      <c r="K212" t="s">
        <v>1210</v>
      </c>
      <c r="L212" t="s">
        <v>22</v>
      </c>
      <c r="M212" t="s">
        <v>47</v>
      </c>
      <c r="N212" t="s">
        <v>24</v>
      </c>
      <c r="O212" t="s">
        <v>97</v>
      </c>
      <c r="P212" t="s">
        <v>24</v>
      </c>
      <c r="Q212" t="s">
        <v>48</v>
      </c>
      <c r="R212" t="s">
        <v>1211</v>
      </c>
    </row>
    <row r="213" spans="1:18" x14ac:dyDescent="0.35">
      <c r="A213" t="s">
        <v>15</v>
      </c>
      <c r="B213" t="s">
        <v>282</v>
      </c>
      <c r="C213">
        <v>2</v>
      </c>
      <c r="D213">
        <v>2021</v>
      </c>
      <c r="E213" t="s">
        <v>1212</v>
      </c>
      <c r="F213">
        <v>5</v>
      </c>
      <c r="G213">
        <v>2021</v>
      </c>
      <c r="H213" t="s">
        <v>1213</v>
      </c>
      <c r="I213" t="s">
        <v>19</v>
      </c>
      <c r="J213" t="s">
        <v>1214</v>
      </c>
      <c r="K213" t="s">
        <v>1215</v>
      </c>
      <c r="L213" t="s">
        <v>22</v>
      </c>
      <c r="M213" t="s">
        <v>47</v>
      </c>
      <c r="N213" t="s">
        <v>24</v>
      </c>
      <c r="O213" t="s">
        <v>14</v>
      </c>
      <c r="P213" t="s">
        <v>24</v>
      </c>
      <c r="Q213" t="s">
        <v>48</v>
      </c>
      <c r="R213" t="s">
        <v>1216</v>
      </c>
    </row>
    <row r="214" spans="1:18" x14ac:dyDescent="0.35">
      <c r="A214" t="s">
        <v>15</v>
      </c>
      <c r="B214" t="s">
        <v>1217</v>
      </c>
      <c r="C214">
        <v>11</v>
      </c>
      <c r="D214">
        <v>2018</v>
      </c>
      <c r="E214" t="s">
        <v>1218</v>
      </c>
      <c r="F214">
        <v>8</v>
      </c>
      <c r="G214">
        <v>2019</v>
      </c>
      <c r="H214" t="s">
        <v>1219</v>
      </c>
      <c r="I214" t="s">
        <v>19</v>
      </c>
      <c r="J214" t="s">
        <v>1220</v>
      </c>
      <c r="K214" t="s">
        <v>1221</v>
      </c>
      <c r="L214" t="s">
        <v>952</v>
      </c>
      <c r="M214" t="s">
        <v>23</v>
      </c>
      <c r="N214" t="s">
        <v>24</v>
      </c>
      <c r="O214" t="s">
        <v>33</v>
      </c>
      <c r="P214" t="s">
        <v>34</v>
      </c>
      <c r="Q214" t="s">
        <v>33</v>
      </c>
      <c r="R214" t="s">
        <v>27</v>
      </c>
    </row>
    <row r="215" spans="1:18" x14ac:dyDescent="0.35">
      <c r="A215" t="s">
        <v>15</v>
      </c>
      <c r="B215" t="s">
        <v>1222</v>
      </c>
      <c r="C215">
        <v>7</v>
      </c>
      <c r="D215">
        <v>2021</v>
      </c>
      <c r="E215" t="s">
        <v>401</v>
      </c>
      <c r="F215">
        <v>10</v>
      </c>
      <c r="G215">
        <v>2021</v>
      </c>
      <c r="H215" t="s">
        <v>1223</v>
      </c>
      <c r="I215" t="s">
        <v>19</v>
      </c>
      <c r="J215" t="s">
        <v>1224</v>
      </c>
      <c r="K215" t="s">
        <v>1225</v>
      </c>
      <c r="L215" t="s">
        <v>22</v>
      </c>
      <c r="M215" t="s">
        <v>47</v>
      </c>
      <c r="N215" t="s">
        <v>24</v>
      </c>
      <c r="O215" t="s">
        <v>14</v>
      </c>
      <c r="P215" t="s">
        <v>24</v>
      </c>
      <c r="Q215" t="s">
        <v>48</v>
      </c>
      <c r="R215" t="s">
        <v>1226</v>
      </c>
    </row>
    <row r="216" spans="1:18" x14ac:dyDescent="0.35">
      <c r="A216" t="s">
        <v>15</v>
      </c>
      <c r="B216" t="s">
        <v>1227</v>
      </c>
      <c r="C216">
        <v>11</v>
      </c>
      <c r="D216">
        <v>2018</v>
      </c>
      <c r="E216" t="s">
        <v>227</v>
      </c>
      <c r="F216">
        <v>8</v>
      </c>
      <c r="G216">
        <v>2019</v>
      </c>
      <c r="H216" t="s">
        <v>1228</v>
      </c>
      <c r="I216" t="s">
        <v>19</v>
      </c>
      <c r="J216" t="s">
        <v>1229</v>
      </c>
      <c r="K216" t="s">
        <v>1230</v>
      </c>
      <c r="L216" t="s">
        <v>124</v>
      </c>
      <c r="M216" t="s">
        <v>76</v>
      </c>
      <c r="N216" t="s">
        <v>24</v>
      </c>
      <c r="O216" t="s">
        <v>14</v>
      </c>
      <c r="P216" t="s">
        <v>24</v>
      </c>
      <c r="Q216" t="s">
        <v>48</v>
      </c>
      <c r="R216" t="s">
        <v>1231</v>
      </c>
    </row>
    <row r="217" spans="1:18" x14ac:dyDescent="0.35">
      <c r="A217" t="s">
        <v>15</v>
      </c>
      <c r="B217" t="s">
        <v>1232</v>
      </c>
      <c r="C217">
        <v>6</v>
      </c>
      <c r="D217">
        <v>2018</v>
      </c>
      <c r="E217" t="s">
        <v>1233</v>
      </c>
      <c r="F217">
        <v>1</v>
      </c>
      <c r="G217">
        <v>2019</v>
      </c>
      <c r="H217" t="s">
        <v>1234</v>
      </c>
      <c r="I217" t="s">
        <v>19</v>
      </c>
      <c r="J217" t="s">
        <v>1235</v>
      </c>
      <c r="K217" t="s">
        <v>1236</v>
      </c>
      <c r="L217" t="s">
        <v>572</v>
      </c>
      <c r="M217" t="s">
        <v>23</v>
      </c>
      <c r="N217" t="s">
        <v>24</v>
      </c>
      <c r="O217" t="s">
        <v>25</v>
      </c>
      <c r="P217" t="s">
        <v>24</v>
      </c>
      <c r="Q217" t="s">
        <v>26</v>
      </c>
      <c r="R217" t="s">
        <v>77</v>
      </c>
    </row>
    <row r="218" spans="1:18" x14ac:dyDescent="0.35">
      <c r="A218" t="s">
        <v>15</v>
      </c>
      <c r="B218" t="s">
        <v>1237</v>
      </c>
      <c r="C218">
        <v>9</v>
      </c>
      <c r="D218">
        <v>2020</v>
      </c>
      <c r="E218" t="s">
        <v>1238</v>
      </c>
      <c r="F218">
        <v>7</v>
      </c>
      <c r="G218">
        <v>2021</v>
      </c>
      <c r="H218" t="s">
        <v>1239</v>
      </c>
      <c r="I218" t="s">
        <v>19</v>
      </c>
      <c r="J218" t="s">
        <v>1240</v>
      </c>
      <c r="K218" t="s">
        <v>1241</v>
      </c>
      <c r="L218" t="s">
        <v>22</v>
      </c>
      <c r="M218" t="s">
        <v>47</v>
      </c>
      <c r="N218" t="s">
        <v>24</v>
      </c>
      <c r="O218" t="s">
        <v>97</v>
      </c>
      <c r="P218" t="s">
        <v>24</v>
      </c>
      <c r="Q218" t="s">
        <v>48</v>
      </c>
      <c r="R218" t="s">
        <v>1242</v>
      </c>
    </row>
    <row r="219" spans="1:18" x14ac:dyDescent="0.35">
      <c r="A219" t="s">
        <v>15</v>
      </c>
      <c r="B219" t="s">
        <v>1243</v>
      </c>
      <c r="C219">
        <v>7</v>
      </c>
      <c r="D219">
        <v>2018</v>
      </c>
      <c r="E219" t="s">
        <v>558</v>
      </c>
      <c r="F219">
        <v>3</v>
      </c>
      <c r="G219">
        <v>2019</v>
      </c>
      <c r="H219" t="s">
        <v>1244</v>
      </c>
      <c r="I219" t="s">
        <v>19</v>
      </c>
      <c r="J219" t="s">
        <v>1245</v>
      </c>
      <c r="K219" t="s">
        <v>1246</v>
      </c>
      <c r="L219" t="s">
        <v>22</v>
      </c>
      <c r="M219" t="s">
        <v>47</v>
      </c>
      <c r="N219" t="s">
        <v>24</v>
      </c>
      <c r="O219" t="s">
        <v>14</v>
      </c>
      <c r="P219" t="s">
        <v>24</v>
      </c>
      <c r="Q219" t="s">
        <v>48</v>
      </c>
      <c r="R219" t="s">
        <v>1247</v>
      </c>
    </row>
    <row r="220" spans="1:18" x14ac:dyDescent="0.35">
      <c r="A220" t="s">
        <v>15</v>
      </c>
      <c r="B220" t="s">
        <v>1212</v>
      </c>
      <c r="C220">
        <v>5</v>
      </c>
      <c r="D220">
        <v>2021</v>
      </c>
      <c r="E220" t="s">
        <v>1248</v>
      </c>
      <c r="F220">
        <v>8</v>
      </c>
      <c r="G220">
        <v>2021</v>
      </c>
      <c r="H220" t="s">
        <v>1249</v>
      </c>
      <c r="I220" t="s">
        <v>19</v>
      </c>
      <c r="J220" t="s">
        <v>1250</v>
      </c>
      <c r="K220" t="s">
        <v>1251</v>
      </c>
      <c r="L220" t="s">
        <v>385</v>
      </c>
      <c r="M220" t="s">
        <v>68</v>
      </c>
      <c r="N220" t="s">
        <v>24</v>
      </c>
      <c r="O220" t="s">
        <v>14</v>
      </c>
      <c r="P220" t="s">
        <v>24</v>
      </c>
      <c r="Q220" t="s">
        <v>48</v>
      </c>
      <c r="R220" t="s">
        <v>1252</v>
      </c>
    </row>
    <row r="221" spans="1:18" x14ac:dyDescent="0.35">
      <c r="A221" t="s">
        <v>15</v>
      </c>
      <c r="B221" t="s">
        <v>1253</v>
      </c>
      <c r="C221">
        <v>10</v>
      </c>
      <c r="D221">
        <v>2019</v>
      </c>
      <c r="E221" t="s">
        <v>1254</v>
      </c>
      <c r="F221">
        <v>5</v>
      </c>
      <c r="G221">
        <v>2020</v>
      </c>
      <c r="H221" t="s">
        <v>1255</v>
      </c>
      <c r="I221" t="s">
        <v>19</v>
      </c>
      <c r="J221" t="s">
        <v>1256</v>
      </c>
      <c r="K221" t="s">
        <v>1257</v>
      </c>
      <c r="L221" t="s">
        <v>237</v>
      </c>
      <c r="M221" t="s">
        <v>47</v>
      </c>
      <c r="N221" t="s">
        <v>24</v>
      </c>
      <c r="O221" t="s">
        <v>14</v>
      </c>
      <c r="P221" t="s">
        <v>24</v>
      </c>
      <c r="Q221" t="s">
        <v>48</v>
      </c>
      <c r="R221" t="s">
        <v>1258</v>
      </c>
    </row>
    <row r="222" spans="1:18" x14ac:dyDescent="0.35">
      <c r="A222" t="s">
        <v>15</v>
      </c>
      <c r="B222" t="s">
        <v>1259</v>
      </c>
      <c r="C222">
        <v>2</v>
      </c>
      <c r="D222">
        <v>2021</v>
      </c>
      <c r="E222" t="s">
        <v>1260</v>
      </c>
      <c r="F222">
        <v>6</v>
      </c>
      <c r="G222">
        <v>2021</v>
      </c>
      <c r="H222" t="s">
        <v>1261</v>
      </c>
      <c r="I222" t="s">
        <v>19</v>
      </c>
      <c r="J222" t="s">
        <v>1262</v>
      </c>
      <c r="K222" t="s">
        <v>1263</v>
      </c>
      <c r="L222" t="s">
        <v>385</v>
      </c>
      <c r="M222" t="s">
        <v>47</v>
      </c>
      <c r="N222" t="s">
        <v>24</v>
      </c>
      <c r="O222" t="s">
        <v>14</v>
      </c>
      <c r="P222" t="s">
        <v>24</v>
      </c>
      <c r="Q222" t="s">
        <v>48</v>
      </c>
      <c r="R222" t="s">
        <v>1264</v>
      </c>
    </row>
    <row r="223" spans="1:18" x14ac:dyDescent="0.35">
      <c r="A223" t="s">
        <v>15</v>
      </c>
      <c r="B223" t="s">
        <v>1253</v>
      </c>
      <c r="C223">
        <v>10</v>
      </c>
      <c r="D223">
        <v>2019</v>
      </c>
      <c r="E223" t="s">
        <v>854</v>
      </c>
      <c r="F223">
        <v>6</v>
      </c>
      <c r="G223">
        <v>2020</v>
      </c>
      <c r="H223" t="s">
        <v>1265</v>
      </c>
      <c r="I223" t="s">
        <v>19</v>
      </c>
      <c r="J223" t="s">
        <v>1266</v>
      </c>
      <c r="K223" t="s">
        <v>1267</v>
      </c>
      <c r="L223" t="s">
        <v>237</v>
      </c>
      <c r="M223" t="s">
        <v>47</v>
      </c>
      <c r="N223" t="s">
        <v>24</v>
      </c>
      <c r="O223" t="s">
        <v>33</v>
      </c>
      <c r="P223" t="s">
        <v>34</v>
      </c>
      <c r="Q223" t="s">
        <v>33</v>
      </c>
      <c r="R223" t="s">
        <v>1268</v>
      </c>
    </row>
    <row r="224" spans="1:18" x14ac:dyDescent="0.35">
      <c r="A224" t="s">
        <v>15</v>
      </c>
      <c r="B224" t="s">
        <v>16</v>
      </c>
      <c r="C224">
        <v>9</v>
      </c>
      <c r="D224">
        <v>2019</v>
      </c>
      <c r="E224" t="s">
        <v>1269</v>
      </c>
      <c r="F224">
        <v>4</v>
      </c>
      <c r="G224">
        <v>2020</v>
      </c>
      <c r="H224" t="s">
        <v>1270</v>
      </c>
      <c r="I224" t="s">
        <v>19</v>
      </c>
      <c r="J224" t="s">
        <v>1271</v>
      </c>
      <c r="K224" t="s">
        <v>1272</v>
      </c>
      <c r="L224" t="s">
        <v>1273</v>
      </c>
      <c r="M224" t="s">
        <v>23</v>
      </c>
      <c r="N224" t="s">
        <v>24</v>
      </c>
      <c r="O224" t="s">
        <v>33</v>
      </c>
      <c r="P224" t="s">
        <v>34</v>
      </c>
      <c r="Q224" t="s">
        <v>33</v>
      </c>
      <c r="R224" t="s">
        <v>27</v>
      </c>
    </row>
    <row r="225" spans="1:18" x14ac:dyDescent="0.35">
      <c r="A225" t="s">
        <v>15</v>
      </c>
      <c r="B225" t="s">
        <v>1274</v>
      </c>
      <c r="C225">
        <v>4</v>
      </c>
      <c r="D225">
        <v>2019</v>
      </c>
      <c r="E225" t="s">
        <v>1275</v>
      </c>
      <c r="F225">
        <v>1</v>
      </c>
      <c r="G225">
        <v>2020</v>
      </c>
      <c r="H225" t="s">
        <v>1276</v>
      </c>
      <c r="I225" t="s">
        <v>19</v>
      </c>
      <c r="J225" t="s">
        <v>1277</v>
      </c>
      <c r="K225" t="s">
        <v>1278</v>
      </c>
      <c r="L225" t="s">
        <v>22</v>
      </c>
      <c r="M225" t="s">
        <v>76</v>
      </c>
      <c r="N225" t="s">
        <v>24</v>
      </c>
      <c r="O225" t="s">
        <v>14</v>
      </c>
      <c r="P225" t="s">
        <v>24</v>
      </c>
      <c r="Q225" t="s">
        <v>48</v>
      </c>
      <c r="R225" t="s">
        <v>1279</v>
      </c>
    </row>
    <row r="226" spans="1:18" x14ac:dyDescent="0.35">
      <c r="A226" t="s">
        <v>15</v>
      </c>
      <c r="B226" t="s">
        <v>1280</v>
      </c>
      <c r="C226">
        <v>12</v>
      </c>
      <c r="D226">
        <v>2020</v>
      </c>
      <c r="E226" t="s">
        <v>985</v>
      </c>
      <c r="F226">
        <v>11</v>
      </c>
      <c r="G226">
        <v>2021</v>
      </c>
      <c r="H226" t="s">
        <v>1281</v>
      </c>
      <c r="I226" t="s">
        <v>19</v>
      </c>
      <c r="J226" t="s">
        <v>1282</v>
      </c>
      <c r="K226" t="s">
        <v>1283</v>
      </c>
      <c r="L226" t="s">
        <v>22</v>
      </c>
      <c r="M226" t="s">
        <v>47</v>
      </c>
      <c r="N226" t="s">
        <v>24</v>
      </c>
      <c r="O226" t="s">
        <v>14</v>
      </c>
      <c r="P226" t="s">
        <v>24</v>
      </c>
      <c r="Q226" t="s">
        <v>48</v>
      </c>
      <c r="R226" t="s">
        <v>1284</v>
      </c>
    </row>
    <row r="227" spans="1:18" x14ac:dyDescent="0.35">
      <c r="A227" t="s">
        <v>15</v>
      </c>
      <c r="B227" t="s">
        <v>1285</v>
      </c>
      <c r="C227">
        <v>5</v>
      </c>
      <c r="D227">
        <v>2021</v>
      </c>
      <c r="E227" t="s">
        <v>1286</v>
      </c>
      <c r="F227">
        <v>7</v>
      </c>
      <c r="G227">
        <v>2021</v>
      </c>
      <c r="H227" t="s">
        <v>1287</v>
      </c>
      <c r="I227" t="s">
        <v>19</v>
      </c>
      <c r="J227" t="s">
        <v>1288</v>
      </c>
      <c r="K227" t="s">
        <v>1289</v>
      </c>
      <c r="L227" t="s">
        <v>143</v>
      </c>
      <c r="M227" t="s">
        <v>47</v>
      </c>
      <c r="N227" t="s">
        <v>24</v>
      </c>
      <c r="O227" t="s">
        <v>97</v>
      </c>
      <c r="P227" t="s">
        <v>24</v>
      </c>
      <c r="Q227" t="s">
        <v>48</v>
      </c>
      <c r="R227" t="s">
        <v>1290</v>
      </c>
    </row>
    <row r="228" spans="1:18" x14ac:dyDescent="0.35">
      <c r="A228" t="s">
        <v>15</v>
      </c>
      <c r="B228" t="s">
        <v>1291</v>
      </c>
      <c r="C228">
        <v>11</v>
      </c>
      <c r="D228">
        <v>2018</v>
      </c>
      <c r="E228" t="s">
        <v>1292</v>
      </c>
      <c r="F228">
        <v>4</v>
      </c>
      <c r="G228">
        <v>2019</v>
      </c>
      <c r="H228" t="s">
        <v>1293</v>
      </c>
      <c r="I228" t="s">
        <v>19</v>
      </c>
      <c r="J228" t="s">
        <v>1294</v>
      </c>
      <c r="K228" t="s">
        <v>1295</v>
      </c>
      <c r="L228" t="s">
        <v>1296</v>
      </c>
      <c r="M228" t="s">
        <v>47</v>
      </c>
      <c r="N228" t="s">
        <v>24</v>
      </c>
      <c r="O228" t="s">
        <v>14</v>
      </c>
      <c r="P228" t="s">
        <v>24</v>
      </c>
      <c r="Q228" t="s">
        <v>48</v>
      </c>
      <c r="R228" t="s">
        <v>1297</v>
      </c>
    </row>
    <row r="229" spans="1:18" x14ac:dyDescent="0.35">
      <c r="A229" t="s">
        <v>15</v>
      </c>
      <c r="B229" t="s">
        <v>1298</v>
      </c>
      <c r="C229">
        <v>1</v>
      </c>
      <c r="D229">
        <v>2019</v>
      </c>
      <c r="E229" t="s">
        <v>1121</v>
      </c>
      <c r="F229">
        <v>7</v>
      </c>
      <c r="G229">
        <v>2019</v>
      </c>
      <c r="H229" t="s">
        <v>1299</v>
      </c>
      <c r="I229" t="s">
        <v>19</v>
      </c>
      <c r="J229" t="s">
        <v>1300</v>
      </c>
      <c r="K229" t="s">
        <v>1301</v>
      </c>
      <c r="L229" t="s">
        <v>22</v>
      </c>
      <c r="M229" t="s">
        <v>23</v>
      </c>
      <c r="N229" t="s">
        <v>24</v>
      </c>
      <c r="O229" t="s">
        <v>25</v>
      </c>
      <c r="P229" t="s">
        <v>24</v>
      </c>
      <c r="Q229" t="s">
        <v>26</v>
      </c>
      <c r="R229" t="s">
        <v>1302</v>
      </c>
    </row>
    <row r="230" spans="1:18" x14ac:dyDescent="0.35">
      <c r="A230" t="s">
        <v>15</v>
      </c>
      <c r="B230" t="s">
        <v>1303</v>
      </c>
      <c r="C230">
        <v>3</v>
      </c>
      <c r="D230">
        <v>2021</v>
      </c>
      <c r="E230" t="s">
        <v>1304</v>
      </c>
      <c r="F230">
        <v>7</v>
      </c>
      <c r="G230">
        <v>2021</v>
      </c>
      <c r="H230" t="s">
        <v>1305</v>
      </c>
      <c r="I230" t="s">
        <v>19</v>
      </c>
      <c r="J230" t="s">
        <v>1306</v>
      </c>
      <c r="K230" t="s">
        <v>1307</v>
      </c>
      <c r="L230" t="s">
        <v>22</v>
      </c>
      <c r="M230" t="s">
        <v>23</v>
      </c>
      <c r="N230" t="s">
        <v>24</v>
      </c>
      <c r="O230" t="s">
        <v>33</v>
      </c>
      <c r="P230" t="s">
        <v>34</v>
      </c>
      <c r="Q230" t="s">
        <v>33</v>
      </c>
      <c r="R230" t="s">
        <v>1308</v>
      </c>
    </row>
    <row r="231" spans="1:18" x14ac:dyDescent="0.35">
      <c r="A231" t="s">
        <v>15</v>
      </c>
      <c r="B231" t="s">
        <v>891</v>
      </c>
      <c r="C231">
        <v>6</v>
      </c>
      <c r="D231">
        <v>2021</v>
      </c>
      <c r="E231" t="s">
        <v>1309</v>
      </c>
      <c r="F231">
        <v>1</v>
      </c>
      <c r="G231">
        <v>2022</v>
      </c>
      <c r="H231" t="s">
        <v>1310</v>
      </c>
      <c r="I231" t="s">
        <v>19</v>
      </c>
      <c r="J231" t="s">
        <v>1311</v>
      </c>
      <c r="K231" t="s">
        <v>1312</v>
      </c>
      <c r="L231" t="s">
        <v>22</v>
      </c>
      <c r="M231" t="s">
        <v>47</v>
      </c>
      <c r="N231" t="s">
        <v>24</v>
      </c>
      <c r="O231" t="s">
        <v>14</v>
      </c>
      <c r="P231" t="s">
        <v>24</v>
      </c>
      <c r="Q231" t="s">
        <v>48</v>
      </c>
      <c r="R231" t="s">
        <v>1313</v>
      </c>
    </row>
    <row r="232" spans="1:18" x14ac:dyDescent="0.35">
      <c r="A232" t="s">
        <v>15</v>
      </c>
      <c r="B232" t="s">
        <v>1314</v>
      </c>
      <c r="C232">
        <v>12</v>
      </c>
      <c r="D232">
        <v>2020</v>
      </c>
      <c r="E232" t="s">
        <v>132</v>
      </c>
      <c r="F232">
        <v>9</v>
      </c>
      <c r="G232">
        <v>2021</v>
      </c>
      <c r="H232" t="s">
        <v>1315</v>
      </c>
      <c r="I232" t="s">
        <v>19</v>
      </c>
      <c r="J232" t="s">
        <v>1316</v>
      </c>
      <c r="K232" t="s">
        <v>1317</v>
      </c>
      <c r="L232" t="s">
        <v>516</v>
      </c>
      <c r="M232" t="s">
        <v>23</v>
      </c>
      <c r="N232" t="s">
        <v>24</v>
      </c>
      <c r="O232" t="s">
        <v>33</v>
      </c>
      <c r="P232" t="s">
        <v>34</v>
      </c>
      <c r="Q232" t="s">
        <v>33</v>
      </c>
      <c r="R232" t="s">
        <v>1318</v>
      </c>
    </row>
    <row r="233" spans="1:18" x14ac:dyDescent="0.35">
      <c r="A233" t="s">
        <v>15</v>
      </c>
      <c r="B233" t="s">
        <v>222</v>
      </c>
      <c r="C233">
        <v>5</v>
      </c>
      <c r="D233">
        <v>2021</v>
      </c>
      <c r="E233" t="s">
        <v>1319</v>
      </c>
      <c r="F233">
        <v>7</v>
      </c>
      <c r="G233">
        <v>2021</v>
      </c>
      <c r="H233" t="s">
        <v>1320</v>
      </c>
      <c r="I233" t="s">
        <v>19</v>
      </c>
      <c r="J233" t="s">
        <v>1321</v>
      </c>
      <c r="K233" t="s">
        <v>1322</v>
      </c>
      <c r="L233" t="s">
        <v>22</v>
      </c>
      <c r="M233" t="s">
        <v>47</v>
      </c>
      <c r="N233" t="s">
        <v>24</v>
      </c>
      <c r="O233" t="s">
        <v>14</v>
      </c>
      <c r="P233" t="s">
        <v>24</v>
      </c>
      <c r="Q233" t="s">
        <v>48</v>
      </c>
      <c r="R233" t="s">
        <v>1323</v>
      </c>
    </row>
    <row r="234" spans="1:18" x14ac:dyDescent="0.35">
      <c r="A234" t="s">
        <v>15</v>
      </c>
      <c r="B234" t="s">
        <v>1324</v>
      </c>
      <c r="C234">
        <v>1</v>
      </c>
      <c r="D234">
        <v>2018</v>
      </c>
      <c r="E234" t="s">
        <v>1325</v>
      </c>
      <c r="F234">
        <v>11</v>
      </c>
      <c r="G234">
        <v>2019</v>
      </c>
      <c r="H234" t="s">
        <v>1326</v>
      </c>
      <c r="I234" t="s">
        <v>19</v>
      </c>
      <c r="J234" t="s">
        <v>1327</v>
      </c>
      <c r="K234" t="s">
        <v>1328</v>
      </c>
      <c r="L234" t="s">
        <v>83</v>
      </c>
      <c r="M234" t="s">
        <v>23</v>
      </c>
      <c r="N234" t="s">
        <v>24</v>
      </c>
      <c r="O234" t="s">
        <v>25</v>
      </c>
      <c r="P234" t="s">
        <v>24</v>
      </c>
      <c r="Q234" t="s">
        <v>26</v>
      </c>
      <c r="R234" t="s">
        <v>77</v>
      </c>
    </row>
    <row r="235" spans="1:18" x14ac:dyDescent="0.35">
      <c r="A235" t="s">
        <v>15</v>
      </c>
      <c r="B235" t="s">
        <v>919</v>
      </c>
      <c r="C235">
        <v>5</v>
      </c>
      <c r="D235">
        <v>2019</v>
      </c>
      <c r="E235" t="s">
        <v>1329</v>
      </c>
      <c r="F235">
        <v>9</v>
      </c>
      <c r="G235">
        <v>2019</v>
      </c>
      <c r="H235" t="s">
        <v>1330</v>
      </c>
      <c r="I235" t="s">
        <v>19</v>
      </c>
      <c r="J235" t="s">
        <v>1331</v>
      </c>
      <c r="K235" t="s">
        <v>1332</v>
      </c>
      <c r="L235" t="s">
        <v>22</v>
      </c>
      <c r="M235" t="s">
        <v>47</v>
      </c>
      <c r="N235" t="s">
        <v>24</v>
      </c>
      <c r="O235" t="s">
        <v>14</v>
      </c>
      <c r="P235" t="s">
        <v>24</v>
      </c>
      <c r="Q235" t="s">
        <v>48</v>
      </c>
      <c r="R235" t="s">
        <v>1333</v>
      </c>
    </row>
    <row r="236" spans="1:18" x14ac:dyDescent="0.35">
      <c r="A236" t="s">
        <v>15</v>
      </c>
      <c r="B236" t="s">
        <v>310</v>
      </c>
      <c r="C236">
        <v>9</v>
      </c>
      <c r="D236">
        <v>2018</v>
      </c>
      <c r="E236" t="s">
        <v>1334</v>
      </c>
      <c r="F236">
        <v>5</v>
      </c>
      <c r="G236">
        <v>2019</v>
      </c>
      <c r="H236" t="s">
        <v>1335</v>
      </c>
      <c r="I236" t="s">
        <v>19</v>
      </c>
      <c r="J236" t="s">
        <v>1336</v>
      </c>
      <c r="K236" t="s">
        <v>1337</v>
      </c>
      <c r="L236" t="s">
        <v>22</v>
      </c>
      <c r="M236" t="s">
        <v>23</v>
      </c>
      <c r="N236" t="s">
        <v>24</v>
      </c>
      <c r="O236" t="s">
        <v>33</v>
      </c>
      <c r="P236" t="s">
        <v>34</v>
      </c>
      <c r="Q236" t="s">
        <v>33</v>
      </c>
      <c r="R236" t="s">
        <v>27</v>
      </c>
    </row>
    <row r="237" spans="1:18" x14ac:dyDescent="0.35">
      <c r="A237" t="s">
        <v>15</v>
      </c>
      <c r="B237" t="s">
        <v>1338</v>
      </c>
      <c r="C237">
        <v>12</v>
      </c>
      <c r="D237">
        <v>2019</v>
      </c>
      <c r="E237" t="s">
        <v>511</v>
      </c>
      <c r="F237">
        <v>6</v>
      </c>
      <c r="G237">
        <v>2020</v>
      </c>
      <c r="H237" t="s">
        <v>1339</v>
      </c>
      <c r="I237" t="s">
        <v>19</v>
      </c>
      <c r="J237" t="s">
        <v>1340</v>
      </c>
      <c r="K237" t="s">
        <v>1341</v>
      </c>
      <c r="L237" t="s">
        <v>22</v>
      </c>
      <c r="M237" t="s">
        <v>47</v>
      </c>
      <c r="N237" t="s">
        <v>24</v>
      </c>
      <c r="O237" t="s">
        <v>97</v>
      </c>
      <c r="P237" t="s">
        <v>24</v>
      </c>
      <c r="Q237" t="s">
        <v>48</v>
      </c>
      <c r="R237" t="s">
        <v>1342</v>
      </c>
    </row>
    <row r="238" spans="1:18" x14ac:dyDescent="0.35">
      <c r="A238" t="s">
        <v>15</v>
      </c>
      <c r="B238" t="s">
        <v>1343</v>
      </c>
      <c r="C238">
        <v>1</v>
      </c>
      <c r="D238">
        <v>2019</v>
      </c>
      <c r="E238" t="s">
        <v>1344</v>
      </c>
      <c r="F238">
        <v>5</v>
      </c>
      <c r="G238">
        <v>2019</v>
      </c>
      <c r="H238" t="s">
        <v>1345</v>
      </c>
      <c r="I238" t="s">
        <v>19</v>
      </c>
      <c r="J238" t="s">
        <v>1346</v>
      </c>
      <c r="K238" t="s">
        <v>1347</v>
      </c>
      <c r="L238" t="s">
        <v>385</v>
      </c>
      <c r="M238" t="s">
        <v>23</v>
      </c>
      <c r="N238" t="s">
        <v>24</v>
      </c>
      <c r="O238" t="s">
        <v>33</v>
      </c>
      <c r="P238" t="s">
        <v>34</v>
      </c>
      <c r="Q238" t="s">
        <v>33</v>
      </c>
      <c r="R238" t="s">
        <v>1348</v>
      </c>
    </row>
    <row r="239" spans="1:18" x14ac:dyDescent="0.35">
      <c r="A239" t="s">
        <v>15</v>
      </c>
      <c r="B239" t="s">
        <v>1349</v>
      </c>
      <c r="C239">
        <v>5</v>
      </c>
      <c r="D239">
        <v>2021</v>
      </c>
      <c r="E239" t="s">
        <v>1350</v>
      </c>
      <c r="F239">
        <v>11</v>
      </c>
      <c r="G239">
        <v>2021</v>
      </c>
      <c r="H239" t="s">
        <v>1351</v>
      </c>
      <c r="I239" t="s">
        <v>19</v>
      </c>
      <c r="J239" t="s">
        <v>1352</v>
      </c>
      <c r="K239" t="s">
        <v>1353</v>
      </c>
      <c r="L239" t="s">
        <v>469</v>
      </c>
      <c r="M239" t="s">
        <v>47</v>
      </c>
      <c r="N239" t="s">
        <v>24</v>
      </c>
      <c r="O239" t="s">
        <v>97</v>
      </c>
      <c r="P239" t="s">
        <v>24</v>
      </c>
      <c r="Q239" t="s">
        <v>48</v>
      </c>
      <c r="R239" t="s">
        <v>1354</v>
      </c>
    </row>
    <row r="240" spans="1:18" x14ac:dyDescent="0.35">
      <c r="A240" t="s">
        <v>15</v>
      </c>
      <c r="B240" t="s">
        <v>505</v>
      </c>
      <c r="C240">
        <v>5</v>
      </c>
      <c r="D240">
        <v>2018</v>
      </c>
      <c r="E240" t="s">
        <v>703</v>
      </c>
      <c r="F240">
        <v>3</v>
      </c>
      <c r="G240">
        <v>2019</v>
      </c>
      <c r="H240" t="s">
        <v>1355</v>
      </c>
      <c r="I240" t="s">
        <v>1356</v>
      </c>
      <c r="J240" t="s">
        <v>1357</v>
      </c>
      <c r="K240" t="s">
        <v>1358</v>
      </c>
      <c r="L240" t="s">
        <v>124</v>
      </c>
      <c r="M240" t="s">
        <v>76</v>
      </c>
      <c r="N240" t="s">
        <v>24</v>
      </c>
      <c r="O240" t="s">
        <v>33</v>
      </c>
      <c r="P240" t="s">
        <v>34</v>
      </c>
      <c r="Q240" t="s">
        <v>33</v>
      </c>
      <c r="R240" t="s">
        <v>77</v>
      </c>
    </row>
    <row r="241" spans="1:18" x14ac:dyDescent="0.35">
      <c r="A241" t="s">
        <v>15</v>
      </c>
      <c r="B241" t="s">
        <v>227</v>
      </c>
      <c r="C241">
        <v>8</v>
      </c>
      <c r="D241">
        <v>2019</v>
      </c>
      <c r="E241" t="s">
        <v>1359</v>
      </c>
      <c r="F241">
        <v>1</v>
      </c>
      <c r="G241">
        <v>2020</v>
      </c>
      <c r="H241" t="s">
        <v>1360</v>
      </c>
      <c r="I241" t="s">
        <v>19</v>
      </c>
      <c r="J241" t="s">
        <v>1361</v>
      </c>
      <c r="K241" t="s">
        <v>1362</v>
      </c>
      <c r="L241" t="s">
        <v>83</v>
      </c>
      <c r="M241" t="s">
        <v>23</v>
      </c>
      <c r="N241" t="s">
        <v>24</v>
      </c>
      <c r="O241" t="s">
        <v>33</v>
      </c>
      <c r="P241" t="s">
        <v>34</v>
      </c>
      <c r="Q241" t="s">
        <v>33</v>
      </c>
      <c r="R241" t="s">
        <v>27</v>
      </c>
    </row>
    <row r="242" spans="1:18" x14ac:dyDescent="0.35">
      <c r="A242" t="s">
        <v>15</v>
      </c>
      <c r="B242" t="s">
        <v>1363</v>
      </c>
      <c r="C242">
        <v>6</v>
      </c>
      <c r="D242">
        <v>2021</v>
      </c>
      <c r="E242" t="s">
        <v>1364</v>
      </c>
      <c r="F242">
        <v>1</v>
      </c>
      <c r="G242">
        <v>2022</v>
      </c>
      <c r="H242" t="s">
        <v>1365</v>
      </c>
      <c r="I242" t="s">
        <v>19</v>
      </c>
      <c r="J242" t="s">
        <v>1366</v>
      </c>
      <c r="K242" t="s">
        <v>1367</v>
      </c>
      <c r="L242" t="s">
        <v>22</v>
      </c>
      <c r="M242" t="s">
        <v>68</v>
      </c>
      <c r="N242" t="s">
        <v>24</v>
      </c>
      <c r="O242" t="s">
        <v>14</v>
      </c>
      <c r="P242" t="s">
        <v>24</v>
      </c>
      <c r="Q242" t="s">
        <v>48</v>
      </c>
      <c r="R242" t="s">
        <v>1368</v>
      </c>
    </row>
    <row r="243" spans="1:18" x14ac:dyDescent="0.35">
      <c r="A243" t="s">
        <v>15</v>
      </c>
      <c r="B243" t="s">
        <v>530</v>
      </c>
      <c r="C243">
        <v>8</v>
      </c>
      <c r="D243">
        <v>2020</v>
      </c>
      <c r="E243" t="s">
        <v>768</v>
      </c>
      <c r="F243">
        <v>1</v>
      </c>
      <c r="G243">
        <v>2021</v>
      </c>
      <c r="H243" t="s">
        <v>1369</v>
      </c>
      <c r="I243" t="s">
        <v>19</v>
      </c>
      <c r="J243" t="s">
        <v>1370</v>
      </c>
      <c r="K243" t="s">
        <v>1371</v>
      </c>
      <c r="L243" t="s">
        <v>385</v>
      </c>
      <c r="M243" t="s">
        <v>23</v>
      </c>
      <c r="N243" t="s">
        <v>24</v>
      </c>
      <c r="O243" t="s">
        <v>25</v>
      </c>
      <c r="P243" t="s">
        <v>24</v>
      </c>
      <c r="Q243" t="s">
        <v>26</v>
      </c>
      <c r="R243" t="s">
        <v>118</v>
      </c>
    </row>
    <row r="244" spans="1:18" x14ac:dyDescent="0.35">
      <c r="A244" t="s">
        <v>15</v>
      </c>
      <c r="B244" t="s">
        <v>1372</v>
      </c>
      <c r="C244">
        <v>5</v>
      </c>
      <c r="D244">
        <v>2020</v>
      </c>
      <c r="E244" t="s">
        <v>975</v>
      </c>
      <c r="F244">
        <v>10</v>
      </c>
      <c r="G244">
        <v>2020</v>
      </c>
      <c r="H244" t="s">
        <v>1373</v>
      </c>
      <c r="I244" t="s">
        <v>19</v>
      </c>
      <c r="J244" t="s">
        <v>1374</v>
      </c>
      <c r="K244" t="s">
        <v>1375</v>
      </c>
      <c r="L244" t="s">
        <v>22</v>
      </c>
      <c r="M244" t="s">
        <v>47</v>
      </c>
      <c r="N244" t="s">
        <v>24</v>
      </c>
      <c r="O244" t="s">
        <v>14</v>
      </c>
      <c r="P244" t="s">
        <v>24</v>
      </c>
      <c r="Q244" t="s">
        <v>48</v>
      </c>
      <c r="R244" t="s">
        <v>1376</v>
      </c>
    </row>
    <row r="245" spans="1:18" x14ac:dyDescent="0.35">
      <c r="A245" t="s">
        <v>15</v>
      </c>
      <c r="B245" t="s">
        <v>221</v>
      </c>
      <c r="C245">
        <v>7</v>
      </c>
      <c r="D245">
        <v>2020</v>
      </c>
      <c r="E245" t="s">
        <v>1377</v>
      </c>
      <c r="F245">
        <v>1</v>
      </c>
      <c r="G245">
        <v>2021</v>
      </c>
      <c r="H245" t="s">
        <v>1378</v>
      </c>
      <c r="I245" t="s">
        <v>19</v>
      </c>
      <c r="J245" t="s">
        <v>1379</v>
      </c>
      <c r="K245" t="s">
        <v>1380</v>
      </c>
      <c r="L245" t="s">
        <v>110</v>
      </c>
      <c r="M245" t="s">
        <v>47</v>
      </c>
      <c r="N245" t="s">
        <v>24</v>
      </c>
      <c r="O245" t="s">
        <v>14</v>
      </c>
      <c r="P245" t="s">
        <v>24</v>
      </c>
      <c r="Q245" t="s">
        <v>48</v>
      </c>
      <c r="R245" t="s">
        <v>1381</v>
      </c>
    </row>
    <row r="246" spans="1:18" x14ac:dyDescent="0.35">
      <c r="A246" t="s">
        <v>15</v>
      </c>
      <c r="B246" t="s">
        <v>1382</v>
      </c>
      <c r="C246">
        <v>7</v>
      </c>
      <c r="D246">
        <v>2018</v>
      </c>
      <c r="E246" t="s">
        <v>1383</v>
      </c>
      <c r="F246">
        <v>9</v>
      </c>
      <c r="G246">
        <v>2019</v>
      </c>
      <c r="H246" t="s">
        <v>1384</v>
      </c>
      <c r="I246" t="s">
        <v>19</v>
      </c>
      <c r="J246" t="s">
        <v>1385</v>
      </c>
      <c r="K246" t="s">
        <v>1386</v>
      </c>
      <c r="L246" t="s">
        <v>75</v>
      </c>
      <c r="M246" t="s">
        <v>23</v>
      </c>
      <c r="N246" t="s">
        <v>24</v>
      </c>
      <c r="O246" t="s">
        <v>33</v>
      </c>
      <c r="P246" t="s">
        <v>34</v>
      </c>
      <c r="Q246" t="s">
        <v>33</v>
      </c>
      <c r="R246" t="s">
        <v>77</v>
      </c>
    </row>
    <row r="247" spans="1:18" x14ac:dyDescent="0.35">
      <c r="A247" t="s">
        <v>15</v>
      </c>
      <c r="B247" t="s">
        <v>1387</v>
      </c>
      <c r="C247">
        <v>8</v>
      </c>
      <c r="D247">
        <v>2018</v>
      </c>
      <c r="E247" t="s">
        <v>36</v>
      </c>
      <c r="F247">
        <v>1</v>
      </c>
      <c r="G247">
        <v>2019</v>
      </c>
      <c r="H247" t="s">
        <v>1388</v>
      </c>
      <c r="I247" t="s">
        <v>19</v>
      </c>
      <c r="J247" t="s">
        <v>1389</v>
      </c>
      <c r="K247" t="s">
        <v>1390</v>
      </c>
      <c r="L247" t="s">
        <v>22</v>
      </c>
      <c r="M247" t="s">
        <v>23</v>
      </c>
      <c r="N247" t="s">
        <v>24</v>
      </c>
      <c r="O247" t="s">
        <v>25</v>
      </c>
      <c r="P247" t="s">
        <v>24</v>
      </c>
      <c r="Q247" t="s">
        <v>26</v>
      </c>
      <c r="R247" t="s">
        <v>27</v>
      </c>
    </row>
    <row r="248" spans="1:18" x14ac:dyDescent="0.35">
      <c r="A248" t="s">
        <v>15</v>
      </c>
      <c r="B248" t="s">
        <v>1391</v>
      </c>
      <c r="C248">
        <v>7</v>
      </c>
      <c r="D248">
        <v>2019</v>
      </c>
      <c r="E248" t="s">
        <v>1392</v>
      </c>
      <c r="F248">
        <v>12</v>
      </c>
      <c r="G248">
        <v>2020</v>
      </c>
      <c r="H248" t="s">
        <v>1393</v>
      </c>
      <c r="I248" t="s">
        <v>19</v>
      </c>
      <c r="J248" t="s">
        <v>1394</v>
      </c>
      <c r="K248" t="s">
        <v>1395</v>
      </c>
      <c r="L248" t="s">
        <v>117</v>
      </c>
      <c r="M248" t="s">
        <v>23</v>
      </c>
      <c r="N248" t="s">
        <v>24</v>
      </c>
      <c r="O248" t="s">
        <v>33</v>
      </c>
      <c r="P248" t="s">
        <v>34</v>
      </c>
      <c r="Q248" t="s">
        <v>33</v>
      </c>
      <c r="R248" t="s">
        <v>1396</v>
      </c>
    </row>
    <row r="249" spans="1:18" x14ac:dyDescent="0.35">
      <c r="A249" t="s">
        <v>15</v>
      </c>
      <c r="B249" t="s">
        <v>1397</v>
      </c>
      <c r="C249">
        <v>3</v>
      </c>
      <c r="D249">
        <v>2019</v>
      </c>
      <c r="E249" t="s">
        <v>1398</v>
      </c>
      <c r="F249">
        <v>7</v>
      </c>
      <c r="G249">
        <v>2019</v>
      </c>
      <c r="H249" t="s">
        <v>1399</v>
      </c>
      <c r="I249" t="s">
        <v>19</v>
      </c>
      <c r="J249" t="s">
        <v>1400</v>
      </c>
      <c r="K249" t="s">
        <v>1401</v>
      </c>
      <c r="L249" t="s">
        <v>572</v>
      </c>
      <c r="M249" t="s">
        <v>23</v>
      </c>
      <c r="N249" t="s">
        <v>24</v>
      </c>
      <c r="O249" t="s">
        <v>33</v>
      </c>
      <c r="P249" t="s">
        <v>34</v>
      </c>
      <c r="Q249" t="s">
        <v>33</v>
      </c>
      <c r="R249" t="s">
        <v>27</v>
      </c>
    </row>
    <row r="250" spans="1:18" x14ac:dyDescent="0.35">
      <c r="A250" t="s">
        <v>15</v>
      </c>
      <c r="B250" t="s">
        <v>1402</v>
      </c>
      <c r="C250">
        <v>12</v>
      </c>
      <c r="D250">
        <v>2020</v>
      </c>
      <c r="E250" t="s">
        <v>1403</v>
      </c>
      <c r="F250">
        <v>5</v>
      </c>
      <c r="G250">
        <v>2021</v>
      </c>
      <c r="H250" t="s">
        <v>1404</v>
      </c>
      <c r="I250" t="s">
        <v>19</v>
      </c>
      <c r="J250" t="s">
        <v>1405</v>
      </c>
      <c r="K250" t="s">
        <v>1406</v>
      </c>
      <c r="L250" t="s">
        <v>22</v>
      </c>
      <c r="M250" t="s">
        <v>47</v>
      </c>
      <c r="N250" t="s">
        <v>24</v>
      </c>
      <c r="O250" t="s">
        <v>14</v>
      </c>
      <c r="P250" t="s">
        <v>24</v>
      </c>
      <c r="Q250" t="s">
        <v>48</v>
      </c>
      <c r="R250" t="s">
        <v>1407</v>
      </c>
    </row>
    <row r="251" spans="1:18" x14ac:dyDescent="0.35">
      <c r="A251" t="s">
        <v>15</v>
      </c>
      <c r="B251" t="s">
        <v>975</v>
      </c>
      <c r="C251">
        <v>10</v>
      </c>
      <c r="D251">
        <v>2020</v>
      </c>
      <c r="E251" t="s">
        <v>1408</v>
      </c>
      <c r="F251">
        <v>2</v>
      </c>
      <c r="G251">
        <v>2021</v>
      </c>
      <c r="H251" t="s">
        <v>1409</v>
      </c>
      <c r="I251" t="s">
        <v>19</v>
      </c>
      <c r="J251" t="s">
        <v>1410</v>
      </c>
      <c r="K251" t="s">
        <v>1411</v>
      </c>
      <c r="L251" t="s">
        <v>22</v>
      </c>
      <c r="M251" t="s">
        <v>33</v>
      </c>
      <c r="N251" t="s">
        <v>34</v>
      </c>
      <c r="O251" t="s">
        <v>33</v>
      </c>
      <c r="P251" t="s">
        <v>34</v>
      </c>
      <c r="Q251" t="s">
        <v>33</v>
      </c>
      <c r="R251" t="s">
        <v>27</v>
      </c>
    </row>
    <row r="252" spans="1:18" x14ac:dyDescent="0.35">
      <c r="A252" t="s">
        <v>15</v>
      </c>
      <c r="B252" t="s">
        <v>1412</v>
      </c>
      <c r="C252">
        <v>12</v>
      </c>
      <c r="D252">
        <v>2018</v>
      </c>
      <c r="E252" t="s">
        <v>1413</v>
      </c>
      <c r="F252">
        <v>4</v>
      </c>
      <c r="G252">
        <v>2019</v>
      </c>
      <c r="H252" t="s">
        <v>1414</v>
      </c>
      <c r="I252" t="s">
        <v>19</v>
      </c>
      <c r="J252" t="s">
        <v>1415</v>
      </c>
      <c r="K252" t="s">
        <v>1416</v>
      </c>
      <c r="L252" t="s">
        <v>385</v>
      </c>
      <c r="M252" t="s">
        <v>23</v>
      </c>
      <c r="N252" t="s">
        <v>24</v>
      </c>
      <c r="O252" t="s">
        <v>25</v>
      </c>
      <c r="P252" t="s">
        <v>24</v>
      </c>
      <c r="Q252" t="s">
        <v>26</v>
      </c>
      <c r="R252" t="s">
        <v>27</v>
      </c>
    </row>
    <row r="253" spans="1:18" x14ac:dyDescent="0.35">
      <c r="A253" t="s">
        <v>15</v>
      </c>
      <c r="B253" t="s">
        <v>1144</v>
      </c>
      <c r="C253">
        <v>9</v>
      </c>
      <c r="D253">
        <v>2020</v>
      </c>
      <c r="E253" t="s">
        <v>691</v>
      </c>
      <c r="F253">
        <v>6</v>
      </c>
      <c r="G253">
        <v>2021</v>
      </c>
      <c r="H253" t="s">
        <v>1417</v>
      </c>
      <c r="I253" t="s">
        <v>19</v>
      </c>
      <c r="J253" t="s">
        <v>1418</v>
      </c>
      <c r="K253" t="s">
        <v>1419</v>
      </c>
      <c r="L253" t="s">
        <v>22</v>
      </c>
      <c r="M253" t="s">
        <v>47</v>
      </c>
      <c r="N253" t="s">
        <v>24</v>
      </c>
      <c r="O253" t="s">
        <v>14</v>
      </c>
      <c r="P253" t="s">
        <v>24</v>
      </c>
      <c r="Q253" t="s">
        <v>48</v>
      </c>
      <c r="R253" t="s">
        <v>1420</v>
      </c>
    </row>
    <row r="254" spans="1:18" x14ac:dyDescent="0.35">
      <c r="A254" t="s">
        <v>15</v>
      </c>
      <c r="B254" t="s">
        <v>1421</v>
      </c>
      <c r="C254">
        <v>8</v>
      </c>
      <c r="D254">
        <v>2018</v>
      </c>
      <c r="E254" t="s">
        <v>1422</v>
      </c>
      <c r="F254">
        <v>9</v>
      </c>
      <c r="G254">
        <v>2019</v>
      </c>
      <c r="H254" t="s">
        <v>1423</v>
      </c>
      <c r="I254" t="s">
        <v>19</v>
      </c>
      <c r="J254" t="s">
        <v>1424</v>
      </c>
      <c r="K254" t="s">
        <v>1425</v>
      </c>
      <c r="L254" t="s">
        <v>22</v>
      </c>
      <c r="M254" t="s">
        <v>47</v>
      </c>
      <c r="N254" t="s">
        <v>24</v>
      </c>
      <c r="O254" t="s">
        <v>14</v>
      </c>
      <c r="P254" t="s">
        <v>24</v>
      </c>
      <c r="Q254" t="s">
        <v>48</v>
      </c>
      <c r="R254" t="s">
        <v>1426</v>
      </c>
    </row>
    <row r="255" spans="1:18" x14ac:dyDescent="0.35">
      <c r="A255" t="s">
        <v>15</v>
      </c>
      <c r="B255" t="s">
        <v>1427</v>
      </c>
      <c r="C255">
        <v>2</v>
      </c>
      <c r="D255">
        <v>2019</v>
      </c>
      <c r="E255" t="s">
        <v>819</v>
      </c>
      <c r="F255">
        <v>9</v>
      </c>
      <c r="G255">
        <v>2019</v>
      </c>
      <c r="H255" t="s">
        <v>1428</v>
      </c>
      <c r="I255" t="s">
        <v>19</v>
      </c>
      <c r="J255" t="s">
        <v>1429</v>
      </c>
      <c r="K255" t="s">
        <v>1430</v>
      </c>
      <c r="L255" t="s">
        <v>22</v>
      </c>
      <c r="M255" t="s">
        <v>47</v>
      </c>
      <c r="N255" t="s">
        <v>24</v>
      </c>
      <c r="O255" t="s">
        <v>14</v>
      </c>
      <c r="P255" t="s">
        <v>24</v>
      </c>
      <c r="Q255" t="s">
        <v>48</v>
      </c>
      <c r="R255" t="s">
        <v>1431</v>
      </c>
    </row>
    <row r="256" spans="1:18" x14ac:dyDescent="0.35">
      <c r="A256" t="s">
        <v>15</v>
      </c>
      <c r="B256" t="s">
        <v>1432</v>
      </c>
      <c r="C256">
        <v>4</v>
      </c>
      <c r="D256">
        <v>2020</v>
      </c>
      <c r="E256" t="s">
        <v>1433</v>
      </c>
      <c r="F256">
        <v>1</v>
      </c>
      <c r="G256">
        <v>2021</v>
      </c>
      <c r="H256" t="s">
        <v>1434</v>
      </c>
      <c r="I256" t="s">
        <v>19</v>
      </c>
      <c r="J256" t="s">
        <v>1435</v>
      </c>
      <c r="K256" t="s">
        <v>1436</v>
      </c>
      <c r="L256" t="s">
        <v>385</v>
      </c>
      <c r="M256" t="s">
        <v>23</v>
      </c>
      <c r="N256" t="s">
        <v>24</v>
      </c>
      <c r="O256" t="s">
        <v>33</v>
      </c>
      <c r="P256" t="s">
        <v>34</v>
      </c>
      <c r="Q256" t="s">
        <v>33</v>
      </c>
      <c r="R256" t="s">
        <v>27</v>
      </c>
    </row>
    <row r="257" spans="1:18" x14ac:dyDescent="0.35">
      <c r="A257" t="s">
        <v>15</v>
      </c>
      <c r="B257" t="s">
        <v>605</v>
      </c>
      <c r="C257">
        <v>5</v>
      </c>
      <c r="D257">
        <v>2019</v>
      </c>
      <c r="E257" t="s">
        <v>1437</v>
      </c>
      <c r="F257">
        <v>12</v>
      </c>
      <c r="G257">
        <v>2020</v>
      </c>
      <c r="H257" t="s">
        <v>1438</v>
      </c>
      <c r="I257" t="s">
        <v>19</v>
      </c>
      <c r="J257" t="s">
        <v>1439</v>
      </c>
      <c r="K257" t="s">
        <v>1440</v>
      </c>
      <c r="L257" t="s">
        <v>22</v>
      </c>
      <c r="M257" t="s">
        <v>23</v>
      </c>
      <c r="N257" t="s">
        <v>24</v>
      </c>
      <c r="O257" t="s">
        <v>33</v>
      </c>
      <c r="P257" t="s">
        <v>34</v>
      </c>
      <c r="Q257" t="s">
        <v>33</v>
      </c>
      <c r="R257" t="s">
        <v>27</v>
      </c>
    </row>
    <row r="258" spans="1:18" x14ac:dyDescent="0.35">
      <c r="A258" t="s">
        <v>15</v>
      </c>
      <c r="B258" t="s">
        <v>1441</v>
      </c>
      <c r="C258">
        <v>4</v>
      </c>
      <c r="D258">
        <v>2021</v>
      </c>
      <c r="E258" t="s">
        <v>1442</v>
      </c>
      <c r="F258">
        <v>10</v>
      </c>
      <c r="G258">
        <v>2021</v>
      </c>
      <c r="H258" t="s">
        <v>1443</v>
      </c>
      <c r="I258" t="s">
        <v>19</v>
      </c>
      <c r="J258" t="s">
        <v>1444</v>
      </c>
      <c r="K258" t="s">
        <v>1445</v>
      </c>
      <c r="L258" t="s">
        <v>22</v>
      </c>
      <c r="M258" t="s">
        <v>47</v>
      </c>
      <c r="N258" t="s">
        <v>24</v>
      </c>
      <c r="O258" t="s">
        <v>97</v>
      </c>
      <c r="P258" t="s">
        <v>24</v>
      </c>
      <c r="Q258" t="s">
        <v>48</v>
      </c>
      <c r="R258" t="s">
        <v>1446</v>
      </c>
    </row>
    <row r="259" spans="1:18" x14ac:dyDescent="0.35">
      <c r="A259" t="s">
        <v>15</v>
      </c>
      <c r="B259" t="s">
        <v>1447</v>
      </c>
      <c r="C259">
        <v>1</v>
      </c>
      <c r="D259">
        <v>2021</v>
      </c>
      <c r="E259" t="s">
        <v>1448</v>
      </c>
      <c r="F259">
        <v>5</v>
      </c>
      <c r="G259">
        <v>2021</v>
      </c>
      <c r="H259" t="s">
        <v>1449</v>
      </c>
      <c r="I259" t="s">
        <v>19</v>
      </c>
      <c r="J259" t="s">
        <v>1450</v>
      </c>
      <c r="K259" t="s">
        <v>1451</v>
      </c>
      <c r="L259" t="s">
        <v>385</v>
      </c>
      <c r="M259" t="s">
        <v>23</v>
      </c>
      <c r="N259" t="s">
        <v>24</v>
      </c>
      <c r="O259" t="s">
        <v>14</v>
      </c>
      <c r="P259" t="s">
        <v>24</v>
      </c>
      <c r="Q259" t="s">
        <v>48</v>
      </c>
      <c r="R259" t="s">
        <v>1452</v>
      </c>
    </row>
    <row r="260" spans="1:18" x14ac:dyDescent="0.35">
      <c r="A260" t="s">
        <v>15</v>
      </c>
      <c r="B260" t="s">
        <v>1453</v>
      </c>
      <c r="C260">
        <v>8</v>
      </c>
      <c r="D260">
        <v>2019</v>
      </c>
      <c r="E260" t="s">
        <v>1454</v>
      </c>
      <c r="F260">
        <v>1</v>
      </c>
      <c r="G260">
        <v>2020</v>
      </c>
      <c r="H260" t="s">
        <v>1455</v>
      </c>
      <c r="I260" t="s">
        <v>19</v>
      </c>
      <c r="J260" t="s">
        <v>1456</v>
      </c>
      <c r="K260" t="s">
        <v>1457</v>
      </c>
      <c r="L260" t="s">
        <v>22</v>
      </c>
      <c r="M260" t="s">
        <v>47</v>
      </c>
      <c r="N260" t="s">
        <v>24</v>
      </c>
      <c r="O260" t="s">
        <v>14</v>
      </c>
      <c r="P260" t="s">
        <v>24</v>
      </c>
      <c r="Q260" t="s">
        <v>48</v>
      </c>
      <c r="R260" t="s">
        <v>1458</v>
      </c>
    </row>
    <row r="261" spans="1:18" x14ac:dyDescent="0.35">
      <c r="A261" t="s">
        <v>15</v>
      </c>
      <c r="B261" t="s">
        <v>1459</v>
      </c>
      <c r="C261">
        <v>2</v>
      </c>
      <c r="D261">
        <v>2021</v>
      </c>
      <c r="E261" t="s">
        <v>1460</v>
      </c>
      <c r="F261">
        <v>11</v>
      </c>
      <c r="G261">
        <v>2021</v>
      </c>
      <c r="H261" t="s">
        <v>1461</v>
      </c>
      <c r="I261" t="s">
        <v>19</v>
      </c>
      <c r="J261" t="s">
        <v>1462</v>
      </c>
      <c r="K261" t="s">
        <v>1463</v>
      </c>
      <c r="L261" t="s">
        <v>22</v>
      </c>
      <c r="M261" t="s">
        <v>23</v>
      </c>
      <c r="N261" t="s">
        <v>24</v>
      </c>
      <c r="O261" t="s">
        <v>97</v>
      </c>
      <c r="P261" t="s">
        <v>24</v>
      </c>
      <c r="Q261" t="s">
        <v>48</v>
      </c>
      <c r="R261" t="s">
        <v>1464</v>
      </c>
    </row>
    <row r="262" spans="1:18" x14ac:dyDescent="0.35">
      <c r="A262" t="s">
        <v>15</v>
      </c>
      <c r="B262" t="s">
        <v>29</v>
      </c>
      <c r="C262">
        <v>7</v>
      </c>
      <c r="D262">
        <v>2019</v>
      </c>
      <c r="E262" t="s">
        <v>488</v>
      </c>
      <c r="F262">
        <v>12</v>
      </c>
      <c r="G262">
        <v>2020</v>
      </c>
      <c r="H262" t="s">
        <v>1465</v>
      </c>
      <c r="I262" t="s">
        <v>19</v>
      </c>
      <c r="J262" t="s">
        <v>1466</v>
      </c>
      <c r="K262" t="s">
        <v>1467</v>
      </c>
      <c r="L262" t="s">
        <v>22</v>
      </c>
      <c r="M262" t="s">
        <v>47</v>
      </c>
      <c r="N262" t="s">
        <v>24</v>
      </c>
      <c r="O262" t="s">
        <v>97</v>
      </c>
      <c r="P262" t="s">
        <v>24</v>
      </c>
      <c r="Q262" t="s">
        <v>48</v>
      </c>
      <c r="R262" t="s">
        <v>1468</v>
      </c>
    </row>
    <row r="263" spans="1:18" x14ac:dyDescent="0.35">
      <c r="A263" t="s">
        <v>15</v>
      </c>
      <c r="B263" t="s">
        <v>1469</v>
      </c>
      <c r="C263">
        <v>12</v>
      </c>
      <c r="D263">
        <v>2019</v>
      </c>
      <c r="E263" t="s">
        <v>1089</v>
      </c>
      <c r="F263">
        <v>3</v>
      </c>
      <c r="G263">
        <v>2020</v>
      </c>
      <c r="H263" t="s">
        <v>1470</v>
      </c>
      <c r="I263" t="s">
        <v>19</v>
      </c>
      <c r="J263" t="s">
        <v>1471</v>
      </c>
      <c r="K263" t="s">
        <v>1472</v>
      </c>
      <c r="L263" t="s">
        <v>1473</v>
      </c>
      <c r="M263" t="s">
        <v>23</v>
      </c>
      <c r="N263" t="s">
        <v>24</v>
      </c>
      <c r="O263" t="s">
        <v>33</v>
      </c>
      <c r="P263" t="s">
        <v>34</v>
      </c>
      <c r="Q263" t="s">
        <v>33</v>
      </c>
      <c r="R263" t="s">
        <v>1474</v>
      </c>
    </row>
    <row r="264" spans="1:18" x14ac:dyDescent="0.35">
      <c r="A264" t="s">
        <v>15</v>
      </c>
      <c r="B264" t="s">
        <v>425</v>
      </c>
      <c r="C264">
        <v>6</v>
      </c>
      <c r="D264">
        <v>2020</v>
      </c>
      <c r="E264" t="s">
        <v>1475</v>
      </c>
      <c r="F264">
        <v>3</v>
      </c>
      <c r="G264">
        <v>2021</v>
      </c>
      <c r="H264" t="s">
        <v>1476</v>
      </c>
      <c r="I264" t="s">
        <v>19</v>
      </c>
      <c r="J264" t="s">
        <v>1477</v>
      </c>
      <c r="K264" t="s">
        <v>1478</v>
      </c>
      <c r="L264" t="s">
        <v>572</v>
      </c>
      <c r="M264" t="s">
        <v>47</v>
      </c>
      <c r="N264" t="s">
        <v>24</v>
      </c>
      <c r="O264" t="s">
        <v>14</v>
      </c>
      <c r="P264" t="s">
        <v>24</v>
      </c>
      <c r="Q264" t="s">
        <v>48</v>
      </c>
      <c r="R264" t="s">
        <v>1479</v>
      </c>
    </row>
    <row r="265" spans="1:18" x14ac:dyDescent="0.35">
      <c r="A265" t="s">
        <v>15</v>
      </c>
      <c r="B265" t="s">
        <v>169</v>
      </c>
      <c r="C265">
        <v>11</v>
      </c>
      <c r="D265">
        <v>2020</v>
      </c>
      <c r="E265" t="s">
        <v>476</v>
      </c>
      <c r="F265">
        <v>4</v>
      </c>
      <c r="G265">
        <v>2021</v>
      </c>
      <c r="H265" t="s">
        <v>1480</v>
      </c>
      <c r="I265" t="s">
        <v>19</v>
      </c>
      <c r="J265" t="s">
        <v>1481</v>
      </c>
      <c r="K265" t="s">
        <v>1482</v>
      </c>
      <c r="L265" t="s">
        <v>22</v>
      </c>
      <c r="M265" t="s">
        <v>47</v>
      </c>
      <c r="N265" t="s">
        <v>24</v>
      </c>
      <c r="O265" t="s">
        <v>14</v>
      </c>
      <c r="P265" t="s">
        <v>24</v>
      </c>
      <c r="Q265" t="s">
        <v>48</v>
      </c>
      <c r="R265" t="s">
        <v>1483</v>
      </c>
    </row>
    <row r="266" spans="1:18" x14ac:dyDescent="0.35">
      <c r="A266" t="s">
        <v>15</v>
      </c>
      <c r="B266" t="s">
        <v>1484</v>
      </c>
      <c r="C266">
        <v>10</v>
      </c>
      <c r="D266">
        <v>2020</v>
      </c>
      <c r="E266" t="s">
        <v>1448</v>
      </c>
      <c r="F266">
        <v>5</v>
      </c>
      <c r="G266">
        <v>2021</v>
      </c>
      <c r="H266" t="s">
        <v>1485</v>
      </c>
      <c r="I266" t="s">
        <v>19</v>
      </c>
      <c r="J266" t="s">
        <v>1486</v>
      </c>
      <c r="K266" t="s">
        <v>1487</v>
      </c>
      <c r="L266" t="s">
        <v>1488</v>
      </c>
      <c r="M266" t="s">
        <v>47</v>
      </c>
      <c r="N266" t="s">
        <v>24</v>
      </c>
      <c r="O266" t="s">
        <v>97</v>
      </c>
      <c r="P266" t="s">
        <v>24</v>
      </c>
      <c r="Q266" t="s">
        <v>48</v>
      </c>
      <c r="R266" t="s">
        <v>1489</v>
      </c>
    </row>
    <row r="267" spans="1:18" x14ac:dyDescent="0.35">
      <c r="A267" t="s">
        <v>15</v>
      </c>
      <c r="B267" t="s">
        <v>1490</v>
      </c>
      <c r="C267">
        <v>9</v>
      </c>
      <c r="D267">
        <v>2021</v>
      </c>
      <c r="E267" t="s">
        <v>1491</v>
      </c>
      <c r="F267">
        <v>2</v>
      </c>
      <c r="G267">
        <v>2022</v>
      </c>
      <c r="H267" t="s">
        <v>1492</v>
      </c>
      <c r="I267" t="s">
        <v>19</v>
      </c>
      <c r="J267" t="s">
        <v>1493</v>
      </c>
      <c r="K267" t="s">
        <v>1494</v>
      </c>
      <c r="L267" t="s">
        <v>104</v>
      </c>
      <c r="M267" t="s">
        <v>47</v>
      </c>
      <c r="N267" t="s">
        <v>24</v>
      </c>
      <c r="O267" t="s">
        <v>14</v>
      </c>
      <c r="P267" t="s">
        <v>24</v>
      </c>
      <c r="Q267" t="s">
        <v>48</v>
      </c>
      <c r="R267" t="s">
        <v>1495</v>
      </c>
    </row>
    <row r="268" spans="1:18" x14ac:dyDescent="0.35">
      <c r="A268" t="s">
        <v>15</v>
      </c>
      <c r="B268" t="s">
        <v>1496</v>
      </c>
      <c r="C268">
        <v>2</v>
      </c>
      <c r="D268">
        <v>2021</v>
      </c>
      <c r="E268" t="s">
        <v>891</v>
      </c>
      <c r="F268">
        <v>6</v>
      </c>
      <c r="G268">
        <v>2021</v>
      </c>
      <c r="H268" t="s">
        <v>1497</v>
      </c>
      <c r="I268" t="s">
        <v>19</v>
      </c>
      <c r="J268" t="s">
        <v>1498</v>
      </c>
      <c r="K268" t="s">
        <v>1499</v>
      </c>
      <c r="L268" t="s">
        <v>83</v>
      </c>
      <c r="M268" t="s">
        <v>47</v>
      </c>
      <c r="N268" t="s">
        <v>24</v>
      </c>
      <c r="O268" t="s">
        <v>14</v>
      </c>
      <c r="P268" t="s">
        <v>24</v>
      </c>
      <c r="Q268" t="s">
        <v>48</v>
      </c>
      <c r="R268" t="s">
        <v>1500</v>
      </c>
    </row>
    <row r="269" spans="1:18" x14ac:dyDescent="0.35">
      <c r="A269" t="s">
        <v>15</v>
      </c>
      <c r="B269" t="s">
        <v>1082</v>
      </c>
      <c r="C269">
        <v>11</v>
      </c>
      <c r="D269">
        <v>2019</v>
      </c>
      <c r="E269" t="s">
        <v>1501</v>
      </c>
      <c r="F269">
        <v>1</v>
      </c>
      <c r="G269">
        <v>2020</v>
      </c>
      <c r="H269" t="s">
        <v>1502</v>
      </c>
      <c r="I269" t="s">
        <v>19</v>
      </c>
      <c r="J269" t="s">
        <v>1503</v>
      </c>
      <c r="K269" t="s">
        <v>1504</v>
      </c>
      <c r="L269" t="s">
        <v>237</v>
      </c>
      <c r="M269" t="s">
        <v>47</v>
      </c>
      <c r="N269" t="s">
        <v>24</v>
      </c>
      <c r="O269" t="s">
        <v>14</v>
      </c>
      <c r="P269" t="s">
        <v>24</v>
      </c>
      <c r="Q269" t="s">
        <v>48</v>
      </c>
      <c r="R269" t="s">
        <v>1505</v>
      </c>
    </row>
    <row r="270" spans="1:18" x14ac:dyDescent="0.35">
      <c r="A270" t="s">
        <v>15</v>
      </c>
      <c r="B270" t="s">
        <v>499</v>
      </c>
      <c r="C270">
        <v>6</v>
      </c>
      <c r="D270">
        <v>2019</v>
      </c>
      <c r="E270" t="s">
        <v>500</v>
      </c>
      <c r="F270">
        <v>1</v>
      </c>
      <c r="G270">
        <v>2020</v>
      </c>
      <c r="H270" t="s">
        <v>1506</v>
      </c>
      <c r="I270" t="s">
        <v>19</v>
      </c>
      <c r="J270" t="s">
        <v>1507</v>
      </c>
      <c r="K270" t="s">
        <v>1508</v>
      </c>
      <c r="L270" t="s">
        <v>83</v>
      </c>
      <c r="M270" t="s">
        <v>23</v>
      </c>
      <c r="N270" t="s">
        <v>24</v>
      </c>
      <c r="O270" t="s">
        <v>33</v>
      </c>
      <c r="P270" t="s">
        <v>34</v>
      </c>
      <c r="Q270" t="s">
        <v>33</v>
      </c>
      <c r="R270" t="s">
        <v>1509</v>
      </c>
    </row>
    <row r="271" spans="1:18" x14ac:dyDescent="0.35">
      <c r="A271" t="s">
        <v>15</v>
      </c>
      <c r="B271" t="s">
        <v>749</v>
      </c>
      <c r="C271">
        <v>4</v>
      </c>
      <c r="D271">
        <v>2021</v>
      </c>
      <c r="E271" t="s">
        <v>1510</v>
      </c>
      <c r="F271">
        <v>12</v>
      </c>
      <c r="G271">
        <v>2021</v>
      </c>
      <c r="H271" t="s">
        <v>1511</v>
      </c>
      <c r="I271" t="s">
        <v>19</v>
      </c>
      <c r="J271" t="s">
        <v>1512</v>
      </c>
      <c r="K271" t="s">
        <v>1513</v>
      </c>
      <c r="L271" t="s">
        <v>474</v>
      </c>
      <c r="M271" t="s">
        <v>68</v>
      </c>
      <c r="N271" t="s">
        <v>24</v>
      </c>
      <c r="O271" t="s">
        <v>14</v>
      </c>
      <c r="P271" t="s">
        <v>24</v>
      </c>
      <c r="Q271" t="s">
        <v>48</v>
      </c>
      <c r="R271" t="s">
        <v>1514</v>
      </c>
    </row>
    <row r="272" spans="1:18" x14ac:dyDescent="0.35">
      <c r="A272" t="s">
        <v>15</v>
      </c>
      <c r="B272" t="s">
        <v>1515</v>
      </c>
      <c r="C272">
        <v>9</v>
      </c>
      <c r="D272">
        <v>2021</v>
      </c>
      <c r="E272" t="s">
        <v>209</v>
      </c>
      <c r="F272">
        <v>12</v>
      </c>
      <c r="G272">
        <v>2021</v>
      </c>
      <c r="H272" t="s">
        <v>1516</v>
      </c>
      <c r="I272" t="s">
        <v>19</v>
      </c>
      <c r="J272" t="s">
        <v>1517</v>
      </c>
      <c r="K272" t="s">
        <v>1518</v>
      </c>
      <c r="L272" t="s">
        <v>385</v>
      </c>
      <c r="M272" t="s">
        <v>47</v>
      </c>
      <c r="N272" t="s">
        <v>24</v>
      </c>
      <c r="O272" t="s">
        <v>14</v>
      </c>
      <c r="P272" t="s">
        <v>24</v>
      </c>
      <c r="Q272" t="s">
        <v>48</v>
      </c>
      <c r="R272" t="s">
        <v>1519</v>
      </c>
    </row>
    <row r="273" spans="1:18" x14ac:dyDescent="0.35">
      <c r="A273" t="s">
        <v>15</v>
      </c>
      <c r="B273" t="s">
        <v>470</v>
      </c>
      <c r="C273">
        <v>8</v>
      </c>
      <c r="D273">
        <v>2021</v>
      </c>
      <c r="E273" t="s">
        <v>798</v>
      </c>
      <c r="F273">
        <v>11</v>
      </c>
      <c r="G273">
        <v>2021</v>
      </c>
      <c r="H273" t="s">
        <v>1520</v>
      </c>
      <c r="I273" t="s">
        <v>19</v>
      </c>
      <c r="J273" t="s">
        <v>1521</v>
      </c>
      <c r="K273" t="s">
        <v>1522</v>
      </c>
      <c r="L273" t="s">
        <v>1523</v>
      </c>
      <c r="M273" t="s">
        <v>68</v>
      </c>
      <c r="N273" t="s">
        <v>24</v>
      </c>
      <c r="O273" t="s">
        <v>14</v>
      </c>
      <c r="P273" t="s">
        <v>24</v>
      </c>
      <c r="Q273" t="s">
        <v>48</v>
      </c>
      <c r="R273" t="s">
        <v>1524</v>
      </c>
    </row>
    <row r="274" spans="1:18" x14ac:dyDescent="0.35">
      <c r="A274" t="s">
        <v>15</v>
      </c>
      <c r="B274" t="s">
        <v>63</v>
      </c>
      <c r="C274">
        <v>9</v>
      </c>
      <c r="D274">
        <v>2019</v>
      </c>
      <c r="E274" t="s">
        <v>350</v>
      </c>
      <c r="F274">
        <v>3</v>
      </c>
      <c r="G274">
        <v>2020</v>
      </c>
      <c r="H274" t="s">
        <v>1525</v>
      </c>
      <c r="I274" t="s">
        <v>19</v>
      </c>
      <c r="J274" t="s">
        <v>1526</v>
      </c>
      <c r="K274" t="s">
        <v>1527</v>
      </c>
      <c r="L274" t="s">
        <v>385</v>
      </c>
      <c r="M274" t="s">
        <v>47</v>
      </c>
      <c r="N274" t="s">
        <v>24</v>
      </c>
      <c r="O274" t="s">
        <v>14</v>
      </c>
      <c r="P274" t="s">
        <v>24</v>
      </c>
      <c r="Q274" t="s">
        <v>48</v>
      </c>
      <c r="R274" t="s">
        <v>1528</v>
      </c>
    </row>
    <row r="275" spans="1:18" x14ac:dyDescent="0.35">
      <c r="A275" t="s">
        <v>15</v>
      </c>
      <c r="B275" t="s">
        <v>1529</v>
      </c>
      <c r="C275">
        <v>9</v>
      </c>
      <c r="D275">
        <v>2021</v>
      </c>
      <c r="E275" t="s">
        <v>1530</v>
      </c>
      <c r="F275">
        <v>2</v>
      </c>
      <c r="G275">
        <v>2022</v>
      </c>
      <c r="H275" t="s">
        <v>1531</v>
      </c>
      <c r="I275" t="s">
        <v>19</v>
      </c>
      <c r="J275" t="s">
        <v>1532</v>
      </c>
      <c r="K275" t="s">
        <v>1533</v>
      </c>
      <c r="L275" t="s">
        <v>385</v>
      </c>
      <c r="M275" t="s">
        <v>68</v>
      </c>
      <c r="N275" t="s">
        <v>24</v>
      </c>
      <c r="O275" t="s">
        <v>14</v>
      </c>
      <c r="P275" t="s">
        <v>24</v>
      </c>
      <c r="Q275" t="s">
        <v>48</v>
      </c>
      <c r="R275" t="s">
        <v>1534</v>
      </c>
    </row>
    <row r="276" spans="1:18" x14ac:dyDescent="0.35">
      <c r="A276" t="s">
        <v>15</v>
      </c>
      <c r="B276" t="s">
        <v>1535</v>
      </c>
      <c r="C276">
        <v>7</v>
      </c>
      <c r="D276">
        <v>2019</v>
      </c>
      <c r="E276" t="s">
        <v>488</v>
      </c>
      <c r="F276">
        <v>12</v>
      </c>
      <c r="G276">
        <v>2020</v>
      </c>
      <c r="H276" t="s">
        <v>1536</v>
      </c>
      <c r="I276" t="s">
        <v>19</v>
      </c>
      <c r="J276" t="s">
        <v>1537</v>
      </c>
      <c r="K276" t="s">
        <v>1538</v>
      </c>
      <c r="L276" t="s">
        <v>237</v>
      </c>
      <c r="M276" t="s">
        <v>23</v>
      </c>
      <c r="N276" t="s">
        <v>24</v>
      </c>
      <c r="O276" t="s">
        <v>33</v>
      </c>
      <c r="P276" t="s">
        <v>34</v>
      </c>
      <c r="Q276" t="s">
        <v>33</v>
      </c>
      <c r="R276" t="s">
        <v>1539</v>
      </c>
    </row>
    <row r="277" spans="1:18" x14ac:dyDescent="0.35">
      <c r="A277" t="s">
        <v>15</v>
      </c>
      <c r="B277" t="s">
        <v>1540</v>
      </c>
      <c r="C277">
        <v>8</v>
      </c>
      <c r="D277">
        <v>2018</v>
      </c>
      <c r="E277" t="s">
        <v>1541</v>
      </c>
      <c r="F277">
        <v>2</v>
      </c>
      <c r="G277">
        <v>2019</v>
      </c>
      <c r="H277" t="s">
        <v>1542</v>
      </c>
      <c r="I277" t="s">
        <v>19</v>
      </c>
      <c r="J277" t="s">
        <v>1543</v>
      </c>
      <c r="K277" t="s">
        <v>1544</v>
      </c>
      <c r="L277" t="s">
        <v>22</v>
      </c>
      <c r="M277" t="s">
        <v>76</v>
      </c>
      <c r="N277" t="s">
        <v>24</v>
      </c>
      <c r="O277" t="s">
        <v>33</v>
      </c>
      <c r="P277" t="s">
        <v>34</v>
      </c>
      <c r="Q277" t="s">
        <v>33</v>
      </c>
      <c r="R277" t="s">
        <v>1545</v>
      </c>
    </row>
    <row r="278" spans="1:18" x14ac:dyDescent="0.35">
      <c r="A278" t="s">
        <v>15</v>
      </c>
      <c r="B278" t="s">
        <v>947</v>
      </c>
      <c r="C278">
        <v>2</v>
      </c>
      <c r="D278">
        <v>2020</v>
      </c>
      <c r="E278" t="s">
        <v>271</v>
      </c>
      <c r="F278">
        <v>5</v>
      </c>
      <c r="G278">
        <v>2020</v>
      </c>
      <c r="H278" t="s">
        <v>1546</v>
      </c>
      <c r="I278" t="s">
        <v>19</v>
      </c>
      <c r="J278" t="s">
        <v>1547</v>
      </c>
      <c r="K278" t="s">
        <v>1548</v>
      </c>
      <c r="L278" t="s">
        <v>385</v>
      </c>
      <c r="M278" t="s">
        <v>47</v>
      </c>
      <c r="N278" t="s">
        <v>24</v>
      </c>
      <c r="O278" t="s">
        <v>33</v>
      </c>
      <c r="P278" t="s">
        <v>34</v>
      </c>
      <c r="Q278" t="s">
        <v>33</v>
      </c>
      <c r="R278" t="s">
        <v>1549</v>
      </c>
    </row>
    <row r="279" spans="1:18" x14ac:dyDescent="0.35">
      <c r="A279" t="s">
        <v>15</v>
      </c>
      <c r="B279" t="s">
        <v>1550</v>
      </c>
      <c r="C279">
        <v>1</v>
      </c>
      <c r="D279">
        <v>2021</v>
      </c>
      <c r="E279" t="s">
        <v>1551</v>
      </c>
      <c r="F279">
        <v>7</v>
      </c>
      <c r="G279">
        <v>2021</v>
      </c>
      <c r="H279" t="s">
        <v>1552</v>
      </c>
      <c r="I279" t="s">
        <v>19</v>
      </c>
      <c r="J279" t="s">
        <v>1553</v>
      </c>
      <c r="K279" t="s">
        <v>1554</v>
      </c>
      <c r="L279" t="s">
        <v>1164</v>
      </c>
      <c r="M279" t="s">
        <v>23</v>
      </c>
      <c r="N279" t="s">
        <v>24</v>
      </c>
      <c r="O279" t="s">
        <v>33</v>
      </c>
      <c r="P279" t="s">
        <v>34</v>
      </c>
      <c r="Q279" t="s">
        <v>33</v>
      </c>
      <c r="R279" t="s">
        <v>27</v>
      </c>
    </row>
    <row r="280" spans="1:18" x14ac:dyDescent="0.35">
      <c r="A280" t="s">
        <v>15</v>
      </c>
      <c r="B280" t="s">
        <v>1555</v>
      </c>
      <c r="C280">
        <v>10</v>
      </c>
      <c r="D280">
        <v>2020</v>
      </c>
      <c r="E280" t="s">
        <v>1556</v>
      </c>
      <c r="F280">
        <v>5</v>
      </c>
      <c r="G280">
        <v>2021</v>
      </c>
      <c r="H280" t="s">
        <v>1557</v>
      </c>
      <c r="I280" t="s">
        <v>19</v>
      </c>
      <c r="J280" t="s">
        <v>1558</v>
      </c>
      <c r="K280" t="s">
        <v>1559</v>
      </c>
      <c r="L280" t="s">
        <v>22</v>
      </c>
      <c r="M280" t="s">
        <v>47</v>
      </c>
      <c r="N280" t="s">
        <v>24</v>
      </c>
      <c r="O280" t="s">
        <v>14</v>
      </c>
      <c r="P280" t="s">
        <v>24</v>
      </c>
      <c r="Q280" t="s">
        <v>48</v>
      </c>
      <c r="R280" t="s">
        <v>1560</v>
      </c>
    </row>
    <row r="281" spans="1:18" x14ac:dyDescent="0.35">
      <c r="A281" t="s">
        <v>15</v>
      </c>
      <c r="B281" t="s">
        <v>1561</v>
      </c>
      <c r="C281">
        <v>6</v>
      </c>
      <c r="D281">
        <v>2019</v>
      </c>
      <c r="E281" t="s">
        <v>1562</v>
      </c>
      <c r="F281">
        <v>2</v>
      </c>
      <c r="G281">
        <v>2020</v>
      </c>
      <c r="H281" t="s">
        <v>1563</v>
      </c>
      <c r="I281" t="s">
        <v>19</v>
      </c>
      <c r="J281" t="s">
        <v>1564</v>
      </c>
      <c r="K281" t="s">
        <v>1565</v>
      </c>
      <c r="L281" t="s">
        <v>22</v>
      </c>
      <c r="M281" t="s">
        <v>68</v>
      </c>
      <c r="N281" t="s">
        <v>24</v>
      </c>
      <c r="O281" t="s">
        <v>14</v>
      </c>
      <c r="P281" t="s">
        <v>24</v>
      </c>
      <c r="Q281" t="s">
        <v>48</v>
      </c>
      <c r="R281" t="s">
        <v>1566</v>
      </c>
    </row>
    <row r="282" spans="1:18" x14ac:dyDescent="0.35">
      <c r="A282" t="s">
        <v>15</v>
      </c>
      <c r="B282" t="s">
        <v>400</v>
      </c>
      <c r="C282">
        <v>11</v>
      </c>
      <c r="D282">
        <v>2020</v>
      </c>
      <c r="E282" t="s">
        <v>289</v>
      </c>
      <c r="F282">
        <v>4</v>
      </c>
      <c r="G282">
        <v>2021</v>
      </c>
      <c r="H282" t="s">
        <v>1567</v>
      </c>
      <c r="I282" t="s">
        <v>19</v>
      </c>
      <c r="J282" t="s">
        <v>1568</v>
      </c>
      <c r="K282" t="s">
        <v>1569</v>
      </c>
      <c r="L282" t="s">
        <v>237</v>
      </c>
      <c r="M282" t="s">
        <v>23</v>
      </c>
      <c r="N282" t="s">
        <v>24</v>
      </c>
      <c r="O282" t="s">
        <v>33</v>
      </c>
      <c r="P282" t="s">
        <v>34</v>
      </c>
      <c r="Q282" t="s">
        <v>33</v>
      </c>
      <c r="R282" t="s">
        <v>27</v>
      </c>
    </row>
    <row r="283" spans="1:18" x14ac:dyDescent="0.35">
      <c r="A283" t="s">
        <v>15</v>
      </c>
      <c r="B283" t="s">
        <v>202</v>
      </c>
      <c r="C283">
        <v>1</v>
      </c>
      <c r="D283">
        <v>2020</v>
      </c>
      <c r="E283" t="s">
        <v>257</v>
      </c>
      <c r="F283">
        <v>5</v>
      </c>
      <c r="G283">
        <v>2020</v>
      </c>
      <c r="H283" t="s">
        <v>1570</v>
      </c>
      <c r="I283" t="s">
        <v>19</v>
      </c>
      <c r="J283" t="s">
        <v>1571</v>
      </c>
      <c r="K283" t="s">
        <v>1572</v>
      </c>
      <c r="L283" t="s">
        <v>1573</v>
      </c>
      <c r="M283" t="s">
        <v>23</v>
      </c>
      <c r="N283" t="s">
        <v>24</v>
      </c>
      <c r="O283" t="s">
        <v>25</v>
      </c>
      <c r="P283" t="s">
        <v>24</v>
      </c>
      <c r="Q283" t="s">
        <v>26</v>
      </c>
      <c r="R283" t="s">
        <v>27</v>
      </c>
    </row>
    <row r="284" spans="1:18" x14ac:dyDescent="0.35">
      <c r="A284" t="s">
        <v>15</v>
      </c>
      <c r="B284" t="s">
        <v>774</v>
      </c>
      <c r="C284">
        <v>3</v>
      </c>
      <c r="D284">
        <v>2019</v>
      </c>
      <c r="E284" t="s">
        <v>1574</v>
      </c>
      <c r="F284">
        <v>1</v>
      </c>
      <c r="G284">
        <v>2020</v>
      </c>
      <c r="H284" t="s">
        <v>1575</v>
      </c>
      <c r="I284" t="s">
        <v>19</v>
      </c>
      <c r="J284" t="s">
        <v>1576</v>
      </c>
      <c r="K284" t="s">
        <v>1577</v>
      </c>
      <c r="L284" t="s">
        <v>572</v>
      </c>
      <c r="M284" t="s">
        <v>23</v>
      </c>
      <c r="N284" t="s">
        <v>24</v>
      </c>
      <c r="O284" t="s">
        <v>33</v>
      </c>
      <c r="P284" t="s">
        <v>34</v>
      </c>
      <c r="Q284" t="s">
        <v>33</v>
      </c>
      <c r="R284" t="s">
        <v>1578</v>
      </c>
    </row>
    <row r="285" spans="1:18" x14ac:dyDescent="0.35">
      <c r="A285" t="s">
        <v>15</v>
      </c>
      <c r="B285" t="s">
        <v>1475</v>
      </c>
      <c r="C285">
        <v>3</v>
      </c>
      <c r="D285">
        <v>2021</v>
      </c>
      <c r="E285" t="s">
        <v>1579</v>
      </c>
      <c r="F285">
        <v>1</v>
      </c>
      <c r="G285">
        <v>2022</v>
      </c>
      <c r="H285" t="s">
        <v>1580</v>
      </c>
      <c r="I285" t="s">
        <v>19</v>
      </c>
      <c r="J285" t="s">
        <v>1581</v>
      </c>
      <c r="K285" t="s">
        <v>1582</v>
      </c>
      <c r="L285" t="s">
        <v>124</v>
      </c>
      <c r="M285" t="s">
        <v>47</v>
      </c>
      <c r="N285" t="s">
        <v>24</v>
      </c>
      <c r="O285" t="s">
        <v>14</v>
      </c>
      <c r="P285" t="s">
        <v>24</v>
      </c>
      <c r="Q285" t="s">
        <v>48</v>
      </c>
      <c r="R285" t="s">
        <v>1583</v>
      </c>
    </row>
    <row r="286" spans="1:18" x14ac:dyDescent="0.35">
      <c r="A286" t="s">
        <v>15</v>
      </c>
      <c r="B286" t="s">
        <v>1584</v>
      </c>
      <c r="C286">
        <v>9</v>
      </c>
      <c r="D286">
        <v>2019</v>
      </c>
      <c r="E286" t="s">
        <v>1585</v>
      </c>
      <c r="F286">
        <v>4</v>
      </c>
      <c r="G286">
        <v>2020</v>
      </c>
      <c r="H286" t="s">
        <v>1586</v>
      </c>
      <c r="I286" t="s">
        <v>19</v>
      </c>
      <c r="J286" t="s">
        <v>1587</v>
      </c>
      <c r="K286" t="s">
        <v>1588</v>
      </c>
      <c r="L286" t="s">
        <v>110</v>
      </c>
      <c r="M286" t="s">
        <v>47</v>
      </c>
      <c r="N286" t="s">
        <v>24</v>
      </c>
      <c r="O286" t="s">
        <v>97</v>
      </c>
      <c r="P286" t="s">
        <v>24</v>
      </c>
      <c r="Q286" t="s">
        <v>48</v>
      </c>
      <c r="R286" t="s">
        <v>1589</v>
      </c>
    </row>
    <row r="287" spans="1:18" x14ac:dyDescent="0.35">
      <c r="A287" t="s">
        <v>15</v>
      </c>
      <c r="B287" t="s">
        <v>1454</v>
      </c>
      <c r="C287">
        <v>1</v>
      </c>
      <c r="D287">
        <v>2020</v>
      </c>
      <c r="E287" t="s">
        <v>1590</v>
      </c>
      <c r="F287">
        <v>11</v>
      </c>
      <c r="G287">
        <v>2021</v>
      </c>
      <c r="H287" t="s">
        <v>1591</v>
      </c>
      <c r="I287" t="s">
        <v>19</v>
      </c>
      <c r="J287" t="s">
        <v>1592</v>
      </c>
      <c r="K287" t="s">
        <v>1593</v>
      </c>
      <c r="L287" t="s">
        <v>22</v>
      </c>
      <c r="M287" t="s">
        <v>47</v>
      </c>
      <c r="N287" t="s">
        <v>24</v>
      </c>
      <c r="O287" t="s">
        <v>14</v>
      </c>
      <c r="P287" t="s">
        <v>24</v>
      </c>
      <c r="Q287" t="s">
        <v>48</v>
      </c>
      <c r="R287" t="s">
        <v>1594</v>
      </c>
    </row>
    <row r="288" spans="1:18" x14ac:dyDescent="0.35">
      <c r="A288" t="s">
        <v>15</v>
      </c>
      <c r="B288" t="s">
        <v>524</v>
      </c>
      <c r="C288">
        <v>11</v>
      </c>
      <c r="D288">
        <v>2019</v>
      </c>
      <c r="E288" t="s">
        <v>1595</v>
      </c>
      <c r="F288">
        <v>11</v>
      </c>
      <c r="G288">
        <v>2021</v>
      </c>
      <c r="H288" t="s">
        <v>1596</v>
      </c>
      <c r="I288" t="s">
        <v>19</v>
      </c>
      <c r="J288" t="s">
        <v>1597</v>
      </c>
      <c r="K288" t="s">
        <v>1598</v>
      </c>
      <c r="L288" t="s">
        <v>22</v>
      </c>
      <c r="M288" t="s">
        <v>23</v>
      </c>
      <c r="N288" t="s">
        <v>24</v>
      </c>
      <c r="O288" t="s">
        <v>33</v>
      </c>
      <c r="P288" t="s">
        <v>34</v>
      </c>
      <c r="Q288" t="s">
        <v>33</v>
      </c>
      <c r="R288" t="s">
        <v>1599</v>
      </c>
    </row>
    <row r="289" spans="1:18" x14ac:dyDescent="0.35">
      <c r="A289" t="s">
        <v>15</v>
      </c>
      <c r="B289" t="s">
        <v>1600</v>
      </c>
      <c r="C289">
        <v>10</v>
      </c>
      <c r="D289">
        <v>2020</v>
      </c>
      <c r="E289" t="s">
        <v>1601</v>
      </c>
      <c r="F289">
        <v>2</v>
      </c>
      <c r="G289">
        <v>2021</v>
      </c>
      <c r="H289" t="s">
        <v>1602</v>
      </c>
      <c r="I289" t="s">
        <v>19</v>
      </c>
      <c r="J289" t="s">
        <v>1603</v>
      </c>
      <c r="K289" t="s">
        <v>1604</v>
      </c>
      <c r="L289" t="s">
        <v>22</v>
      </c>
      <c r="M289" t="s">
        <v>47</v>
      </c>
      <c r="N289" t="s">
        <v>24</v>
      </c>
      <c r="O289" t="s">
        <v>14</v>
      </c>
      <c r="P289" t="s">
        <v>24</v>
      </c>
      <c r="Q289" t="s">
        <v>48</v>
      </c>
      <c r="R289" t="s">
        <v>1605</v>
      </c>
    </row>
    <row r="290" spans="1:18" x14ac:dyDescent="0.35">
      <c r="A290" t="s">
        <v>15</v>
      </c>
      <c r="B290" t="s">
        <v>1606</v>
      </c>
      <c r="C290">
        <v>12</v>
      </c>
      <c r="D290">
        <v>2019</v>
      </c>
      <c r="E290" t="s">
        <v>1607</v>
      </c>
      <c r="F290">
        <v>4</v>
      </c>
      <c r="G290">
        <v>2020</v>
      </c>
      <c r="H290" t="s">
        <v>1608</v>
      </c>
      <c r="I290" t="s">
        <v>19</v>
      </c>
      <c r="J290" t="s">
        <v>1609</v>
      </c>
      <c r="K290" t="s">
        <v>1610</v>
      </c>
      <c r="L290" t="s">
        <v>83</v>
      </c>
      <c r="M290" t="s">
        <v>47</v>
      </c>
      <c r="N290" t="s">
        <v>24</v>
      </c>
      <c r="O290" t="s">
        <v>14</v>
      </c>
      <c r="P290" t="s">
        <v>24</v>
      </c>
      <c r="Q290" t="s">
        <v>48</v>
      </c>
      <c r="R290" t="s">
        <v>1611</v>
      </c>
    </row>
    <row r="291" spans="1:18" x14ac:dyDescent="0.35">
      <c r="A291" t="s">
        <v>15</v>
      </c>
      <c r="B291" t="s">
        <v>914</v>
      </c>
      <c r="C291">
        <v>1</v>
      </c>
      <c r="D291">
        <v>2019</v>
      </c>
      <c r="E291" t="s">
        <v>1612</v>
      </c>
      <c r="F291">
        <v>7</v>
      </c>
      <c r="G291">
        <v>2019</v>
      </c>
      <c r="H291" t="s">
        <v>1613</v>
      </c>
      <c r="I291" t="s">
        <v>19</v>
      </c>
      <c r="J291" t="s">
        <v>1614</v>
      </c>
      <c r="K291" t="s">
        <v>1615</v>
      </c>
      <c r="L291" t="s">
        <v>83</v>
      </c>
      <c r="M291" t="s">
        <v>47</v>
      </c>
      <c r="N291" t="s">
        <v>24</v>
      </c>
      <c r="O291" t="s">
        <v>14</v>
      </c>
      <c r="P291" t="s">
        <v>24</v>
      </c>
      <c r="Q291" t="s">
        <v>48</v>
      </c>
      <c r="R291" t="s">
        <v>1616</v>
      </c>
    </row>
    <row r="292" spans="1:18" x14ac:dyDescent="0.35">
      <c r="A292" t="s">
        <v>15</v>
      </c>
      <c r="B292" t="s">
        <v>1617</v>
      </c>
      <c r="C292">
        <v>10</v>
      </c>
      <c r="D292">
        <v>2020</v>
      </c>
      <c r="E292" t="s">
        <v>1285</v>
      </c>
      <c r="F292">
        <v>5</v>
      </c>
      <c r="G292">
        <v>2021</v>
      </c>
      <c r="H292" t="s">
        <v>1618</v>
      </c>
      <c r="I292" t="s">
        <v>19</v>
      </c>
      <c r="J292" t="s">
        <v>1619</v>
      </c>
      <c r="K292" t="s">
        <v>1620</v>
      </c>
      <c r="L292" t="s">
        <v>22</v>
      </c>
      <c r="M292" t="s">
        <v>47</v>
      </c>
      <c r="N292" t="s">
        <v>24</v>
      </c>
      <c r="O292" t="s">
        <v>14</v>
      </c>
      <c r="P292" t="s">
        <v>24</v>
      </c>
      <c r="Q292" t="s">
        <v>48</v>
      </c>
      <c r="R292" t="s">
        <v>1621</v>
      </c>
    </row>
    <row r="293" spans="1:18" x14ac:dyDescent="0.35">
      <c r="A293" t="s">
        <v>15</v>
      </c>
      <c r="B293" t="s">
        <v>1422</v>
      </c>
      <c r="C293">
        <v>9</v>
      </c>
      <c r="D293">
        <v>2019</v>
      </c>
      <c r="E293" t="s">
        <v>1622</v>
      </c>
      <c r="F293">
        <v>3</v>
      </c>
      <c r="G293">
        <v>2020</v>
      </c>
      <c r="H293" t="s">
        <v>1623</v>
      </c>
      <c r="I293" t="s">
        <v>19</v>
      </c>
      <c r="J293" t="s">
        <v>1624</v>
      </c>
      <c r="K293" t="s">
        <v>1625</v>
      </c>
      <c r="L293" t="s">
        <v>22</v>
      </c>
      <c r="M293" t="s">
        <v>76</v>
      </c>
      <c r="N293" t="s">
        <v>24</v>
      </c>
      <c r="O293" t="s">
        <v>33</v>
      </c>
      <c r="P293" t="s">
        <v>34</v>
      </c>
      <c r="Q293" t="s">
        <v>33</v>
      </c>
      <c r="R293" t="s">
        <v>1626</v>
      </c>
    </row>
    <row r="294" spans="1:18" x14ac:dyDescent="0.35">
      <c r="A294" t="s">
        <v>15</v>
      </c>
      <c r="B294" t="s">
        <v>1606</v>
      </c>
      <c r="C294">
        <v>12</v>
      </c>
      <c r="D294">
        <v>2019</v>
      </c>
      <c r="E294" t="s">
        <v>980</v>
      </c>
      <c r="F294">
        <v>7</v>
      </c>
      <c r="G294">
        <v>2020</v>
      </c>
      <c r="H294" t="s">
        <v>1627</v>
      </c>
      <c r="I294" t="s">
        <v>19</v>
      </c>
      <c r="J294" t="s">
        <v>1628</v>
      </c>
      <c r="K294" t="s">
        <v>1629</v>
      </c>
      <c r="L294" t="s">
        <v>1016</v>
      </c>
      <c r="M294" t="s">
        <v>47</v>
      </c>
      <c r="N294" t="s">
        <v>24</v>
      </c>
      <c r="O294" t="s">
        <v>14</v>
      </c>
      <c r="P294" t="s">
        <v>24</v>
      </c>
      <c r="Q294" t="s">
        <v>48</v>
      </c>
      <c r="R294" t="s">
        <v>1630</v>
      </c>
    </row>
    <row r="295" spans="1:18" x14ac:dyDescent="0.35">
      <c r="A295" t="s">
        <v>15</v>
      </c>
      <c r="B295" t="s">
        <v>1631</v>
      </c>
      <c r="C295">
        <v>8</v>
      </c>
      <c r="D295">
        <v>2018</v>
      </c>
      <c r="E295" t="s">
        <v>1413</v>
      </c>
      <c r="F295">
        <v>4</v>
      </c>
      <c r="G295">
        <v>2019</v>
      </c>
      <c r="H295" t="s">
        <v>1632</v>
      </c>
      <c r="I295" t="s">
        <v>19</v>
      </c>
      <c r="J295" t="s">
        <v>1633</v>
      </c>
      <c r="K295" t="s">
        <v>1634</v>
      </c>
      <c r="L295" t="s">
        <v>22</v>
      </c>
      <c r="M295" t="s">
        <v>76</v>
      </c>
      <c r="N295" t="s">
        <v>24</v>
      </c>
      <c r="O295" t="s">
        <v>33</v>
      </c>
      <c r="P295" t="s">
        <v>34</v>
      </c>
      <c r="Q295" t="s">
        <v>33</v>
      </c>
      <c r="R295" t="s">
        <v>27</v>
      </c>
    </row>
    <row r="296" spans="1:18" x14ac:dyDescent="0.35">
      <c r="A296" t="s">
        <v>15</v>
      </c>
      <c r="B296" t="s">
        <v>1138</v>
      </c>
      <c r="C296">
        <v>7</v>
      </c>
      <c r="D296">
        <v>2021</v>
      </c>
      <c r="E296" t="s">
        <v>1635</v>
      </c>
      <c r="F296">
        <v>12</v>
      </c>
      <c r="G296">
        <v>2021</v>
      </c>
      <c r="H296" t="s">
        <v>1636</v>
      </c>
      <c r="I296" t="s">
        <v>19</v>
      </c>
      <c r="J296" t="s">
        <v>1637</v>
      </c>
      <c r="K296" t="s">
        <v>1638</v>
      </c>
      <c r="L296" t="s">
        <v>237</v>
      </c>
      <c r="M296" t="s">
        <v>47</v>
      </c>
      <c r="N296" t="s">
        <v>24</v>
      </c>
      <c r="O296" t="s">
        <v>97</v>
      </c>
      <c r="P296" t="s">
        <v>24</v>
      </c>
      <c r="Q296" t="s">
        <v>48</v>
      </c>
      <c r="R296" t="s">
        <v>1639</v>
      </c>
    </row>
    <row r="297" spans="1:18" x14ac:dyDescent="0.35">
      <c r="A297" t="s">
        <v>15</v>
      </c>
      <c r="B297" t="s">
        <v>1640</v>
      </c>
      <c r="C297">
        <v>3</v>
      </c>
      <c r="D297">
        <v>2020</v>
      </c>
      <c r="E297" t="s">
        <v>1641</v>
      </c>
      <c r="F297">
        <v>8</v>
      </c>
      <c r="G297">
        <v>2020</v>
      </c>
      <c r="H297" t="s">
        <v>1642</v>
      </c>
      <c r="I297" t="s">
        <v>19</v>
      </c>
      <c r="J297" t="s">
        <v>1643</v>
      </c>
      <c r="K297" t="s">
        <v>1644</v>
      </c>
      <c r="L297" t="s">
        <v>110</v>
      </c>
      <c r="M297" t="s">
        <v>23</v>
      </c>
      <c r="N297" t="s">
        <v>24</v>
      </c>
      <c r="O297" t="s">
        <v>33</v>
      </c>
      <c r="P297" t="s">
        <v>34</v>
      </c>
      <c r="Q297" t="s">
        <v>33</v>
      </c>
      <c r="R297" t="s">
        <v>1645</v>
      </c>
    </row>
    <row r="298" spans="1:18" x14ac:dyDescent="0.35">
      <c r="A298" t="s">
        <v>15</v>
      </c>
      <c r="B298" t="s">
        <v>368</v>
      </c>
      <c r="C298">
        <v>5</v>
      </c>
      <c r="D298">
        <v>2021</v>
      </c>
      <c r="E298" t="s">
        <v>1646</v>
      </c>
      <c r="F298">
        <v>1</v>
      </c>
      <c r="G298">
        <v>2022</v>
      </c>
      <c r="H298" t="s">
        <v>1647</v>
      </c>
      <c r="I298" t="s">
        <v>19</v>
      </c>
      <c r="J298" t="s">
        <v>1648</v>
      </c>
      <c r="K298" t="s">
        <v>1649</v>
      </c>
      <c r="L298" t="s">
        <v>22</v>
      </c>
      <c r="M298" t="s">
        <v>47</v>
      </c>
      <c r="N298" t="s">
        <v>24</v>
      </c>
      <c r="O298" t="s">
        <v>14</v>
      </c>
      <c r="P298" t="s">
        <v>24</v>
      </c>
      <c r="Q298" t="s">
        <v>48</v>
      </c>
      <c r="R298" t="s">
        <v>1650</v>
      </c>
    </row>
    <row r="299" spans="1:18" x14ac:dyDescent="0.35">
      <c r="A299" t="s">
        <v>15</v>
      </c>
      <c r="B299" t="s">
        <v>1651</v>
      </c>
      <c r="C299">
        <v>3</v>
      </c>
      <c r="D299">
        <v>2020</v>
      </c>
      <c r="E299" t="s">
        <v>759</v>
      </c>
      <c r="F299">
        <v>10</v>
      </c>
      <c r="G299">
        <v>2021</v>
      </c>
      <c r="H299" t="s">
        <v>1652</v>
      </c>
      <c r="I299" t="s">
        <v>19</v>
      </c>
      <c r="J299" t="s">
        <v>1653</v>
      </c>
      <c r="K299" t="s">
        <v>1654</v>
      </c>
      <c r="L299" t="s">
        <v>249</v>
      </c>
      <c r="M299" t="s">
        <v>23</v>
      </c>
      <c r="N299" t="s">
        <v>24</v>
      </c>
      <c r="O299" t="s">
        <v>14</v>
      </c>
      <c r="P299" t="s">
        <v>24</v>
      </c>
      <c r="Q299" t="s">
        <v>48</v>
      </c>
      <c r="R299" t="s">
        <v>1655</v>
      </c>
    </row>
    <row r="300" spans="1:18" x14ac:dyDescent="0.35">
      <c r="A300" t="s">
        <v>15</v>
      </c>
      <c r="B300" t="s">
        <v>1656</v>
      </c>
      <c r="C300">
        <v>10</v>
      </c>
      <c r="D300">
        <v>2021</v>
      </c>
      <c r="E300" t="s">
        <v>1646</v>
      </c>
      <c r="F300">
        <v>1</v>
      </c>
      <c r="G300">
        <v>2022</v>
      </c>
      <c r="H300" t="s">
        <v>1657</v>
      </c>
      <c r="I300" t="s">
        <v>19</v>
      </c>
      <c r="J300" t="s">
        <v>1658</v>
      </c>
      <c r="K300" t="s">
        <v>1659</v>
      </c>
      <c r="L300" t="s">
        <v>22</v>
      </c>
      <c r="M300" t="s">
        <v>47</v>
      </c>
      <c r="N300" t="s">
        <v>24</v>
      </c>
      <c r="O300" t="s">
        <v>14</v>
      </c>
      <c r="P300" t="s">
        <v>24</v>
      </c>
      <c r="Q300" t="s">
        <v>48</v>
      </c>
      <c r="R300" t="s">
        <v>1660</v>
      </c>
    </row>
    <row r="301" spans="1:18" x14ac:dyDescent="0.35">
      <c r="A301" t="s">
        <v>15</v>
      </c>
      <c r="B301" t="s">
        <v>1661</v>
      </c>
      <c r="C301">
        <v>2</v>
      </c>
      <c r="D301">
        <v>2019</v>
      </c>
      <c r="E301" t="s">
        <v>819</v>
      </c>
      <c r="F301">
        <v>9</v>
      </c>
      <c r="G301">
        <v>2019</v>
      </c>
      <c r="H301" t="s">
        <v>1662</v>
      </c>
      <c r="I301" t="s">
        <v>19</v>
      </c>
      <c r="J301" t="s">
        <v>1663</v>
      </c>
      <c r="K301" t="s">
        <v>1664</v>
      </c>
      <c r="L301" t="s">
        <v>237</v>
      </c>
      <c r="M301" t="s">
        <v>23</v>
      </c>
      <c r="N301" t="s">
        <v>24</v>
      </c>
      <c r="O301" t="s">
        <v>33</v>
      </c>
      <c r="P301" t="s">
        <v>34</v>
      </c>
      <c r="Q301" t="s">
        <v>33</v>
      </c>
      <c r="R301" t="s">
        <v>27</v>
      </c>
    </row>
    <row r="302" spans="1:18" x14ac:dyDescent="0.35">
      <c r="A302" t="s">
        <v>15</v>
      </c>
      <c r="B302" t="s">
        <v>425</v>
      </c>
      <c r="C302">
        <v>6</v>
      </c>
      <c r="D302">
        <v>2020</v>
      </c>
      <c r="E302" t="s">
        <v>1665</v>
      </c>
      <c r="F302">
        <v>10</v>
      </c>
      <c r="G302">
        <v>2020</v>
      </c>
      <c r="H302" t="s">
        <v>1666</v>
      </c>
      <c r="I302" t="s">
        <v>19</v>
      </c>
      <c r="J302" t="s">
        <v>1667</v>
      </c>
      <c r="K302" t="s">
        <v>1668</v>
      </c>
      <c r="L302" t="s">
        <v>22</v>
      </c>
      <c r="M302" t="s">
        <v>76</v>
      </c>
      <c r="N302" t="s">
        <v>24</v>
      </c>
      <c r="O302" t="s">
        <v>33</v>
      </c>
      <c r="P302" t="s">
        <v>34</v>
      </c>
      <c r="Q302" t="s">
        <v>33</v>
      </c>
      <c r="R302" t="s">
        <v>1669</v>
      </c>
    </row>
    <row r="303" spans="1:18" x14ac:dyDescent="0.35">
      <c r="A303" t="s">
        <v>15</v>
      </c>
      <c r="B303" t="s">
        <v>1222</v>
      </c>
      <c r="C303">
        <v>7</v>
      </c>
      <c r="D303">
        <v>2021</v>
      </c>
      <c r="E303" t="s">
        <v>1670</v>
      </c>
      <c r="F303">
        <v>1</v>
      </c>
      <c r="G303">
        <v>2022</v>
      </c>
      <c r="H303" t="s">
        <v>1671</v>
      </c>
      <c r="I303" t="s">
        <v>19</v>
      </c>
      <c r="J303" t="s">
        <v>1672</v>
      </c>
      <c r="K303" t="s">
        <v>509</v>
      </c>
      <c r="L303" t="s">
        <v>22</v>
      </c>
      <c r="M303" t="s">
        <v>47</v>
      </c>
      <c r="N303" t="s">
        <v>24</v>
      </c>
      <c r="O303" t="s">
        <v>97</v>
      </c>
      <c r="P303" t="s">
        <v>24</v>
      </c>
      <c r="Q303" t="s">
        <v>48</v>
      </c>
      <c r="R303" t="s">
        <v>1673</v>
      </c>
    </row>
    <row r="304" spans="1:18" x14ac:dyDescent="0.35">
      <c r="A304" t="s">
        <v>15</v>
      </c>
      <c r="B304" t="s">
        <v>1674</v>
      </c>
      <c r="C304">
        <v>10</v>
      </c>
      <c r="D304">
        <v>2020</v>
      </c>
      <c r="E304" t="s">
        <v>1675</v>
      </c>
      <c r="F304">
        <v>3</v>
      </c>
      <c r="G304">
        <v>2021</v>
      </c>
      <c r="H304" t="s">
        <v>1676</v>
      </c>
      <c r="I304" t="s">
        <v>19</v>
      </c>
      <c r="J304" t="s">
        <v>1677</v>
      </c>
      <c r="K304" t="s">
        <v>1678</v>
      </c>
      <c r="L304" t="s">
        <v>96</v>
      </c>
      <c r="M304" t="s">
        <v>23</v>
      </c>
      <c r="N304" t="s">
        <v>24</v>
      </c>
      <c r="O304" t="s">
        <v>33</v>
      </c>
      <c r="P304" t="s">
        <v>34</v>
      </c>
      <c r="Q304" t="s">
        <v>33</v>
      </c>
      <c r="R304" t="s">
        <v>118</v>
      </c>
    </row>
    <row r="305" spans="1:18" x14ac:dyDescent="0.35">
      <c r="A305" t="s">
        <v>15</v>
      </c>
      <c r="B305" t="s">
        <v>1679</v>
      </c>
      <c r="C305">
        <v>8</v>
      </c>
      <c r="D305">
        <v>2018</v>
      </c>
      <c r="E305" t="s">
        <v>1680</v>
      </c>
      <c r="F305">
        <v>6</v>
      </c>
      <c r="G305">
        <v>2019</v>
      </c>
      <c r="H305" t="s">
        <v>1681</v>
      </c>
      <c r="I305" t="s">
        <v>19</v>
      </c>
      <c r="J305" t="s">
        <v>1682</v>
      </c>
      <c r="K305" t="s">
        <v>1683</v>
      </c>
      <c r="L305" t="s">
        <v>83</v>
      </c>
      <c r="M305" t="s">
        <v>47</v>
      </c>
      <c r="N305" t="s">
        <v>24</v>
      </c>
      <c r="O305" t="s">
        <v>14</v>
      </c>
      <c r="P305" t="s">
        <v>24</v>
      </c>
      <c r="Q305" t="s">
        <v>48</v>
      </c>
      <c r="R305" t="s">
        <v>1684</v>
      </c>
    </row>
    <row r="306" spans="1:18" x14ac:dyDescent="0.35">
      <c r="A306" t="s">
        <v>15</v>
      </c>
      <c r="B306" t="s">
        <v>1685</v>
      </c>
      <c r="C306">
        <v>7</v>
      </c>
      <c r="D306">
        <v>2020</v>
      </c>
      <c r="E306" t="s">
        <v>1484</v>
      </c>
      <c r="F306">
        <v>10</v>
      </c>
      <c r="G306">
        <v>2020</v>
      </c>
      <c r="H306" t="s">
        <v>1686</v>
      </c>
      <c r="I306" t="s">
        <v>19</v>
      </c>
      <c r="J306" t="s">
        <v>1687</v>
      </c>
      <c r="K306" t="s">
        <v>1688</v>
      </c>
      <c r="L306" t="s">
        <v>96</v>
      </c>
      <c r="M306" t="s">
        <v>76</v>
      </c>
      <c r="N306" t="s">
        <v>24</v>
      </c>
      <c r="O306" t="s">
        <v>33</v>
      </c>
      <c r="P306" t="s">
        <v>34</v>
      </c>
      <c r="Q306" t="s">
        <v>33</v>
      </c>
      <c r="R306" t="s">
        <v>118</v>
      </c>
    </row>
    <row r="307" spans="1:18" x14ac:dyDescent="0.35">
      <c r="A307" t="s">
        <v>15</v>
      </c>
      <c r="B307" t="s">
        <v>1689</v>
      </c>
      <c r="C307">
        <v>6</v>
      </c>
      <c r="D307">
        <v>2019</v>
      </c>
      <c r="E307" t="s">
        <v>1690</v>
      </c>
      <c r="F307">
        <v>2</v>
      </c>
      <c r="G307">
        <v>2020</v>
      </c>
      <c r="H307" t="s">
        <v>1691</v>
      </c>
      <c r="I307" t="s">
        <v>19</v>
      </c>
      <c r="J307" t="s">
        <v>1692</v>
      </c>
      <c r="K307" t="s">
        <v>1693</v>
      </c>
      <c r="L307" t="s">
        <v>22</v>
      </c>
      <c r="M307" t="s">
        <v>23</v>
      </c>
      <c r="N307" t="s">
        <v>24</v>
      </c>
      <c r="O307" t="s">
        <v>33</v>
      </c>
      <c r="P307" t="s">
        <v>34</v>
      </c>
      <c r="Q307" t="s">
        <v>33</v>
      </c>
      <c r="R307" t="s">
        <v>27</v>
      </c>
    </row>
    <row r="308" spans="1:18" x14ac:dyDescent="0.35">
      <c r="A308" t="s">
        <v>15</v>
      </c>
      <c r="B308" t="s">
        <v>388</v>
      </c>
      <c r="C308">
        <v>6</v>
      </c>
      <c r="D308">
        <v>2021</v>
      </c>
      <c r="E308" t="s">
        <v>1177</v>
      </c>
      <c r="F308">
        <v>11</v>
      </c>
      <c r="G308">
        <v>2021</v>
      </c>
      <c r="H308" t="s">
        <v>1694</v>
      </c>
      <c r="I308" t="s">
        <v>19</v>
      </c>
      <c r="J308" t="s">
        <v>1695</v>
      </c>
      <c r="K308" t="s">
        <v>1696</v>
      </c>
      <c r="L308" t="s">
        <v>385</v>
      </c>
      <c r="M308" t="s">
        <v>47</v>
      </c>
      <c r="N308" t="s">
        <v>24</v>
      </c>
      <c r="O308" t="s">
        <v>14</v>
      </c>
      <c r="P308" t="s">
        <v>24</v>
      </c>
      <c r="Q308" t="s">
        <v>48</v>
      </c>
      <c r="R308" t="s">
        <v>1697</v>
      </c>
    </row>
    <row r="309" spans="1:18" x14ac:dyDescent="0.35">
      <c r="A309" t="s">
        <v>15</v>
      </c>
      <c r="B309" t="s">
        <v>1698</v>
      </c>
      <c r="C309">
        <v>4</v>
      </c>
      <c r="D309">
        <v>2019</v>
      </c>
      <c r="E309" t="s">
        <v>1699</v>
      </c>
      <c r="F309">
        <v>11</v>
      </c>
      <c r="G309">
        <v>2019</v>
      </c>
      <c r="H309" t="s">
        <v>1700</v>
      </c>
      <c r="I309" t="s">
        <v>19</v>
      </c>
      <c r="J309" t="s">
        <v>1701</v>
      </c>
      <c r="K309" t="s">
        <v>1702</v>
      </c>
      <c r="L309" t="s">
        <v>22</v>
      </c>
      <c r="M309" t="s">
        <v>47</v>
      </c>
      <c r="N309" t="s">
        <v>24</v>
      </c>
      <c r="O309" t="s">
        <v>14</v>
      </c>
      <c r="P309" t="s">
        <v>24</v>
      </c>
      <c r="Q309" t="s">
        <v>48</v>
      </c>
      <c r="R309" t="s">
        <v>1703</v>
      </c>
    </row>
    <row r="310" spans="1:18" x14ac:dyDescent="0.35">
      <c r="A310" t="s">
        <v>15</v>
      </c>
      <c r="B310" t="s">
        <v>1704</v>
      </c>
      <c r="C310">
        <v>7</v>
      </c>
      <c r="D310">
        <v>2020</v>
      </c>
      <c r="E310" t="s">
        <v>174</v>
      </c>
      <c r="F310">
        <v>5</v>
      </c>
      <c r="G310">
        <v>2021</v>
      </c>
      <c r="H310" t="s">
        <v>1705</v>
      </c>
      <c r="I310" t="s">
        <v>19</v>
      </c>
      <c r="J310" t="s">
        <v>1706</v>
      </c>
      <c r="K310" t="s">
        <v>1707</v>
      </c>
      <c r="L310" t="s">
        <v>124</v>
      </c>
      <c r="M310" t="s">
        <v>47</v>
      </c>
      <c r="N310" t="s">
        <v>24</v>
      </c>
      <c r="O310" t="s">
        <v>14</v>
      </c>
      <c r="P310" t="s">
        <v>24</v>
      </c>
      <c r="Q310" t="s">
        <v>48</v>
      </c>
      <c r="R310" t="s">
        <v>1708</v>
      </c>
    </row>
    <row r="311" spans="1:18" x14ac:dyDescent="0.35">
      <c r="A311" t="s">
        <v>15</v>
      </c>
      <c r="B311" t="s">
        <v>1709</v>
      </c>
      <c r="C311">
        <v>6</v>
      </c>
      <c r="D311">
        <v>2018</v>
      </c>
      <c r="E311" t="s">
        <v>1710</v>
      </c>
      <c r="F311">
        <v>11</v>
      </c>
      <c r="G311">
        <v>2019</v>
      </c>
      <c r="H311" t="s">
        <v>1711</v>
      </c>
      <c r="I311" t="s">
        <v>19</v>
      </c>
      <c r="J311" t="s">
        <v>1712</v>
      </c>
      <c r="K311" t="s">
        <v>1713</v>
      </c>
      <c r="L311" t="s">
        <v>385</v>
      </c>
      <c r="M311" t="s">
        <v>47</v>
      </c>
      <c r="N311" t="s">
        <v>24</v>
      </c>
      <c r="O311" t="s">
        <v>14</v>
      </c>
      <c r="P311" t="s">
        <v>24</v>
      </c>
      <c r="Q311" t="s">
        <v>48</v>
      </c>
      <c r="R311" t="s">
        <v>1714</v>
      </c>
    </row>
    <row r="312" spans="1:18" x14ac:dyDescent="0.35">
      <c r="A312" t="s">
        <v>15</v>
      </c>
      <c r="B312" t="s">
        <v>1715</v>
      </c>
      <c r="C312">
        <v>10</v>
      </c>
      <c r="D312">
        <v>2019</v>
      </c>
      <c r="E312" t="s">
        <v>482</v>
      </c>
      <c r="F312">
        <v>4</v>
      </c>
      <c r="G312">
        <v>2020</v>
      </c>
      <c r="H312" t="s">
        <v>1716</v>
      </c>
      <c r="I312" t="s">
        <v>19</v>
      </c>
      <c r="J312" t="s">
        <v>1717</v>
      </c>
      <c r="K312" t="s">
        <v>1718</v>
      </c>
      <c r="L312" t="s">
        <v>578</v>
      </c>
      <c r="M312" t="s">
        <v>47</v>
      </c>
      <c r="N312" t="s">
        <v>24</v>
      </c>
      <c r="O312" t="s">
        <v>14</v>
      </c>
      <c r="P312" t="s">
        <v>24</v>
      </c>
      <c r="Q312" t="s">
        <v>48</v>
      </c>
      <c r="R312" t="s">
        <v>1719</v>
      </c>
    </row>
    <row r="313" spans="1:18" x14ac:dyDescent="0.35">
      <c r="A313" t="s">
        <v>15</v>
      </c>
      <c r="B313" t="s">
        <v>980</v>
      </c>
      <c r="C313">
        <v>7</v>
      </c>
      <c r="D313">
        <v>2020</v>
      </c>
      <c r="E313" t="s">
        <v>430</v>
      </c>
      <c r="F313">
        <v>4</v>
      </c>
      <c r="G313">
        <v>2021</v>
      </c>
      <c r="H313" t="s">
        <v>1720</v>
      </c>
      <c r="I313" t="s">
        <v>19</v>
      </c>
      <c r="J313" t="s">
        <v>1721</v>
      </c>
      <c r="K313" t="s">
        <v>1722</v>
      </c>
      <c r="L313" t="s">
        <v>1164</v>
      </c>
      <c r="M313" t="s">
        <v>68</v>
      </c>
      <c r="N313" t="s">
        <v>24</v>
      </c>
      <c r="O313" t="s">
        <v>14</v>
      </c>
      <c r="P313" t="s">
        <v>24</v>
      </c>
      <c r="Q313" t="s">
        <v>48</v>
      </c>
      <c r="R313" t="s">
        <v>1723</v>
      </c>
    </row>
    <row r="314" spans="1:18" x14ac:dyDescent="0.35">
      <c r="A314" t="s">
        <v>15</v>
      </c>
      <c r="B314" t="s">
        <v>827</v>
      </c>
      <c r="C314">
        <v>11</v>
      </c>
      <c r="D314">
        <v>2019</v>
      </c>
      <c r="E314" t="s">
        <v>1724</v>
      </c>
      <c r="F314">
        <v>5</v>
      </c>
      <c r="G314">
        <v>2020</v>
      </c>
      <c r="H314" t="s">
        <v>1725</v>
      </c>
      <c r="I314" t="s">
        <v>19</v>
      </c>
      <c r="J314" t="s">
        <v>1726</v>
      </c>
      <c r="K314" t="s">
        <v>1727</v>
      </c>
      <c r="L314" t="s">
        <v>1728</v>
      </c>
      <c r="M314" t="s">
        <v>23</v>
      </c>
      <c r="N314" t="s">
        <v>24</v>
      </c>
      <c r="O314" t="s">
        <v>33</v>
      </c>
      <c r="P314" t="s">
        <v>34</v>
      </c>
      <c r="Q314" t="s">
        <v>33</v>
      </c>
      <c r="R314" t="s">
        <v>27</v>
      </c>
    </row>
    <row r="315" spans="1:18" x14ac:dyDescent="0.35">
      <c r="A315" t="s">
        <v>15</v>
      </c>
      <c r="B315" t="s">
        <v>1729</v>
      </c>
      <c r="C315">
        <v>7</v>
      </c>
      <c r="D315">
        <v>2021</v>
      </c>
      <c r="E315" t="s">
        <v>1656</v>
      </c>
      <c r="F315">
        <v>10</v>
      </c>
      <c r="G315">
        <v>2021</v>
      </c>
      <c r="H315" t="s">
        <v>1730</v>
      </c>
      <c r="I315" t="s">
        <v>19</v>
      </c>
      <c r="J315" t="s">
        <v>1731</v>
      </c>
      <c r="K315" t="s">
        <v>1732</v>
      </c>
      <c r="L315" t="s">
        <v>385</v>
      </c>
      <c r="M315" t="s">
        <v>47</v>
      </c>
      <c r="N315" t="s">
        <v>24</v>
      </c>
      <c r="O315" t="s">
        <v>14</v>
      </c>
      <c r="P315" t="s">
        <v>24</v>
      </c>
      <c r="Q315" t="s">
        <v>48</v>
      </c>
      <c r="R315" t="s">
        <v>1733</v>
      </c>
    </row>
    <row r="316" spans="1:18" x14ac:dyDescent="0.35">
      <c r="A316" t="s">
        <v>15</v>
      </c>
      <c r="B316" t="s">
        <v>1734</v>
      </c>
      <c r="C316">
        <v>6</v>
      </c>
      <c r="D316">
        <v>2018</v>
      </c>
      <c r="E316" t="s">
        <v>1735</v>
      </c>
      <c r="F316">
        <v>4</v>
      </c>
      <c r="G316">
        <v>2019</v>
      </c>
      <c r="H316" t="s">
        <v>1736</v>
      </c>
      <c r="I316" t="s">
        <v>19</v>
      </c>
      <c r="J316" t="s">
        <v>1737</v>
      </c>
      <c r="K316" t="s">
        <v>1738</v>
      </c>
      <c r="L316" t="s">
        <v>22</v>
      </c>
      <c r="M316" t="s">
        <v>23</v>
      </c>
      <c r="N316" t="s">
        <v>24</v>
      </c>
      <c r="O316" t="s">
        <v>33</v>
      </c>
      <c r="P316" t="s">
        <v>34</v>
      </c>
      <c r="Q316" t="s">
        <v>33</v>
      </c>
      <c r="R316" t="s">
        <v>1739</v>
      </c>
    </row>
    <row r="317" spans="1:18" x14ac:dyDescent="0.35">
      <c r="A317" t="s">
        <v>15</v>
      </c>
      <c r="B317" t="s">
        <v>1740</v>
      </c>
      <c r="C317">
        <v>3</v>
      </c>
      <c r="D317">
        <v>2021</v>
      </c>
      <c r="E317" t="s">
        <v>1741</v>
      </c>
      <c r="F317">
        <v>11</v>
      </c>
      <c r="G317">
        <v>2021</v>
      </c>
      <c r="H317" t="s">
        <v>1742</v>
      </c>
      <c r="I317" t="s">
        <v>19</v>
      </c>
      <c r="J317" t="s">
        <v>1743</v>
      </c>
      <c r="K317" t="s">
        <v>1744</v>
      </c>
      <c r="L317" t="s">
        <v>22</v>
      </c>
      <c r="M317" t="s">
        <v>47</v>
      </c>
      <c r="N317" t="s">
        <v>24</v>
      </c>
      <c r="O317" t="s">
        <v>14</v>
      </c>
      <c r="P317" t="s">
        <v>24</v>
      </c>
      <c r="Q317" t="s">
        <v>48</v>
      </c>
      <c r="R317" t="s">
        <v>1745</v>
      </c>
    </row>
    <row r="318" spans="1:18" x14ac:dyDescent="0.35">
      <c r="A318" t="s">
        <v>15</v>
      </c>
      <c r="B318" t="s">
        <v>896</v>
      </c>
      <c r="C318">
        <v>8</v>
      </c>
      <c r="D318">
        <v>2021</v>
      </c>
      <c r="E318" t="s">
        <v>1746</v>
      </c>
      <c r="F318">
        <v>12</v>
      </c>
      <c r="G318">
        <v>2021</v>
      </c>
      <c r="H318" t="s">
        <v>1747</v>
      </c>
      <c r="I318" t="s">
        <v>19</v>
      </c>
      <c r="J318" t="s">
        <v>1748</v>
      </c>
      <c r="K318" t="s">
        <v>1749</v>
      </c>
      <c r="L318" t="s">
        <v>22</v>
      </c>
      <c r="M318" t="s">
        <v>47</v>
      </c>
      <c r="N318" t="s">
        <v>24</v>
      </c>
      <c r="O318" t="s">
        <v>97</v>
      </c>
      <c r="P318" t="s">
        <v>24</v>
      </c>
      <c r="Q318" t="s">
        <v>48</v>
      </c>
      <c r="R318" t="s">
        <v>1750</v>
      </c>
    </row>
    <row r="319" spans="1:18" x14ac:dyDescent="0.35">
      <c r="A319" t="s">
        <v>15</v>
      </c>
      <c r="B319" t="s">
        <v>455</v>
      </c>
      <c r="C319">
        <v>1</v>
      </c>
      <c r="D319">
        <v>2020</v>
      </c>
      <c r="E319" t="s">
        <v>1751</v>
      </c>
      <c r="F319">
        <v>8</v>
      </c>
      <c r="G319">
        <v>2020</v>
      </c>
      <c r="H319" t="s">
        <v>1752</v>
      </c>
      <c r="I319" t="s">
        <v>19</v>
      </c>
      <c r="J319" t="s">
        <v>1753</v>
      </c>
      <c r="K319" t="s">
        <v>1754</v>
      </c>
      <c r="L319" t="s">
        <v>385</v>
      </c>
      <c r="M319" t="s">
        <v>23</v>
      </c>
      <c r="N319" t="s">
        <v>24</v>
      </c>
      <c r="O319" t="s">
        <v>33</v>
      </c>
      <c r="P319" t="s">
        <v>34</v>
      </c>
      <c r="Q319" t="s">
        <v>33</v>
      </c>
      <c r="R319" t="s">
        <v>1755</v>
      </c>
    </row>
    <row r="320" spans="1:18" x14ac:dyDescent="0.35">
      <c r="A320" t="s">
        <v>15</v>
      </c>
      <c r="B320" t="s">
        <v>299</v>
      </c>
      <c r="C320">
        <v>7</v>
      </c>
      <c r="D320">
        <v>2018</v>
      </c>
      <c r="E320" t="s">
        <v>1756</v>
      </c>
      <c r="F320">
        <v>2</v>
      </c>
      <c r="G320">
        <v>2019</v>
      </c>
      <c r="H320" t="s">
        <v>1757</v>
      </c>
      <c r="I320" t="s">
        <v>19</v>
      </c>
      <c r="J320" t="s">
        <v>1758</v>
      </c>
      <c r="K320" t="s">
        <v>1759</v>
      </c>
      <c r="L320" t="s">
        <v>22</v>
      </c>
      <c r="M320" t="s">
        <v>68</v>
      </c>
      <c r="N320" t="s">
        <v>24</v>
      </c>
      <c r="O320" t="s">
        <v>14</v>
      </c>
      <c r="P320" t="s">
        <v>24</v>
      </c>
      <c r="Q320" t="s">
        <v>48</v>
      </c>
      <c r="R320" t="s">
        <v>1760</v>
      </c>
    </row>
    <row r="321" spans="1:18" x14ac:dyDescent="0.35">
      <c r="A321" t="s">
        <v>15</v>
      </c>
      <c r="B321" t="s">
        <v>1761</v>
      </c>
      <c r="C321">
        <v>6</v>
      </c>
      <c r="D321">
        <v>2020</v>
      </c>
      <c r="E321" t="s">
        <v>1762</v>
      </c>
      <c r="F321">
        <v>11</v>
      </c>
      <c r="G321">
        <v>2020</v>
      </c>
      <c r="H321" t="s">
        <v>1763</v>
      </c>
      <c r="I321" t="s">
        <v>19</v>
      </c>
      <c r="J321" t="s">
        <v>1764</v>
      </c>
      <c r="K321" t="s">
        <v>1765</v>
      </c>
      <c r="L321" t="s">
        <v>1766</v>
      </c>
      <c r="M321" t="s">
        <v>23</v>
      </c>
      <c r="N321" t="s">
        <v>24</v>
      </c>
      <c r="O321" t="s">
        <v>33</v>
      </c>
      <c r="P321" t="s">
        <v>34</v>
      </c>
      <c r="Q321" t="s">
        <v>33</v>
      </c>
      <c r="R321" t="s">
        <v>1767</v>
      </c>
    </row>
    <row r="322" spans="1:18" x14ac:dyDescent="0.35">
      <c r="A322" t="s">
        <v>15</v>
      </c>
      <c r="B322" t="s">
        <v>1768</v>
      </c>
      <c r="C322">
        <v>9</v>
      </c>
      <c r="D322">
        <v>2021</v>
      </c>
      <c r="E322" t="s">
        <v>1160</v>
      </c>
      <c r="F322">
        <v>2</v>
      </c>
      <c r="G322">
        <v>2022</v>
      </c>
      <c r="H322" t="s">
        <v>1769</v>
      </c>
      <c r="I322" t="s">
        <v>19</v>
      </c>
      <c r="J322" t="s">
        <v>1770</v>
      </c>
      <c r="K322" t="s">
        <v>1771</v>
      </c>
      <c r="L322" t="s">
        <v>22</v>
      </c>
      <c r="M322" t="s">
        <v>47</v>
      </c>
      <c r="N322" t="s">
        <v>24</v>
      </c>
      <c r="O322" t="s">
        <v>14</v>
      </c>
      <c r="P322" t="s">
        <v>24</v>
      </c>
      <c r="Q322" t="s">
        <v>48</v>
      </c>
      <c r="R322" t="s">
        <v>1772</v>
      </c>
    </row>
    <row r="323" spans="1:18" x14ac:dyDescent="0.35">
      <c r="A323" t="s">
        <v>15</v>
      </c>
      <c r="B323" t="s">
        <v>270</v>
      </c>
      <c r="C323">
        <v>1</v>
      </c>
      <c r="D323">
        <v>2020</v>
      </c>
      <c r="E323" t="s">
        <v>1773</v>
      </c>
      <c r="F323">
        <v>6</v>
      </c>
      <c r="G323">
        <v>2021</v>
      </c>
      <c r="H323" t="s">
        <v>1774</v>
      </c>
      <c r="I323" t="s">
        <v>19</v>
      </c>
      <c r="J323" t="s">
        <v>1775</v>
      </c>
      <c r="K323" t="s">
        <v>1776</v>
      </c>
      <c r="L323" t="s">
        <v>143</v>
      </c>
      <c r="M323" t="s">
        <v>47</v>
      </c>
      <c r="N323" t="s">
        <v>24</v>
      </c>
      <c r="O323" t="s">
        <v>14</v>
      </c>
      <c r="P323" t="s">
        <v>24</v>
      </c>
      <c r="Q323" t="s">
        <v>48</v>
      </c>
      <c r="R323" t="s">
        <v>1777</v>
      </c>
    </row>
    <row r="324" spans="1:18" x14ac:dyDescent="0.35">
      <c r="A324" t="s">
        <v>15</v>
      </c>
      <c r="B324" t="s">
        <v>902</v>
      </c>
      <c r="C324">
        <v>3</v>
      </c>
      <c r="D324">
        <v>2021</v>
      </c>
      <c r="E324" t="s">
        <v>1778</v>
      </c>
      <c r="F324">
        <v>10</v>
      </c>
      <c r="G324">
        <v>2021</v>
      </c>
      <c r="H324" t="s">
        <v>1779</v>
      </c>
      <c r="I324" t="s">
        <v>19</v>
      </c>
      <c r="J324" t="s">
        <v>1780</v>
      </c>
      <c r="K324" t="s">
        <v>1781</v>
      </c>
      <c r="L324" t="s">
        <v>83</v>
      </c>
      <c r="M324" t="s">
        <v>23</v>
      </c>
      <c r="N324" t="s">
        <v>24</v>
      </c>
      <c r="O324" t="s">
        <v>33</v>
      </c>
      <c r="P324" t="s">
        <v>34</v>
      </c>
      <c r="Q324" t="s">
        <v>33</v>
      </c>
      <c r="R324" t="s">
        <v>27</v>
      </c>
    </row>
    <row r="325" spans="1:18" x14ac:dyDescent="0.35">
      <c r="A325" t="s">
        <v>15</v>
      </c>
      <c r="B325" t="s">
        <v>936</v>
      </c>
      <c r="C325">
        <v>4</v>
      </c>
      <c r="D325">
        <v>2020</v>
      </c>
      <c r="E325" t="s">
        <v>120</v>
      </c>
      <c r="F325">
        <v>11</v>
      </c>
      <c r="G325">
        <v>2021</v>
      </c>
      <c r="H325" t="s">
        <v>1782</v>
      </c>
      <c r="I325" t="s">
        <v>19</v>
      </c>
      <c r="J325" t="s">
        <v>1783</v>
      </c>
      <c r="K325" t="s">
        <v>1784</v>
      </c>
      <c r="L325" t="s">
        <v>474</v>
      </c>
      <c r="M325" t="s">
        <v>23</v>
      </c>
      <c r="N325" t="s">
        <v>24</v>
      </c>
      <c r="O325" t="s">
        <v>33</v>
      </c>
      <c r="P325" t="s">
        <v>34</v>
      </c>
      <c r="Q325" t="s">
        <v>33</v>
      </c>
      <c r="R325" t="s">
        <v>1785</v>
      </c>
    </row>
    <row r="326" spans="1:18" x14ac:dyDescent="0.35">
      <c r="A326" t="s">
        <v>15</v>
      </c>
      <c r="B326" t="s">
        <v>441</v>
      </c>
      <c r="C326">
        <v>4</v>
      </c>
      <c r="D326">
        <v>2020</v>
      </c>
      <c r="E326" t="s">
        <v>1786</v>
      </c>
      <c r="F326">
        <v>2</v>
      </c>
      <c r="G326">
        <v>2021</v>
      </c>
      <c r="H326" t="s">
        <v>1787</v>
      </c>
      <c r="I326" t="s">
        <v>19</v>
      </c>
      <c r="J326" t="s">
        <v>1788</v>
      </c>
      <c r="K326" t="s">
        <v>1789</v>
      </c>
      <c r="L326" t="s">
        <v>385</v>
      </c>
      <c r="M326" t="s">
        <v>23</v>
      </c>
      <c r="N326" t="s">
        <v>24</v>
      </c>
      <c r="O326" t="s">
        <v>33</v>
      </c>
      <c r="P326" t="s">
        <v>34</v>
      </c>
      <c r="Q326" t="s">
        <v>33</v>
      </c>
      <c r="R326" t="s">
        <v>1790</v>
      </c>
    </row>
    <row r="327" spans="1:18" x14ac:dyDescent="0.35">
      <c r="A327" t="s">
        <v>15</v>
      </c>
      <c r="B327" t="s">
        <v>1791</v>
      </c>
      <c r="C327">
        <v>5</v>
      </c>
      <c r="D327">
        <v>2019</v>
      </c>
      <c r="E327" t="s">
        <v>450</v>
      </c>
      <c r="F327">
        <v>11</v>
      </c>
      <c r="G327">
        <v>2019</v>
      </c>
      <c r="H327" t="s">
        <v>1792</v>
      </c>
      <c r="I327" t="s">
        <v>19</v>
      </c>
      <c r="J327" t="s">
        <v>1793</v>
      </c>
      <c r="K327" t="s">
        <v>1794</v>
      </c>
      <c r="L327" t="s">
        <v>22</v>
      </c>
      <c r="M327" t="s">
        <v>23</v>
      </c>
      <c r="N327" t="s">
        <v>24</v>
      </c>
      <c r="O327" t="s">
        <v>33</v>
      </c>
      <c r="P327" t="s">
        <v>34</v>
      </c>
      <c r="Q327" t="s">
        <v>33</v>
      </c>
      <c r="R327" t="s">
        <v>27</v>
      </c>
    </row>
    <row r="328" spans="1:18" x14ac:dyDescent="0.35">
      <c r="A328" t="s">
        <v>15</v>
      </c>
      <c r="B328" t="s">
        <v>1679</v>
      </c>
      <c r="C328">
        <v>8</v>
      </c>
      <c r="D328">
        <v>2018</v>
      </c>
      <c r="E328" t="s">
        <v>1795</v>
      </c>
      <c r="F328">
        <v>4</v>
      </c>
      <c r="G328">
        <v>2019</v>
      </c>
      <c r="H328" t="s">
        <v>1796</v>
      </c>
      <c r="I328" t="s">
        <v>19</v>
      </c>
      <c r="J328" t="s">
        <v>1797</v>
      </c>
      <c r="K328" t="s">
        <v>1798</v>
      </c>
      <c r="L328" t="s">
        <v>186</v>
      </c>
      <c r="M328" t="s">
        <v>23</v>
      </c>
      <c r="N328" t="s">
        <v>24</v>
      </c>
      <c r="O328" t="s">
        <v>33</v>
      </c>
      <c r="P328" t="s">
        <v>34</v>
      </c>
      <c r="Q328" t="s">
        <v>33</v>
      </c>
      <c r="R328" t="s">
        <v>1799</v>
      </c>
    </row>
    <row r="329" spans="1:18" x14ac:dyDescent="0.35">
      <c r="A329" t="s">
        <v>15</v>
      </c>
      <c r="B329" t="s">
        <v>1584</v>
      </c>
      <c r="C329">
        <v>9</v>
      </c>
      <c r="D329">
        <v>2019</v>
      </c>
      <c r="E329" t="s">
        <v>1800</v>
      </c>
      <c r="F329">
        <v>4</v>
      </c>
      <c r="G329">
        <v>2020</v>
      </c>
      <c r="H329" t="s">
        <v>1801</v>
      </c>
      <c r="I329" t="s">
        <v>19</v>
      </c>
      <c r="J329" t="s">
        <v>1802</v>
      </c>
      <c r="K329" t="s">
        <v>1803</v>
      </c>
      <c r="L329" t="s">
        <v>237</v>
      </c>
      <c r="M329" t="s">
        <v>23</v>
      </c>
      <c r="N329" t="s">
        <v>24</v>
      </c>
      <c r="O329" t="s">
        <v>14</v>
      </c>
      <c r="P329" t="s">
        <v>24</v>
      </c>
      <c r="Q329" t="s">
        <v>48</v>
      </c>
      <c r="R329" t="s">
        <v>1804</v>
      </c>
    </row>
    <row r="330" spans="1:18" x14ac:dyDescent="0.35">
      <c r="A330" t="s">
        <v>15</v>
      </c>
      <c r="B330" t="s">
        <v>1805</v>
      </c>
      <c r="C330">
        <v>3</v>
      </c>
      <c r="D330">
        <v>2019</v>
      </c>
      <c r="E330" t="s">
        <v>1806</v>
      </c>
      <c r="F330">
        <v>3</v>
      </c>
      <c r="G330">
        <v>2020</v>
      </c>
      <c r="H330" t="s">
        <v>1807</v>
      </c>
      <c r="I330" t="s">
        <v>19</v>
      </c>
      <c r="J330" t="s">
        <v>1808</v>
      </c>
      <c r="K330" t="s">
        <v>1809</v>
      </c>
      <c r="L330" t="s">
        <v>1810</v>
      </c>
      <c r="M330" t="s">
        <v>23</v>
      </c>
      <c r="N330" t="s">
        <v>24</v>
      </c>
      <c r="O330" t="s">
        <v>14</v>
      </c>
      <c r="P330" t="s">
        <v>24</v>
      </c>
      <c r="Q330" t="s">
        <v>48</v>
      </c>
      <c r="R330" t="s">
        <v>1811</v>
      </c>
    </row>
    <row r="331" spans="1:18" x14ac:dyDescent="0.35">
      <c r="A331" t="s">
        <v>15</v>
      </c>
      <c r="B331" t="s">
        <v>1812</v>
      </c>
      <c r="C331">
        <v>3</v>
      </c>
      <c r="D331">
        <v>2019</v>
      </c>
      <c r="E331" t="s">
        <v>227</v>
      </c>
      <c r="F331">
        <v>8</v>
      </c>
      <c r="G331">
        <v>2019</v>
      </c>
      <c r="H331" t="s">
        <v>1813</v>
      </c>
      <c r="I331" t="s">
        <v>19</v>
      </c>
      <c r="J331" t="s">
        <v>1814</v>
      </c>
      <c r="K331" t="s">
        <v>1815</v>
      </c>
      <c r="L331" t="s">
        <v>22</v>
      </c>
      <c r="M331" t="s">
        <v>33</v>
      </c>
      <c r="N331" t="s">
        <v>34</v>
      </c>
      <c r="O331" t="s">
        <v>33</v>
      </c>
      <c r="P331" t="s">
        <v>34</v>
      </c>
      <c r="Q331" t="s">
        <v>33</v>
      </c>
      <c r="R331" t="s">
        <v>1816</v>
      </c>
    </row>
    <row r="332" spans="1:18" x14ac:dyDescent="0.35">
      <c r="A332" t="s">
        <v>15</v>
      </c>
      <c r="B332" t="s">
        <v>768</v>
      </c>
      <c r="C332">
        <v>1</v>
      </c>
      <c r="D332">
        <v>2021</v>
      </c>
      <c r="E332" t="s">
        <v>769</v>
      </c>
      <c r="F332">
        <v>5</v>
      </c>
      <c r="G332">
        <v>2021</v>
      </c>
      <c r="H332" t="s">
        <v>1817</v>
      </c>
      <c r="I332" t="s">
        <v>19</v>
      </c>
      <c r="J332" t="s">
        <v>1818</v>
      </c>
      <c r="K332" t="s">
        <v>1819</v>
      </c>
      <c r="L332" t="s">
        <v>244</v>
      </c>
      <c r="M332" t="s">
        <v>97</v>
      </c>
      <c r="N332" t="s">
        <v>24</v>
      </c>
      <c r="O332" t="s">
        <v>14</v>
      </c>
      <c r="P332" t="s">
        <v>24</v>
      </c>
      <c r="Q332" t="s">
        <v>48</v>
      </c>
      <c r="R332" t="s">
        <v>1820</v>
      </c>
    </row>
    <row r="333" spans="1:18" x14ac:dyDescent="0.35">
      <c r="A333" t="s">
        <v>15</v>
      </c>
      <c r="B333" t="s">
        <v>1710</v>
      </c>
      <c r="C333">
        <v>11</v>
      </c>
      <c r="D333">
        <v>2018</v>
      </c>
      <c r="E333" t="s">
        <v>1805</v>
      </c>
      <c r="F333">
        <v>3</v>
      </c>
      <c r="G333">
        <v>2019</v>
      </c>
      <c r="H333" t="s">
        <v>1821</v>
      </c>
      <c r="I333" t="s">
        <v>19</v>
      </c>
      <c r="J333" t="s">
        <v>1822</v>
      </c>
      <c r="K333" t="s">
        <v>1823</v>
      </c>
      <c r="L333" t="s">
        <v>22</v>
      </c>
      <c r="M333" t="s">
        <v>23</v>
      </c>
      <c r="N333" t="s">
        <v>24</v>
      </c>
      <c r="O333" t="s">
        <v>33</v>
      </c>
      <c r="P333" t="s">
        <v>34</v>
      </c>
      <c r="Q333" t="s">
        <v>33</v>
      </c>
      <c r="R333" t="s">
        <v>27</v>
      </c>
    </row>
    <row r="334" spans="1:18" x14ac:dyDescent="0.35">
      <c r="A334" t="s">
        <v>15</v>
      </c>
      <c r="B334" t="s">
        <v>1824</v>
      </c>
      <c r="C334">
        <v>8</v>
      </c>
      <c r="D334">
        <v>2018</v>
      </c>
      <c r="E334" t="s">
        <v>1584</v>
      </c>
      <c r="F334">
        <v>9</v>
      </c>
      <c r="G334">
        <v>2019</v>
      </c>
      <c r="H334" t="s">
        <v>1825</v>
      </c>
      <c r="I334" t="s">
        <v>19</v>
      </c>
      <c r="J334" t="s">
        <v>1826</v>
      </c>
      <c r="K334" t="s">
        <v>1827</v>
      </c>
      <c r="L334" t="s">
        <v>83</v>
      </c>
      <c r="M334" t="s">
        <v>68</v>
      </c>
      <c r="N334" t="s">
        <v>24</v>
      </c>
      <c r="O334" t="s">
        <v>14</v>
      </c>
      <c r="P334" t="s">
        <v>24</v>
      </c>
      <c r="Q334" t="s">
        <v>48</v>
      </c>
      <c r="R334" t="s">
        <v>1828</v>
      </c>
    </row>
    <row r="335" spans="1:18" x14ac:dyDescent="0.35">
      <c r="A335" t="s">
        <v>15</v>
      </c>
      <c r="B335" t="s">
        <v>1829</v>
      </c>
      <c r="C335">
        <v>4</v>
      </c>
      <c r="D335">
        <v>2019</v>
      </c>
      <c r="E335" t="s">
        <v>1089</v>
      </c>
      <c r="F335">
        <v>3</v>
      </c>
      <c r="G335">
        <v>2020</v>
      </c>
      <c r="H335" t="s">
        <v>1830</v>
      </c>
      <c r="I335" t="s">
        <v>19</v>
      </c>
      <c r="J335" t="s">
        <v>1831</v>
      </c>
      <c r="K335" t="s">
        <v>1832</v>
      </c>
      <c r="L335" t="s">
        <v>22</v>
      </c>
      <c r="M335" t="s">
        <v>47</v>
      </c>
      <c r="N335" t="s">
        <v>24</v>
      </c>
      <c r="O335" t="s">
        <v>14</v>
      </c>
      <c r="P335" t="s">
        <v>24</v>
      </c>
      <c r="Q335" t="s">
        <v>48</v>
      </c>
      <c r="R335" t="s">
        <v>1833</v>
      </c>
    </row>
    <row r="336" spans="1:18" x14ac:dyDescent="0.35">
      <c r="A336" t="s">
        <v>15</v>
      </c>
      <c r="B336" t="s">
        <v>1834</v>
      </c>
      <c r="C336">
        <v>11</v>
      </c>
      <c r="D336">
        <v>2019</v>
      </c>
      <c r="E336" t="s">
        <v>327</v>
      </c>
      <c r="F336">
        <v>6</v>
      </c>
      <c r="G336">
        <v>2020</v>
      </c>
      <c r="H336" t="s">
        <v>1835</v>
      </c>
      <c r="I336" t="s">
        <v>19</v>
      </c>
      <c r="J336" t="s">
        <v>1836</v>
      </c>
      <c r="K336" t="s">
        <v>1837</v>
      </c>
      <c r="L336" t="s">
        <v>22</v>
      </c>
      <c r="M336" t="s">
        <v>47</v>
      </c>
      <c r="N336" t="s">
        <v>24</v>
      </c>
      <c r="O336" t="s">
        <v>33</v>
      </c>
      <c r="P336" t="s">
        <v>34</v>
      </c>
      <c r="Q336" t="s">
        <v>33</v>
      </c>
      <c r="R336" t="s">
        <v>1838</v>
      </c>
    </row>
    <row r="337" spans="1:18" x14ac:dyDescent="0.35">
      <c r="A337" t="s">
        <v>15</v>
      </c>
      <c r="B337" t="s">
        <v>1839</v>
      </c>
      <c r="C337">
        <v>11</v>
      </c>
      <c r="D337">
        <v>2021</v>
      </c>
      <c r="E337" t="s">
        <v>1840</v>
      </c>
      <c r="F337">
        <v>3</v>
      </c>
      <c r="G337">
        <v>2022</v>
      </c>
      <c r="H337" t="s">
        <v>1841</v>
      </c>
      <c r="I337" t="s">
        <v>19</v>
      </c>
      <c r="J337" t="s">
        <v>1842</v>
      </c>
      <c r="K337" t="s">
        <v>1843</v>
      </c>
      <c r="L337" t="s">
        <v>124</v>
      </c>
      <c r="M337" t="s">
        <v>47</v>
      </c>
      <c r="N337" t="s">
        <v>24</v>
      </c>
      <c r="O337" t="s">
        <v>14</v>
      </c>
      <c r="P337" t="s">
        <v>24</v>
      </c>
      <c r="Q337" t="s">
        <v>48</v>
      </c>
      <c r="R337" t="s">
        <v>1844</v>
      </c>
    </row>
    <row r="338" spans="1:18" x14ac:dyDescent="0.35">
      <c r="A338" t="s">
        <v>15</v>
      </c>
      <c r="B338" t="s">
        <v>263</v>
      </c>
      <c r="C338">
        <v>7</v>
      </c>
      <c r="D338">
        <v>2020</v>
      </c>
      <c r="E338" t="s">
        <v>1845</v>
      </c>
      <c r="F338">
        <v>6</v>
      </c>
      <c r="G338">
        <v>2021</v>
      </c>
      <c r="H338" t="s">
        <v>1846</v>
      </c>
      <c r="I338" t="s">
        <v>19</v>
      </c>
      <c r="J338" t="s">
        <v>1847</v>
      </c>
      <c r="K338" t="s">
        <v>1848</v>
      </c>
      <c r="L338" t="s">
        <v>22</v>
      </c>
      <c r="M338" t="s">
        <v>76</v>
      </c>
      <c r="N338" t="s">
        <v>24</v>
      </c>
      <c r="O338" t="s">
        <v>33</v>
      </c>
      <c r="P338" t="s">
        <v>34</v>
      </c>
      <c r="Q338" t="s">
        <v>33</v>
      </c>
      <c r="R338" t="s">
        <v>1849</v>
      </c>
    </row>
    <row r="339" spans="1:18" x14ac:dyDescent="0.35">
      <c r="A339" t="s">
        <v>15</v>
      </c>
      <c r="B339" t="s">
        <v>1850</v>
      </c>
      <c r="C339">
        <v>7</v>
      </c>
      <c r="D339">
        <v>2018</v>
      </c>
      <c r="E339" t="s">
        <v>1851</v>
      </c>
      <c r="F339">
        <v>1</v>
      </c>
      <c r="G339">
        <v>2019</v>
      </c>
      <c r="H339" t="s">
        <v>1852</v>
      </c>
      <c r="I339" t="s">
        <v>19</v>
      </c>
      <c r="J339" t="s">
        <v>1853</v>
      </c>
      <c r="K339" t="s">
        <v>1854</v>
      </c>
      <c r="L339" t="s">
        <v>1855</v>
      </c>
      <c r="M339" t="s">
        <v>23</v>
      </c>
      <c r="N339" t="s">
        <v>24</v>
      </c>
      <c r="O339" t="s">
        <v>33</v>
      </c>
      <c r="P339" t="s">
        <v>34</v>
      </c>
      <c r="Q339" t="s">
        <v>33</v>
      </c>
      <c r="R339" t="s">
        <v>1856</v>
      </c>
    </row>
    <row r="340" spans="1:18" x14ac:dyDescent="0.35">
      <c r="A340" t="s">
        <v>15</v>
      </c>
      <c r="B340" t="s">
        <v>769</v>
      </c>
      <c r="C340">
        <v>5</v>
      </c>
      <c r="D340">
        <v>2021</v>
      </c>
      <c r="E340" t="s">
        <v>1857</v>
      </c>
      <c r="F340">
        <v>1</v>
      </c>
      <c r="G340">
        <v>2022</v>
      </c>
      <c r="H340" t="s">
        <v>1858</v>
      </c>
      <c r="I340" t="s">
        <v>19</v>
      </c>
      <c r="J340" t="s">
        <v>1859</v>
      </c>
      <c r="K340" t="s">
        <v>1860</v>
      </c>
      <c r="L340" t="s">
        <v>237</v>
      </c>
      <c r="M340" t="s">
        <v>47</v>
      </c>
      <c r="N340" t="s">
        <v>24</v>
      </c>
      <c r="O340" t="s">
        <v>33</v>
      </c>
      <c r="P340" t="s">
        <v>34</v>
      </c>
      <c r="Q340" t="s">
        <v>33</v>
      </c>
      <c r="R340" t="s">
        <v>1861</v>
      </c>
    </row>
    <row r="341" spans="1:18" x14ac:dyDescent="0.35">
      <c r="A341" t="s">
        <v>15</v>
      </c>
      <c r="B341" t="s">
        <v>1862</v>
      </c>
      <c r="C341">
        <v>2</v>
      </c>
      <c r="D341">
        <v>2021</v>
      </c>
      <c r="E341" t="s">
        <v>1863</v>
      </c>
      <c r="F341">
        <v>7</v>
      </c>
      <c r="G341">
        <v>2021</v>
      </c>
      <c r="H341" t="s">
        <v>1864</v>
      </c>
      <c r="I341" t="s">
        <v>19</v>
      </c>
      <c r="J341" t="s">
        <v>1865</v>
      </c>
      <c r="K341" t="s">
        <v>1866</v>
      </c>
      <c r="L341" t="s">
        <v>96</v>
      </c>
      <c r="M341" t="s">
        <v>23</v>
      </c>
      <c r="N341" t="s">
        <v>24</v>
      </c>
      <c r="O341" t="s">
        <v>14</v>
      </c>
      <c r="P341" t="s">
        <v>24</v>
      </c>
      <c r="Q341" t="s">
        <v>48</v>
      </c>
      <c r="R341" t="s">
        <v>1867</v>
      </c>
    </row>
    <row r="342" spans="1:18" x14ac:dyDescent="0.35">
      <c r="A342" t="s">
        <v>15</v>
      </c>
      <c r="B342" t="s">
        <v>587</v>
      </c>
      <c r="C342">
        <v>3</v>
      </c>
      <c r="D342">
        <v>2020</v>
      </c>
      <c r="E342" t="s">
        <v>1868</v>
      </c>
      <c r="F342">
        <v>11</v>
      </c>
      <c r="G342">
        <v>2021</v>
      </c>
      <c r="H342" t="s">
        <v>1869</v>
      </c>
      <c r="I342" t="s">
        <v>19</v>
      </c>
      <c r="J342" t="s">
        <v>1870</v>
      </c>
      <c r="K342" t="s">
        <v>1871</v>
      </c>
      <c r="L342" t="s">
        <v>1872</v>
      </c>
      <c r="M342" t="s">
        <v>47</v>
      </c>
      <c r="N342" t="s">
        <v>24</v>
      </c>
      <c r="O342" t="s">
        <v>14</v>
      </c>
      <c r="P342" t="s">
        <v>24</v>
      </c>
      <c r="Q342" t="s">
        <v>48</v>
      </c>
      <c r="R342" t="s">
        <v>1873</v>
      </c>
    </row>
    <row r="343" spans="1:18" x14ac:dyDescent="0.35">
      <c r="A343" t="s">
        <v>15</v>
      </c>
      <c r="B343" t="s">
        <v>1874</v>
      </c>
      <c r="C343">
        <v>2</v>
      </c>
      <c r="D343">
        <v>2019</v>
      </c>
      <c r="E343" t="s">
        <v>1875</v>
      </c>
      <c r="F343">
        <v>5</v>
      </c>
      <c r="G343">
        <v>2019</v>
      </c>
      <c r="H343" t="s">
        <v>1876</v>
      </c>
      <c r="I343" t="s">
        <v>19</v>
      </c>
      <c r="J343" t="s">
        <v>1877</v>
      </c>
      <c r="K343" t="s">
        <v>1878</v>
      </c>
      <c r="L343" t="s">
        <v>22</v>
      </c>
      <c r="M343" t="s">
        <v>47</v>
      </c>
      <c r="N343" t="s">
        <v>24</v>
      </c>
      <c r="O343" t="s">
        <v>14</v>
      </c>
      <c r="P343" t="s">
        <v>24</v>
      </c>
      <c r="Q343" t="s">
        <v>48</v>
      </c>
      <c r="R343" t="s">
        <v>1879</v>
      </c>
    </row>
    <row r="344" spans="1:18" x14ac:dyDescent="0.35">
      <c r="A344" t="s">
        <v>15</v>
      </c>
      <c r="B344" t="s">
        <v>1066</v>
      </c>
      <c r="C344">
        <v>5</v>
      </c>
      <c r="D344">
        <v>2021</v>
      </c>
      <c r="E344" t="s">
        <v>1880</v>
      </c>
      <c r="F344">
        <v>1</v>
      </c>
      <c r="G344">
        <v>2022</v>
      </c>
      <c r="H344" t="s">
        <v>1881</v>
      </c>
      <c r="I344" t="s">
        <v>19</v>
      </c>
      <c r="J344" t="s">
        <v>1882</v>
      </c>
      <c r="K344" t="s">
        <v>1883</v>
      </c>
      <c r="L344" t="s">
        <v>952</v>
      </c>
      <c r="M344" t="s">
        <v>47</v>
      </c>
      <c r="N344" t="s">
        <v>24</v>
      </c>
      <c r="O344" t="s">
        <v>14</v>
      </c>
      <c r="P344" t="s">
        <v>24</v>
      </c>
      <c r="Q344" t="s">
        <v>48</v>
      </c>
      <c r="R344" t="s">
        <v>1884</v>
      </c>
    </row>
    <row r="345" spans="1:18" x14ac:dyDescent="0.35">
      <c r="A345" t="s">
        <v>15</v>
      </c>
      <c r="B345" t="s">
        <v>1885</v>
      </c>
      <c r="C345">
        <v>3</v>
      </c>
      <c r="D345">
        <v>2018</v>
      </c>
      <c r="E345" t="s">
        <v>1886</v>
      </c>
      <c r="F345">
        <v>11</v>
      </c>
      <c r="G345">
        <v>2019</v>
      </c>
      <c r="H345" t="s">
        <v>1887</v>
      </c>
      <c r="I345" t="s">
        <v>19</v>
      </c>
      <c r="J345" t="s">
        <v>1888</v>
      </c>
      <c r="K345" t="s">
        <v>1889</v>
      </c>
      <c r="L345" t="s">
        <v>22</v>
      </c>
      <c r="M345" t="s">
        <v>23</v>
      </c>
      <c r="N345" t="s">
        <v>24</v>
      </c>
      <c r="O345" t="s">
        <v>33</v>
      </c>
      <c r="P345" t="s">
        <v>34</v>
      </c>
      <c r="Q345" t="s">
        <v>33</v>
      </c>
      <c r="R345" t="s">
        <v>1890</v>
      </c>
    </row>
    <row r="346" spans="1:18" x14ac:dyDescent="0.35">
      <c r="A346" t="s">
        <v>15</v>
      </c>
      <c r="B346" t="s">
        <v>1060</v>
      </c>
      <c r="C346">
        <v>11</v>
      </c>
      <c r="D346">
        <v>2020</v>
      </c>
      <c r="E346" t="s">
        <v>1433</v>
      </c>
      <c r="F346">
        <v>1</v>
      </c>
      <c r="G346">
        <v>2021</v>
      </c>
      <c r="H346" t="s">
        <v>1891</v>
      </c>
      <c r="I346" t="s">
        <v>19</v>
      </c>
      <c r="J346" t="s">
        <v>1892</v>
      </c>
      <c r="K346" t="s">
        <v>1893</v>
      </c>
      <c r="L346" t="s">
        <v>22</v>
      </c>
      <c r="M346" t="s">
        <v>23</v>
      </c>
      <c r="N346" t="s">
        <v>24</v>
      </c>
      <c r="O346" t="s">
        <v>33</v>
      </c>
      <c r="P346" t="s">
        <v>34</v>
      </c>
      <c r="Q346" t="s">
        <v>33</v>
      </c>
      <c r="R346" t="s">
        <v>1894</v>
      </c>
    </row>
    <row r="347" spans="1:18" x14ac:dyDescent="0.35">
      <c r="A347" t="s">
        <v>15</v>
      </c>
      <c r="B347" t="s">
        <v>120</v>
      </c>
      <c r="C347">
        <v>11</v>
      </c>
      <c r="D347">
        <v>2020</v>
      </c>
      <c r="E347" t="s">
        <v>1066</v>
      </c>
      <c r="F347">
        <v>5</v>
      </c>
      <c r="G347">
        <v>2021</v>
      </c>
      <c r="H347" t="s">
        <v>1895</v>
      </c>
      <c r="I347" t="s">
        <v>19</v>
      </c>
      <c r="J347" t="s">
        <v>1896</v>
      </c>
      <c r="K347" t="s">
        <v>1897</v>
      </c>
      <c r="L347" t="s">
        <v>22</v>
      </c>
      <c r="M347" t="s">
        <v>23</v>
      </c>
      <c r="N347" t="s">
        <v>24</v>
      </c>
      <c r="O347" t="s">
        <v>33</v>
      </c>
      <c r="P347" t="s">
        <v>34</v>
      </c>
      <c r="Q347" t="s">
        <v>33</v>
      </c>
      <c r="R347" t="s">
        <v>1898</v>
      </c>
    </row>
    <row r="348" spans="1:18" x14ac:dyDescent="0.35">
      <c r="A348" t="s">
        <v>15</v>
      </c>
      <c r="B348" t="s">
        <v>1899</v>
      </c>
      <c r="C348">
        <v>10</v>
      </c>
      <c r="D348">
        <v>2021</v>
      </c>
      <c r="E348" t="s">
        <v>1900</v>
      </c>
      <c r="F348">
        <v>1</v>
      </c>
      <c r="G348">
        <v>2022</v>
      </c>
      <c r="H348" t="s">
        <v>1901</v>
      </c>
      <c r="I348" t="s">
        <v>19</v>
      </c>
      <c r="J348" t="s">
        <v>1902</v>
      </c>
      <c r="K348" t="s">
        <v>1903</v>
      </c>
      <c r="L348" t="s">
        <v>22</v>
      </c>
      <c r="M348" t="s">
        <v>47</v>
      </c>
      <c r="N348" t="s">
        <v>24</v>
      </c>
      <c r="O348" t="s">
        <v>14</v>
      </c>
      <c r="P348" t="s">
        <v>24</v>
      </c>
      <c r="Q348" t="s">
        <v>48</v>
      </c>
      <c r="R348" t="s">
        <v>1904</v>
      </c>
    </row>
    <row r="349" spans="1:18" x14ac:dyDescent="0.35">
      <c r="A349" t="s">
        <v>15</v>
      </c>
      <c r="B349" t="s">
        <v>530</v>
      </c>
      <c r="C349">
        <v>8</v>
      </c>
      <c r="D349">
        <v>2020</v>
      </c>
      <c r="E349" t="s">
        <v>1905</v>
      </c>
      <c r="F349">
        <v>2</v>
      </c>
      <c r="G349">
        <v>2021</v>
      </c>
      <c r="H349" t="s">
        <v>1906</v>
      </c>
      <c r="I349" t="s">
        <v>19</v>
      </c>
      <c r="J349" t="s">
        <v>1907</v>
      </c>
      <c r="K349" t="s">
        <v>1908</v>
      </c>
      <c r="L349" t="s">
        <v>572</v>
      </c>
      <c r="M349" t="s">
        <v>23</v>
      </c>
      <c r="N349" t="s">
        <v>24</v>
      </c>
      <c r="O349" t="s">
        <v>25</v>
      </c>
      <c r="P349" t="s">
        <v>24</v>
      </c>
      <c r="Q349" t="s">
        <v>26</v>
      </c>
      <c r="R349" t="s">
        <v>1909</v>
      </c>
    </row>
    <row r="350" spans="1:18" x14ac:dyDescent="0.35">
      <c r="A350" t="s">
        <v>15</v>
      </c>
      <c r="B350" t="s">
        <v>1217</v>
      </c>
      <c r="C350">
        <v>11</v>
      </c>
      <c r="D350">
        <v>2018</v>
      </c>
      <c r="E350" t="s">
        <v>1334</v>
      </c>
      <c r="F350">
        <v>5</v>
      </c>
      <c r="G350">
        <v>2019</v>
      </c>
      <c r="H350" t="s">
        <v>1910</v>
      </c>
      <c r="I350" t="s">
        <v>19</v>
      </c>
      <c r="J350" t="s">
        <v>1911</v>
      </c>
      <c r="K350" t="s">
        <v>1912</v>
      </c>
      <c r="L350" t="s">
        <v>237</v>
      </c>
      <c r="M350" t="s">
        <v>47</v>
      </c>
      <c r="N350" t="s">
        <v>24</v>
      </c>
      <c r="O350" t="s">
        <v>97</v>
      </c>
      <c r="P350" t="s">
        <v>24</v>
      </c>
      <c r="Q350" t="s">
        <v>48</v>
      </c>
      <c r="R350" t="s">
        <v>1913</v>
      </c>
    </row>
    <row r="351" spans="1:18" x14ac:dyDescent="0.35">
      <c r="A351" t="s">
        <v>15</v>
      </c>
      <c r="B351" t="s">
        <v>1914</v>
      </c>
      <c r="C351">
        <v>9</v>
      </c>
      <c r="D351">
        <v>2019</v>
      </c>
      <c r="E351" t="s">
        <v>1915</v>
      </c>
      <c r="F351">
        <v>4</v>
      </c>
      <c r="G351">
        <v>2020</v>
      </c>
      <c r="H351" t="s">
        <v>1916</v>
      </c>
      <c r="I351" t="s">
        <v>19</v>
      </c>
      <c r="J351" t="s">
        <v>1917</v>
      </c>
      <c r="K351" t="s">
        <v>1918</v>
      </c>
      <c r="L351" t="s">
        <v>110</v>
      </c>
      <c r="M351" t="s">
        <v>23</v>
      </c>
      <c r="N351" t="s">
        <v>24</v>
      </c>
      <c r="O351" t="s">
        <v>33</v>
      </c>
      <c r="P351" t="s">
        <v>34</v>
      </c>
      <c r="Q351" t="s">
        <v>33</v>
      </c>
      <c r="R351" t="s">
        <v>1919</v>
      </c>
    </row>
    <row r="352" spans="1:18" x14ac:dyDescent="0.35">
      <c r="A352" t="s">
        <v>15</v>
      </c>
      <c r="B352" t="s">
        <v>1338</v>
      </c>
      <c r="C352">
        <v>12</v>
      </c>
      <c r="D352">
        <v>2019</v>
      </c>
      <c r="E352" t="s">
        <v>1920</v>
      </c>
      <c r="F352">
        <v>4</v>
      </c>
      <c r="G352">
        <v>2020</v>
      </c>
      <c r="H352" t="s">
        <v>1921</v>
      </c>
      <c r="I352" t="s">
        <v>19</v>
      </c>
      <c r="J352" t="s">
        <v>1922</v>
      </c>
      <c r="K352" t="s">
        <v>1923</v>
      </c>
      <c r="L352" t="s">
        <v>22</v>
      </c>
      <c r="M352" t="s">
        <v>68</v>
      </c>
      <c r="N352" t="s">
        <v>24</v>
      </c>
      <c r="O352" t="s">
        <v>14</v>
      </c>
      <c r="P352" t="s">
        <v>24</v>
      </c>
      <c r="Q352" t="s">
        <v>48</v>
      </c>
      <c r="R352" t="s">
        <v>1924</v>
      </c>
    </row>
    <row r="353" spans="1:18" x14ac:dyDescent="0.35">
      <c r="A353" t="s">
        <v>15</v>
      </c>
      <c r="B353" t="s">
        <v>1501</v>
      </c>
      <c r="C353">
        <v>1</v>
      </c>
      <c r="D353">
        <v>2020</v>
      </c>
      <c r="E353" t="s">
        <v>759</v>
      </c>
      <c r="F353">
        <v>10</v>
      </c>
      <c r="G353">
        <v>2020</v>
      </c>
      <c r="H353" t="s">
        <v>1925</v>
      </c>
      <c r="I353" t="s">
        <v>19</v>
      </c>
      <c r="J353" t="s">
        <v>1926</v>
      </c>
      <c r="K353" t="s">
        <v>1927</v>
      </c>
      <c r="L353" t="s">
        <v>1928</v>
      </c>
      <c r="M353" t="s">
        <v>23</v>
      </c>
      <c r="N353" t="s">
        <v>24</v>
      </c>
      <c r="O353" t="s">
        <v>33</v>
      </c>
      <c r="P353" t="s">
        <v>34</v>
      </c>
      <c r="Q353" t="s">
        <v>33</v>
      </c>
      <c r="R353" t="s">
        <v>1929</v>
      </c>
    </row>
    <row r="354" spans="1:18" x14ac:dyDescent="0.35">
      <c r="A354" t="s">
        <v>15</v>
      </c>
      <c r="B354" t="s">
        <v>1501</v>
      </c>
      <c r="C354">
        <v>1</v>
      </c>
      <c r="D354">
        <v>2020</v>
      </c>
      <c r="E354" t="s">
        <v>1930</v>
      </c>
      <c r="F354">
        <v>4</v>
      </c>
      <c r="G354">
        <v>2020</v>
      </c>
      <c r="H354" t="s">
        <v>1931</v>
      </c>
      <c r="I354" t="s">
        <v>19</v>
      </c>
      <c r="J354" t="s">
        <v>1932</v>
      </c>
      <c r="K354" t="s">
        <v>1933</v>
      </c>
      <c r="L354" t="s">
        <v>200</v>
      </c>
      <c r="M354" t="s">
        <v>23</v>
      </c>
      <c r="N354" t="s">
        <v>24</v>
      </c>
      <c r="O354" t="s">
        <v>33</v>
      </c>
      <c r="P354" t="s">
        <v>34</v>
      </c>
      <c r="Q354" t="s">
        <v>33</v>
      </c>
      <c r="R354" t="s">
        <v>1934</v>
      </c>
    </row>
    <row r="355" spans="1:18" x14ac:dyDescent="0.35">
      <c r="A355" t="s">
        <v>15</v>
      </c>
      <c r="B355" t="s">
        <v>1935</v>
      </c>
      <c r="C355">
        <v>3</v>
      </c>
      <c r="D355">
        <v>2020</v>
      </c>
      <c r="E355" t="s">
        <v>156</v>
      </c>
      <c r="F355">
        <v>6</v>
      </c>
      <c r="G355">
        <v>2020</v>
      </c>
      <c r="H355" t="s">
        <v>1936</v>
      </c>
      <c r="I355" t="s">
        <v>19</v>
      </c>
      <c r="J355" t="s">
        <v>1937</v>
      </c>
      <c r="K355" t="s">
        <v>1938</v>
      </c>
      <c r="L355" t="s">
        <v>22</v>
      </c>
      <c r="M355" t="s">
        <v>47</v>
      </c>
      <c r="N355" t="s">
        <v>24</v>
      </c>
      <c r="O355" t="s">
        <v>14</v>
      </c>
      <c r="P355" t="s">
        <v>24</v>
      </c>
      <c r="Q355" t="s">
        <v>48</v>
      </c>
      <c r="R355" t="s">
        <v>1939</v>
      </c>
    </row>
    <row r="356" spans="1:18" x14ac:dyDescent="0.35">
      <c r="A356" t="s">
        <v>15</v>
      </c>
      <c r="B356" t="s">
        <v>1940</v>
      </c>
      <c r="C356">
        <v>2</v>
      </c>
      <c r="D356">
        <v>2019</v>
      </c>
      <c r="E356" t="s">
        <v>71</v>
      </c>
      <c r="F356">
        <v>9</v>
      </c>
      <c r="G356">
        <v>2019</v>
      </c>
      <c r="H356" t="s">
        <v>1941</v>
      </c>
      <c r="I356" t="s">
        <v>19</v>
      </c>
      <c r="J356" t="s">
        <v>1942</v>
      </c>
      <c r="K356" t="s">
        <v>1943</v>
      </c>
      <c r="L356" t="s">
        <v>1944</v>
      </c>
      <c r="M356" t="s">
        <v>23</v>
      </c>
      <c r="N356" t="s">
        <v>24</v>
      </c>
      <c r="O356" t="s">
        <v>33</v>
      </c>
      <c r="P356" t="s">
        <v>34</v>
      </c>
      <c r="Q356" t="s">
        <v>33</v>
      </c>
      <c r="R356" t="s">
        <v>27</v>
      </c>
    </row>
    <row r="357" spans="1:18" x14ac:dyDescent="0.35">
      <c r="A357" t="s">
        <v>15</v>
      </c>
      <c r="B357" t="s">
        <v>1945</v>
      </c>
      <c r="C357">
        <v>12</v>
      </c>
      <c r="D357">
        <v>2020</v>
      </c>
      <c r="E357" t="s">
        <v>430</v>
      </c>
      <c r="F357">
        <v>4</v>
      </c>
      <c r="G357">
        <v>2021</v>
      </c>
      <c r="H357" t="s">
        <v>1946</v>
      </c>
      <c r="I357" t="s">
        <v>19</v>
      </c>
      <c r="J357" t="s">
        <v>1947</v>
      </c>
      <c r="K357" t="s">
        <v>1948</v>
      </c>
      <c r="L357" t="s">
        <v>1523</v>
      </c>
      <c r="M357" t="s">
        <v>47</v>
      </c>
      <c r="N357" t="s">
        <v>24</v>
      </c>
      <c r="O357" t="s">
        <v>14</v>
      </c>
      <c r="P357" t="s">
        <v>24</v>
      </c>
      <c r="Q357" t="s">
        <v>48</v>
      </c>
      <c r="R357" t="s">
        <v>1949</v>
      </c>
    </row>
    <row r="358" spans="1:18" x14ac:dyDescent="0.35">
      <c r="A358" t="s">
        <v>15</v>
      </c>
      <c r="B358" t="s">
        <v>1950</v>
      </c>
      <c r="C358">
        <v>7</v>
      </c>
      <c r="D358">
        <v>2021</v>
      </c>
      <c r="E358" t="s">
        <v>1951</v>
      </c>
      <c r="F358">
        <v>2</v>
      </c>
      <c r="G358">
        <v>2022</v>
      </c>
      <c r="H358" t="s">
        <v>1952</v>
      </c>
      <c r="I358" t="s">
        <v>19</v>
      </c>
      <c r="J358" t="s">
        <v>1953</v>
      </c>
      <c r="K358" t="s">
        <v>1954</v>
      </c>
      <c r="L358" t="s">
        <v>22</v>
      </c>
      <c r="M358" t="s">
        <v>47</v>
      </c>
      <c r="N358" t="s">
        <v>24</v>
      </c>
      <c r="O358" t="s">
        <v>14</v>
      </c>
      <c r="P358" t="s">
        <v>24</v>
      </c>
      <c r="Q358" t="s">
        <v>48</v>
      </c>
      <c r="R358" t="s">
        <v>1955</v>
      </c>
    </row>
    <row r="359" spans="1:18" x14ac:dyDescent="0.35">
      <c r="A359" t="s">
        <v>15</v>
      </c>
      <c r="B359" t="s">
        <v>36</v>
      </c>
      <c r="C359">
        <v>1</v>
      </c>
      <c r="D359">
        <v>2019</v>
      </c>
      <c r="E359" t="s">
        <v>637</v>
      </c>
      <c r="F359">
        <v>8</v>
      </c>
      <c r="G359">
        <v>2019</v>
      </c>
      <c r="H359" t="s">
        <v>1956</v>
      </c>
      <c r="I359" t="s">
        <v>19</v>
      </c>
      <c r="J359" t="s">
        <v>1957</v>
      </c>
      <c r="K359" t="s">
        <v>1958</v>
      </c>
      <c r="L359" t="s">
        <v>22</v>
      </c>
      <c r="M359" t="s">
        <v>76</v>
      </c>
      <c r="N359" t="s">
        <v>24</v>
      </c>
      <c r="O359" t="s">
        <v>33</v>
      </c>
      <c r="P359" t="s">
        <v>34</v>
      </c>
      <c r="Q359" t="s">
        <v>33</v>
      </c>
      <c r="R359" t="s">
        <v>27</v>
      </c>
    </row>
    <row r="360" spans="1:18" x14ac:dyDescent="0.35">
      <c r="A360" t="s">
        <v>15</v>
      </c>
      <c r="B360" t="s">
        <v>1689</v>
      </c>
      <c r="C360">
        <v>6</v>
      </c>
      <c r="D360">
        <v>2019</v>
      </c>
      <c r="E360" t="s">
        <v>593</v>
      </c>
      <c r="F360">
        <v>10</v>
      </c>
      <c r="G360">
        <v>2019</v>
      </c>
      <c r="H360" t="s">
        <v>1959</v>
      </c>
      <c r="I360" t="s">
        <v>19</v>
      </c>
      <c r="J360" t="s">
        <v>1960</v>
      </c>
      <c r="K360" t="s">
        <v>1961</v>
      </c>
      <c r="L360" t="s">
        <v>96</v>
      </c>
      <c r="M360" t="s">
        <v>23</v>
      </c>
      <c r="N360" t="s">
        <v>24</v>
      </c>
      <c r="O360" t="s">
        <v>33</v>
      </c>
      <c r="P360" t="s">
        <v>34</v>
      </c>
      <c r="Q360" t="s">
        <v>33</v>
      </c>
      <c r="R360" t="s">
        <v>27</v>
      </c>
    </row>
    <row r="361" spans="1:18" x14ac:dyDescent="0.35">
      <c r="A361" t="s">
        <v>15</v>
      </c>
      <c r="B361" t="s">
        <v>1422</v>
      </c>
      <c r="C361">
        <v>9</v>
      </c>
      <c r="D361">
        <v>2019</v>
      </c>
      <c r="E361" t="s">
        <v>1786</v>
      </c>
      <c r="F361">
        <v>2</v>
      </c>
      <c r="G361">
        <v>2021</v>
      </c>
      <c r="H361" t="s">
        <v>1962</v>
      </c>
      <c r="I361" t="s">
        <v>19</v>
      </c>
      <c r="J361" t="s">
        <v>1963</v>
      </c>
      <c r="K361" t="s">
        <v>1964</v>
      </c>
      <c r="L361" t="s">
        <v>22</v>
      </c>
      <c r="M361" t="s">
        <v>47</v>
      </c>
      <c r="N361" t="s">
        <v>24</v>
      </c>
      <c r="O361" t="s">
        <v>14</v>
      </c>
      <c r="P361" t="s">
        <v>24</v>
      </c>
      <c r="Q361" t="s">
        <v>48</v>
      </c>
      <c r="R361" t="s">
        <v>1965</v>
      </c>
    </row>
    <row r="362" spans="1:18" x14ac:dyDescent="0.35">
      <c r="A362" t="s">
        <v>15</v>
      </c>
      <c r="B362" t="s">
        <v>1966</v>
      </c>
      <c r="C362">
        <v>3</v>
      </c>
      <c r="D362">
        <v>2021</v>
      </c>
      <c r="E362" t="s">
        <v>1551</v>
      </c>
      <c r="F362">
        <v>7</v>
      </c>
      <c r="G362">
        <v>2021</v>
      </c>
      <c r="H362" t="s">
        <v>1967</v>
      </c>
      <c r="I362" t="s">
        <v>19</v>
      </c>
      <c r="J362" t="s">
        <v>1968</v>
      </c>
      <c r="K362" t="s">
        <v>1969</v>
      </c>
      <c r="L362" t="s">
        <v>22</v>
      </c>
      <c r="M362" t="s">
        <v>47</v>
      </c>
      <c r="N362" t="s">
        <v>24</v>
      </c>
      <c r="O362" t="s">
        <v>14</v>
      </c>
      <c r="P362" t="s">
        <v>24</v>
      </c>
      <c r="Q362" t="s">
        <v>48</v>
      </c>
      <c r="R362" t="s">
        <v>1970</v>
      </c>
    </row>
    <row r="363" spans="1:18" x14ac:dyDescent="0.35">
      <c r="A363" t="s">
        <v>15</v>
      </c>
      <c r="B363" t="s">
        <v>782</v>
      </c>
      <c r="C363">
        <v>7</v>
      </c>
      <c r="D363">
        <v>2021</v>
      </c>
      <c r="E363" t="s">
        <v>1160</v>
      </c>
      <c r="F363">
        <v>2</v>
      </c>
      <c r="G363">
        <v>2022</v>
      </c>
      <c r="H363" t="s">
        <v>1971</v>
      </c>
      <c r="I363" t="s">
        <v>19</v>
      </c>
      <c r="J363" t="s">
        <v>1972</v>
      </c>
      <c r="K363" t="s">
        <v>1973</v>
      </c>
      <c r="L363" t="s">
        <v>22</v>
      </c>
      <c r="M363" t="s">
        <v>47</v>
      </c>
      <c r="N363" t="s">
        <v>24</v>
      </c>
      <c r="O363" t="s">
        <v>14</v>
      </c>
      <c r="P363" t="s">
        <v>24</v>
      </c>
      <c r="Q363" t="s">
        <v>48</v>
      </c>
      <c r="R363" t="s">
        <v>1974</v>
      </c>
    </row>
    <row r="364" spans="1:18" x14ac:dyDescent="0.35">
      <c r="A364" t="s">
        <v>15</v>
      </c>
      <c r="B364" t="s">
        <v>1975</v>
      </c>
      <c r="C364">
        <v>4</v>
      </c>
      <c r="D364">
        <v>2020</v>
      </c>
      <c r="E364" t="s">
        <v>1751</v>
      </c>
      <c r="F364">
        <v>8</v>
      </c>
      <c r="G364">
        <v>2020</v>
      </c>
      <c r="H364" t="s">
        <v>1976</v>
      </c>
      <c r="I364" t="s">
        <v>19</v>
      </c>
      <c r="J364" t="s">
        <v>1977</v>
      </c>
      <c r="K364" t="s">
        <v>1978</v>
      </c>
      <c r="L364" t="s">
        <v>1979</v>
      </c>
      <c r="M364" t="s">
        <v>23</v>
      </c>
      <c r="N364" t="s">
        <v>24</v>
      </c>
      <c r="O364" t="s">
        <v>14</v>
      </c>
      <c r="P364" t="s">
        <v>24</v>
      </c>
      <c r="Q364" t="s">
        <v>48</v>
      </c>
      <c r="R364" t="s">
        <v>1980</v>
      </c>
    </row>
    <row r="365" spans="1:18" x14ac:dyDescent="0.35">
      <c r="A365" t="s">
        <v>15</v>
      </c>
      <c r="B365" t="s">
        <v>1981</v>
      </c>
      <c r="C365">
        <v>10</v>
      </c>
      <c r="D365">
        <v>2018</v>
      </c>
      <c r="E365" t="s">
        <v>558</v>
      </c>
      <c r="F365">
        <v>3</v>
      </c>
      <c r="G365">
        <v>2019</v>
      </c>
      <c r="H365" t="s">
        <v>1982</v>
      </c>
      <c r="I365" t="s">
        <v>19</v>
      </c>
      <c r="J365" t="s">
        <v>1983</v>
      </c>
      <c r="K365" t="s">
        <v>1984</v>
      </c>
      <c r="L365" t="s">
        <v>249</v>
      </c>
      <c r="M365" t="s">
        <v>76</v>
      </c>
      <c r="N365" t="s">
        <v>24</v>
      </c>
      <c r="O365" t="s">
        <v>33</v>
      </c>
      <c r="P365" t="s">
        <v>34</v>
      </c>
      <c r="Q365" t="s">
        <v>33</v>
      </c>
      <c r="R365" t="s">
        <v>1985</v>
      </c>
    </row>
    <row r="366" spans="1:18" x14ac:dyDescent="0.35">
      <c r="A366" t="s">
        <v>15</v>
      </c>
      <c r="B366" t="s">
        <v>1986</v>
      </c>
      <c r="C366">
        <v>4</v>
      </c>
      <c r="D366">
        <v>2019</v>
      </c>
      <c r="E366" t="s">
        <v>1198</v>
      </c>
      <c r="F366">
        <v>11</v>
      </c>
      <c r="G366">
        <v>2019</v>
      </c>
      <c r="H366" t="s">
        <v>1987</v>
      </c>
      <c r="I366" t="s">
        <v>19</v>
      </c>
      <c r="J366" t="s">
        <v>1988</v>
      </c>
      <c r="K366" t="s">
        <v>1989</v>
      </c>
      <c r="L366" t="s">
        <v>22</v>
      </c>
      <c r="M366" t="s">
        <v>76</v>
      </c>
      <c r="N366" t="s">
        <v>24</v>
      </c>
      <c r="O366" t="s">
        <v>33</v>
      </c>
      <c r="P366" t="s">
        <v>34</v>
      </c>
      <c r="Q366" t="s">
        <v>33</v>
      </c>
      <c r="R366" t="s">
        <v>27</v>
      </c>
    </row>
    <row r="367" spans="1:18" x14ac:dyDescent="0.35">
      <c r="A367" t="s">
        <v>15</v>
      </c>
      <c r="B367" t="s">
        <v>1990</v>
      </c>
      <c r="C367">
        <v>5</v>
      </c>
      <c r="D367">
        <v>2021</v>
      </c>
      <c r="E367" t="s">
        <v>1991</v>
      </c>
      <c r="F367">
        <v>9</v>
      </c>
      <c r="G367">
        <v>2021</v>
      </c>
      <c r="H367" t="s">
        <v>1992</v>
      </c>
      <c r="I367" t="s">
        <v>19</v>
      </c>
      <c r="J367" t="s">
        <v>1993</v>
      </c>
      <c r="K367" t="s">
        <v>1994</v>
      </c>
      <c r="L367" t="s">
        <v>83</v>
      </c>
      <c r="M367" t="s">
        <v>47</v>
      </c>
      <c r="N367" t="s">
        <v>24</v>
      </c>
      <c r="O367" t="s">
        <v>14</v>
      </c>
      <c r="P367" t="s">
        <v>24</v>
      </c>
      <c r="Q367" t="s">
        <v>48</v>
      </c>
      <c r="R367" t="s">
        <v>1995</v>
      </c>
    </row>
    <row r="368" spans="1:18" x14ac:dyDescent="0.35">
      <c r="A368" t="s">
        <v>15</v>
      </c>
      <c r="B368" t="s">
        <v>1996</v>
      </c>
      <c r="C368">
        <v>5</v>
      </c>
      <c r="D368">
        <v>2020</v>
      </c>
      <c r="E368" t="s">
        <v>1997</v>
      </c>
      <c r="F368">
        <v>1</v>
      </c>
      <c r="G368">
        <v>2021</v>
      </c>
      <c r="H368" t="s">
        <v>1998</v>
      </c>
      <c r="I368" t="s">
        <v>19</v>
      </c>
      <c r="J368" t="s">
        <v>1999</v>
      </c>
      <c r="K368" t="s">
        <v>2000</v>
      </c>
      <c r="L368" t="s">
        <v>143</v>
      </c>
      <c r="M368" t="s">
        <v>68</v>
      </c>
      <c r="N368" t="s">
        <v>24</v>
      </c>
      <c r="O368" t="s">
        <v>14</v>
      </c>
      <c r="P368" t="s">
        <v>24</v>
      </c>
      <c r="Q368" t="s">
        <v>48</v>
      </c>
      <c r="R368" t="s">
        <v>2001</v>
      </c>
    </row>
    <row r="369" spans="1:18" x14ac:dyDescent="0.35">
      <c r="A369" t="s">
        <v>15</v>
      </c>
      <c r="B369" t="s">
        <v>228</v>
      </c>
      <c r="C369">
        <v>4</v>
      </c>
      <c r="D369">
        <v>2020</v>
      </c>
      <c r="E369" t="s">
        <v>2002</v>
      </c>
      <c r="F369">
        <v>9</v>
      </c>
      <c r="G369">
        <v>2021</v>
      </c>
      <c r="H369" t="s">
        <v>2003</v>
      </c>
      <c r="I369" t="s">
        <v>19</v>
      </c>
      <c r="J369" t="s">
        <v>2004</v>
      </c>
      <c r="K369" t="s">
        <v>2005</v>
      </c>
      <c r="L369" t="s">
        <v>2006</v>
      </c>
      <c r="M369" t="s">
        <v>47</v>
      </c>
      <c r="N369" t="s">
        <v>24</v>
      </c>
      <c r="O369" t="s">
        <v>14</v>
      </c>
      <c r="P369" t="s">
        <v>24</v>
      </c>
      <c r="Q369" t="s">
        <v>48</v>
      </c>
      <c r="R369" t="s">
        <v>2007</v>
      </c>
    </row>
    <row r="370" spans="1:18" x14ac:dyDescent="0.35">
      <c r="A370" t="s">
        <v>15</v>
      </c>
      <c r="B370" t="s">
        <v>2008</v>
      </c>
      <c r="C370">
        <v>5</v>
      </c>
      <c r="D370">
        <v>2019</v>
      </c>
      <c r="E370" t="s">
        <v>763</v>
      </c>
      <c r="F370">
        <v>7</v>
      </c>
      <c r="G370">
        <v>2019</v>
      </c>
      <c r="H370" t="s">
        <v>2009</v>
      </c>
      <c r="I370" t="s">
        <v>19</v>
      </c>
      <c r="J370" t="s">
        <v>2010</v>
      </c>
      <c r="K370" t="s">
        <v>2011</v>
      </c>
      <c r="L370" t="s">
        <v>83</v>
      </c>
      <c r="M370" t="s">
        <v>23</v>
      </c>
      <c r="N370" t="s">
        <v>24</v>
      </c>
      <c r="O370" t="s">
        <v>33</v>
      </c>
      <c r="P370" t="s">
        <v>34</v>
      </c>
      <c r="Q370" t="s">
        <v>33</v>
      </c>
      <c r="R370" t="s">
        <v>27</v>
      </c>
    </row>
    <row r="371" spans="1:18" x14ac:dyDescent="0.35">
      <c r="A371" t="s">
        <v>15</v>
      </c>
      <c r="B371" t="s">
        <v>2012</v>
      </c>
      <c r="C371">
        <v>11</v>
      </c>
      <c r="D371">
        <v>2020</v>
      </c>
      <c r="E371" t="s">
        <v>2013</v>
      </c>
      <c r="F371">
        <v>6</v>
      </c>
      <c r="G371">
        <v>2021</v>
      </c>
      <c r="H371" t="s">
        <v>2014</v>
      </c>
      <c r="I371" t="s">
        <v>19</v>
      </c>
      <c r="J371" t="s">
        <v>2015</v>
      </c>
      <c r="K371" t="s">
        <v>2016</v>
      </c>
      <c r="L371" t="s">
        <v>22</v>
      </c>
      <c r="M371" t="s">
        <v>68</v>
      </c>
      <c r="N371" t="s">
        <v>24</v>
      </c>
      <c r="O371" t="s">
        <v>14</v>
      </c>
      <c r="P371" t="s">
        <v>24</v>
      </c>
      <c r="Q371" t="s">
        <v>48</v>
      </c>
      <c r="R371" t="s">
        <v>2017</v>
      </c>
    </row>
    <row r="372" spans="1:18" x14ac:dyDescent="0.35">
      <c r="A372" t="s">
        <v>15</v>
      </c>
      <c r="B372" t="s">
        <v>947</v>
      </c>
      <c r="C372">
        <v>2</v>
      </c>
      <c r="D372">
        <v>2020</v>
      </c>
      <c r="E372" t="s">
        <v>2018</v>
      </c>
      <c r="F372">
        <v>1</v>
      </c>
      <c r="G372">
        <v>2021</v>
      </c>
      <c r="H372" t="s">
        <v>2019</v>
      </c>
      <c r="I372" t="s">
        <v>19</v>
      </c>
      <c r="J372" t="s">
        <v>2020</v>
      </c>
      <c r="K372" t="s">
        <v>2021</v>
      </c>
      <c r="L372" t="s">
        <v>83</v>
      </c>
      <c r="M372" t="s">
        <v>25</v>
      </c>
      <c r="N372" t="s">
        <v>24</v>
      </c>
      <c r="O372" t="s">
        <v>25</v>
      </c>
      <c r="P372" t="s">
        <v>24</v>
      </c>
      <c r="Q372" t="s">
        <v>26</v>
      </c>
      <c r="R372" t="s">
        <v>2022</v>
      </c>
    </row>
    <row r="373" spans="1:18" x14ac:dyDescent="0.35">
      <c r="A373" t="s">
        <v>15</v>
      </c>
      <c r="B373" t="s">
        <v>2023</v>
      </c>
      <c r="C373">
        <v>9</v>
      </c>
      <c r="D373">
        <v>2019</v>
      </c>
      <c r="E373" t="s">
        <v>2024</v>
      </c>
      <c r="F373">
        <v>12</v>
      </c>
      <c r="G373">
        <v>2020</v>
      </c>
      <c r="H373" t="s">
        <v>2025</v>
      </c>
      <c r="I373" t="s">
        <v>19</v>
      </c>
      <c r="J373" t="s">
        <v>2026</v>
      </c>
      <c r="K373" t="s">
        <v>2027</v>
      </c>
      <c r="L373" t="s">
        <v>2028</v>
      </c>
      <c r="M373" t="s">
        <v>23</v>
      </c>
      <c r="N373" t="s">
        <v>24</v>
      </c>
      <c r="O373" t="s">
        <v>33</v>
      </c>
      <c r="P373" t="s">
        <v>34</v>
      </c>
      <c r="Q373" t="s">
        <v>33</v>
      </c>
      <c r="R373" t="s">
        <v>27</v>
      </c>
    </row>
    <row r="374" spans="1:18" x14ac:dyDescent="0.35">
      <c r="A374" t="s">
        <v>15</v>
      </c>
      <c r="B374" t="s">
        <v>2029</v>
      </c>
      <c r="C374">
        <v>5</v>
      </c>
      <c r="D374">
        <v>2020</v>
      </c>
      <c r="E374" t="s">
        <v>2030</v>
      </c>
      <c r="F374">
        <v>9</v>
      </c>
      <c r="G374">
        <v>2020</v>
      </c>
      <c r="H374" t="s">
        <v>2031</v>
      </c>
      <c r="I374" t="s">
        <v>19</v>
      </c>
      <c r="J374" t="s">
        <v>2032</v>
      </c>
      <c r="K374" t="s">
        <v>2033</v>
      </c>
      <c r="L374" t="s">
        <v>124</v>
      </c>
      <c r="M374" t="s">
        <v>68</v>
      </c>
      <c r="N374" t="s">
        <v>24</v>
      </c>
      <c r="O374" t="s">
        <v>14</v>
      </c>
      <c r="P374" t="s">
        <v>24</v>
      </c>
      <c r="Q374" t="s">
        <v>48</v>
      </c>
      <c r="R374" t="s">
        <v>2034</v>
      </c>
    </row>
    <row r="375" spans="1:18" x14ac:dyDescent="0.35">
      <c r="A375" t="s">
        <v>15</v>
      </c>
      <c r="B375" t="s">
        <v>138</v>
      </c>
      <c r="C375">
        <v>1</v>
      </c>
      <c r="D375">
        <v>2020</v>
      </c>
      <c r="E375" t="s">
        <v>2035</v>
      </c>
      <c r="F375">
        <v>5</v>
      </c>
      <c r="G375">
        <v>2021</v>
      </c>
      <c r="H375" t="s">
        <v>2036</v>
      </c>
      <c r="I375" t="s">
        <v>19</v>
      </c>
      <c r="J375" t="s">
        <v>2037</v>
      </c>
      <c r="K375" t="s">
        <v>2038</v>
      </c>
      <c r="L375" t="s">
        <v>22</v>
      </c>
      <c r="M375" t="s">
        <v>23</v>
      </c>
      <c r="N375" t="s">
        <v>24</v>
      </c>
      <c r="O375" t="s">
        <v>33</v>
      </c>
      <c r="P375" t="s">
        <v>34</v>
      </c>
      <c r="Q375" t="s">
        <v>33</v>
      </c>
      <c r="R375" t="s">
        <v>27</v>
      </c>
    </row>
    <row r="376" spans="1:18" x14ac:dyDescent="0.35">
      <c r="A376" t="s">
        <v>15</v>
      </c>
      <c r="B376" t="s">
        <v>2039</v>
      </c>
      <c r="C376">
        <v>11</v>
      </c>
      <c r="D376">
        <v>2020</v>
      </c>
      <c r="E376" t="s">
        <v>823</v>
      </c>
      <c r="F376">
        <v>2</v>
      </c>
      <c r="G376">
        <v>2021</v>
      </c>
      <c r="H376" t="s">
        <v>2040</v>
      </c>
      <c r="I376" t="s">
        <v>19</v>
      </c>
      <c r="J376" t="s">
        <v>2041</v>
      </c>
      <c r="K376" t="s">
        <v>2042</v>
      </c>
      <c r="L376" t="s">
        <v>83</v>
      </c>
      <c r="M376" t="s">
        <v>68</v>
      </c>
      <c r="N376" t="s">
        <v>24</v>
      </c>
      <c r="O376" t="s">
        <v>14</v>
      </c>
      <c r="P376" t="s">
        <v>24</v>
      </c>
      <c r="Q376" t="s">
        <v>48</v>
      </c>
      <c r="R376" t="s">
        <v>2043</v>
      </c>
    </row>
    <row r="377" spans="1:18" x14ac:dyDescent="0.35">
      <c r="A377" t="s">
        <v>15</v>
      </c>
      <c r="B377" t="s">
        <v>1000</v>
      </c>
      <c r="C377">
        <v>5</v>
      </c>
      <c r="D377">
        <v>2019</v>
      </c>
      <c r="E377" t="s">
        <v>882</v>
      </c>
      <c r="F377">
        <v>1</v>
      </c>
      <c r="G377">
        <v>2020</v>
      </c>
      <c r="H377" t="s">
        <v>2044</v>
      </c>
      <c r="I377" t="s">
        <v>19</v>
      </c>
      <c r="J377" t="s">
        <v>2045</v>
      </c>
      <c r="K377" t="s">
        <v>2046</v>
      </c>
      <c r="L377" t="s">
        <v>22</v>
      </c>
      <c r="M377" t="s">
        <v>23</v>
      </c>
      <c r="N377" t="s">
        <v>24</v>
      </c>
      <c r="O377" t="s">
        <v>97</v>
      </c>
      <c r="P377" t="s">
        <v>24</v>
      </c>
      <c r="Q377" t="s">
        <v>48</v>
      </c>
      <c r="R377" t="s">
        <v>2047</v>
      </c>
    </row>
    <row r="378" spans="1:18" x14ac:dyDescent="0.35">
      <c r="A378" t="s">
        <v>15</v>
      </c>
      <c r="B378" t="s">
        <v>2048</v>
      </c>
      <c r="C378">
        <v>2</v>
      </c>
      <c r="D378">
        <v>2019</v>
      </c>
      <c r="E378" t="s">
        <v>2049</v>
      </c>
      <c r="F378">
        <v>7</v>
      </c>
      <c r="G378">
        <v>2019</v>
      </c>
      <c r="H378" t="s">
        <v>2050</v>
      </c>
      <c r="I378" t="s">
        <v>19</v>
      </c>
      <c r="J378" t="s">
        <v>2051</v>
      </c>
      <c r="K378" t="s">
        <v>2052</v>
      </c>
      <c r="L378" t="s">
        <v>22</v>
      </c>
      <c r="M378" t="s">
        <v>23</v>
      </c>
      <c r="N378" t="s">
        <v>24</v>
      </c>
      <c r="O378" t="s">
        <v>25</v>
      </c>
      <c r="P378" t="s">
        <v>24</v>
      </c>
      <c r="Q378" t="s">
        <v>26</v>
      </c>
      <c r="R378" t="s">
        <v>27</v>
      </c>
    </row>
    <row r="379" spans="1:18" x14ac:dyDescent="0.35">
      <c r="A379" t="s">
        <v>15</v>
      </c>
      <c r="B379" t="s">
        <v>2053</v>
      </c>
      <c r="C379">
        <v>9</v>
      </c>
      <c r="D379">
        <v>2020</v>
      </c>
      <c r="E379" t="s">
        <v>2054</v>
      </c>
      <c r="F379">
        <v>1</v>
      </c>
      <c r="G379">
        <v>2021</v>
      </c>
      <c r="H379" t="s">
        <v>2055</v>
      </c>
      <c r="I379" t="s">
        <v>19</v>
      </c>
      <c r="J379" t="s">
        <v>2056</v>
      </c>
      <c r="K379" t="s">
        <v>2057</v>
      </c>
      <c r="L379" t="s">
        <v>22</v>
      </c>
      <c r="M379" t="s">
        <v>23</v>
      </c>
      <c r="N379" t="s">
        <v>24</v>
      </c>
      <c r="O379" t="s">
        <v>33</v>
      </c>
      <c r="P379" t="s">
        <v>34</v>
      </c>
      <c r="Q379" t="s">
        <v>33</v>
      </c>
      <c r="R379" t="s">
        <v>2058</v>
      </c>
    </row>
    <row r="380" spans="1:18" x14ac:dyDescent="0.35">
      <c r="A380" t="s">
        <v>15</v>
      </c>
      <c r="B380" t="s">
        <v>2059</v>
      </c>
      <c r="C380">
        <v>3</v>
      </c>
      <c r="D380">
        <v>2020</v>
      </c>
      <c r="E380" t="s">
        <v>2060</v>
      </c>
      <c r="F380">
        <v>10</v>
      </c>
      <c r="G380">
        <v>2021</v>
      </c>
      <c r="H380" t="s">
        <v>2061</v>
      </c>
      <c r="I380" t="s">
        <v>19</v>
      </c>
      <c r="J380" t="s">
        <v>2062</v>
      </c>
      <c r="K380" t="s">
        <v>2063</v>
      </c>
      <c r="L380" t="s">
        <v>22</v>
      </c>
      <c r="M380" t="s">
        <v>23</v>
      </c>
      <c r="N380" t="s">
        <v>24</v>
      </c>
      <c r="O380" t="s">
        <v>33</v>
      </c>
      <c r="P380" t="s">
        <v>34</v>
      </c>
      <c r="Q380" t="s">
        <v>33</v>
      </c>
      <c r="R380" t="s">
        <v>2064</v>
      </c>
    </row>
    <row r="381" spans="1:18" x14ac:dyDescent="0.35">
      <c r="A381" t="s">
        <v>15</v>
      </c>
      <c r="B381" t="s">
        <v>445</v>
      </c>
      <c r="C381">
        <v>7</v>
      </c>
      <c r="D381">
        <v>2020</v>
      </c>
      <c r="E381" t="s">
        <v>1260</v>
      </c>
      <c r="F381">
        <v>6</v>
      </c>
      <c r="G381">
        <v>2021</v>
      </c>
      <c r="H381" t="s">
        <v>2065</v>
      </c>
      <c r="I381" t="s">
        <v>19</v>
      </c>
      <c r="J381" t="s">
        <v>2066</v>
      </c>
      <c r="K381" t="s">
        <v>2067</v>
      </c>
      <c r="L381" t="s">
        <v>22</v>
      </c>
      <c r="M381" t="s">
        <v>23</v>
      </c>
      <c r="N381" t="s">
        <v>24</v>
      </c>
      <c r="O381" t="s">
        <v>33</v>
      </c>
      <c r="P381" t="s">
        <v>34</v>
      </c>
      <c r="Q381" t="s">
        <v>33</v>
      </c>
      <c r="R381" t="s">
        <v>2068</v>
      </c>
    </row>
    <row r="382" spans="1:18" x14ac:dyDescent="0.35">
      <c r="A382" t="s">
        <v>15</v>
      </c>
      <c r="B382" t="s">
        <v>763</v>
      </c>
      <c r="C382">
        <v>7</v>
      </c>
      <c r="D382">
        <v>2019</v>
      </c>
      <c r="E382" t="s">
        <v>456</v>
      </c>
      <c r="F382">
        <v>6</v>
      </c>
      <c r="G382">
        <v>2020</v>
      </c>
      <c r="H382" t="s">
        <v>2069</v>
      </c>
      <c r="I382" t="s">
        <v>19</v>
      </c>
      <c r="J382" t="s">
        <v>2070</v>
      </c>
      <c r="K382" t="s">
        <v>2071</v>
      </c>
      <c r="L382" t="s">
        <v>22</v>
      </c>
      <c r="M382" t="s">
        <v>76</v>
      </c>
      <c r="N382" t="s">
        <v>24</v>
      </c>
      <c r="O382" t="s">
        <v>33</v>
      </c>
      <c r="P382" t="s">
        <v>34</v>
      </c>
      <c r="Q382" t="s">
        <v>33</v>
      </c>
      <c r="R382" t="s">
        <v>2072</v>
      </c>
    </row>
    <row r="383" spans="1:18" x14ac:dyDescent="0.35">
      <c r="A383" t="s">
        <v>15</v>
      </c>
      <c r="B383" t="s">
        <v>1651</v>
      </c>
      <c r="C383">
        <v>3</v>
      </c>
      <c r="D383">
        <v>2020</v>
      </c>
      <c r="E383" t="s">
        <v>546</v>
      </c>
      <c r="F383">
        <v>2</v>
      </c>
      <c r="G383">
        <v>2021</v>
      </c>
      <c r="H383" t="s">
        <v>2073</v>
      </c>
      <c r="I383" t="s">
        <v>19</v>
      </c>
      <c r="J383" t="s">
        <v>2074</v>
      </c>
      <c r="K383" t="s">
        <v>2075</v>
      </c>
      <c r="L383" t="s">
        <v>96</v>
      </c>
      <c r="M383" t="s">
        <v>47</v>
      </c>
      <c r="N383" t="s">
        <v>24</v>
      </c>
      <c r="O383" t="s">
        <v>14</v>
      </c>
      <c r="P383" t="s">
        <v>24</v>
      </c>
      <c r="Q383" t="s">
        <v>48</v>
      </c>
      <c r="R383" t="s">
        <v>2076</v>
      </c>
    </row>
    <row r="384" spans="1:18" x14ac:dyDescent="0.35">
      <c r="A384" t="s">
        <v>15</v>
      </c>
      <c r="B384" t="s">
        <v>2077</v>
      </c>
      <c r="C384">
        <v>12</v>
      </c>
      <c r="D384">
        <v>2018</v>
      </c>
      <c r="E384" t="s">
        <v>2078</v>
      </c>
      <c r="F384">
        <v>6</v>
      </c>
      <c r="G384">
        <v>2019</v>
      </c>
      <c r="H384" t="s">
        <v>2079</v>
      </c>
      <c r="I384" t="s">
        <v>19</v>
      </c>
      <c r="J384" t="s">
        <v>2080</v>
      </c>
      <c r="K384" t="s">
        <v>2081</v>
      </c>
      <c r="L384" t="s">
        <v>22</v>
      </c>
      <c r="M384" t="s">
        <v>47</v>
      </c>
      <c r="N384" t="s">
        <v>24</v>
      </c>
      <c r="O384" t="s">
        <v>97</v>
      </c>
      <c r="P384" t="s">
        <v>24</v>
      </c>
      <c r="Q384" t="s">
        <v>48</v>
      </c>
      <c r="R384" t="s">
        <v>2082</v>
      </c>
    </row>
    <row r="385" spans="1:18" x14ac:dyDescent="0.35">
      <c r="A385" t="s">
        <v>15</v>
      </c>
      <c r="B385" t="s">
        <v>1298</v>
      </c>
      <c r="C385">
        <v>1</v>
      </c>
      <c r="D385">
        <v>2019</v>
      </c>
      <c r="E385" t="s">
        <v>1680</v>
      </c>
      <c r="F385">
        <v>6</v>
      </c>
      <c r="G385">
        <v>2019</v>
      </c>
      <c r="H385" t="s">
        <v>2083</v>
      </c>
      <c r="I385" t="s">
        <v>19</v>
      </c>
      <c r="J385" t="s">
        <v>2084</v>
      </c>
      <c r="K385" t="s">
        <v>2085</v>
      </c>
      <c r="L385" t="s">
        <v>22</v>
      </c>
      <c r="M385" t="s">
        <v>23</v>
      </c>
      <c r="N385" t="s">
        <v>24</v>
      </c>
      <c r="O385" t="s">
        <v>33</v>
      </c>
      <c r="P385" t="s">
        <v>34</v>
      </c>
      <c r="Q385" t="s">
        <v>33</v>
      </c>
      <c r="R385" t="s">
        <v>27</v>
      </c>
    </row>
    <row r="386" spans="1:18" x14ac:dyDescent="0.35">
      <c r="A386" t="s">
        <v>15</v>
      </c>
      <c r="B386" t="s">
        <v>2086</v>
      </c>
      <c r="C386">
        <v>12</v>
      </c>
      <c r="D386">
        <v>2019</v>
      </c>
      <c r="E386" t="s">
        <v>350</v>
      </c>
      <c r="F386">
        <v>3</v>
      </c>
      <c r="G386">
        <v>2020</v>
      </c>
      <c r="H386" t="s">
        <v>2087</v>
      </c>
      <c r="I386" t="s">
        <v>19</v>
      </c>
      <c r="J386" t="s">
        <v>2088</v>
      </c>
      <c r="K386" t="s">
        <v>2089</v>
      </c>
      <c r="L386" t="s">
        <v>2090</v>
      </c>
      <c r="M386" t="s">
        <v>23</v>
      </c>
      <c r="N386" t="s">
        <v>24</v>
      </c>
      <c r="O386" t="s">
        <v>33</v>
      </c>
      <c r="P386" t="s">
        <v>34</v>
      </c>
      <c r="Q386" t="s">
        <v>33</v>
      </c>
      <c r="R386" t="s">
        <v>27</v>
      </c>
    </row>
    <row r="387" spans="1:18" x14ac:dyDescent="0.35">
      <c r="A387" t="s">
        <v>15</v>
      </c>
      <c r="B387" t="s">
        <v>233</v>
      </c>
      <c r="C387">
        <v>11</v>
      </c>
      <c r="D387">
        <v>2019</v>
      </c>
      <c r="E387" t="s">
        <v>1432</v>
      </c>
      <c r="F387">
        <v>4</v>
      </c>
      <c r="G387">
        <v>2020</v>
      </c>
      <c r="H387" t="s">
        <v>2091</v>
      </c>
      <c r="I387" t="s">
        <v>19</v>
      </c>
      <c r="J387" t="s">
        <v>2092</v>
      </c>
      <c r="K387" t="s">
        <v>2093</v>
      </c>
      <c r="L387" t="s">
        <v>22</v>
      </c>
      <c r="M387" t="s">
        <v>76</v>
      </c>
      <c r="N387" t="s">
        <v>24</v>
      </c>
      <c r="O387" t="s">
        <v>14</v>
      </c>
      <c r="P387" t="s">
        <v>24</v>
      </c>
      <c r="Q387" t="s">
        <v>48</v>
      </c>
      <c r="R387" t="s">
        <v>2094</v>
      </c>
    </row>
    <row r="388" spans="1:18" x14ac:dyDescent="0.35">
      <c r="A388" t="s">
        <v>15</v>
      </c>
      <c r="B388" t="s">
        <v>2095</v>
      </c>
      <c r="C388">
        <v>7</v>
      </c>
      <c r="D388">
        <v>2020</v>
      </c>
      <c r="E388" t="s">
        <v>1590</v>
      </c>
      <c r="F388">
        <v>11</v>
      </c>
      <c r="G388">
        <v>2021</v>
      </c>
      <c r="H388" t="s">
        <v>2096</v>
      </c>
      <c r="I388" t="s">
        <v>19</v>
      </c>
      <c r="J388" t="s">
        <v>2097</v>
      </c>
      <c r="K388" t="s">
        <v>2098</v>
      </c>
      <c r="L388" t="s">
        <v>22</v>
      </c>
      <c r="M388" t="s">
        <v>47</v>
      </c>
      <c r="N388" t="s">
        <v>24</v>
      </c>
      <c r="O388" t="s">
        <v>14</v>
      </c>
      <c r="P388" t="s">
        <v>24</v>
      </c>
      <c r="Q388" t="s">
        <v>48</v>
      </c>
      <c r="R388" t="s">
        <v>2099</v>
      </c>
    </row>
    <row r="389" spans="1:18" x14ac:dyDescent="0.35">
      <c r="A389" t="s">
        <v>15</v>
      </c>
      <c r="B389" t="s">
        <v>2100</v>
      </c>
      <c r="C389">
        <v>4</v>
      </c>
      <c r="D389">
        <v>2021</v>
      </c>
      <c r="E389" t="s">
        <v>2101</v>
      </c>
      <c r="F389">
        <v>11</v>
      </c>
      <c r="G389">
        <v>2021</v>
      </c>
      <c r="H389" t="s">
        <v>2102</v>
      </c>
      <c r="I389" t="s">
        <v>19</v>
      </c>
      <c r="J389" t="s">
        <v>2103</v>
      </c>
      <c r="K389" t="s">
        <v>2104</v>
      </c>
      <c r="L389" t="s">
        <v>22</v>
      </c>
      <c r="M389" t="s">
        <v>68</v>
      </c>
      <c r="N389" t="s">
        <v>24</v>
      </c>
      <c r="O389" t="s">
        <v>14</v>
      </c>
      <c r="P389" t="s">
        <v>24</v>
      </c>
      <c r="Q389" t="s">
        <v>48</v>
      </c>
      <c r="R389" t="s">
        <v>2105</v>
      </c>
    </row>
    <row r="390" spans="1:18" x14ac:dyDescent="0.35">
      <c r="A390" t="s">
        <v>15</v>
      </c>
      <c r="B390" t="s">
        <v>2106</v>
      </c>
      <c r="C390">
        <v>10</v>
      </c>
      <c r="D390">
        <v>2018</v>
      </c>
      <c r="E390" t="s">
        <v>2107</v>
      </c>
      <c r="F390">
        <v>8</v>
      </c>
      <c r="G390">
        <v>2019</v>
      </c>
      <c r="H390" t="s">
        <v>2108</v>
      </c>
      <c r="I390" t="s">
        <v>19</v>
      </c>
      <c r="J390" t="s">
        <v>2109</v>
      </c>
      <c r="K390" t="s">
        <v>2110</v>
      </c>
      <c r="L390" t="s">
        <v>143</v>
      </c>
      <c r="M390" t="s">
        <v>76</v>
      </c>
      <c r="N390" t="s">
        <v>24</v>
      </c>
      <c r="O390" t="s">
        <v>33</v>
      </c>
      <c r="P390" t="s">
        <v>34</v>
      </c>
      <c r="Q390" t="s">
        <v>33</v>
      </c>
      <c r="R390" t="s">
        <v>27</v>
      </c>
    </row>
    <row r="391" spans="1:18" x14ac:dyDescent="0.35">
      <c r="A391" t="s">
        <v>15</v>
      </c>
      <c r="B391" t="s">
        <v>763</v>
      </c>
      <c r="C391">
        <v>7</v>
      </c>
      <c r="D391">
        <v>2019</v>
      </c>
      <c r="E391" t="s">
        <v>2111</v>
      </c>
      <c r="F391">
        <v>8</v>
      </c>
      <c r="G391">
        <v>2020</v>
      </c>
      <c r="H391" t="s">
        <v>2112</v>
      </c>
      <c r="I391" t="s">
        <v>19</v>
      </c>
      <c r="J391" t="s">
        <v>2113</v>
      </c>
      <c r="K391" t="s">
        <v>2114</v>
      </c>
      <c r="L391" t="s">
        <v>83</v>
      </c>
      <c r="M391" t="s">
        <v>68</v>
      </c>
      <c r="N391" t="s">
        <v>24</v>
      </c>
      <c r="O391" t="s">
        <v>14</v>
      </c>
      <c r="P391" t="s">
        <v>24</v>
      </c>
      <c r="Q391" t="s">
        <v>48</v>
      </c>
      <c r="R391" t="s">
        <v>2115</v>
      </c>
    </row>
    <row r="392" spans="1:18" x14ac:dyDescent="0.35">
      <c r="A392" t="s">
        <v>15</v>
      </c>
      <c r="B392" t="s">
        <v>2116</v>
      </c>
      <c r="C392">
        <v>11</v>
      </c>
      <c r="D392">
        <v>2018</v>
      </c>
      <c r="E392" t="s">
        <v>1391</v>
      </c>
      <c r="F392">
        <v>7</v>
      </c>
      <c r="G392">
        <v>2019</v>
      </c>
      <c r="H392" t="s">
        <v>2117</v>
      </c>
      <c r="I392" t="s">
        <v>19</v>
      </c>
      <c r="J392" t="s">
        <v>2118</v>
      </c>
      <c r="K392" t="s">
        <v>2119</v>
      </c>
      <c r="L392" t="s">
        <v>143</v>
      </c>
      <c r="M392" t="s">
        <v>23</v>
      </c>
      <c r="N392" t="s">
        <v>24</v>
      </c>
      <c r="O392" t="s">
        <v>25</v>
      </c>
      <c r="P392" t="s">
        <v>24</v>
      </c>
      <c r="Q392" t="s">
        <v>26</v>
      </c>
      <c r="R392" t="s">
        <v>27</v>
      </c>
    </row>
    <row r="393" spans="1:18" x14ac:dyDescent="0.35">
      <c r="A393" t="s">
        <v>15</v>
      </c>
      <c r="B393" t="s">
        <v>227</v>
      </c>
      <c r="C393">
        <v>8</v>
      </c>
      <c r="D393">
        <v>2019</v>
      </c>
      <c r="E393" t="s">
        <v>1562</v>
      </c>
      <c r="F393">
        <v>2</v>
      </c>
      <c r="G393">
        <v>2020</v>
      </c>
      <c r="H393" t="s">
        <v>2120</v>
      </c>
      <c r="I393" t="s">
        <v>19</v>
      </c>
      <c r="J393" t="s">
        <v>2121</v>
      </c>
      <c r="K393" t="s">
        <v>2122</v>
      </c>
      <c r="L393" t="s">
        <v>22</v>
      </c>
      <c r="M393" t="s">
        <v>68</v>
      </c>
      <c r="N393" t="s">
        <v>24</v>
      </c>
      <c r="O393" t="s">
        <v>14</v>
      </c>
      <c r="P393" t="s">
        <v>24</v>
      </c>
      <c r="Q393" t="s">
        <v>48</v>
      </c>
      <c r="R393" t="s">
        <v>2123</v>
      </c>
    </row>
    <row r="394" spans="1:18" x14ac:dyDescent="0.35">
      <c r="A394" t="s">
        <v>15</v>
      </c>
      <c r="B394" t="s">
        <v>2124</v>
      </c>
      <c r="C394">
        <v>7</v>
      </c>
      <c r="D394">
        <v>2020</v>
      </c>
      <c r="E394" t="s">
        <v>546</v>
      </c>
      <c r="F394">
        <v>2</v>
      </c>
      <c r="G394">
        <v>2021</v>
      </c>
      <c r="H394" t="s">
        <v>2125</v>
      </c>
      <c r="I394" t="s">
        <v>19</v>
      </c>
      <c r="J394" t="s">
        <v>2126</v>
      </c>
      <c r="K394" t="s">
        <v>2127</v>
      </c>
      <c r="L394" t="s">
        <v>96</v>
      </c>
      <c r="M394" t="s">
        <v>23</v>
      </c>
      <c r="N394" t="s">
        <v>24</v>
      </c>
      <c r="O394" t="s">
        <v>33</v>
      </c>
      <c r="P394" t="s">
        <v>34</v>
      </c>
      <c r="Q394" t="s">
        <v>33</v>
      </c>
      <c r="R394" t="s">
        <v>2128</v>
      </c>
    </row>
    <row r="395" spans="1:18" x14ac:dyDescent="0.35">
      <c r="A395" t="s">
        <v>15</v>
      </c>
      <c r="B395" t="s">
        <v>2129</v>
      </c>
      <c r="C395">
        <v>8</v>
      </c>
      <c r="D395">
        <v>2019</v>
      </c>
      <c r="E395" t="s">
        <v>1996</v>
      </c>
      <c r="F395">
        <v>5</v>
      </c>
      <c r="G395">
        <v>2020</v>
      </c>
      <c r="H395" t="s">
        <v>2130</v>
      </c>
      <c r="I395" t="s">
        <v>19</v>
      </c>
      <c r="J395" t="s">
        <v>2131</v>
      </c>
      <c r="K395" t="s">
        <v>2132</v>
      </c>
      <c r="L395" t="s">
        <v>2133</v>
      </c>
      <c r="M395" t="s">
        <v>68</v>
      </c>
      <c r="N395" t="s">
        <v>24</v>
      </c>
      <c r="O395" t="s">
        <v>14</v>
      </c>
      <c r="P395" t="s">
        <v>24</v>
      </c>
      <c r="Q395" t="s">
        <v>48</v>
      </c>
      <c r="R395" t="s">
        <v>2134</v>
      </c>
    </row>
    <row r="396" spans="1:18" x14ac:dyDescent="0.35">
      <c r="A396" t="s">
        <v>15</v>
      </c>
      <c r="B396" t="s">
        <v>1132</v>
      </c>
      <c r="C396">
        <v>6</v>
      </c>
      <c r="D396">
        <v>2021</v>
      </c>
      <c r="E396" t="s">
        <v>2135</v>
      </c>
      <c r="F396">
        <v>9</v>
      </c>
      <c r="G396">
        <v>2021</v>
      </c>
      <c r="H396" t="s">
        <v>2136</v>
      </c>
      <c r="I396" t="s">
        <v>19</v>
      </c>
      <c r="J396" t="s">
        <v>2137</v>
      </c>
      <c r="K396" t="s">
        <v>2138</v>
      </c>
      <c r="L396" t="s">
        <v>2139</v>
      </c>
      <c r="M396" t="s">
        <v>47</v>
      </c>
      <c r="N396" t="s">
        <v>24</v>
      </c>
      <c r="O396" t="s">
        <v>97</v>
      </c>
      <c r="P396" t="s">
        <v>24</v>
      </c>
      <c r="Q396" t="s">
        <v>48</v>
      </c>
      <c r="R396" t="s">
        <v>2140</v>
      </c>
    </row>
    <row r="397" spans="1:18" x14ac:dyDescent="0.35">
      <c r="A397" t="s">
        <v>15</v>
      </c>
      <c r="B397" t="s">
        <v>1039</v>
      </c>
      <c r="C397">
        <v>7</v>
      </c>
      <c r="D397">
        <v>2020</v>
      </c>
      <c r="E397" t="s">
        <v>1138</v>
      </c>
      <c r="F397">
        <v>7</v>
      </c>
      <c r="G397">
        <v>2021</v>
      </c>
      <c r="H397" t="s">
        <v>2141</v>
      </c>
      <c r="I397" t="s">
        <v>19</v>
      </c>
      <c r="J397" t="s">
        <v>2142</v>
      </c>
      <c r="K397" t="s">
        <v>2143</v>
      </c>
      <c r="L397" t="s">
        <v>22</v>
      </c>
      <c r="M397" t="s">
        <v>68</v>
      </c>
      <c r="N397" t="s">
        <v>24</v>
      </c>
      <c r="O397" t="s">
        <v>14</v>
      </c>
      <c r="P397" t="s">
        <v>24</v>
      </c>
      <c r="Q397" t="s">
        <v>48</v>
      </c>
      <c r="R397" t="s">
        <v>2144</v>
      </c>
    </row>
    <row r="398" spans="1:18" x14ac:dyDescent="0.35">
      <c r="A398" t="s">
        <v>15</v>
      </c>
      <c r="B398" t="s">
        <v>1607</v>
      </c>
      <c r="C398">
        <v>4</v>
      </c>
      <c r="D398">
        <v>2020</v>
      </c>
      <c r="E398" t="s">
        <v>2145</v>
      </c>
      <c r="F398">
        <v>1</v>
      </c>
      <c r="G398">
        <v>2021</v>
      </c>
      <c r="H398" t="s">
        <v>2146</v>
      </c>
      <c r="I398" t="s">
        <v>19</v>
      </c>
      <c r="J398" t="s">
        <v>2147</v>
      </c>
      <c r="K398" t="s">
        <v>2148</v>
      </c>
      <c r="L398" t="s">
        <v>22</v>
      </c>
      <c r="M398" t="s">
        <v>23</v>
      </c>
      <c r="N398" t="s">
        <v>24</v>
      </c>
      <c r="O398" t="s">
        <v>33</v>
      </c>
      <c r="P398" t="s">
        <v>34</v>
      </c>
      <c r="Q398" t="s">
        <v>33</v>
      </c>
      <c r="R398" t="s">
        <v>118</v>
      </c>
    </row>
    <row r="399" spans="1:18" x14ac:dyDescent="0.35">
      <c r="A399" t="s">
        <v>15</v>
      </c>
      <c r="B399" t="s">
        <v>719</v>
      </c>
      <c r="C399">
        <v>6</v>
      </c>
      <c r="D399">
        <v>2020</v>
      </c>
      <c r="E399" t="s">
        <v>2149</v>
      </c>
      <c r="F399">
        <v>12</v>
      </c>
      <c r="G399">
        <v>2021</v>
      </c>
      <c r="H399" t="s">
        <v>2150</v>
      </c>
      <c r="I399" t="s">
        <v>19</v>
      </c>
      <c r="J399" t="s">
        <v>2151</v>
      </c>
      <c r="K399" t="s">
        <v>2152</v>
      </c>
      <c r="L399" t="s">
        <v>46</v>
      </c>
      <c r="M399" t="s">
        <v>23</v>
      </c>
      <c r="N399" t="s">
        <v>24</v>
      </c>
      <c r="O399" t="s">
        <v>33</v>
      </c>
      <c r="P399" t="s">
        <v>34</v>
      </c>
      <c r="Q399" t="s">
        <v>33</v>
      </c>
      <c r="R399" t="s">
        <v>118</v>
      </c>
    </row>
    <row r="400" spans="1:18" x14ac:dyDescent="0.35">
      <c r="A400" t="s">
        <v>15</v>
      </c>
      <c r="B400" t="s">
        <v>1397</v>
      </c>
      <c r="C400">
        <v>3</v>
      </c>
      <c r="D400">
        <v>2019</v>
      </c>
      <c r="E400" t="s">
        <v>677</v>
      </c>
      <c r="F400">
        <v>6</v>
      </c>
      <c r="G400">
        <v>2019</v>
      </c>
      <c r="H400" t="s">
        <v>2153</v>
      </c>
      <c r="I400" t="s">
        <v>19</v>
      </c>
      <c r="J400" t="s">
        <v>2154</v>
      </c>
      <c r="K400" t="s">
        <v>2155</v>
      </c>
      <c r="L400" t="s">
        <v>22</v>
      </c>
      <c r="M400" t="s">
        <v>76</v>
      </c>
      <c r="N400" t="s">
        <v>24</v>
      </c>
      <c r="O400" t="s">
        <v>33</v>
      </c>
      <c r="P400" t="s">
        <v>34</v>
      </c>
      <c r="Q400" t="s">
        <v>33</v>
      </c>
      <c r="R400" t="s">
        <v>2156</v>
      </c>
    </row>
    <row r="401" spans="1:18" x14ac:dyDescent="0.35">
      <c r="A401" t="s">
        <v>15</v>
      </c>
      <c r="B401" t="s">
        <v>2157</v>
      </c>
      <c r="C401">
        <v>1</v>
      </c>
      <c r="D401">
        <v>2019</v>
      </c>
      <c r="E401" t="s">
        <v>709</v>
      </c>
      <c r="F401">
        <v>10</v>
      </c>
      <c r="G401">
        <v>2019</v>
      </c>
      <c r="H401" t="s">
        <v>2158</v>
      </c>
      <c r="I401" t="s">
        <v>19</v>
      </c>
      <c r="J401" t="s">
        <v>2159</v>
      </c>
      <c r="K401" t="s">
        <v>2160</v>
      </c>
      <c r="L401" t="s">
        <v>22</v>
      </c>
      <c r="M401" t="s">
        <v>23</v>
      </c>
      <c r="N401" t="s">
        <v>24</v>
      </c>
      <c r="O401" t="s">
        <v>33</v>
      </c>
      <c r="P401" t="s">
        <v>34</v>
      </c>
      <c r="Q401" t="s">
        <v>33</v>
      </c>
      <c r="R401" t="s">
        <v>2161</v>
      </c>
    </row>
    <row r="402" spans="1:18" x14ac:dyDescent="0.35">
      <c r="A402" t="s">
        <v>15</v>
      </c>
      <c r="B402" t="s">
        <v>2162</v>
      </c>
      <c r="C402">
        <v>2</v>
      </c>
      <c r="D402">
        <v>2021</v>
      </c>
      <c r="E402" t="s">
        <v>2060</v>
      </c>
      <c r="F402">
        <v>10</v>
      </c>
      <c r="G402">
        <v>2021</v>
      </c>
      <c r="H402" t="s">
        <v>2163</v>
      </c>
      <c r="I402" t="s">
        <v>19</v>
      </c>
      <c r="J402" t="s">
        <v>2164</v>
      </c>
      <c r="K402" t="s">
        <v>2165</v>
      </c>
      <c r="L402" t="s">
        <v>22</v>
      </c>
      <c r="M402" t="s">
        <v>68</v>
      </c>
      <c r="N402" t="s">
        <v>24</v>
      </c>
      <c r="O402" t="s">
        <v>14</v>
      </c>
      <c r="P402" t="s">
        <v>24</v>
      </c>
      <c r="Q402" t="s">
        <v>48</v>
      </c>
      <c r="R402" t="s">
        <v>2166</v>
      </c>
    </row>
    <row r="403" spans="1:18" x14ac:dyDescent="0.35">
      <c r="A403" t="s">
        <v>15</v>
      </c>
      <c r="B403" t="s">
        <v>1071</v>
      </c>
      <c r="C403">
        <v>2</v>
      </c>
      <c r="D403">
        <v>2020</v>
      </c>
      <c r="E403" t="s">
        <v>2167</v>
      </c>
      <c r="F403">
        <v>9</v>
      </c>
      <c r="G403">
        <v>2020</v>
      </c>
      <c r="H403" t="s">
        <v>2168</v>
      </c>
      <c r="I403" t="s">
        <v>19</v>
      </c>
      <c r="J403" t="s">
        <v>2169</v>
      </c>
      <c r="K403" t="s">
        <v>2170</v>
      </c>
      <c r="L403" t="s">
        <v>22</v>
      </c>
      <c r="M403" t="s">
        <v>47</v>
      </c>
      <c r="N403" t="s">
        <v>24</v>
      </c>
      <c r="O403" t="s">
        <v>14</v>
      </c>
      <c r="P403" t="s">
        <v>24</v>
      </c>
      <c r="Q403" t="s">
        <v>48</v>
      </c>
      <c r="R403" t="s">
        <v>2171</v>
      </c>
    </row>
    <row r="404" spans="1:18" x14ac:dyDescent="0.35">
      <c r="A404" t="s">
        <v>15</v>
      </c>
      <c r="B404" t="s">
        <v>2172</v>
      </c>
      <c r="C404">
        <v>11</v>
      </c>
      <c r="D404">
        <v>2018</v>
      </c>
      <c r="E404" t="s">
        <v>2173</v>
      </c>
      <c r="F404">
        <v>8</v>
      </c>
      <c r="G404">
        <v>2019</v>
      </c>
      <c r="H404" t="s">
        <v>2174</v>
      </c>
      <c r="I404" t="s">
        <v>19</v>
      </c>
      <c r="J404" t="s">
        <v>2175</v>
      </c>
      <c r="K404" t="s">
        <v>2176</v>
      </c>
      <c r="L404" t="s">
        <v>110</v>
      </c>
      <c r="M404" t="s">
        <v>23</v>
      </c>
      <c r="N404" t="s">
        <v>24</v>
      </c>
      <c r="O404" t="s">
        <v>14</v>
      </c>
      <c r="P404" t="s">
        <v>24</v>
      </c>
      <c r="Q404" t="s">
        <v>48</v>
      </c>
      <c r="R404" t="s">
        <v>2177</v>
      </c>
    </row>
    <row r="405" spans="1:18" x14ac:dyDescent="0.35">
      <c r="A405" t="s">
        <v>15</v>
      </c>
      <c r="B405" t="s">
        <v>2178</v>
      </c>
      <c r="C405">
        <v>8</v>
      </c>
      <c r="D405">
        <v>2021</v>
      </c>
      <c r="E405" t="s">
        <v>2179</v>
      </c>
      <c r="F405">
        <v>11</v>
      </c>
      <c r="G405">
        <v>2021</v>
      </c>
      <c r="H405" t="s">
        <v>2180</v>
      </c>
      <c r="I405" t="s">
        <v>19</v>
      </c>
      <c r="J405" t="s">
        <v>2181</v>
      </c>
      <c r="K405" t="s">
        <v>2182</v>
      </c>
      <c r="L405" t="s">
        <v>385</v>
      </c>
      <c r="M405" t="s">
        <v>47</v>
      </c>
      <c r="N405" t="s">
        <v>24</v>
      </c>
      <c r="O405" t="s">
        <v>14</v>
      </c>
      <c r="P405" t="s">
        <v>24</v>
      </c>
      <c r="Q405" t="s">
        <v>48</v>
      </c>
      <c r="R405" t="s">
        <v>2183</v>
      </c>
    </row>
    <row r="406" spans="1:18" x14ac:dyDescent="0.35">
      <c r="A406" t="s">
        <v>15</v>
      </c>
      <c r="B406" t="s">
        <v>2184</v>
      </c>
      <c r="C406">
        <v>4</v>
      </c>
      <c r="D406">
        <v>2021</v>
      </c>
      <c r="E406" t="s">
        <v>2185</v>
      </c>
      <c r="F406">
        <v>9</v>
      </c>
      <c r="G406">
        <v>2021</v>
      </c>
      <c r="H406" t="s">
        <v>2186</v>
      </c>
      <c r="I406" t="s">
        <v>19</v>
      </c>
      <c r="J406" t="s">
        <v>2187</v>
      </c>
      <c r="K406" t="s">
        <v>2188</v>
      </c>
      <c r="L406" t="s">
        <v>117</v>
      </c>
      <c r="M406" t="s">
        <v>47</v>
      </c>
      <c r="N406" t="s">
        <v>24</v>
      </c>
      <c r="O406" t="s">
        <v>14</v>
      </c>
      <c r="P406" t="s">
        <v>24</v>
      </c>
      <c r="Q406" t="s">
        <v>48</v>
      </c>
      <c r="R406" t="s">
        <v>2189</v>
      </c>
    </row>
    <row r="407" spans="1:18" x14ac:dyDescent="0.35">
      <c r="A407" t="s">
        <v>15</v>
      </c>
      <c r="B407" t="s">
        <v>2190</v>
      </c>
      <c r="C407">
        <v>11</v>
      </c>
      <c r="D407">
        <v>2019</v>
      </c>
      <c r="E407" t="s">
        <v>2191</v>
      </c>
      <c r="F407">
        <v>2</v>
      </c>
      <c r="G407">
        <v>2020</v>
      </c>
      <c r="H407" t="s">
        <v>2192</v>
      </c>
      <c r="I407" t="s">
        <v>19</v>
      </c>
      <c r="J407" t="s">
        <v>2193</v>
      </c>
      <c r="K407" t="s">
        <v>2194</v>
      </c>
      <c r="L407" t="s">
        <v>22</v>
      </c>
      <c r="M407" t="s">
        <v>23</v>
      </c>
      <c r="N407" t="s">
        <v>24</v>
      </c>
      <c r="O407" t="s">
        <v>14</v>
      </c>
      <c r="P407" t="s">
        <v>24</v>
      </c>
      <c r="Q407" t="s">
        <v>48</v>
      </c>
      <c r="R407" t="s">
        <v>2195</v>
      </c>
    </row>
    <row r="408" spans="1:18" x14ac:dyDescent="0.35">
      <c r="A408" t="s">
        <v>15</v>
      </c>
      <c r="B408" t="s">
        <v>2196</v>
      </c>
      <c r="C408">
        <v>2</v>
      </c>
      <c r="D408">
        <v>2021</v>
      </c>
      <c r="E408" t="s">
        <v>1260</v>
      </c>
      <c r="F408">
        <v>6</v>
      </c>
      <c r="G408">
        <v>2021</v>
      </c>
      <c r="H408" t="s">
        <v>2197</v>
      </c>
      <c r="I408" t="s">
        <v>19</v>
      </c>
      <c r="J408" t="s">
        <v>2198</v>
      </c>
      <c r="K408" t="s">
        <v>2199</v>
      </c>
      <c r="L408" t="s">
        <v>22</v>
      </c>
      <c r="M408" t="s">
        <v>68</v>
      </c>
      <c r="N408" t="s">
        <v>24</v>
      </c>
      <c r="O408" t="s">
        <v>14</v>
      </c>
      <c r="P408" t="s">
        <v>24</v>
      </c>
      <c r="Q408" t="s">
        <v>48</v>
      </c>
      <c r="R408" t="s">
        <v>2200</v>
      </c>
    </row>
    <row r="409" spans="1:18" x14ac:dyDescent="0.35">
      <c r="A409" t="s">
        <v>15</v>
      </c>
      <c r="B409" t="s">
        <v>2201</v>
      </c>
      <c r="C409">
        <v>12</v>
      </c>
      <c r="D409">
        <v>2018</v>
      </c>
      <c r="E409" t="s">
        <v>1661</v>
      </c>
      <c r="F409">
        <v>2</v>
      </c>
      <c r="G409">
        <v>2019</v>
      </c>
      <c r="H409" t="s">
        <v>2202</v>
      </c>
      <c r="I409" t="s">
        <v>19</v>
      </c>
      <c r="J409" t="s">
        <v>2203</v>
      </c>
      <c r="K409" t="s">
        <v>2204</v>
      </c>
      <c r="L409" t="s">
        <v>83</v>
      </c>
      <c r="M409" t="s">
        <v>68</v>
      </c>
      <c r="N409" t="s">
        <v>24</v>
      </c>
      <c r="O409" t="s">
        <v>14</v>
      </c>
      <c r="P409" t="s">
        <v>24</v>
      </c>
      <c r="Q409" t="s">
        <v>48</v>
      </c>
      <c r="R409" t="s">
        <v>2205</v>
      </c>
    </row>
    <row r="410" spans="1:18" x14ac:dyDescent="0.35">
      <c r="A410" t="s">
        <v>15</v>
      </c>
      <c r="B410" t="s">
        <v>2162</v>
      </c>
      <c r="C410">
        <v>2</v>
      </c>
      <c r="D410">
        <v>2021</v>
      </c>
      <c r="E410" t="s">
        <v>92</v>
      </c>
      <c r="F410">
        <v>9</v>
      </c>
      <c r="G410">
        <v>2021</v>
      </c>
      <c r="H410" t="s">
        <v>2206</v>
      </c>
      <c r="I410" t="s">
        <v>19</v>
      </c>
      <c r="J410" t="s">
        <v>2207</v>
      </c>
      <c r="K410" t="s">
        <v>2208</v>
      </c>
      <c r="L410" t="s">
        <v>22</v>
      </c>
      <c r="M410" t="s">
        <v>47</v>
      </c>
      <c r="N410" t="s">
        <v>24</v>
      </c>
      <c r="O410" t="s">
        <v>14</v>
      </c>
      <c r="P410" t="s">
        <v>24</v>
      </c>
      <c r="Q410" t="s">
        <v>48</v>
      </c>
      <c r="R410" t="s">
        <v>2209</v>
      </c>
    </row>
    <row r="411" spans="1:18" x14ac:dyDescent="0.35">
      <c r="A411" t="s">
        <v>15</v>
      </c>
      <c r="B411" t="s">
        <v>2210</v>
      </c>
      <c r="C411">
        <v>4</v>
      </c>
      <c r="D411">
        <v>2018</v>
      </c>
      <c r="E411" t="s">
        <v>2211</v>
      </c>
      <c r="F411">
        <v>3</v>
      </c>
      <c r="G411">
        <v>2019</v>
      </c>
      <c r="H411" t="s">
        <v>2212</v>
      </c>
      <c r="I411" t="s">
        <v>19</v>
      </c>
      <c r="J411" t="s">
        <v>2213</v>
      </c>
      <c r="K411" t="s">
        <v>2214</v>
      </c>
      <c r="L411" t="s">
        <v>249</v>
      </c>
      <c r="M411" t="s">
        <v>23</v>
      </c>
      <c r="N411" t="s">
        <v>24</v>
      </c>
      <c r="O411" t="s">
        <v>33</v>
      </c>
      <c r="P411" t="s">
        <v>34</v>
      </c>
      <c r="Q411" t="s">
        <v>33</v>
      </c>
      <c r="R411" t="s">
        <v>77</v>
      </c>
    </row>
    <row r="412" spans="1:18" x14ac:dyDescent="0.35">
      <c r="A412" t="s">
        <v>15</v>
      </c>
      <c r="B412" t="s">
        <v>1950</v>
      </c>
      <c r="C412">
        <v>7</v>
      </c>
      <c r="D412">
        <v>2021</v>
      </c>
      <c r="E412" t="s">
        <v>2215</v>
      </c>
      <c r="F412">
        <v>1</v>
      </c>
      <c r="G412">
        <v>2022</v>
      </c>
      <c r="H412" t="s">
        <v>2216</v>
      </c>
      <c r="I412" t="s">
        <v>19</v>
      </c>
      <c r="J412" t="s">
        <v>2217</v>
      </c>
      <c r="K412" t="s">
        <v>2218</v>
      </c>
      <c r="L412" t="s">
        <v>584</v>
      </c>
      <c r="M412" t="s">
        <v>47</v>
      </c>
      <c r="N412" t="s">
        <v>24</v>
      </c>
      <c r="O412" t="s">
        <v>14</v>
      </c>
      <c r="P412" t="s">
        <v>24</v>
      </c>
      <c r="Q412" t="s">
        <v>48</v>
      </c>
      <c r="R412" t="s">
        <v>2219</v>
      </c>
    </row>
    <row r="413" spans="1:18" x14ac:dyDescent="0.35">
      <c r="A413" t="s">
        <v>15</v>
      </c>
      <c r="B413" t="s">
        <v>465</v>
      </c>
      <c r="C413">
        <v>4</v>
      </c>
      <c r="D413">
        <v>2020</v>
      </c>
      <c r="E413" t="s">
        <v>2220</v>
      </c>
      <c r="F413">
        <v>10</v>
      </c>
      <c r="G413">
        <v>2020</v>
      </c>
      <c r="H413" t="s">
        <v>2221</v>
      </c>
      <c r="I413" t="s">
        <v>19</v>
      </c>
      <c r="J413" t="s">
        <v>2222</v>
      </c>
      <c r="K413" t="s">
        <v>2223</v>
      </c>
      <c r="L413" t="s">
        <v>237</v>
      </c>
      <c r="M413" t="s">
        <v>68</v>
      </c>
      <c r="N413" t="s">
        <v>24</v>
      </c>
      <c r="O413" t="s">
        <v>14</v>
      </c>
      <c r="P413" t="s">
        <v>24</v>
      </c>
      <c r="Q413" t="s">
        <v>48</v>
      </c>
      <c r="R413" t="s">
        <v>2224</v>
      </c>
    </row>
    <row r="414" spans="1:18" x14ac:dyDescent="0.35">
      <c r="A414" t="s">
        <v>15</v>
      </c>
      <c r="B414" t="s">
        <v>2225</v>
      </c>
      <c r="C414">
        <v>10</v>
      </c>
      <c r="D414">
        <v>2019</v>
      </c>
      <c r="E414" t="s">
        <v>2226</v>
      </c>
      <c r="F414">
        <v>10</v>
      </c>
      <c r="G414">
        <v>2020</v>
      </c>
      <c r="H414" t="s">
        <v>2227</v>
      </c>
      <c r="I414" t="s">
        <v>19</v>
      </c>
      <c r="J414" t="s">
        <v>2228</v>
      </c>
      <c r="K414" t="s">
        <v>2229</v>
      </c>
      <c r="L414" t="s">
        <v>96</v>
      </c>
      <c r="M414" t="s">
        <v>47</v>
      </c>
      <c r="N414" t="s">
        <v>24</v>
      </c>
      <c r="O414" t="s">
        <v>14</v>
      </c>
      <c r="P414" t="s">
        <v>24</v>
      </c>
      <c r="Q414" t="s">
        <v>48</v>
      </c>
      <c r="R414" t="s">
        <v>2230</v>
      </c>
    </row>
    <row r="415" spans="1:18" x14ac:dyDescent="0.35">
      <c r="A415" t="s">
        <v>15</v>
      </c>
      <c r="B415" t="s">
        <v>2149</v>
      </c>
      <c r="C415">
        <v>12</v>
      </c>
      <c r="D415">
        <v>2020</v>
      </c>
      <c r="E415" t="s">
        <v>2231</v>
      </c>
      <c r="F415">
        <v>5</v>
      </c>
      <c r="G415">
        <v>2021</v>
      </c>
      <c r="H415" t="s">
        <v>2232</v>
      </c>
      <c r="I415" t="s">
        <v>19</v>
      </c>
      <c r="J415" t="s">
        <v>2233</v>
      </c>
      <c r="K415" t="s">
        <v>2234</v>
      </c>
      <c r="L415" t="s">
        <v>22</v>
      </c>
      <c r="M415" t="s">
        <v>23</v>
      </c>
      <c r="N415" t="s">
        <v>24</v>
      </c>
      <c r="O415" t="s">
        <v>25</v>
      </c>
      <c r="P415" t="s">
        <v>24</v>
      </c>
      <c r="Q415" t="s">
        <v>26</v>
      </c>
      <c r="R415" t="s">
        <v>2235</v>
      </c>
    </row>
    <row r="416" spans="1:18" x14ac:dyDescent="0.35">
      <c r="A416" t="s">
        <v>15</v>
      </c>
      <c r="B416" t="s">
        <v>2236</v>
      </c>
      <c r="C416">
        <v>8</v>
      </c>
      <c r="D416">
        <v>2021</v>
      </c>
      <c r="E416" t="s">
        <v>2237</v>
      </c>
      <c r="F416">
        <v>12</v>
      </c>
      <c r="G416">
        <v>2022</v>
      </c>
      <c r="H416" t="s">
        <v>2238</v>
      </c>
      <c r="I416" t="s">
        <v>19</v>
      </c>
      <c r="J416" t="s">
        <v>2239</v>
      </c>
      <c r="K416" t="s">
        <v>2240</v>
      </c>
      <c r="L416" t="s">
        <v>385</v>
      </c>
      <c r="M416" t="s">
        <v>23</v>
      </c>
      <c r="N416" t="s">
        <v>24</v>
      </c>
      <c r="O416" t="s">
        <v>25</v>
      </c>
      <c r="P416" t="s">
        <v>24</v>
      </c>
      <c r="Q416" t="s">
        <v>26</v>
      </c>
      <c r="R416" t="s">
        <v>118</v>
      </c>
    </row>
    <row r="417" spans="1:18" x14ac:dyDescent="0.35">
      <c r="A417" t="s">
        <v>15</v>
      </c>
      <c r="B417" t="s">
        <v>1475</v>
      </c>
      <c r="C417">
        <v>3</v>
      </c>
      <c r="D417">
        <v>2021</v>
      </c>
      <c r="E417" t="s">
        <v>420</v>
      </c>
      <c r="F417">
        <v>10</v>
      </c>
      <c r="G417">
        <v>2021</v>
      </c>
      <c r="H417" t="s">
        <v>2241</v>
      </c>
      <c r="I417" t="s">
        <v>19</v>
      </c>
      <c r="J417" t="s">
        <v>2242</v>
      </c>
      <c r="K417" t="s">
        <v>2243</v>
      </c>
      <c r="L417" t="s">
        <v>1164</v>
      </c>
      <c r="M417" t="s">
        <v>47</v>
      </c>
      <c r="N417" t="s">
        <v>24</v>
      </c>
      <c r="O417" t="s">
        <v>14</v>
      </c>
      <c r="P417" t="s">
        <v>24</v>
      </c>
      <c r="Q417" t="s">
        <v>48</v>
      </c>
      <c r="R417" t="s">
        <v>2244</v>
      </c>
    </row>
    <row r="418" spans="1:18" x14ac:dyDescent="0.35">
      <c r="A418" t="s">
        <v>15</v>
      </c>
      <c r="B418" t="s">
        <v>2245</v>
      </c>
      <c r="C418">
        <v>6</v>
      </c>
      <c r="D418">
        <v>2021</v>
      </c>
      <c r="E418" t="s">
        <v>2246</v>
      </c>
      <c r="F418">
        <v>1</v>
      </c>
      <c r="G418">
        <v>2022</v>
      </c>
      <c r="H418" t="s">
        <v>2247</v>
      </c>
      <c r="I418" t="s">
        <v>19</v>
      </c>
      <c r="J418" t="s">
        <v>2248</v>
      </c>
      <c r="K418" t="s">
        <v>2249</v>
      </c>
      <c r="L418" t="s">
        <v>22</v>
      </c>
      <c r="M418" t="s">
        <v>47</v>
      </c>
      <c r="N418" t="s">
        <v>24</v>
      </c>
      <c r="O418" t="s">
        <v>97</v>
      </c>
      <c r="P418" t="s">
        <v>24</v>
      </c>
      <c r="Q418" t="s">
        <v>48</v>
      </c>
      <c r="R418" t="s">
        <v>2250</v>
      </c>
    </row>
    <row r="419" spans="1:18" x14ac:dyDescent="0.35">
      <c r="A419" t="s">
        <v>15</v>
      </c>
      <c r="B419" t="s">
        <v>1899</v>
      </c>
      <c r="C419">
        <v>10</v>
      </c>
      <c r="D419">
        <v>2021</v>
      </c>
      <c r="E419" t="s">
        <v>1880</v>
      </c>
      <c r="F419">
        <v>1</v>
      </c>
      <c r="G419">
        <v>2022</v>
      </c>
      <c r="H419" t="s">
        <v>2251</v>
      </c>
      <c r="I419" t="s">
        <v>19</v>
      </c>
      <c r="J419" t="s">
        <v>2252</v>
      </c>
      <c r="K419" t="s">
        <v>2253</v>
      </c>
      <c r="L419" t="s">
        <v>2254</v>
      </c>
      <c r="M419" t="s">
        <v>68</v>
      </c>
      <c r="N419" t="s">
        <v>24</v>
      </c>
      <c r="O419" t="s">
        <v>14</v>
      </c>
      <c r="P419" t="s">
        <v>24</v>
      </c>
      <c r="Q419" t="s">
        <v>48</v>
      </c>
      <c r="R419" t="s">
        <v>2255</v>
      </c>
    </row>
    <row r="420" spans="1:18" x14ac:dyDescent="0.35">
      <c r="A420" t="s">
        <v>15</v>
      </c>
      <c r="B420" t="s">
        <v>2256</v>
      </c>
      <c r="C420">
        <v>2</v>
      </c>
      <c r="D420">
        <v>2019</v>
      </c>
      <c r="E420" t="s">
        <v>2257</v>
      </c>
      <c r="F420">
        <v>2</v>
      </c>
      <c r="G420">
        <v>2020</v>
      </c>
      <c r="H420" t="s">
        <v>2258</v>
      </c>
      <c r="I420" t="s">
        <v>19</v>
      </c>
      <c r="J420" t="s">
        <v>2259</v>
      </c>
      <c r="K420" t="s">
        <v>2260</v>
      </c>
      <c r="L420" t="s">
        <v>96</v>
      </c>
      <c r="M420" t="s">
        <v>68</v>
      </c>
      <c r="N420" t="s">
        <v>24</v>
      </c>
      <c r="O420" t="s">
        <v>14</v>
      </c>
      <c r="P420" t="s">
        <v>24</v>
      </c>
      <c r="Q420" t="s">
        <v>48</v>
      </c>
      <c r="R420" t="s">
        <v>2261</v>
      </c>
    </row>
    <row r="421" spans="1:18" x14ac:dyDescent="0.35">
      <c r="A421" t="s">
        <v>15</v>
      </c>
      <c r="B421" t="s">
        <v>1298</v>
      </c>
      <c r="C421">
        <v>1</v>
      </c>
      <c r="D421">
        <v>2019</v>
      </c>
      <c r="E421" t="s">
        <v>1116</v>
      </c>
      <c r="F421">
        <v>8</v>
      </c>
      <c r="G421">
        <v>2019</v>
      </c>
      <c r="H421" t="s">
        <v>2262</v>
      </c>
      <c r="I421" t="s">
        <v>19</v>
      </c>
      <c r="J421" t="s">
        <v>2263</v>
      </c>
      <c r="K421" t="s">
        <v>2264</v>
      </c>
      <c r="L421" t="s">
        <v>22</v>
      </c>
      <c r="M421" t="s">
        <v>47</v>
      </c>
      <c r="N421" t="s">
        <v>24</v>
      </c>
      <c r="O421" t="s">
        <v>97</v>
      </c>
      <c r="P421" t="s">
        <v>24</v>
      </c>
      <c r="Q421" t="s">
        <v>48</v>
      </c>
      <c r="R421" t="s">
        <v>2265</v>
      </c>
    </row>
    <row r="422" spans="1:18" x14ac:dyDescent="0.35">
      <c r="A422" t="s">
        <v>15</v>
      </c>
      <c r="B422" t="s">
        <v>1824</v>
      </c>
      <c r="C422">
        <v>8</v>
      </c>
      <c r="D422">
        <v>2018</v>
      </c>
      <c r="E422" t="s">
        <v>2266</v>
      </c>
      <c r="F422">
        <v>2</v>
      </c>
      <c r="G422">
        <v>2019</v>
      </c>
      <c r="H422" t="s">
        <v>2267</v>
      </c>
      <c r="I422" t="s">
        <v>19</v>
      </c>
      <c r="J422" t="s">
        <v>2268</v>
      </c>
      <c r="K422" t="s">
        <v>2269</v>
      </c>
      <c r="L422" t="s">
        <v>75</v>
      </c>
      <c r="M422" t="s">
        <v>76</v>
      </c>
      <c r="N422" t="s">
        <v>24</v>
      </c>
      <c r="O422" t="s">
        <v>33</v>
      </c>
      <c r="P422" t="s">
        <v>34</v>
      </c>
      <c r="Q422" t="s">
        <v>33</v>
      </c>
      <c r="R422" t="s">
        <v>27</v>
      </c>
    </row>
    <row r="423" spans="1:18" x14ac:dyDescent="0.35">
      <c r="A423" t="s">
        <v>15</v>
      </c>
      <c r="B423" t="s">
        <v>2270</v>
      </c>
      <c r="C423">
        <v>1</v>
      </c>
      <c r="D423">
        <v>2021</v>
      </c>
      <c r="E423" t="s">
        <v>2271</v>
      </c>
      <c r="F423">
        <v>9</v>
      </c>
      <c r="G423">
        <v>2021</v>
      </c>
      <c r="H423" t="s">
        <v>2272</v>
      </c>
      <c r="I423" t="s">
        <v>19</v>
      </c>
      <c r="J423" t="s">
        <v>2273</v>
      </c>
      <c r="K423" t="s">
        <v>2274</v>
      </c>
      <c r="L423" t="s">
        <v>96</v>
      </c>
      <c r="M423" t="s">
        <v>23</v>
      </c>
      <c r="N423" t="s">
        <v>24</v>
      </c>
      <c r="O423" t="s">
        <v>25</v>
      </c>
      <c r="P423" t="s">
        <v>24</v>
      </c>
      <c r="Q423" t="s">
        <v>26</v>
      </c>
      <c r="R423" t="s">
        <v>27</v>
      </c>
    </row>
    <row r="424" spans="1:18" x14ac:dyDescent="0.35">
      <c r="A424" t="s">
        <v>15</v>
      </c>
      <c r="B424" t="s">
        <v>2275</v>
      </c>
      <c r="C424">
        <v>8</v>
      </c>
      <c r="D424">
        <v>2019</v>
      </c>
      <c r="E424" t="s">
        <v>610</v>
      </c>
      <c r="F424">
        <v>6</v>
      </c>
      <c r="G424">
        <v>2020</v>
      </c>
      <c r="H424" t="s">
        <v>2276</v>
      </c>
      <c r="I424" t="s">
        <v>19</v>
      </c>
      <c r="J424" t="s">
        <v>2277</v>
      </c>
      <c r="K424" t="s">
        <v>2278</v>
      </c>
      <c r="L424" t="s">
        <v>1164</v>
      </c>
      <c r="M424" t="s">
        <v>23</v>
      </c>
      <c r="N424" t="s">
        <v>24</v>
      </c>
      <c r="O424" t="s">
        <v>97</v>
      </c>
      <c r="P424" t="s">
        <v>24</v>
      </c>
      <c r="Q424" t="s">
        <v>48</v>
      </c>
      <c r="R424" t="s">
        <v>2279</v>
      </c>
    </row>
    <row r="425" spans="1:18" x14ac:dyDescent="0.35">
      <c r="A425" t="s">
        <v>15</v>
      </c>
      <c r="B425" t="s">
        <v>703</v>
      </c>
      <c r="C425">
        <v>3</v>
      </c>
      <c r="D425">
        <v>2019</v>
      </c>
      <c r="E425" t="s">
        <v>2280</v>
      </c>
      <c r="F425">
        <v>11</v>
      </c>
      <c r="G425">
        <v>2019</v>
      </c>
      <c r="H425" t="s">
        <v>2281</v>
      </c>
      <c r="I425" t="s">
        <v>19</v>
      </c>
      <c r="J425" t="s">
        <v>2282</v>
      </c>
      <c r="K425" t="s">
        <v>2283</v>
      </c>
      <c r="L425" t="s">
        <v>237</v>
      </c>
      <c r="M425" t="s">
        <v>47</v>
      </c>
      <c r="N425" t="s">
        <v>24</v>
      </c>
      <c r="O425" t="s">
        <v>14</v>
      </c>
      <c r="P425" t="s">
        <v>24</v>
      </c>
      <c r="Q425" t="s">
        <v>48</v>
      </c>
      <c r="R425" t="s">
        <v>2284</v>
      </c>
    </row>
    <row r="426" spans="1:18" x14ac:dyDescent="0.35">
      <c r="A426" t="s">
        <v>15</v>
      </c>
      <c r="B426" t="s">
        <v>1975</v>
      </c>
      <c r="C426">
        <v>4</v>
      </c>
      <c r="D426">
        <v>2020</v>
      </c>
      <c r="E426" t="s">
        <v>2285</v>
      </c>
      <c r="F426">
        <v>8</v>
      </c>
      <c r="G426">
        <v>2020</v>
      </c>
      <c r="H426" t="s">
        <v>2286</v>
      </c>
      <c r="I426" t="s">
        <v>19</v>
      </c>
      <c r="J426" t="s">
        <v>2287</v>
      </c>
      <c r="K426" t="s">
        <v>2288</v>
      </c>
      <c r="L426" t="s">
        <v>22</v>
      </c>
      <c r="M426" t="s">
        <v>68</v>
      </c>
      <c r="N426" t="s">
        <v>24</v>
      </c>
      <c r="O426" t="s">
        <v>14</v>
      </c>
      <c r="P426" t="s">
        <v>24</v>
      </c>
      <c r="Q426" t="s">
        <v>48</v>
      </c>
      <c r="R426" t="s">
        <v>2289</v>
      </c>
    </row>
    <row r="427" spans="1:18" x14ac:dyDescent="0.35">
      <c r="A427" t="s">
        <v>15</v>
      </c>
      <c r="B427" t="s">
        <v>2290</v>
      </c>
      <c r="C427">
        <v>11</v>
      </c>
      <c r="D427">
        <v>2020</v>
      </c>
      <c r="E427" t="s">
        <v>2291</v>
      </c>
      <c r="F427">
        <v>4</v>
      </c>
      <c r="G427">
        <v>2021</v>
      </c>
      <c r="H427" t="s">
        <v>2292</v>
      </c>
      <c r="I427" t="s">
        <v>19</v>
      </c>
      <c r="J427" t="s">
        <v>2293</v>
      </c>
      <c r="K427" t="s">
        <v>2294</v>
      </c>
      <c r="L427" t="s">
        <v>385</v>
      </c>
      <c r="M427" t="s">
        <v>23</v>
      </c>
      <c r="N427" t="s">
        <v>24</v>
      </c>
      <c r="O427" t="s">
        <v>14</v>
      </c>
      <c r="P427" t="s">
        <v>24</v>
      </c>
      <c r="Q427" t="s">
        <v>48</v>
      </c>
      <c r="R427" t="s">
        <v>2295</v>
      </c>
    </row>
    <row r="428" spans="1:18" x14ac:dyDescent="0.35">
      <c r="A428" t="s">
        <v>15</v>
      </c>
      <c r="B428" t="s">
        <v>1704</v>
      </c>
      <c r="C428">
        <v>7</v>
      </c>
      <c r="D428">
        <v>2020</v>
      </c>
      <c r="E428" t="s">
        <v>258</v>
      </c>
      <c r="F428">
        <v>1</v>
      </c>
      <c r="G428">
        <v>2021</v>
      </c>
      <c r="H428" t="s">
        <v>2296</v>
      </c>
      <c r="I428" t="s">
        <v>19</v>
      </c>
      <c r="J428" t="s">
        <v>2297</v>
      </c>
      <c r="K428" t="s">
        <v>2298</v>
      </c>
      <c r="L428" t="s">
        <v>2299</v>
      </c>
      <c r="M428" t="s">
        <v>68</v>
      </c>
      <c r="N428" t="s">
        <v>24</v>
      </c>
      <c r="O428" t="s">
        <v>14</v>
      </c>
      <c r="P428" t="s">
        <v>24</v>
      </c>
      <c r="Q428" t="s">
        <v>48</v>
      </c>
      <c r="R428" t="s">
        <v>2300</v>
      </c>
    </row>
    <row r="429" spans="1:18" x14ac:dyDescent="0.35">
      <c r="A429" t="s">
        <v>15</v>
      </c>
      <c r="B429" t="s">
        <v>2301</v>
      </c>
      <c r="C429">
        <v>2</v>
      </c>
      <c r="D429">
        <v>2021</v>
      </c>
      <c r="E429" t="s">
        <v>1556</v>
      </c>
      <c r="F429">
        <v>5</v>
      </c>
      <c r="G429">
        <v>2021</v>
      </c>
      <c r="H429" t="s">
        <v>2302</v>
      </c>
      <c r="I429" t="s">
        <v>19</v>
      </c>
      <c r="J429" t="s">
        <v>2303</v>
      </c>
      <c r="K429" t="s">
        <v>2304</v>
      </c>
      <c r="L429" t="s">
        <v>2006</v>
      </c>
      <c r="M429" t="s">
        <v>76</v>
      </c>
      <c r="N429" t="s">
        <v>24</v>
      </c>
      <c r="O429" t="s">
        <v>33</v>
      </c>
      <c r="P429" t="s">
        <v>34</v>
      </c>
      <c r="Q429" t="s">
        <v>33</v>
      </c>
      <c r="R429" t="s">
        <v>118</v>
      </c>
    </row>
    <row r="430" spans="1:18" x14ac:dyDescent="0.35">
      <c r="A430" t="s">
        <v>15</v>
      </c>
      <c r="B430" t="s">
        <v>719</v>
      </c>
      <c r="C430">
        <v>6</v>
      </c>
      <c r="D430">
        <v>2020</v>
      </c>
      <c r="E430" t="s">
        <v>730</v>
      </c>
      <c r="F430">
        <v>11</v>
      </c>
      <c r="G430">
        <v>2021</v>
      </c>
      <c r="H430" t="s">
        <v>2305</v>
      </c>
      <c r="I430" t="s">
        <v>19</v>
      </c>
      <c r="J430" t="s">
        <v>2306</v>
      </c>
      <c r="K430" t="s">
        <v>2307</v>
      </c>
      <c r="L430" t="s">
        <v>2308</v>
      </c>
      <c r="M430" t="s">
        <v>76</v>
      </c>
      <c r="N430" t="s">
        <v>24</v>
      </c>
      <c r="O430" t="s">
        <v>33</v>
      </c>
      <c r="P430" t="s">
        <v>34</v>
      </c>
      <c r="Q430" t="s">
        <v>33</v>
      </c>
      <c r="R430" t="s">
        <v>77</v>
      </c>
    </row>
    <row r="431" spans="1:18" x14ac:dyDescent="0.35">
      <c r="A431" t="s">
        <v>15</v>
      </c>
      <c r="B431" t="s">
        <v>456</v>
      </c>
      <c r="C431">
        <v>6</v>
      </c>
      <c r="D431">
        <v>2020</v>
      </c>
      <c r="E431" t="s">
        <v>2012</v>
      </c>
      <c r="F431">
        <v>11</v>
      </c>
      <c r="G431">
        <v>2021</v>
      </c>
      <c r="H431" t="s">
        <v>2309</v>
      </c>
      <c r="I431" t="s">
        <v>19</v>
      </c>
      <c r="J431" t="s">
        <v>2310</v>
      </c>
      <c r="K431" t="s">
        <v>2311</v>
      </c>
      <c r="L431" t="s">
        <v>385</v>
      </c>
      <c r="M431" t="s">
        <v>23</v>
      </c>
      <c r="N431" t="s">
        <v>24</v>
      </c>
      <c r="O431" t="s">
        <v>33</v>
      </c>
      <c r="P431" t="s">
        <v>34</v>
      </c>
      <c r="Q431" t="s">
        <v>33</v>
      </c>
      <c r="R431" t="s">
        <v>2312</v>
      </c>
    </row>
    <row r="432" spans="1:18" x14ac:dyDescent="0.35">
      <c r="A432" t="s">
        <v>15</v>
      </c>
      <c r="B432" t="s">
        <v>2313</v>
      </c>
      <c r="C432">
        <v>7</v>
      </c>
      <c r="D432">
        <v>2020</v>
      </c>
      <c r="E432" t="s">
        <v>131</v>
      </c>
      <c r="F432">
        <v>4</v>
      </c>
      <c r="G432">
        <v>2021</v>
      </c>
      <c r="H432" t="s">
        <v>2314</v>
      </c>
      <c r="I432" t="s">
        <v>19</v>
      </c>
      <c r="J432" t="s">
        <v>2315</v>
      </c>
      <c r="K432" t="s">
        <v>2316</v>
      </c>
      <c r="L432" t="s">
        <v>83</v>
      </c>
      <c r="M432" t="s">
        <v>68</v>
      </c>
      <c r="N432" t="s">
        <v>24</v>
      </c>
      <c r="O432" t="s">
        <v>14</v>
      </c>
      <c r="P432" t="s">
        <v>24</v>
      </c>
      <c r="Q432" t="s">
        <v>48</v>
      </c>
      <c r="R432" t="s">
        <v>2317</v>
      </c>
    </row>
    <row r="433" spans="1:18" x14ac:dyDescent="0.35">
      <c r="A433" t="s">
        <v>15</v>
      </c>
      <c r="B433" t="s">
        <v>2178</v>
      </c>
      <c r="C433">
        <v>8</v>
      </c>
      <c r="D433">
        <v>2021</v>
      </c>
      <c r="E433" t="s">
        <v>2318</v>
      </c>
      <c r="F433">
        <v>3</v>
      </c>
      <c r="G433">
        <v>2022</v>
      </c>
      <c r="H433" t="s">
        <v>2319</v>
      </c>
      <c r="I433" t="s">
        <v>19</v>
      </c>
      <c r="J433" t="s">
        <v>2320</v>
      </c>
      <c r="K433" t="s">
        <v>2321</v>
      </c>
      <c r="L433" t="s">
        <v>22</v>
      </c>
      <c r="M433" t="s">
        <v>47</v>
      </c>
      <c r="N433" t="s">
        <v>24</v>
      </c>
      <c r="O433" t="s">
        <v>97</v>
      </c>
      <c r="P433" t="s">
        <v>24</v>
      </c>
      <c r="Q433" t="s">
        <v>48</v>
      </c>
      <c r="R433" t="s">
        <v>2322</v>
      </c>
    </row>
    <row r="434" spans="1:18" x14ac:dyDescent="0.35">
      <c r="A434" t="s">
        <v>15</v>
      </c>
      <c r="B434" t="s">
        <v>2323</v>
      </c>
      <c r="C434">
        <v>12</v>
      </c>
      <c r="D434">
        <v>2018</v>
      </c>
      <c r="E434" t="s">
        <v>1116</v>
      </c>
      <c r="F434">
        <v>8</v>
      </c>
      <c r="G434">
        <v>2020</v>
      </c>
      <c r="H434" t="s">
        <v>2324</v>
      </c>
      <c r="I434" t="s">
        <v>19</v>
      </c>
      <c r="J434" t="s">
        <v>2325</v>
      </c>
      <c r="K434" t="s">
        <v>2326</v>
      </c>
      <c r="L434" t="s">
        <v>83</v>
      </c>
      <c r="M434" t="s">
        <v>76</v>
      </c>
      <c r="N434" t="s">
        <v>24</v>
      </c>
      <c r="O434" t="s">
        <v>33</v>
      </c>
      <c r="P434" t="s">
        <v>34</v>
      </c>
      <c r="Q434" t="s">
        <v>33</v>
      </c>
      <c r="R434" t="s">
        <v>2327</v>
      </c>
    </row>
    <row r="435" spans="1:18" x14ac:dyDescent="0.35">
      <c r="A435" t="s">
        <v>15</v>
      </c>
      <c r="B435" t="s">
        <v>2328</v>
      </c>
      <c r="C435">
        <v>12</v>
      </c>
      <c r="D435">
        <v>2020</v>
      </c>
      <c r="E435" t="s">
        <v>2329</v>
      </c>
      <c r="F435">
        <v>9</v>
      </c>
      <c r="G435">
        <v>2021</v>
      </c>
      <c r="H435" t="s">
        <v>2330</v>
      </c>
      <c r="I435" t="s">
        <v>19</v>
      </c>
      <c r="J435" t="s">
        <v>2331</v>
      </c>
      <c r="K435" t="s">
        <v>2332</v>
      </c>
      <c r="L435" t="s">
        <v>22</v>
      </c>
      <c r="M435" t="s">
        <v>23</v>
      </c>
      <c r="N435" t="s">
        <v>24</v>
      </c>
      <c r="O435" t="s">
        <v>33</v>
      </c>
      <c r="P435" t="s">
        <v>34</v>
      </c>
      <c r="Q435" t="s">
        <v>33</v>
      </c>
      <c r="R435" t="s">
        <v>27</v>
      </c>
    </row>
    <row r="436" spans="1:18" x14ac:dyDescent="0.35">
      <c r="A436" t="s">
        <v>15</v>
      </c>
      <c r="B436" t="s">
        <v>2333</v>
      </c>
      <c r="C436">
        <v>7</v>
      </c>
      <c r="D436">
        <v>2021</v>
      </c>
      <c r="E436" t="s">
        <v>2334</v>
      </c>
      <c r="F436">
        <v>3</v>
      </c>
      <c r="G436">
        <v>2022</v>
      </c>
      <c r="H436" t="s">
        <v>2335</v>
      </c>
      <c r="I436" t="s">
        <v>19</v>
      </c>
      <c r="J436" t="s">
        <v>2336</v>
      </c>
      <c r="K436" t="s">
        <v>2337</v>
      </c>
      <c r="L436" t="s">
        <v>22</v>
      </c>
      <c r="M436" t="s">
        <v>76</v>
      </c>
      <c r="N436" t="s">
        <v>24</v>
      </c>
      <c r="O436" t="s">
        <v>14</v>
      </c>
      <c r="P436" t="s">
        <v>24</v>
      </c>
      <c r="Q436" t="s">
        <v>48</v>
      </c>
      <c r="R436" t="s">
        <v>2338</v>
      </c>
    </row>
    <row r="437" spans="1:18" x14ac:dyDescent="0.35">
      <c r="A437" t="s">
        <v>15</v>
      </c>
      <c r="B437" t="s">
        <v>1298</v>
      </c>
      <c r="C437">
        <v>1</v>
      </c>
      <c r="D437">
        <v>2019</v>
      </c>
      <c r="E437" t="s">
        <v>2339</v>
      </c>
      <c r="F437">
        <v>6</v>
      </c>
      <c r="G437">
        <v>2019</v>
      </c>
      <c r="H437" t="s">
        <v>2340</v>
      </c>
      <c r="I437" t="s">
        <v>19</v>
      </c>
      <c r="J437" t="s">
        <v>2341</v>
      </c>
      <c r="K437" t="s">
        <v>2342</v>
      </c>
      <c r="L437" t="s">
        <v>83</v>
      </c>
      <c r="M437" t="s">
        <v>76</v>
      </c>
      <c r="N437" t="s">
        <v>24</v>
      </c>
      <c r="O437" t="s">
        <v>33</v>
      </c>
      <c r="P437" t="s">
        <v>34</v>
      </c>
      <c r="Q437" t="s">
        <v>33</v>
      </c>
      <c r="R437" t="s">
        <v>27</v>
      </c>
    </row>
    <row r="438" spans="1:18" x14ac:dyDescent="0.35">
      <c r="A438" t="s">
        <v>15</v>
      </c>
      <c r="B438" t="s">
        <v>2343</v>
      </c>
      <c r="C438">
        <v>2</v>
      </c>
      <c r="D438">
        <v>2020</v>
      </c>
      <c r="E438" t="s">
        <v>2111</v>
      </c>
      <c r="F438">
        <v>8</v>
      </c>
      <c r="G438">
        <v>2020</v>
      </c>
      <c r="H438" t="s">
        <v>2344</v>
      </c>
      <c r="I438" t="s">
        <v>19</v>
      </c>
      <c r="J438" t="s">
        <v>2345</v>
      </c>
      <c r="K438" t="s">
        <v>2346</v>
      </c>
      <c r="L438" t="s">
        <v>385</v>
      </c>
      <c r="M438" t="s">
        <v>23</v>
      </c>
      <c r="N438" t="s">
        <v>24</v>
      </c>
      <c r="O438" t="s">
        <v>33</v>
      </c>
      <c r="P438" t="s">
        <v>34</v>
      </c>
      <c r="Q438" t="s">
        <v>33</v>
      </c>
      <c r="R438" t="s">
        <v>27</v>
      </c>
    </row>
    <row r="439" spans="1:18" x14ac:dyDescent="0.35">
      <c r="A439" t="s">
        <v>15</v>
      </c>
      <c r="B439" t="s">
        <v>2347</v>
      </c>
      <c r="C439">
        <v>9</v>
      </c>
      <c r="D439">
        <v>2019</v>
      </c>
      <c r="E439" t="s">
        <v>659</v>
      </c>
      <c r="F439">
        <v>4</v>
      </c>
      <c r="G439">
        <v>2020</v>
      </c>
      <c r="H439" t="s">
        <v>2348</v>
      </c>
      <c r="I439" t="s">
        <v>19</v>
      </c>
      <c r="J439" t="s">
        <v>2349</v>
      </c>
      <c r="K439" t="s">
        <v>2350</v>
      </c>
      <c r="L439" t="s">
        <v>22</v>
      </c>
      <c r="M439" t="s">
        <v>68</v>
      </c>
      <c r="N439" t="s">
        <v>24</v>
      </c>
      <c r="O439" t="s">
        <v>14</v>
      </c>
      <c r="P439" t="s">
        <v>24</v>
      </c>
      <c r="Q439" t="s">
        <v>48</v>
      </c>
      <c r="R439" t="s">
        <v>2351</v>
      </c>
    </row>
    <row r="440" spans="1:18" x14ac:dyDescent="0.35">
      <c r="A440" t="s">
        <v>15</v>
      </c>
      <c r="B440" t="s">
        <v>1551</v>
      </c>
      <c r="C440">
        <v>7</v>
      </c>
      <c r="D440">
        <v>2021</v>
      </c>
      <c r="E440" t="s">
        <v>2101</v>
      </c>
      <c r="F440">
        <v>11</v>
      </c>
      <c r="G440">
        <v>2022</v>
      </c>
      <c r="H440" t="s">
        <v>2352</v>
      </c>
      <c r="I440" t="s">
        <v>19</v>
      </c>
      <c r="J440" t="s">
        <v>2353</v>
      </c>
      <c r="K440" t="s">
        <v>2354</v>
      </c>
      <c r="L440" t="s">
        <v>469</v>
      </c>
      <c r="M440" t="s">
        <v>47</v>
      </c>
      <c r="N440" t="s">
        <v>24</v>
      </c>
      <c r="O440" t="s">
        <v>97</v>
      </c>
      <c r="P440" t="s">
        <v>24</v>
      </c>
      <c r="Q440" t="s">
        <v>48</v>
      </c>
      <c r="R440" t="s">
        <v>2355</v>
      </c>
    </row>
    <row r="441" spans="1:18" x14ac:dyDescent="0.35">
      <c r="A441" t="s">
        <v>15</v>
      </c>
      <c r="B441" t="s">
        <v>1397</v>
      </c>
      <c r="C441">
        <v>3</v>
      </c>
      <c r="D441">
        <v>2019</v>
      </c>
      <c r="E441" t="s">
        <v>251</v>
      </c>
      <c r="F441">
        <v>9</v>
      </c>
      <c r="G441">
        <v>2019</v>
      </c>
      <c r="H441" t="s">
        <v>2356</v>
      </c>
      <c r="I441" t="s">
        <v>19</v>
      </c>
      <c r="J441" t="s">
        <v>2357</v>
      </c>
      <c r="K441" t="s">
        <v>2358</v>
      </c>
      <c r="L441" t="s">
        <v>22</v>
      </c>
      <c r="M441" t="s">
        <v>47</v>
      </c>
      <c r="N441" t="s">
        <v>24</v>
      </c>
      <c r="O441" t="s">
        <v>14</v>
      </c>
      <c r="P441" t="s">
        <v>24</v>
      </c>
      <c r="Q441" t="s">
        <v>48</v>
      </c>
      <c r="R441" t="s">
        <v>2359</v>
      </c>
    </row>
    <row r="442" spans="1:18" x14ac:dyDescent="0.35">
      <c r="A442" t="s">
        <v>15</v>
      </c>
      <c r="B442" t="s">
        <v>2360</v>
      </c>
      <c r="C442">
        <v>6</v>
      </c>
      <c r="D442">
        <v>2020</v>
      </c>
      <c r="E442" t="s">
        <v>2361</v>
      </c>
      <c r="F442">
        <v>1</v>
      </c>
      <c r="G442">
        <v>2021</v>
      </c>
      <c r="H442" t="s">
        <v>2362</v>
      </c>
      <c r="I442" t="s">
        <v>19</v>
      </c>
      <c r="J442" t="s">
        <v>2363</v>
      </c>
      <c r="K442" t="s">
        <v>2364</v>
      </c>
      <c r="L442" t="s">
        <v>1027</v>
      </c>
      <c r="M442" t="s">
        <v>23</v>
      </c>
      <c r="N442" t="s">
        <v>24</v>
      </c>
      <c r="O442" t="s">
        <v>14</v>
      </c>
      <c r="P442" t="s">
        <v>24</v>
      </c>
      <c r="Q442" t="s">
        <v>48</v>
      </c>
      <c r="R442" t="s">
        <v>2365</v>
      </c>
    </row>
    <row r="443" spans="1:18" x14ac:dyDescent="0.35">
      <c r="A443" t="s">
        <v>15</v>
      </c>
      <c r="B443" t="s">
        <v>2231</v>
      </c>
      <c r="C443">
        <v>5</v>
      </c>
      <c r="D443">
        <v>2021</v>
      </c>
      <c r="E443" t="s">
        <v>2366</v>
      </c>
      <c r="F443">
        <v>12</v>
      </c>
      <c r="G443">
        <v>2022</v>
      </c>
      <c r="H443" t="s">
        <v>2367</v>
      </c>
      <c r="I443" t="s">
        <v>19</v>
      </c>
      <c r="J443" t="s">
        <v>2368</v>
      </c>
      <c r="K443" t="s">
        <v>2369</v>
      </c>
      <c r="L443" t="s">
        <v>22</v>
      </c>
      <c r="M443" t="s">
        <v>47</v>
      </c>
      <c r="N443" t="s">
        <v>24</v>
      </c>
      <c r="O443" t="s">
        <v>14</v>
      </c>
      <c r="P443" t="s">
        <v>24</v>
      </c>
      <c r="Q443" t="s">
        <v>48</v>
      </c>
      <c r="R443" t="s">
        <v>2370</v>
      </c>
    </row>
    <row r="444" spans="1:18" x14ac:dyDescent="0.35">
      <c r="A444" t="s">
        <v>15</v>
      </c>
      <c r="B444" t="s">
        <v>2029</v>
      </c>
      <c r="C444">
        <v>5</v>
      </c>
      <c r="D444">
        <v>2020</v>
      </c>
      <c r="E444" t="s">
        <v>476</v>
      </c>
      <c r="F444">
        <v>4</v>
      </c>
      <c r="G444">
        <v>2021</v>
      </c>
      <c r="H444" t="s">
        <v>2371</v>
      </c>
      <c r="I444" t="s">
        <v>19</v>
      </c>
      <c r="J444" t="s">
        <v>2372</v>
      </c>
      <c r="K444" t="s">
        <v>2373</v>
      </c>
      <c r="L444" t="s">
        <v>22</v>
      </c>
      <c r="M444" t="s">
        <v>68</v>
      </c>
      <c r="N444" t="s">
        <v>24</v>
      </c>
      <c r="O444" t="s">
        <v>14</v>
      </c>
      <c r="P444" t="s">
        <v>24</v>
      </c>
      <c r="Q444" t="s">
        <v>48</v>
      </c>
      <c r="R444" t="s">
        <v>2374</v>
      </c>
    </row>
    <row r="445" spans="1:18" x14ac:dyDescent="0.35">
      <c r="A445" t="s">
        <v>15</v>
      </c>
      <c r="B445" t="s">
        <v>1845</v>
      </c>
      <c r="C445">
        <v>6</v>
      </c>
      <c r="D445">
        <v>2021</v>
      </c>
      <c r="E445" t="s">
        <v>1635</v>
      </c>
      <c r="F445">
        <v>12</v>
      </c>
      <c r="G445">
        <v>2022</v>
      </c>
      <c r="H445" t="s">
        <v>2375</v>
      </c>
      <c r="I445" t="s">
        <v>19</v>
      </c>
      <c r="J445" t="s">
        <v>2376</v>
      </c>
      <c r="K445" t="s">
        <v>2377</v>
      </c>
      <c r="L445" t="s">
        <v>22</v>
      </c>
      <c r="M445" t="s">
        <v>23</v>
      </c>
      <c r="N445" t="s">
        <v>24</v>
      </c>
      <c r="O445" t="s">
        <v>25</v>
      </c>
      <c r="P445" t="s">
        <v>24</v>
      </c>
      <c r="Q445" t="s">
        <v>26</v>
      </c>
      <c r="R445" t="s">
        <v>2378</v>
      </c>
    </row>
    <row r="446" spans="1:18" x14ac:dyDescent="0.35">
      <c r="A446" t="s">
        <v>15</v>
      </c>
      <c r="B446" t="s">
        <v>2379</v>
      </c>
      <c r="C446">
        <v>9</v>
      </c>
      <c r="D446">
        <v>2018</v>
      </c>
      <c r="E446" t="s">
        <v>1812</v>
      </c>
      <c r="F446">
        <v>3</v>
      </c>
      <c r="G446">
        <v>2019</v>
      </c>
      <c r="H446" t="s">
        <v>2380</v>
      </c>
      <c r="I446" t="s">
        <v>19</v>
      </c>
      <c r="J446" t="s">
        <v>2381</v>
      </c>
      <c r="K446" t="s">
        <v>509</v>
      </c>
      <c r="L446" t="s">
        <v>22</v>
      </c>
      <c r="M446" t="s">
        <v>97</v>
      </c>
      <c r="N446" t="s">
        <v>24</v>
      </c>
      <c r="O446" t="s">
        <v>14</v>
      </c>
      <c r="P446" t="s">
        <v>24</v>
      </c>
      <c r="Q446" t="s">
        <v>48</v>
      </c>
      <c r="R446" t="s">
        <v>2382</v>
      </c>
    </row>
    <row r="447" spans="1:18" x14ac:dyDescent="0.35">
      <c r="A447" t="s">
        <v>15</v>
      </c>
      <c r="B447" t="s">
        <v>2383</v>
      </c>
      <c r="C447">
        <v>8</v>
      </c>
      <c r="D447">
        <v>2018</v>
      </c>
      <c r="E447" t="s">
        <v>563</v>
      </c>
      <c r="F447">
        <v>1</v>
      </c>
      <c r="G447">
        <v>2019</v>
      </c>
      <c r="H447" t="s">
        <v>2384</v>
      </c>
      <c r="I447" t="s">
        <v>19</v>
      </c>
      <c r="J447" t="s">
        <v>2385</v>
      </c>
      <c r="K447" t="s">
        <v>2386</v>
      </c>
      <c r="L447" t="s">
        <v>2387</v>
      </c>
      <c r="M447" t="s">
        <v>47</v>
      </c>
      <c r="N447" t="s">
        <v>24</v>
      </c>
      <c r="O447" t="s">
        <v>14</v>
      </c>
      <c r="P447" t="s">
        <v>24</v>
      </c>
      <c r="Q447" t="s">
        <v>48</v>
      </c>
      <c r="R447" t="s">
        <v>2388</v>
      </c>
    </row>
    <row r="448" spans="1:18" x14ac:dyDescent="0.35">
      <c r="A448" t="s">
        <v>15</v>
      </c>
      <c r="B448" t="s">
        <v>2389</v>
      </c>
      <c r="C448">
        <v>11</v>
      </c>
      <c r="D448">
        <v>2018</v>
      </c>
      <c r="E448" t="s">
        <v>827</v>
      </c>
      <c r="F448">
        <v>11</v>
      </c>
      <c r="G448">
        <v>2020</v>
      </c>
      <c r="H448" t="s">
        <v>2390</v>
      </c>
      <c r="I448" t="s">
        <v>19</v>
      </c>
      <c r="J448" t="s">
        <v>2391</v>
      </c>
      <c r="K448" t="s">
        <v>2392</v>
      </c>
      <c r="L448" t="s">
        <v>22</v>
      </c>
      <c r="M448" t="s">
        <v>76</v>
      </c>
      <c r="N448" t="s">
        <v>24</v>
      </c>
      <c r="O448" t="s">
        <v>14</v>
      </c>
      <c r="P448" t="s">
        <v>24</v>
      </c>
      <c r="Q448" t="s">
        <v>48</v>
      </c>
      <c r="R448" t="s">
        <v>2393</v>
      </c>
    </row>
    <row r="449" spans="1:18" x14ac:dyDescent="0.35">
      <c r="A449" t="s">
        <v>15</v>
      </c>
      <c r="B449" t="s">
        <v>300</v>
      </c>
      <c r="C449">
        <v>2</v>
      </c>
      <c r="D449">
        <v>2019</v>
      </c>
      <c r="E449" t="s">
        <v>2394</v>
      </c>
      <c r="F449">
        <v>7</v>
      </c>
      <c r="G449">
        <v>2019</v>
      </c>
      <c r="H449" t="s">
        <v>2395</v>
      </c>
      <c r="I449" t="s">
        <v>19</v>
      </c>
      <c r="J449" t="s">
        <v>2396</v>
      </c>
      <c r="K449" t="s">
        <v>2397</v>
      </c>
      <c r="L449" t="s">
        <v>237</v>
      </c>
      <c r="M449" t="s">
        <v>23</v>
      </c>
      <c r="N449" t="s">
        <v>24</v>
      </c>
      <c r="O449" t="s">
        <v>33</v>
      </c>
      <c r="P449" t="s">
        <v>34</v>
      </c>
      <c r="Q449" t="s">
        <v>33</v>
      </c>
      <c r="R449" t="s">
        <v>27</v>
      </c>
    </row>
    <row r="450" spans="1:18" x14ac:dyDescent="0.35">
      <c r="A450" t="s">
        <v>15</v>
      </c>
      <c r="B450" t="s">
        <v>1433</v>
      </c>
      <c r="C450">
        <v>1</v>
      </c>
      <c r="D450">
        <v>2021</v>
      </c>
      <c r="E450" t="s">
        <v>1133</v>
      </c>
      <c r="F450">
        <v>10</v>
      </c>
      <c r="G450">
        <v>2021</v>
      </c>
      <c r="H450" t="s">
        <v>2398</v>
      </c>
      <c r="I450" t="s">
        <v>19</v>
      </c>
      <c r="J450" t="s">
        <v>2399</v>
      </c>
      <c r="K450" t="s">
        <v>2400</v>
      </c>
      <c r="L450" t="s">
        <v>572</v>
      </c>
      <c r="M450" t="s">
        <v>68</v>
      </c>
      <c r="N450" t="s">
        <v>24</v>
      </c>
      <c r="O450" t="s">
        <v>14</v>
      </c>
      <c r="P450" t="s">
        <v>24</v>
      </c>
      <c r="Q450" t="s">
        <v>48</v>
      </c>
      <c r="R450" t="s">
        <v>2401</v>
      </c>
    </row>
    <row r="451" spans="1:18" x14ac:dyDescent="0.35">
      <c r="A451" t="s">
        <v>15</v>
      </c>
      <c r="B451" t="s">
        <v>1155</v>
      </c>
      <c r="C451">
        <v>7</v>
      </c>
      <c r="D451">
        <v>2020</v>
      </c>
      <c r="E451" t="s">
        <v>1448</v>
      </c>
      <c r="F451">
        <v>5</v>
      </c>
      <c r="G451">
        <v>2021</v>
      </c>
      <c r="H451" t="s">
        <v>2402</v>
      </c>
      <c r="I451" t="s">
        <v>19</v>
      </c>
      <c r="J451" t="s">
        <v>2403</v>
      </c>
      <c r="K451" t="s">
        <v>2404</v>
      </c>
      <c r="L451" t="s">
        <v>385</v>
      </c>
      <c r="M451" t="s">
        <v>47</v>
      </c>
      <c r="N451" t="s">
        <v>24</v>
      </c>
      <c r="O451" t="s">
        <v>14</v>
      </c>
      <c r="P451" t="s">
        <v>24</v>
      </c>
      <c r="Q451" t="s">
        <v>48</v>
      </c>
      <c r="R451" t="s">
        <v>2405</v>
      </c>
    </row>
    <row r="452" spans="1:18" x14ac:dyDescent="0.35">
      <c r="A452" t="s">
        <v>15</v>
      </c>
      <c r="B452" t="s">
        <v>2225</v>
      </c>
      <c r="C452">
        <v>10</v>
      </c>
      <c r="D452">
        <v>2019</v>
      </c>
      <c r="E452" t="s">
        <v>2406</v>
      </c>
      <c r="F452">
        <v>3</v>
      </c>
      <c r="G452">
        <v>2020</v>
      </c>
      <c r="H452" t="s">
        <v>2407</v>
      </c>
      <c r="I452" t="s">
        <v>19</v>
      </c>
      <c r="J452" t="s">
        <v>2408</v>
      </c>
      <c r="K452" t="s">
        <v>2409</v>
      </c>
      <c r="L452" t="s">
        <v>22</v>
      </c>
      <c r="M452" t="s">
        <v>47</v>
      </c>
      <c r="N452" t="s">
        <v>24</v>
      </c>
      <c r="O452" t="s">
        <v>14</v>
      </c>
      <c r="P452" t="s">
        <v>24</v>
      </c>
      <c r="Q452" t="s">
        <v>48</v>
      </c>
      <c r="R452" t="s">
        <v>2410</v>
      </c>
    </row>
    <row r="453" spans="1:18" x14ac:dyDescent="0.35">
      <c r="A453" t="s">
        <v>15</v>
      </c>
      <c r="B453" t="s">
        <v>2411</v>
      </c>
      <c r="C453">
        <v>5</v>
      </c>
      <c r="D453">
        <v>2019</v>
      </c>
      <c r="E453" t="s">
        <v>2412</v>
      </c>
      <c r="F453">
        <v>12</v>
      </c>
      <c r="G453">
        <v>2020</v>
      </c>
      <c r="H453" t="s">
        <v>2413</v>
      </c>
      <c r="I453" t="s">
        <v>19</v>
      </c>
      <c r="J453" t="s">
        <v>2414</v>
      </c>
      <c r="K453" t="s">
        <v>2415</v>
      </c>
      <c r="L453" t="s">
        <v>2387</v>
      </c>
      <c r="M453" t="s">
        <v>47</v>
      </c>
      <c r="N453" t="s">
        <v>24</v>
      </c>
      <c r="O453" t="s">
        <v>14</v>
      </c>
      <c r="P453" t="s">
        <v>24</v>
      </c>
      <c r="Q453" t="s">
        <v>48</v>
      </c>
      <c r="R453" t="s">
        <v>2416</v>
      </c>
    </row>
    <row r="454" spans="1:18" x14ac:dyDescent="0.35">
      <c r="A454" t="s">
        <v>15</v>
      </c>
      <c r="B454" t="s">
        <v>1622</v>
      </c>
      <c r="C454">
        <v>3</v>
      </c>
      <c r="D454">
        <v>2020</v>
      </c>
      <c r="E454" t="s">
        <v>525</v>
      </c>
      <c r="F454">
        <v>8</v>
      </c>
      <c r="G454">
        <v>2020</v>
      </c>
      <c r="H454" t="s">
        <v>2417</v>
      </c>
      <c r="I454" t="s">
        <v>19</v>
      </c>
      <c r="J454" t="s">
        <v>2418</v>
      </c>
      <c r="K454" t="s">
        <v>2419</v>
      </c>
      <c r="L454" t="s">
        <v>22</v>
      </c>
      <c r="M454" t="s">
        <v>76</v>
      </c>
      <c r="N454" t="s">
        <v>24</v>
      </c>
      <c r="O454" t="s">
        <v>33</v>
      </c>
      <c r="P454" t="s">
        <v>34</v>
      </c>
      <c r="Q454" t="s">
        <v>33</v>
      </c>
      <c r="R454" t="s">
        <v>2420</v>
      </c>
    </row>
    <row r="455" spans="1:18" x14ac:dyDescent="0.35">
      <c r="A455" t="s">
        <v>15</v>
      </c>
      <c r="B455" t="s">
        <v>2421</v>
      </c>
      <c r="C455">
        <v>7</v>
      </c>
      <c r="D455">
        <v>2020</v>
      </c>
      <c r="E455" t="s">
        <v>2291</v>
      </c>
      <c r="F455">
        <v>4</v>
      </c>
      <c r="G455">
        <v>2021</v>
      </c>
      <c r="H455" t="s">
        <v>2422</v>
      </c>
      <c r="I455" t="s">
        <v>19</v>
      </c>
      <c r="J455" t="s">
        <v>2423</v>
      </c>
      <c r="K455" t="s">
        <v>2424</v>
      </c>
      <c r="L455" t="s">
        <v>385</v>
      </c>
      <c r="M455" t="s">
        <v>47</v>
      </c>
      <c r="N455" t="s">
        <v>24</v>
      </c>
      <c r="O455" t="s">
        <v>97</v>
      </c>
      <c r="P455" t="s">
        <v>24</v>
      </c>
      <c r="Q455" t="s">
        <v>48</v>
      </c>
      <c r="R455" t="s">
        <v>2425</v>
      </c>
    </row>
    <row r="456" spans="1:18" x14ac:dyDescent="0.35">
      <c r="A456" t="s">
        <v>15</v>
      </c>
      <c r="B456" t="s">
        <v>2426</v>
      </c>
      <c r="C456">
        <v>2</v>
      </c>
      <c r="D456">
        <v>2019</v>
      </c>
      <c r="E456" t="s">
        <v>1055</v>
      </c>
      <c r="F456">
        <v>10</v>
      </c>
      <c r="G456">
        <v>2019</v>
      </c>
      <c r="H456" t="s">
        <v>2427</v>
      </c>
      <c r="I456" t="s">
        <v>19</v>
      </c>
      <c r="J456" t="s">
        <v>2428</v>
      </c>
      <c r="K456" t="s">
        <v>2429</v>
      </c>
      <c r="L456" t="s">
        <v>22</v>
      </c>
      <c r="M456" t="s">
        <v>76</v>
      </c>
      <c r="N456" t="s">
        <v>24</v>
      </c>
      <c r="O456" t="s">
        <v>33</v>
      </c>
      <c r="P456" t="s">
        <v>34</v>
      </c>
      <c r="Q456" t="s">
        <v>33</v>
      </c>
      <c r="R456" t="s">
        <v>27</v>
      </c>
    </row>
    <row r="457" spans="1:18" x14ac:dyDescent="0.35">
      <c r="A457" t="s">
        <v>15</v>
      </c>
      <c r="B457" t="s">
        <v>2430</v>
      </c>
      <c r="C457">
        <v>7</v>
      </c>
      <c r="D457">
        <v>2020</v>
      </c>
      <c r="E457" t="s">
        <v>2431</v>
      </c>
      <c r="F457">
        <v>12</v>
      </c>
      <c r="G457">
        <v>2021</v>
      </c>
      <c r="H457" t="s">
        <v>2432</v>
      </c>
      <c r="I457" t="s">
        <v>19</v>
      </c>
      <c r="J457" t="s">
        <v>2433</v>
      </c>
      <c r="K457" t="s">
        <v>2434</v>
      </c>
      <c r="L457" t="s">
        <v>22</v>
      </c>
      <c r="M457" t="s">
        <v>23</v>
      </c>
      <c r="N457" t="s">
        <v>24</v>
      </c>
      <c r="O457" t="s">
        <v>33</v>
      </c>
      <c r="P457" t="s">
        <v>34</v>
      </c>
      <c r="Q457" t="s">
        <v>33</v>
      </c>
      <c r="R457" t="s">
        <v>118</v>
      </c>
    </row>
    <row r="458" spans="1:18" x14ac:dyDescent="0.35">
      <c r="A458" t="s">
        <v>15</v>
      </c>
      <c r="B458" t="s">
        <v>631</v>
      </c>
      <c r="C458">
        <v>8</v>
      </c>
      <c r="D458">
        <v>2018</v>
      </c>
      <c r="E458" t="s">
        <v>506</v>
      </c>
      <c r="F458">
        <v>11</v>
      </c>
      <c r="G458">
        <v>2019</v>
      </c>
      <c r="H458" t="s">
        <v>2435</v>
      </c>
      <c r="I458" t="s">
        <v>19</v>
      </c>
      <c r="J458" t="s">
        <v>2436</v>
      </c>
      <c r="K458" t="s">
        <v>2437</v>
      </c>
      <c r="L458" t="s">
        <v>200</v>
      </c>
      <c r="M458" t="s">
        <v>76</v>
      </c>
      <c r="N458" t="s">
        <v>24</v>
      </c>
      <c r="O458" t="s">
        <v>33</v>
      </c>
      <c r="P458" t="s">
        <v>34</v>
      </c>
      <c r="Q458" t="s">
        <v>33</v>
      </c>
      <c r="R458" t="s">
        <v>27</v>
      </c>
    </row>
    <row r="459" spans="1:18" x14ac:dyDescent="0.35">
      <c r="A459" t="s">
        <v>15</v>
      </c>
      <c r="B459" t="s">
        <v>1291</v>
      </c>
      <c r="C459">
        <v>11</v>
      </c>
      <c r="D459">
        <v>2018</v>
      </c>
      <c r="E459" t="s">
        <v>819</v>
      </c>
      <c r="F459">
        <v>9</v>
      </c>
      <c r="G459">
        <v>2019</v>
      </c>
      <c r="H459" t="s">
        <v>2438</v>
      </c>
      <c r="I459" t="s">
        <v>19</v>
      </c>
      <c r="J459" t="s">
        <v>2439</v>
      </c>
      <c r="K459" t="s">
        <v>2440</v>
      </c>
      <c r="L459" t="s">
        <v>2441</v>
      </c>
      <c r="M459" t="s">
        <v>68</v>
      </c>
      <c r="N459" t="s">
        <v>24</v>
      </c>
      <c r="O459" t="s">
        <v>14</v>
      </c>
      <c r="P459" t="s">
        <v>24</v>
      </c>
      <c r="Q459" t="s">
        <v>48</v>
      </c>
      <c r="R459" t="s">
        <v>2442</v>
      </c>
    </row>
    <row r="460" spans="1:18" x14ac:dyDescent="0.35">
      <c r="A460" t="s">
        <v>15</v>
      </c>
      <c r="B460" t="s">
        <v>315</v>
      </c>
      <c r="C460">
        <v>3</v>
      </c>
      <c r="D460">
        <v>2021</v>
      </c>
      <c r="E460" t="s">
        <v>2443</v>
      </c>
      <c r="F460">
        <v>7</v>
      </c>
      <c r="G460">
        <v>2021</v>
      </c>
      <c r="H460" t="s">
        <v>2444</v>
      </c>
      <c r="I460" t="s">
        <v>19</v>
      </c>
      <c r="J460" t="s">
        <v>2445</v>
      </c>
      <c r="K460" t="s">
        <v>2446</v>
      </c>
      <c r="L460" t="s">
        <v>572</v>
      </c>
      <c r="M460" t="s">
        <v>47</v>
      </c>
      <c r="N460" t="s">
        <v>24</v>
      </c>
      <c r="O460" t="s">
        <v>14</v>
      </c>
      <c r="P460" t="s">
        <v>24</v>
      </c>
      <c r="Q460" t="s">
        <v>48</v>
      </c>
      <c r="R460" t="s">
        <v>2447</v>
      </c>
    </row>
    <row r="461" spans="1:18" x14ac:dyDescent="0.35">
      <c r="A461" t="s">
        <v>15</v>
      </c>
      <c r="B461" t="s">
        <v>2448</v>
      </c>
      <c r="C461">
        <v>8</v>
      </c>
      <c r="D461">
        <v>2020</v>
      </c>
      <c r="E461" t="s">
        <v>1635</v>
      </c>
      <c r="F461">
        <v>12</v>
      </c>
      <c r="G461">
        <v>2022</v>
      </c>
      <c r="H461" t="s">
        <v>2449</v>
      </c>
      <c r="I461" t="s">
        <v>19</v>
      </c>
      <c r="J461" t="s">
        <v>2450</v>
      </c>
      <c r="K461" t="s">
        <v>2451</v>
      </c>
      <c r="L461" t="s">
        <v>249</v>
      </c>
      <c r="M461" t="s">
        <v>47</v>
      </c>
      <c r="N461" t="s">
        <v>24</v>
      </c>
      <c r="O461" t="s">
        <v>14</v>
      </c>
      <c r="P461" t="s">
        <v>24</v>
      </c>
      <c r="Q461" t="s">
        <v>48</v>
      </c>
      <c r="R461" t="s">
        <v>2452</v>
      </c>
    </row>
    <row r="462" spans="1:18" x14ac:dyDescent="0.35">
      <c r="A462" t="s">
        <v>15</v>
      </c>
      <c r="B462" t="s">
        <v>2453</v>
      </c>
      <c r="C462">
        <v>5</v>
      </c>
      <c r="D462">
        <v>2018</v>
      </c>
      <c r="E462" t="s">
        <v>2201</v>
      </c>
      <c r="F462">
        <v>12</v>
      </c>
      <c r="G462">
        <v>2019</v>
      </c>
      <c r="H462" t="s">
        <v>2454</v>
      </c>
      <c r="I462" t="s">
        <v>19</v>
      </c>
      <c r="J462" t="s">
        <v>2455</v>
      </c>
      <c r="K462" t="s">
        <v>2456</v>
      </c>
      <c r="L462" t="s">
        <v>22</v>
      </c>
      <c r="M462" t="s">
        <v>23</v>
      </c>
      <c r="N462" t="s">
        <v>24</v>
      </c>
      <c r="O462" t="s">
        <v>25</v>
      </c>
      <c r="P462" t="s">
        <v>24</v>
      </c>
      <c r="Q462" t="s">
        <v>26</v>
      </c>
      <c r="R462" t="s">
        <v>27</v>
      </c>
    </row>
    <row r="463" spans="1:18" x14ac:dyDescent="0.35">
      <c r="A463" t="s">
        <v>15</v>
      </c>
      <c r="B463" t="s">
        <v>2457</v>
      </c>
      <c r="C463">
        <v>8</v>
      </c>
      <c r="D463">
        <v>2021</v>
      </c>
      <c r="E463" t="s">
        <v>2458</v>
      </c>
      <c r="F463">
        <v>2</v>
      </c>
      <c r="G463">
        <v>2022</v>
      </c>
      <c r="H463" t="s">
        <v>2459</v>
      </c>
      <c r="I463" t="s">
        <v>19</v>
      </c>
      <c r="J463" t="s">
        <v>2460</v>
      </c>
      <c r="K463" t="s">
        <v>2461</v>
      </c>
      <c r="L463" t="s">
        <v>249</v>
      </c>
      <c r="M463" t="s">
        <v>47</v>
      </c>
      <c r="N463" t="s">
        <v>24</v>
      </c>
      <c r="O463" t="s">
        <v>14</v>
      </c>
      <c r="P463" t="s">
        <v>24</v>
      </c>
      <c r="Q463" t="s">
        <v>48</v>
      </c>
      <c r="R463" t="s">
        <v>2462</v>
      </c>
    </row>
    <row r="464" spans="1:18" x14ac:dyDescent="0.35">
      <c r="A464" t="s">
        <v>15</v>
      </c>
      <c r="B464" t="s">
        <v>670</v>
      </c>
      <c r="C464">
        <v>4</v>
      </c>
      <c r="D464">
        <v>2021</v>
      </c>
      <c r="E464" t="s">
        <v>277</v>
      </c>
      <c r="F464">
        <v>8</v>
      </c>
      <c r="G464">
        <v>2021</v>
      </c>
      <c r="H464" t="s">
        <v>2463</v>
      </c>
      <c r="I464" t="s">
        <v>19</v>
      </c>
      <c r="J464" t="s">
        <v>2464</v>
      </c>
      <c r="K464" t="s">
        <v>2465</v>
      </c>
      <c r="L464" t="s">
        <v>1488</v>
      </c>
      <c r="M464" t="s">
        <v>76</v>
      </c>
      <c r="N464" t="s">
        <v>24</v>
      </c>
      <c r="O464" t="s">
        <v>14</v>
      </c>
      <c r="P464" t="s">
        <v>24</v>
      </c>
      <c r="Q464" t="s">
        <v>48</v>
      </c>
      <c r="R464" t="s">
        <v>2466</v>
      </c>
    </row>
    <row r="465" spans="1:18" x14ac:dyDescent="0.35">
      <c r="A465" t="s">
        <v>15</v>
      </c>
      <c r="B465" t="s">
        <v>2467</v>
      </c>
      <c r="C465">
        <v>7</v>
      </c>
      <c r="D465">
        <v>2018</v>
      </c>
      <c r="E465" t="s">
        <v>162</v>
      </c>
      <c r="F465">
        <v>1</v>
      </c>
      <c r="G465">
        <v>2019</v>
      </c>
      <c r="H465" t="s">
        <v>2468</v>
      </c>
      <c r="I465" t="s">
        <v>19</v>
      </c>
      <c r="J465" t="s">
        <v>2469</v>
      </c>
      <c r="K465" t="s">
        <v>2470</v>
      </c>
      <c r="L465" t="s">
        <v>22</v>
      </c>
      <c r="M465" t="s">
        <v>76</v>
      </c>
      <c r="N465" t="s">
        <v>24</v>
      </c>
      <c r="O465" t="s">
        <v>14</v>
      </c>
      <c r="P465" t="s">
        <v>24</v>
      </c>
      <c r="Q465" t="s">
        <v>48</v>
      </c>
      <c r="R465" t="s">
        <v>2471</v>
      </c>
    </row>
    <row r="466" spans="1:18" x14ac:dyDescent="0.35">
      <c r="A466" t="s">
        <v>15</v>
      </c>
      <c r="B466" t="s">
        <v>2472</v>
      </c>
      <c r="C466">
        <v>9</v>
      </c>
      <c r="D466">
        <v>2017</v>
      </c>
      <c r="E466" t="s">
        <v>332</v>
      </c>
      <c r="F466">
        <v>11</v>
      </c>
      <c r="G466">
        <v>2019</v>
      </c>
      <c r="H466" t="s">
        <v>2473</v>
      </c>
      <c r="I466" t="s">
        <v>19</v>
      </c>
      <c r="J466" t="s">
        <v>2474</v>
      </c>
      <c r="K466" t="s">
        <v>2475</v>
      </c>
      <c r="L466" t="s">
        <v>385</v>
      </c>
      <c r="M466" t="s">
        <v>47</v>
      </c>
      <c r="N466" t="s">
        <v>24</v>
      </c>
      <c r="O466" t="s">
        <v>14</v>
      </c>
      <c r="P466" t="s">
        <v>24</v>
      </c>
      <c r="Q466" t="s">
        <v>48</v>
      </c>
      <c r="R466" t="s">
        <v>2476</v>
      </c>
    </row>
    <row r="467" spans="1:18" x14ac:dyDescent="0.35">
      <c r="A467" t="s">
        <v>15</v>
      </c>
      <c r="B467" t="s">
        <v>2477</v>
      </c>
      <c r="C467">
        <v>2</v>
      </c>
      <c r="D467">
        <v>2018</v>
      </c>
      <c r="E467" t="s">
        <v>2478</v>
      </c>
      <c r="F467">
        <v>10</v>
      </c>
      <c r="G467">
        <v>2019</v>
      </c>
      <c r="H467" t="s">
        <v>2479</v>
      </c>
      <c r="I467" t="s">
        <v>19</v>
      </c>
      <c r="J467" t="s">
        <v>2480</v>
      </c>
      <c r="K467" t="s">
        <v>2481</v>
      </c>
      <c r="L467" t="s">
        <v>572</v>
      </c>
      <c r="M467" t="s">
        <v>23</v>
      </c>
      <c r="N467" t="s">
        <v>24</v>
      </c>
      <c r="O467" t="s">
        <v>33</v>
      </c>
      <c r="P467" t="s">
        <v>34</v>
      </c>
      <c r="Q467" t="s">
        <v>33</v>
      </c>
      <c r="R467" t="s">
        <v>77</v>
      </c>
    </row>
    <row r="468" spans="1:18" x14ac:dyDescent="0.35">
      <c r="A468" t="s">
        <v>15</v>
      </c>
      <c r="B468" t="s">
        <v>2482</v>
      </c>
      <c r="C468">
        <v>8</v>
      </c>
      <c r="D468">
        <v>2018</v>
      </c>
      <c r="E468" t="s">
        <v>676</v>
      </c>
      <c r="F468">
        <v>3</v>
      </c>
      <c r="G468">
        <v>2019</v>
      </c>
      <c r="H468" t="s">
        <v>2483</v>
      </c>
      <c r="I468" t="s">
        <v>19</v>
      </c>
      <c r="J468" t="s">
        <v>2484</v>
      </c>
      <c r="K468" t="s">
        <v>509</v>
      </c>
      <c r="L468" t="s">
        <v>1087</v>
      </c>
      <c r="M468" t="s">
        <v>47</v>
      </c>
      <c r="N468" t="s">
        <v>24</v>
      </c>
      <c r="O468" t="s">
        <v>14</v>
      </c>
      <c r="P468" t="s">
        <v>24</v>
      </c>
      <c r="Q468" t="s">
        <v>48</v>
      </c>
      <c r="R468" t="s">
        <v>2485</v>
      </c>
    </row>
    <row r="469" spans="1:18" x14ac:dyDescent="0.35">
      <c r="A469" t="s">
        <v>15</v>
      </c>
      <c r="B469" t="s">
        <v>2486</v>
      </c>
      <c r="C469">
        <v>4</v>
      </c>
      <c r="D469">
        <v>2021</v>
      </c>
      <c r="E469" t="s">
        <v>175</v>
      </c>
      <c r="F469">
        <v>10</v>
      </c>
      <c r="G469">
        <v>2021</v>
      </c>
      <c r="H469" t="s">
        <v>2487</v>
      </c>
      <c r="I469" t="s">
        <v>19</v>
      </c>
      <c r="J469" t="s">
        <v>2488</v>
      </c>
      <c r="K469" t="s">
        <v>2489</v>
      </c>
      <c r="L469" t="s">
        <v>22</v>
      </c>
      <c r="M469" t="s">
        <v>47</v>
      </c>
      <c r="N469" t="s">
        <v>24</v>
      </c>
      <c r="O469" t="s">
        <v>14</v>
      </c>
      <c r="P469" t="s">
        <v>24</v>
      </c>
      <c r="Q469" t="s">
        <v>48</v>
      </c>
      <c r="R469" t="s">
        <v>2490</v>
      </c>
    </row>
    <row r="470" spans="1:18" x14ac:dyDescent="0.35">
      <c r="A470" t="s">
        <v>15</v>
      </c>
      <c r="B470" t="s">
        <v>156</v>
      </c>
      <c r="C470">
        <v>6</v>
      </c>
      <c r="D470">
        <v>2020</v>
      </c>
      <c r="E470" t="s">
        <v>2491</v>
      </c>
      <c r="F470">
        <v>9</v>
      </c>
      <c r="G470">
        <v>2020</v>
      </c>
      <c r="H470" t="s">
        <v>2492</v>
      </c>
      <c r="I470" t="s">
        <v>19</v>
      </c>
      <c r="J470" t="s">
        <v>2493</v>
      </c>
      <c r="K470" t="s">
        <v>2494</v>
      </c>
      <c r="L470" t="s">
        <v>110</v>
      </c>
      <c r="M470" t="s">
        <v>47</v>
      </c>
      <c r="N470" t="s">
        <v>24</v>
      </c>
      <c r="O470" t="s">
        <v>14</v>
      </c>
      <c r="P470" t="s">
        <v>24</v>
      </c>
      <c r="Q470" t="s">
        <v>48</v>
      </c>
      <c r="R470" t="s">
        <v>2495</v>
      </c>
    </row>
    <row r="471" spans="1:18" x14ac:dyDescent="0.35">
      <c r="A471" t="s">
        <v>15</v>
      </c>
      <c r="B471" t="s">
        <v>2496</v>
      </c>
      <c r="C471">
        <v>6</v>
      </c>
      <c r="D471">
        <v>2019</v>
      </c>
      <c r="E471" t="s">
        <v>2497</v>
      </c>
      <c r="F471">
        <v>1</v>
      </c>
      <c r="G471">
        <v>2020</v>
      </c>
      <c r="H471" t="s">
        <v>2498</v>
      </c>
      <c r="I471" t="s">
        <v>19</v>
      </c>
      <c r="J471" t="s">
        <v>2499</v>
      </c>
      <c r="K471" t="s">
        <v>2500</v>
      </c>
      <c r="L471" t="s">
        <v>509</v>
      </c>
      <c r="M471" t="s">
        <v>47</v>
      </c>
      <c r="N471" t="s">
        <v>24</v>
      </c>
      <c r="O471" t="s">
        <v>14</v>
      </c>
      <c r="P471" t="s">
        <v>24</v>
      </c>
      <c r="Q471" t="s">
        <v>48</v>
      </c>
      <c r="R471" t="s">
        <v>2501</v>
      </c>
    </row>
    <row r="472" spans="1:18" x14ac:dyDescent="0.35">
      <c r="A472" t="s">
        <v>15</v>
      </c>
      <c r="B472" t="s">
        <v>2502</v>
      </c>
      <c r="C472">
        <v>3</v>
      </c>
      <c r="D472">
        <v>2021</v>
      </c>
      <c r="E472" t="s">
        <v>2503</v>
      </c>
      <c r="F472">
        <v>8</v>
      </c>
      <c r="G472">
        <v>2021</v>
      </c>
      <c r="H472" t="s">
        <v>2504</v>
      </c>
      <c r="I472" t="s">
        <v>19</v>
      </c>
      <c r="J472" t="s">
        <v>2505</v>
      </c>
      <c r="K472" t="s">
        <v>2506</v>
      </c>
      <c r="L472" t="s">
        <v>96</v>
      </c>
      <c r="M472" t="s">
        <v>68</v>
      </c>
      <c r="N472" t="s">
        <v>24</v>
      </c>
      <c r="O472" t="s">
        <v>14</v>
      </c>
      <c r="P472" t="s">
        <v>24</v>
      </c>
      <c r="Q472" t="s">
        <v>48</v>
      </c>
      <c r="R472" t="s">
        <v>2507</v>
      </c>
    </row>
    <row r="473" spans="1:18" x14ac:dyDescent="0.35">
      <c r="A473" t="s">
        <v>15</v>
      </c>
      <c r="B473" t="s">
        <v>1039</v>
      </c>
      <c r="C473">
        <v>7</v>
      </c>
      <c r="D473">
        <v>2020</v>
      </c>
      <c r="E473" t="s">
        <v>2002</v>
      </c>
      <c r="F473">
        <v>9</v>
      </c>
      <c r="G473">
        <v>2020</v>
      </c>
      <c r="H473" t="s">
        <v>2508</v>
      </c>
      <c r="I473" t="s">
        <v>19</v>
      </c>
      <c r="J473" t="s">
        <v>2509</v>
      </c>
      <c r="K473" t="s">
        <v>2510</v>
      </c>
      <c r="L473" t="s">
        <v>2511</v>
      </c>
      <c r="M473" t="s">
        <v>47</v>
      </c>
      <c r="N473" t="s">
        <v>24</v>
      </c>
      <c r="O473" t="s">
        <v>14</v>
      </c>
      <c r="P473" t="s">
        <v>24</v>
      </c>
      <c r="Q473" t="s">
        <v>48</v>
      </c>
      <c r="R473" t="s">
        <v>2512</v>
      </c>
    </row>
    <row r="474" spans="1:18" x14ac:dyDescent="0.35">
      <c r="A474" t="s">
        <v>15</v>
      </c>
      <c r="B474" t="s">
        <v>2513</v>
      </c>
      <c r="C474">
        <v>2</v>
      </c>
      <c r="D474">
        <v>2018</v>
      </c>
      <c r="E474" t="s">
        <v>2211</v>
      </c>
      <c r="F474">
        <v>3</v>
      </c>
      <c r="G474">
        <v>2019</v>
      </c>
      <c r="H474" t="s">
        <v>2514</v>
      </c>
      <c r="I474" t="s">
        <v>19</v>
      </c>
      <c r="J474" t="s">
        <v>2515</v>
      </c>
      <c r="K474" t="s">
        <v>2516</v>
      </c>
      <c r="L474" t="s">
        <v>385</v>
      </c>
      <c r="M474" t="s">
        <v>47</v>
      </c>
      <c r="N474" t="s">
        <v>24</v>
      </c>
      <c r="O474" t="s">
        <v>14</v>
      </c>
      <c r="P474" t="s">
        <v>24</v>
      </c>
      <c r="Q474" t="s">
        <v>48</v>
      </c>
      <c r="R474" t="s">
        <v>2517</v>
      </c>
    </row>
    <row r="475" spans="1:18" x14ac:dyDescent="0.35">
      <c r="A475" t="s">
        <v>15</v>
      </c>
      <c r="B475" t="s">
        <v>2518</v>
      </c>
      <c r="C475">
        <v>1</v>
      </c>
      <c r="D475">
        <v>2021</v>
      </c>
      <c r="E475" t="s">
        <v>2519</v>
      </c>
      <c r="F475">
        <v>12</v>
      </c>
      <c r="G475">
        <v>2021</v>
      </c>
      <c r="H475" t="s">
        <v>2520</v>
      </c>
      <c r="I475" t="s">
        <v>19</v>
      </c>
      <c r="J475" t="s">
        <v>2521</v>
      </c>
      <c r="K475" t="s">
        <v>2522</v>
      </c>
      <c r="L475" t="s">
        <v>572</v>
      </c>
      <c r="M475" t="s">
        <v>47</v>
      </c>
      <c r="N475" t="s">
        <v>24</v>
      </c>
      <c r="O475" t="s">
        <v>14</v>
      </c>
      <c r="P475" t="s">
        <v>24</v>
      </c>
      <c r="Q475" t="s">
        <v>48</v>
      </c>
      <c r="R475" t="s">
        <v>2523</v>
      </c>
    </row>
    <row r="476" spans="1:18" x14ac:dyDescent="0.35">
      <c r="A476" t="s">
        <v>15</v>
      </c>
      <c r="B476" t="s">
        <v>2524</v>
      </c>
      <c r="C476">
        <v>9</v>
      </c>
      <c r="D476">
        <v>2019</v>
      </c>
      <c r="E476" t="s">
        <v>2525</v>
      </c>
      <c r="F476">
        <v>3</v>
      </c>
      <c r="G476">
        <v>2020</v>
      </c>
      <c r="H476" t="s">
        <v>2526</v>
      </c>
      <c r="I476" t="s">
        <v>19</v>
      </c>
      <c r="J476" t="s">
        <v>2527</v>
      </c>
      <c r="K476" t="s">
        <v>2528</v>
      </c>
      <c r="L476" t="s">
        <v>22</v>
      </c>
      <c r="M476" t="s">
        <v>47</v>
      </c>
      <c r="N476" t="s">
        <v>24</v>
      </c>
      <c r="O476" t="s">
        <v>14</v>
      </c>
      <c r="P476" t="s">
        <v>24</v>
      </c>
      <c r="Q476" t="s">
        <v>48</v>
      </c>
      <c r="R476" t="s">
        <v>2529</v>
      </c>
    </row>
    <row r="477" spans="1:18" x14ac:dyDescent="0.35">
      <c r="A477" t="s">
        <v>15</v>
      </c>
      <c r="B477" t="s">
        <v>838</v>
      </c>
      <c r="C477">
        <v>5</v>
      </c>
      <c r="D477">
        <v>2020</v>
      </c>
      <c r="E477" t="s">
        <v>759</v>
      </c>
      <c r="F477">
        <v>10</v>
      </c>
      <c r="G477">
        <v>2020</v>
      </c>
      <c r="H477" t="s">
        <v>2530</v>
      </c>
      <c r="I477" t="s">
        <v>19</v>
      </c>
      <c r="J477" t="s">
        <v>2531</v>
      </c>
      <c r="K477" t="s">
        <v>2532</v>
      </c>
      <c r="L477" t="s">
        <v>1855</v>
      </c>
      <c r="M477" t="s">
        <v>23</v>
      </c>
      <c r="N477" t="s">
        <v>24</v>
      </c>
      <c r="O477" t="s">
        <v>33</v>
      </c>
      <c r="P477" t="s">
        <v>34</v>
      </c>
      <c r="Q477" t="s">
        <v>33</v>
      </c>
      <c r="R477" t="s">
        <v>27</v>
      </c>
    </row>
    <row r="478" spans="1:18" x14ac:dyDescent="0.35">
      <c r="A478" t="s">
        <v>15</v>
      </c>
      <c r="B478" t="s">
        <v>300</v>
      </c>
      <c r="C478">
        <v>2</v>
      </c>
      <c r="D478">
        <v>2019</v>
      </c>
      <c r="E478" t="s">
        <v>2533</v>
      </c>
      <c r="F478">
        <v>7</v>
      </c>
      <c r="G478">
        <v>2019</v>
      </c>
      <c r="H478" t="s">
        <v>2534</v>
      </c>
      <c r="I478" t="s">
        <v>19</v>
      </c>
      <c r="J478" t="s">
        <v>2535</v>
      </c>
      <c r="K478" t="s">
        <v>2536</v>
      </c>
      <c r="L478" t="s">
        <v>124</v>
      </c>
      <c r="M478" t="s">
        <v>47</v>
      </c>
      <c r="N478" t="s">
        <v>24</v>
      </c>
      <c r="O478" t="s">
        <v>14</v>
      </c>
      <c r="P478" t="s">
        <v>24</v>
      </c>
      <c r="Q478" t="s">
        <v>48</v>
      </c>
      <c r="R478" t="s">
        <v>2537</v>
      </c>
    </row>
    <row r="479" spans="1:18" x14ac:dyDescent="0.35">
      <c r="A479" t="s">
        <v>15</v>
      </c>
      <c r="B479" t="s">
        <v>2329</v>
      </c>
      <c r="C479">
        <v>9</v>
      </c>
      <c r="D479">
        <v>2021</v>
      </c>
      <c r="E479" t="s">
        <v>2538</v>
      </c>
      <c r="F479">
        <v>1</v>
      </c>
      <c r="G479">
        <v>2022</v>
      </c>
      <c r="H479" t="s">
        <v>2539</v>
      </c>
      <c r="I479" t="s">
        <v>19</v>
      </c>
      <c r="J479" t="s">
        <v>2540</v>
      </c>
      <c r="K479" t="s">
        <v>2541</v>
      </c>
      <c r="L479" t="s">
        <v>124</v>
      </c>
      <c r="M479" t="s">
        <v>23</v>
      </c>
      <c r="N479" t="s">
        <v>24</v>
      </c>
      <c r="O479" t="s">
        <v>14</v>
      </c>
      <c r="P479" t="s">
        <v>24</v>
      </c>
      <c r="Q479" t="s">
        <v>48</v>
      </c>
      <c r="R479" t="s">
        <v>2542</v>
      </c>
    </row>
    <row r="480" spans="1:18" x14ac:dyDescent="0.35">
      <c r="A480" t="s">
        <v>15</v>
      </c>
      <c r="B480" t="s">
        <v>2543</v>
      </c>
      <c r="C480">
        <v>9</v>
      </c>
      <c r="D480">
        <v>2020</v>
      </c>
      <c r="E480" t="s">
        <v>1286</v>
      </c>
      <c r="F480">
        <v>7</v>
      </c>
      <c r="G480">
        <v>2021</v>
      </c>
      <c r="H480" t="s">
        <v>2544</v>
      </c>
      <c r="I480" t="s">
        <v>19</v>
      </c>
      <c r="J480" t="s">
        <v>2545</v>
      </c>
      <c r="K480" t="s">
        <v>2546</v>
      </c>
      <c r="L480" t="s">
        <v>572</v>
      </c>
      <c r="M480" t="s">
        <v>23</v>
      </c>
      <c r="N480" t="s">
        <v>24</v>
      </c>
      <c r="O480" t="s">
        <v>33</v>
      </c>
      <c r="P480" t="s">
        <v>34</v>
      </c>
      <c r="Q480" t="s">
        <v>33</v>
      </c>
      <c r="R480" t="s">
        <v>2547</v>
      </c>
    </row>
    <row r="481" spans="1:18" x14ac:dyDescent="0.35">
      <c r="A481" t="s">
        <v>15</v>
      </c>
      <c r="B481" t="s">
        <v>2548</v>
      </c>
      <c r="C481">
        <v>1</v>
      </c>
      <c r="D481">
        <v>2020</v>
      </c>
      <c r="E481" t="s">
        <v>2226</v>
      </c>
      <c r="F481">
        <v>10</v>
      </c>
      <c r="G481">
        <v>2020</v>
      </c>
      <c r="H481" t="s">
        <v>2549</v>
      </c>
      <c r="I481" t="s">
        <v>19</v>
      </c>
      <c r="J481" t="s">
        <v>2550</v>
      </c>
      <c r="K481" t="s">
        <v>2551</v>
      </c>
      <c r="L481" t="s">
        <v>96</v>
      </c>
      <c r="M481" t="s">
        <v>76</v>
      </c>
      <c r="N481" t="s">
        <v>24</v>
      </c>
      <c r="O481" t="s">
        <v>33</v>
      </c>
      <c r="P481" t="s">
        <v>34</v>
      </c>
      <c r="Q481" t="s">
        <v>33</v>
      </c>
      <c r="R481" t="s">
        <v>118</v>
      </c>
    </row>
    <row r="482" spans="1:18" x14ac:dyDescent="0.35">
      <c r="A482" t="s">
        <v>15</v>
      </c>
      <c r="B482" t="s">
        <v>1387</v>
      </c>
      <c r="C482">
        <v>8</v>
      </c>
      <c r="D482">
        <v>2018</v>
      </c>
      <c r="E482" t="s">
        <v>2552</v>
      </c>
      <c r="F482">
        <v>7</v>
      </c>
      <c r="G482">
        <v>2019</v>
      </c>
      <c r="H482" t="s">
        <v>2553</v>
      </c>
      <c r="I482" t="s">
        <v>19</v>
      </c>
      <c r="J482" t="s">
        <v>2554</v>
      </c>
      <c r="K482" t="s">
        <v>2555</v>
      </c>
      <c r="L482" t="s">
        <v>22</v>
      </c>
      <c r="M482" t="s">
        <v>76</v>
      </c>
      <c r="N482" t="s">
        <v>24</v>
      </c>
      <c r="O482" t="s">
        <v>33</v>
      </c>
      <c r="P482" t="s">
        <v>34</v>
      </c>
      <c r="Q482" t="s">
        <v>33</v>
      </c>
      <c r="R482" t="s">
        <v>2556</v>
      </c>
    </row>
    <row r="483" spans="1:18" x14ac:dyDescent="0.35">
      <c r="A483" t="s">
        <v>15</v>
      </c>
      <c r="B483" t="s">
        <v>919</v>
      </c>
      <c r="C483">
        <v>5</v>
      </c>
      <c r="D483">
        <v>2019</v>
      </c>
      <c r="E483" t="s">
        <v>2347</v>
      </c>
      <c r="F483">
        <v>9</v>
      </c>
      <c r="G483">
        <v>2020</v>
      </c>
      <c r="H483" t="s">
        <v>2557</v>
      </c>
      <c r="I483" t="s">
        <v>19</v>
      </c>
      <c r="J483" t="s">
        <v>2558</v>
      </c>
      <c r="K483" t="s">
        <v>2559</v>
      </c>
      <c r="L483" t="s">
        <v>237</v>
      </c>
      <c r="M483" t="s">
        <v>68</v>
      </c>
      <c r="N483" t="s">
        <v>24</v>
      </c>
      <c r="O483" t="s">
        <v>14</v>
      </c>
      <c r="P483" t="s">
        <v>24</v>
      </c>
      <c r="Q483" t="s">
        <v>48</v>
      </c>
      <c r="R483" t="s">
        <v>2560</v>
      </c>
    </row>
    <row r="484" spans="1:18" x14ac:dyDescent="0.35">
      <c r="A484" t="s">
        <v>15</v>
      </c>
      <c r="B484" t="s">
        <v>2561</v>
      </c>
      <c r="C484">
        <v>10</v>
      </c>
      <c r="D484">
        <v>2019</v>
      </c>
      <c r="E484" t="s">
        <v>270</v>
      </c>
      <c r="F484">
        <v>1</v>
      </c>
      <c r="G484">
        <v>2020</v>
      </c>
      <c r="H484" t="s">
        <v>2562</v>
      </c>
      <c r="I484" t="s">
        <v>19</v>
      </c>
      <c r="J484" t="s">
        <v>2563</v>
      </c>
      <c r="K484" t="s">
        <v>2564</v>
      </c>
      <c r="L484" t="s">
        <v>385</v>
      </c>
      <c r="M484" t="s">
        <v>47</v>
      </c>
      <c r="N484" t="s">
        <v>24</v>
      </c>
      <c r="O484" t="s">
        <v>14</v>
      </c>
      <c r="P484" t="s">
        <v>24</v>
      </c>
      <c r="Q484" t="s">
        <v>48</v>
      </c>
      <c r="R484" t="s">
        <v>2565</v>
      </c>
    </row>
    <row r="485" spans="1:18" x14ac:dyDescent="0.35">
      <c r="A485" t="s">
        <v>15</v>
      </c>
      <c r="B485" t="s">
        <v>891</v>
      </c>
      <c r="C485">
        <v>6</v>
      </c>
      <c r="D485">
        <v>2021</v>
      </c>
      <c r="E485" t="s">
        <v>1880</v>
      </c>
      <c r="F485">
        <v>1</v>
      </c>
      <c r="G485">
        <v>2022</v>
      </c>
      <c r="H485" t="s">
        <v>2566</v>
      </c>
      <c r="I485" t="s">
        <v>19</v>
      </c>
      <c r="J485" t="s">
        <v>2567</v>
      </c>
      <c r="K485" t="s">
        <v>2568</v>
      </c>
      <c r="L485" t="s">
        <v>22</v>
      </c>
      <c r="M485" t="s">
        <v>47</v>
      </c>
      <c r="N485" t="s">
        <v>24</v>
      </c>
      <c r="O485" t="s">
        <v>14</v>
      </c>
      <c r="P485" t="s">
        <v>24</v>
      </c>
      <c r="Q485" t="s">
        <v>48</v>
      </c>
      <c r="R485" t="s">
        <v>2569</v>
      </c>
    </row>
    <row r="486" spans="1:18" x14ac:dyDescent="0.35">
      <c r="A486" t="s">
        <v>15</v>
      </c>
      <c r="B486" t="s">
        <v>2570</v>
      </c>
      <c r="C486">
        <v>6</v>
      </c>
      <c r="D486">
        <v>2019</v>
      </c>
      <c r="E486" t="s">
        <v>882</v>
      </c>
      <c r="F486">
        <v>1</v>
      </c>
      <c r="G486">
        <v>2020</v>
      </c>
      <c r="H486" t="s">
        <v>2571</v>
      </c>
      <c r="I486" t="s">
        <v>19</v>
      </c>
      <c r="J486" t="s">
        <v>2572</v>
      </c>
      <c r="K486" t="s">
        <v>2573</v>
      </c>
      <c r="L486" t="s">
        <v>22</v>
      </c>
      <c r="M486" t="s">
        <v>23</v>
      </c>
      <c r="N486" t="s">
        <v>24</v>
      </c>
      <c r="O486" t="s">
        <v>25</v>
      </c>
      <c r="P486" t="s">
        <v>24</v>
      </c>
      <c r="Q486" t="s">
        <v>26</v>
      </c>
      <c r="R486" t="s">
        <v>27</v>
      </c>
    </row>
    <row r="487" spans="1:18" x14ac:dyDescent="0.35">
      <c r="A487" t="s">
        <v>15</v>
      </c>
      <c r="B487" t="s">
        <v>863</v>
      </c>
      <c r="C487">
        <v>8</v>
      </c>
      <c r="D487">
        <v>2020</v>
      </c>
      <c r="E487" t="s">
        <v>1868</v>
      </c>
      <c r="F487">
        <v>11</v>
      </c>
      <c r="G487">
        <v>2021</v>
      </c>
      <c r="H487" t="s">
        <v>2574</v>
      </c>
      <c r="I487" t="s">
        <v>19</v>
      </c>
      <c r="J487" t="s">
        <v>2575</v>
      </c>
      <c r="K487" t="s">
        <v>2576</v>
      </c>
      <c r="L487" t="s">
        <v>237</v>
      </c>
      <c r="M487" t="s">
        <v>47</v>
      </c>
      <c r="N487" t="s">
        <v>24</v>
      </c>
      <c r="O487" t="s">
        <v>97</v>
      </c>
      <c r="P487" t="s">
        <v>24</v>
      </c>
      <c r="Q487" t="s">
        <v>48</v>
      </c>
      <c r="R487" t="s">
        <v>2577</v>
      </c>
    </row>
    <row r="488" spans="1:18" x14ac:dyDescent="0.35">
      <c r="A488" t="s">
        <v>15</v>
      </c>
      <c r="B488" t="s">
        <v>2578</v>
      </c>
      <c r="C488">
        <v>4</v>
      </c>
      <c r="D488">
        <v>2018</v>
      </c>
      <c r="E488" t="s">
        <v>2201</v>
      </c>
      <c r="F488">
        <v>12</v>
      </c>
      <c r="G488">
        <v>2019</v>
      </c>
      <c r="H488" t="s">
        <v>2579</v>
      </c>
      <c r="I488" t="s">
        <v>19</v>
      </c>
      <c r="J488" t="s">
        <v>2580</v>
      </c>
      <c r="K488" t="s">
        <v>2581</v>
      </c>
      <c r="L488" t="s">
        <v>268</v>
      </c>
      <c r="M488" t="s">
        <v>76</v>
      </c>
      <c r="N488" t="s">
        <v>24</v>
      </c>
      <c r="O488" t="s">
        <v>33</v>
      </c>
      <c r="P488" t="s">
        <v>34</v>
      </c>
      <c r="Q488" t="s">
        <v>33</v>
      </c>
      <c r="R488" t="s">
        <v>2582</v>
      </c>
    </row>
    <row r="489" spans="1:18" x14ac:dyDescent="0.35">
      <c r="A489" t="s">
        <v>15</v>
      </c>
      <c r="B489" t="s">
        <v>2482</v>
      </c>
      <c r="C489">
        <v>8</v>
      </c>
      <c r="D489">
        <v>2018</v>
      </c>
      <c r="E489" t="s">
        <v>1343</v>
      </c>
      <c r="F489">
        <v>1</v>
      </c>
      <c r="G489">
        <v>2019</v>
      </c>
      <c r="H489" t="s">
        <v>2583</v>
      </c>
      <c r="I489" t="s">
        <v>19</v>
      </c>
      <c r="J489" t="s">
        <v>2584</v>
      </c>
      <c r="K489" t="s">
        <v>2585</v>
      </c>
      <c r="L489" t="s">
        <v>2586</v>
      </c>
      <c r="M489" t="s">
        <v>23</v>
      </c>
      <c r="N489" t="s">
        <v>24</v>
      </c>
      <c r="O489" t="s">
        <v>33</v>
      </c>
      <c r="P489" t="s">
        <v>34</v>
      </c>
      <c r="Q489" t="s">
        <v>33</v>
      </c>
      <c r="R489" t="s">
        <v>27</v>
      </c>
    </row>
    <row r="490" spans="1:18" x14ac:dyDescent="0.35">
      <c r="A490" t="s">
        <v>15</v>
      </c>
      <c r="B490" t="s">
        <v>1089</v>
      </c>
      <c r="C490">
        <v>3</v>
      </c>
      <c r="D490">
        <v>2020</v>
      </c>
      <c r="E490" t="s">
        <v>2360</v>
      </c>
      <c r="F490">
        <v>6</v>
      </c>
      <c r="G490">
        <v>2020</v>
      </c>
      <c r="H490" t="s">
        <v>2587</v>
      </c>
      <c r="I490" t="s">
        <v>19</v>
      </c>
      <c r="J490" t="s">
        <v>2588</v>
      </c>
      <c r="K490" t="s">
        <v>2589</v>
      </c>
      <c r="L490" t="s">
        <v>75</v>
      </c>
      <c r="M490" t="s">
        <v>76</v>
      </c>
      <c r="N490" t="s">
        <v>24</v>
      </c>
      <c r="O490" t="s">
        <v>33</v>
      </c>
      <c r="P490" t="s">
        <v>34</v>
      </c>
      <c r="Q490" t="s">
        <v>33</v>
      </c>
      <c r="R490" t="s">
        <v>2590</v>
      </c>
    </row>
    <row r="491" spans="1:18" x14ac:dyDescent="0.35">
      <c r="A491" t="s">
        <v>15</v>
      </c>
      <c r="B491" t="s">
        <v>1990</v>
      </c>
      <c r="C491">
        <v>5</v>
      </c>
      <c r="D491">
        <v>2021</v>
      </c>
      <c r="E491" t="s">
        <v>1149</v>
      </c>
      <c r="F491">
        <v>7</v>
      </c>
      <c r="G491">
        <v>2021</v>
      </c>
      <c r="H491" t="s">
        <v>2591</v>
      </c>
      <c r="I491" t="s">
        <v>19</v>
      </c>
      <c r="J491" t="s">
        <v>2592</v>
      </c>
      <c r="K491" t="s">
        <v>2593</v>
      </c>
      <c r="L491" t="s">
        <v>110</v>
      </c>
      <c r="M491" t="s">
        <v>47</v>
      </c>
      <c r="N491" t="s">
        <v>24</v>
      </c>
      <c r="O491" t="s">
        <v>97</v>
      </c>
      <c r="P491" t="s">
        <v>24</v>
      </c>
      <c r="Q491" t="s">
        <v>48</v>
      </c>
      <c r="R491" t="s">
        <v>2594</v>
      </c>
    </row>
    <row r="492" spans="1:18" x14ac:dyDescent="0.35">
      <c r="A492" t="s">
        <v>15</v>
      </c>
      <c r="B492" t="s">
        <v>1166</v>
      </c>
      <c r="C492">
        <v>4</v>
      </c>
      <c r="D492">
        <v>2021</v>
      </c>
      <c r="E492" t="s">
        <v>2333</v>
      </c>
      <c r="F492">
        <v>7</v>
      </c>
      <c r="G492">
        <v>2021</v>
      </c>
      <c r="H492" t="s">
        <v>2595</v>
      </c>
      <c r="I492" t="s">
        <v>19</v>
      </c>
      <c r="J492" t="s">
        <v>2596</v>
      </c>
      <c r="K492" t="s">
        <v>2597</v>
      </c>
      <c r="L492" t="s">
        <v>22</v>
      </c>
      <c r="M492" t="s">
        <v>47</v>
      </c>
      <c r="N492" t="s">
        <v>24</v>
      </c>
      <c r="O492" t="s">
        <v>14</v>
      </c>
      <c r="P492" t="s">
        <v>24</v>
      </c>
      <c r="Q492" t="s">
        <v>48</v>
      </c>
      <c r="R492" t="s">
        <v>2598</v>
      </c>
    </row>
    <row r="493" spans="1:18" x14ac:dyDescent="0.35">
      <c r="A493" t="s">
        <v>15</v>
      </c>
      <c r="B493" t="s">
        <v>1441</v>
      </c>
      <c r="C493">
        <v>4</v>
      </c>
      <c r="D493">
        <v>2021</v>
      </c>
      <c r="E493" t="s">
        <v>794</v>
      </c>
      <c r="F493">
        <v>8</v>
      </c>
      <c r="G493">
        <v>2021</v>
      </c>
      <c r="H493" t="s">
        <v>2599</v>
      </c>
      <c r="I493" t="s">
        <v>19</v>
      </c>
      <c r="J493" t="s">
        <v>2600</v>
      </c>
      <c r="K493" t="s">
        <v>2601</v>
      </c>
      <c r="L493" t="s">
        <v>75</v>
      </c>
      <c r="M493" t="s">
        <v>47</v>
      </c>
      <c r="N493" t="s">
        <v>24</v>
      </c>
      <c r="O493" t="s">
        <v>14</v>
      </c>
      <c r="P493" t="s">
        <v>24</v>
      </c>
      <c r="Q493" t="s">
        <v>48</v>
      </c>
      <c r="R493" t="s">
        <v>2602</v>
      </c>
    </row>
    <row r="494" spans="1:18" x14ac:dyDescent="0.35">
      <c r="A494" t="s">
        <v>15</v>
      </c>
      <c r="B494" t="s">
        <v>2431</v>
      </c>
      <c r="C494">
        <v>12</v>
      </c>
      <c r="D494">
        <v>2020</v>
      </c>
      <c r="E494" t="s">
        <v>1448</v>
      </c>
      <c r="F494">
        <v>5</v>
      </c>
      <c r="G494">
        <v>2021</v>
      </c>
      <c r="H494" t="s">
        <v>2603</v>
      </c>
      <c r="I494" t="s">
        <v>19</v>
      </c>
      <c r="J494" t="s">
        <v>2604</v>
      </c>
      <c r="K494" t="s">
        <v>2605</v>
      </c>
      <c r="L494" t="s">
        <v>83</v>
      </c>
      <c r="M494" t="s">
        <v>76</v>
      </c>
      <c r="N494" t="s">
        <v>24</v>
      </c>
      <c r="O494" t="s">
        <v>97</v>
      </c>
      <c r="P494" t="s">
        <v>24</v>
      </c>
      <c r="Q494" t="s">
        <v>48</v>
      </c>
      <c r="R494" t="s">
        <v>2606</v>
      </c>
    </row>
    <row r="495" spans="1:18" x14ac:dyDescent="0.35">
      <c r="A495" t="s">
        <v>15</v>
      </c>
      <c r="B495" t="s">
        <v>2607</v>
      </c>
      <c r="C495">
        <v>9</v>
      </c>
      <c r="D495">
        <v>2020</v>
      </c>
      <c r="E495" t="s">
        <v>126</v>
      </c>
      <c r="F495">
        <v>1</v>
      </c>
      <c r="G495">
        <v>2021</v>
      </c>
      <c r="H495" t="s">
        <v>2608</v>
      </c>
      <c r="I495" t="s">
        <v>19</v>
      </c>
      <c r="J495" t="s">
        <v>2609</v>
      </c>
      <c r="K495" t="s">
        <v>2610</v>
      </c>
      <c r="L495" t="s">
        <v>237</v>
      </c>
      <c r="M495" t="s">
        <v>47</v>
      </c>
      <c r="N495" t="s">
        <v>24</v>
      </c>
      <c r="O495" t="s">
        <v>97</v>
      </c>
      <c r="P495" t="s">
        <v>24</v>
      </c>
      <c r="Q495" t="s">
        <v>48</v>
      </c>
      <c r="R495" t="s">
        <v>2611</v>
      </c>
    </row>
    <row r="496" spans="1:18" x14ac:dyDescent="0.35">
      <c r="A496" t="s">
        <v>15</v>
      </c>
      <c r="B496" t="s">
        <v>686</v>
      </c>
      <c r="C496">
        <v>7</v>
      </c>
      <c r="D496">
        <v>2019</v>
      </c>
      <c r="E496" t="s">
        <v>41</v>
      </c>
      <c r="F496">
        <v>1</v>
      </c>
      <c r="G496">
        <v>2020</v>
      </c>
      <c r="H496" t="s">
        <v>2612</v>
      </c>
      <c r="I496" t="s">
        <v>19</v>
      </c>
      <c r="J496" t="s">
        <v>2613</v>
      </c>
      <c r="K496" t="s">
        <v>2614</v>
      </c>
      <c r="L496" t="s">
        <v>385</v>
      </c>
      <c r="M496" t="s">
        <v>23</v>
      </c>
      <c r="N496" t="s">
        <v>24</v>
      </c>
      <c r="O496" t="s">
        <v>33</v>
      </c>
      <c r="P496" t="s">
        <v>34</v>
      </c>
      <c r="Q496" t="s">
        <v>33</v>
      </c>
      <c r="R496" t="s">
        <v>27</v>
      </c>
    </row>
    <row r="497" spans="1:18" x14ac:dyDescent="0.35">
      <c r="A497" t="s">
        <v>15</v>
      </c>
      <c r="B497" t="s">
        <v>1387</v>
      </c>
      <c r="C497">
        <v>8</v>
      </c>
      <c r="D497">
        <v>2018</v>
      </c>
      <c r="E497" t="s">
        <v>2615</v>
      </c>
      <c r="F497">
        <v>12</v>
      </c>
      <c r="G497">
        <v>2019</v>
      </c>
      <c r="H497" t="s">
        <v>2616</v>
      </c>
      <c r="I497" t="s">
        <v>19</v>
      </c>
      <c r="J497" t="s">
        <v>2617</v>
      </c>
      <c r="K497" t="s">
        <v>2618</v>
      </c>
      <c r="L497" t="s">
        <v>46</v>
      </c>
      <c r="M497" t="s">
        <v>23</v>
      </c>
      <c r="N497" t="s">
        <v>24</v>
      </c>
      <c r="O497" t="s">
        <v>33</v>
      </c>
      <c r="P497" t="s">
        <v>34</v>
      </c>
      <c r="Q497" t="s">
        <v>33</v>
      </c>
      <c r="R497" t="s">
        <v>2619</v>
      </c>
    </row>
    <row r="498" spans="1:18" x14ac:dyDescent="0.35">
      <c r="A498" t="s">
        <v>15</v>
      </c>
      <c r="B498" t="s">
        <v>854</v>
      </c>
      <c r="C498">
        <v>6</v>
      </c>
      <c r="D498">
        <v>2020</v>
      </c>
      <c r="E498" t="s">
        <v>2149</v>
      </c>
      <c r="F498">
        <v>12</v>
      </c>
      <c r="G498">
        <v>2021</v>
      </c>
      <c r="H498" t="s">
        <v>2620</v>
      </c>
      <c r="I498" t="s">
        <v>19</v>
      </c>
      <c r="J498" t="s">
        <v>2621</v>
      </c>
      <c r="K498" t="s">
        <v>2622</v>
      </c>
      <c r="L498" t="s">
        <v>237</v>
      </c>
      <c r="M498" t="s">
        <v>47</v>
      </c>
      <c r="N498" t="s">
        <v>24</v>
      </c>
      <c r="O498" t="s">
        <v>14</v>
      </c>
      <c r="P498" t="s">
        <v>24</v>
      </c>
      <c r="Q498" t="s">
        <v>48</v>
      </c>
      <c r="R498" t="s">
        <v>2623</v>
      </c>
    </row>
    <row r="499" spans="1:18" x14ac:dyDescent="0.35">
      <c r="A499" t="s">
        <v>15</v>
      </c>
      <c r="B499" t="s">
        <v>2624</v>
      </c>
      <c r="C499">
        <v>2</v>
      </c>
      <c r="D499">
        <v>2020</v>
      </c>
      <c r="E499" t="s">
        <v>2625</v>
      </c>
      <c r="F499">
        <v>3</v>
      </c>
      <c r="G499">
        <v>2021</v>
      </c>
      <c r="H499" t="s">
        <v>2626</v>
      </c>
      <c r="I499" t="s">
        <v>19</v>
      </c>
      <c r="J499" t="s">
        <v>2627</v>
      </c>
      <c r="K499" t="s">
        <v>2628</v>
      </c>
      <c r="L499" t="s">
        <v>22</v>
      </c>
      <c r="M499" t="s">
        <v>47</v>
      </c>
      <c r="N499" t="s">
        <v>24</v>
      </c>
      <c r="O499" t="s">
        <v>14</v>
      </c>
      <c r="P499" t="s">
        <v>24</v>
      </c>
      <c r="Q499" t="s">
        <v>48</v>
      </c>
      <c r="R499" t="s">
        <v>2629</v>
      </c>
    </row>
    <row r="500" spans="1:18" x14ac:dyDescent="0.35">
      <c r="A500" t="s">
        <v>15</v>
      </c>
      <c r="B500" t="s">
        <v>430</v>
      </c>
      <c r="C500">
        <v>4</v>
      </c>
      <c r="D500">
        <v>2021</v>
      </c>
      <c r="E500" t="s">
        <v>1207</v>
      </c>
      <c r="F500">
        <v>11</v>
      </c>
      <c r="G500">
        <v>2021</v>
      </c>
      <c r="H500" t="s">
        <v>2630</v>
      </c>
      <c r="I500" t="s">
        <v>19</v>
      </c>
      <c r="J500" t="s">
        <v>2631</v>
      </c>
      <c r="K500" t="s">
        <v>2632</v>
      </c>
      <c r="L500" t="s">
        <v>249</v>
      </c>
      <c r="M500" t="s">
        <v>23</v>
      </c>
      <c r="N500" t="s">
        <v>24</v>
      </c>
      <c r="O500" t="s">
        <v>14</v>
      </c>
      <c r="P500" t="s">
        <v>24</v>
      </c>
      <c r="Q500" t="s">
        <v>48</v>
      </c>
      <c r="R500" t="s">
        <v>2633</v>
      </c>
    </row>
    <row r="501" spans="1:18" x14ac:dyDescent="0.35">
      <c r="A501" t="s">
        <v>15</v>
      </c>
      <c r="B501" t="s">
        <v>1166</v>
      </c>
      <c r="C501">
        <v>4</v>
      </c>
      <c r="D501">
        <v>2021</v>
      </c>
      <c r="E501" t="s">
        <v>750</v>
      </c>
      <c r="F501">
        <v>9</v>
      </c>
      <c r="G501">
        <v>2021</v>
      </c>
      <c r="H501" t="s">
        <v>2634</v>
      </c>
      <c r="I501" t="s">
        <v>19</v>
      </c>
      <c r="J501" t="s">
        <v>2635</v>
      </c>
      <c r="K501" t="s">
        <v>2636</v>
      </c>
      <c r="L501" t="s">
        <v>22</v>
      </c>
      <c r="M501" t="s">
        <v>68</v>
      </c>
      <c r="N501" t="s">
        <v>24</v>
      </c>
      <c r="O501" t="s">
        <v>14</v>
      </c>
      <c r="P501" t="s">
        <v>24</v>
      </c>
      <c r="Q501" t="s">
        <v>48</v>
      </c>
      <c r="R501" t="s">
        <v>2637</v>
      </c>
    </row>
    <row r="502" spans="1:18" x14ac:dyDescent="0.35">
      <c r="A502" t="s">
        <v>15</v>
      </c>
      <c r="B502" t="s">
        <v>2638</v>
      </c>
      <c r="C502">
        <v>10</v>
      </c>
      <c r="D502">
        <v>2018</v>
      </c>
      <c r="E502" t="s">
        <v>2639</v>
      </c>
      <c r="F502">
        <v>4</v>
      </c>
      <c r="G502">
        <v>2019</v>
      </c>
      <c r="H502" t="s">
        <v>2640</v>
      </c>
      <c r="I502" t="s">
        <v>19</v>
      </c>
      <c r="J502" t="s">
        <v>2641</v>
      </c>
      <c r="K502" t="s">
        <v>2642</v>
      </c>
      <c r="L502" t="s">
        <v>75</v>
      </c>
      <c r="M502" t="s">
        <v>23</v>
      </c>
      <c r="N502" t="s">
        <v>24</v>
      </c>
      <c r="O502" t="s">
        <v>25</v>
      </c>
      <c r="P502" t="s">
        <v>24</v>
      </c>
      <c r="Q502" t="s">
        <v>26</v>
      </c>
      <c r="R502" t="s">
        <v>27</v>
      </c>
    </row>
    <row r="503" spans="1:18" x14ac:dyDescent="0.35">
      <c r="A503" t="s">
        <v>15</v>
      </c>
      <c r="B503" t="s">
        <v>891</v>
      </c>
      <c r="C503">
        <v>6</v>
      </c>
      <c r="D503">
        <v>2021</v>
      </c>
      <c r="E503" t="s">
        <v>2643</v>
      </c>
      <c r="F503">
        <v>11</v>
      </c>
      <c r="G503">
        <v>2021</v>
      </c>
      <c r="H503" t="s">
        <v>2644</v>
      </c>
      <c r="I503" t="s">
        <v>19</v>
      </c>
      <c r="J503" t="s">
        <v>2645</v>
      </c>
      <c r="K503" t="s">
        <v>2646</v>
      </c>
      <c r="L503" t="s">
        <v>591</v>
      </c>
      <c r="M503" t="s">
        <v>23</v>
      </c>
      <c r="N503" t="s">
        <v>24</v>
      </c>
      <c r="O503" t="s">
        <v>25</v>
      </c>
      <c r="P503" t="s">
        <v>24</v>
      </c>
      <c r="Q503" t="s">
        <v>26</v>
      </c>
      <c r="R503" t="s">
        <v>27</v>
      </c>
    </row>
    <row r="504" spans="1:18" x14ac:dyDescent="0.35">
      <c r="A504" t="s">
        <v>15</v>
      </c>
      <c r="B504" t="s">
        <v>430</v>
      </c>
      <c r="C504">
        <v>4</v>
      </c>
      <c r="D504">
        <v>2021</v>
      </c>
      <c r="E504" t="s">
        <v>798</v>
      </c>
      <c r="F504">
        <v>11</v>
      </c>
      <c r="G504">
        <v>2021</v>
      </c>
      <c r="H504" t="s">
        <v>2647</v>
      </c>
      <c r="I504" t="s">
        <v>19</v>
      </c>
      <c r="J504" t="s">
        <v>2648</v>
      </c>
      <c r="K504" t="s">
        <v>2649</v>
      </c>
      <c r="L504" t="s">
        <v>22</v>
      </c>
      <c r="M504" t="s">
        <v>47</v>
      </c>
      <c r="N504" t="s">
        <v>24</v>
      </c>
      <c r="O504" t="s">
        <v>14</v>
      </c>
      <c r="P504" t="s">
        <v>24</v>
      </c>
      <c r="Q504" t="s">
        <v>48</v>
      </c>
      <c r="R504" t="s">
        <v>2650</v>
      </c>
    </row>
    <row r="505" spans="1:18" x14ac:dyDescent="0.35">
      <c r="A505" t="s">
        <v>15</v>
      </c>
      <c r="B505" t="s">
        <v>2651</v>
      </c>
      <c r="C505">
        <v>8</v>
      </c>
      <c r="D505">
        <v>2019</v>
      </c>
      <c r="E505" t="s">
        <v>2652</v>
      </c>
      <c r="F505">
        <v>6</v>
      </c>
      <c r="G505">
        <v>2020</v>
      </c>
      <c r="H505" t="s">
        <v>2653</v>
      </c>
      <c r="I505" t="s">
        <v>19</v>
      </c>
      <c r="J505" t="s">
        <v>2654</v>
      </c>
      <c r="K505" t="s">
        <v>2655</v>
      </c>
      <c r="L505" t="s">
        <v>2656</v>
      </c>
      <c r="M505" t="s">
        <v>23</v>
      </c>
      <c r="N505" t="s">
        <v>24</v>
      </c>
      <c r="O505" t="s">
        <v>33</v>
      </c>
      <c r="P505" t="s">
        <v>34</v>
      </c>
      <c r="Q505" t="s">
        <v>33</v>
      </c>
      <c r="R505" t="s">
        <v>2657</v>
      </c>
    </row>
    <row r="506" spans="1:18" x14ac:dyDescent="0.35">
      <c r="A506" t="s">
        <v>15</v>
      </c>
      <c r="B506" t="s">
        <v>388</v>
      </c>
      <c r="C506">
        <v>6</v>
      </c>
      <c r="D506">
        <v>2021</v>
      </c>
      <c r="E506" t="s">
        <v>2658</v>
      </c>
      <c r="F506">
        <v>8</v>
      </c>
      <c r="G506">
        <v>2021</v>
      </c>
      <c r="H506" t="s">
        <v>2659</v>
      </c>
      <c r="I506" t="s">
        <v>19</v>
      </c>
      <c r="J506" t="s">
        <v>2660</v>
      </c>
      <c r="K506" t="s">
        <v>2661</v>
      </c>
      <c r="L506" t="s">
        <v>22</v>
      </c>
      <c r="M506" t="s">
        <v>23</v>
      </c>
      <c r="N506" t="s">
        <v>24</v>
      </c>
      <c r="O506" t="s">
        <v>33</v>
      </c>
      <c r="P506" t="s">
        <v>34</v>
      </c>
      <c r="Q506" t="s">
        <v>33</v>
      </c>
      <c r="R506" t="s">
        <v>27</v>
      </c>
    </row>
    <row r="507" spans="1:18" x14ac:dyDescent="0.35">
      <c r="A507" t="s">
        <v>15</v>
      </c>
      <c r="B507" t="s">
        <v>2662</v>
      </c>
      <c r="C507">
        <v>7</v>
      </c>
      <c r="D507">
        <v>2019</v>
      </c>
      <c r="E507" t="s">
        <v>500</v>
      </c>
      <c r="F507">
        <v>1</v>
      </c>
      <c r="G507">
        <v>2020</v>
      </c>
      <c r="H507" t="s">
        <v>2663</v>
      </c>
      <c r="I507" t="s">
        <v>19</v>
      </c>
      <c r="J507" t="s">
        <v>2664</v>
      </c>
      <c r="K507" t="s">
        <v>2665</v>
      </c>
      <c r="L507" t="s">
        <v>96</v>
      </c>
      <c r="M507" t="s">
        <v>23</v>
      </c>
      <c r="N507" t="s">
        <v>24</v>
      </c>
      <c r="O507" t="s">
        <v>25</v>
      </c>
      <c r="P507" t="s">
        <v>24</v>
      </c>
      <c r="Q507" t="s">
        <v>26</v>
      </c>
      <c r="R507" t="s">
        <v>27</v>
      </c>
    </row>
    <row r="508" spans="1:18" x14ac:dyDescent="0.35">
      <c r="A508" t="s">
        <v>15</v>
      </c>
      <c r="B508" t="s">
        <v>2226</v>
      </c>
      <c r="C508">
        <v>10</v>
      </c>
      <c r="D508">
        <v>2020</v>
      </c>
      <c r="E508" t="s">
        <v>430</v>
      </c>
      <c r="F508">
        <v>4</v>
      </c>
      <c r="G508">
        <v>2021</v>
      </c>
      <c r="H508" t="s">
        <v>2666</v>
      </c>
      <c r="I508" t="s">
        <v>19</v>
      </c>
      <c r="J508" t="s">
        <v>2667</v>
      </c>
      <c r="K508" t="s">
        <v>2668</v>
      </c>
      <c r="L508" t="s">
        <v>124</v>
      </c>
      <c r="M508" t="s">
        <v>23</v>
      </c>
      <c r="N508" t="s">
        <v>24</v>
      </c>
      <c r="O508" t="s">
        <v>33</v>
      </c>
      <c r="P508" t="s">
        <v>34</v>
      </c>
      <c r="Q508" t="s">
        <v>33</v>
      </c>
      <c r="R508" t="s">
        <v>2669</v>
      </c>
    </row>
    <row r="509" spans="1:18" x14ac:dyDescent="0.35">
      <c r="A509" t="s">
        <v>15</v>
      </c>
      <c r="B509" t="s">
        <v>2670</v>
      </c>
      <c r="C509">
        <v>3</v>
      </c>
      <c r="D509">
        <v>2020</v>
      </c>
      <c r="E509" t="s">
        <v>2671</v>
      </c>
      <c r="F509">
        <v>2</v>
      </c>
      <c r="G509">
        <v>2021</v>
      </c>
      <c r="H509" t="s">
        <v>2672</v>
      </c>
      <c r="I509" t="s">
        <v>19</v>
      </c>
      <c r="J509" t="s">
        <v>2673</v>
      </c>
      <c r="K509" t="s">
        <v>2674</v>
      </c>
      <c r="L509" t="s">
        <v>237</v>
      </c>
      <c r="M509" t="s">
        <v>23</v>
      </c>
      <c r="N509" t="s">
        <v>24</v>
      </c>
      <c r="O509" t="s">
        <v>33</v>
      </c>
      <c r="P509" t="s">
        <v>34</v>
      </c>
      <c r="Q509" t="s">
        <v>33</v>
      </c>
      <c r="R509" t="s">
        <v>2675</v>
      </c>
    </row>
    <row r="510" spans="1:18" x14ac:dyDescent="0.35">
      <c r="A510" t="s">
        <v>15</v>
      </c>
      <c r="B510" t="s">
        <v>2676</v>
      </c>
      <c r="C510">
        <v>7</v>
      </c>
      <c r="D510">
        <v>2021</v>
      </c>
      <c r="E510" t="s">
        <v>2677</v>
      </c>
      <c r="F510">
        <v>9</v>
      </c>
      <c r="G510">
        <v>2021</v>
      </c>
      <c r="H510" t="s">
        <v>2678</v>
      </c>
      <c r="I510" t="s">
        <v>19</v>
      </c>
      <c r="J510" t="s">
        <v>2679</v>
      </c>
      <c r="K510" t="s">
        <v>2680</v>
      </c>
      <c r="L510" t="s">
        <v>2681</v>
      </c>
      <c r="M510" t="s">
        <v>23</v>
      </c>
      <c r="N510" t="s">
        <v>24</v>
      </c>
      <c r="O510" t="s">
        <v>25</v>
      </c>
      <c r="P510" t="s">
        <v>24</v>
      </c>
      <c r="Q510" t="s">
        <v>26</v>
      </c>
      <c r="R510" t="s">
        <v>118</v>
      </c>
    </row>
    <row r="511" spans="1:18" x14ac:dyDescent="0.35">
      <c r="A511" t="s">
        <v>15</v>
      </c>
      <c r="B511" t="s">
        <v>980</v>
      </c>
      <c r="C511">
        <v>7</v>
      </c>
      <c r="D511">
        <v>2020</v>
      </c>
      <c r="E511" t="s">
        <v>2328</v>
      </c>
      <c r="F511">
        <v>12</v>
      </c>
      <c r="G511">
        <v>2021</v>
      </c>
      <c r="H511" t="s">
        <v>2682</v>
      </c>
      <c r="I511" t="s">
        <v>19</v>
      </c>
      <c r="J511" t="s">
        <v>2683</v>
      </c>
      <c r="K511" t="s">
        <v>2684</v>
      </c>
      <c r="L511" t="s">
        <v>22</v>
      </c>
      <c r="M511" t="s">
        <v>47</v>
      </c>
      <c r="N511" t="s">
        <v>24</v>
      </c>
      <c r="O511" t="s">
        <v>14</v>
      </c>
      <c r="P511" t="s">
        <v>24</v>
      </c>
      <c r="Q511" t="s">
        <v>48</v>
      </c>
      <c r="R511" t="s">
        <v>2685</v>
      </c>
    </row>
    <row r="512" spans="1:18" x14ac:dyDescent="0.35">
      <c r="A512" t="s">
        <v>15</v>
      </c>
      <c r="B512" t="s">
        <v>1253</v>
      </c>
      <c r="C512">
        <v>10</v>
      </c>
      <c r="D512">
        <v>2019</v>
      </c>
      <c r="E512" t="s">
        <v>1044</v>
      </c>
      <c r="F512">
        <v>3</v>
      </c>
      <c r="G512">
        <v>2020</v>
      </c>
      <c r="H512" t="s">
        <v>2686</v>
      </c>
      <c r="I512" t="s">
        <v>19</v>
      </c>
      <c r="J512" t="s">
        <v>2687</v>
      </c>
      <c r="K512" t="s">
        <v>2688</v>
      </c>
      <c r="L512" t="s">
        <v>22</v>
      </c>
      <c r="M512" t="s">
        <v>23</v>
      </c>
      <c r="N512" t="s">
        <v>24</v>
      </c>
      <c r="O512" t="s">
        <v>33</v>
      </c>
      <c r="P512" t="s">
        <v>34</v>
      </c>
      <c r="Q512" t="s">
        <v>33</v>
      </c>
      <c r="R512" t="s">
        <v>2689</v>
      </c>
    </row>
    <row r="513" spans="1:18" x14ac:dyDescent="0.35">
      <c r="A513" t="s">
        <v>15</v>
      </c>
      <c r="B513" t="s">
        <v>2690</v>
      </c>
      <c r="C513">
        <v>9</v>
      </c>
      <c r="D513">
        <v>2020</v>
      </c>
      <c r="E513" t="s">
        <v>380</v>
      </c>
      <c r="F513">
        <v>6</v>
      </c>
      <c r="G513">
        <v>2021</v>
      </c>
      <c r="H513" t="s">
        <v>2691</v>
      </c>
      <c r="I513" t="s">
        <v>19</v>
      </c>
      <c r="J513" t="s">
        <v>2692</v>
      </c>
      <c r="K513" t="s">
        <v>2693</v>
      </c>
      <c r="L513" t="s">
        <v>249</v>
      </c>
      <c r="M513" t="s">
        <v>47</v>
      </c>
      <c r="N513" t="s">
        <v>24</v>
      </c>
      <c r="O513" t="s">
        <v>14</v>
      </c>
      <c r="P513" t="s">
        <v>24</v>
      </c>
      <c r="Q513" t="s">
        <v>48</v>
      </c>
      <c r="R513" t="s">
        <v>2694</v>
      </c>
    </row>
    <row r="514" spans="1:18" x14ac:dyDescent="0.35">
      <c r="A514" t="s">
        <v>15</v>
      </c>
      <c r="B514" t="s">
        <v>2695</v>
      </c>
      <c r="C514">
        <v>12</v>
      </c>
      <c r="D514">
        <v>2018</v>
      </c>
      <c r="E514" t="s">
        <v>2696</v>
      </c>
      <c r="F514">
        <v>9</v>
      </c>
      <c r="G514">
        <v>2019</v>
      </c>
      <c r="H514" t="s">
        <v>2697</v>
      </c>
      <c r="I514" t="s">
        <v>19</v>
      </c>
      <c r="J514" t="s">
        <v>2698</v>
      </c>
      <c r="K514" t="s">
        <v>2699</v>
      </c>
      <c r="L514" t="s">
        <v>2700</v>
      </c>
      <c r="M514" t="s">
        <v>47</v>
      </c>
      <c r="N514" t="s">
        <v>24</v>
      </c>
      <c r="O514" t="s">
        <v>14</v>
      </c>
      <c r="P514" t="s">
        <v>24</v>
      </c>
      <c r="Q514" t="s">
        <v>48</v>
      </c>
      <c r="R514" t="s">
        <v>2701</v>
      </c>
    </row>
    <row r="515" spans="1:18" x14ac:dyDescent="0.35">
      <c r="A515" t="s">
        <v>15</v>
      </c>
      <c r="B515" t="s">
        <v>1622</v>
      </c>
      <c r="C515">
        <v>3</v>
      </c>
      <c r="D515">
        <v>2020</v>
      </c>
      <c r="E515" t="s">
        <v>2448</v>
      </c>
      <c r="F515">
        <v>8</v>
      </c>
      <c r="G515">
        <v>2020</v>
      </c>
      <c r="H515" t="s">
        <v>2702</v>
      </c>
      <c r="I515" t="s">
        <v>19</v>
      </c>
      <c r="J515" t="s">
        <v>2703</v>
      </c>
      <c r="K515" t="s">
        <v>2704</v>
      </c>
      <c r="L515" t="s">
        <v>96</v>
      </c>
      <c r="M515" t="s">
        <v>76</v>
      </c>
      <c r="N515" t="s">
        <v>24</v>
      </c>
      <c r="O515" t="s">
        <v>33</v>
      </c>
      <c r="P515" t="s">
        <v>34</v>
      </c>
      <c r="Q515" t="s">
        <v>33</v>
      </c>
      <c r="R515" t="s">
        <v>2705</v>
      </c>
    </row>
    <row r="516" spans="1:18" x14ac:dyDescent="0.35">
      <c r="A516" t="s">
        <v>15</v>
      </c>
      <c r="B516" t="s">
        <v>574</v>
      </c>
      <c r="C516">
        <v>2</v>
      </c>
      <c r="D516">
        <v>2020</v>
      </c>
      <c r="E516" t="s">
        <v>2706</v>
      </c>
      <c r="F516">
        <v>7</v>
      </c>
      <c r="G516">
        <v>2020</v>
      </c>
      <c r="H516" t="s">
        <v>2707</v>
      </c>
      <c r="I516" t="s">
        <v>19</v>
      </c>
      <c r="J516" t="s">
        <v>2708</v>
      </c>
      <c r="K516" t="s">
        <v>2709</v>
      </c>
      <c r="L516" t="s">
        <v>22</v>
      </c>
      <c r="M516" t="s">
        <v>68</v>
      </c>
      <c r="N516" t="s">
        <v>24</v>
      </c>
      <c r="O516" t="s">
        <v>14</v>
      </c>
      <c r="P516" t="s">
        <v>24</v>
      </c>
      <c r="Q516" t="s">
        <v>48</v>
      </c>
      <c r="R516" t="s">
        <v>2710</v>
      </c>
    </row>
    <row r="517" spans="1:18" x14ac:dyDescent="0.35">
      <c r="A517" t="s">
        <v>15</v>
      </c>
      <c r="B517" t="s">
        <v>2129</v>
      </c>
      <c r="C517">
        <v>8</v>
      </c>
      <c r="D517">
        <v>2019</v>
      </c>
      <c r="E517" t="s">
        <v>2711</v>
      </c>
      <c r="F517">
        <v>12</v>
      </c>
      <c r="G517">
        <v>2020</v>
      </c>
      <c r="H517" t="s">
        <v>2712</v>
      </c>
      <c r="I517" t="s">
        <v>19</v>
      </c>
      <c r="J517" t="s">
        <v>2713</v>
      </c>
      <c r="K517" t="s">
        <v>2714</v>
      </c>
      <c r="L517" t="s">
        <v>22</v>
      </c>
      <c r="M517" t="s">
        <v>47</v>
      </c>
      <c r="N517" t="s">
        <v>24</v>
      </c>
      <c r="O517" t="s">
        <v>97</v>
      </c>
      <c r="P517" t="s">
        <v>24</v>
      </c>
      <c r="Q517" t="s">
        <v>48</v>
      </c>
      <c r="R517" t="s">
        <v>2715</v>
      </c>
    </row>
    <row r="518" spans="1:18" x14ac:dyDescent="0.35">
      <c r="A518" t="s">
        <v>15</v>
      </c>
      <c r="B518" t="s">
        <v>2716</v>
      </c>
      <c r="C518">
        <v>4</v>
      </c>
      <c r="D518">
        <v>2018</v>
      </c>
      <c r="E518" t="s">
        <v>636</v>
      </c>
      <c r="F518">
        <v>12</v>
      </c>
      <c r="G518">
        <v>2019</v>
      </c>
      <c r="H518" t="s">
        <v>2717</v>
      </c>
      <c r="I518" t="s">
        <v>19</v>
      </c>
      <c r="J518" t="s">
        <v>2718</v>
      </c>
      <c r="K518" t="s">
        <v>2719</v>
      </c>
      <c r="L518" t="s">
        <v>237</v>
      </c>
      <c r="M518" t="s">
        <v>47</v>
      </c>
      <c r="N518" t="s">
        <v>24</v>
      </c>
      <c r="O518" t="s">
        <v>14</v>
      </c>
      <c r="P518" t="s">
        <v>24</v>
      </c>
      <c r="Q518" t="s">
        <v>48</v>
      </c>
      <c r="R518" t="s">
        <v>2720</v>
      </c>
    </row>
    <row r="519" spans="1:18" x14ac:dyDescent="0.35">
      <c r="A519" t="s">
        <v>15</v>
      </c>
      <c r="B519" t="s">
        <v>1661</v>
      </c>
      <c r="C519">
        <v>2</v>
      </c>
      <c r="D519">
        <v>2019</v>
      </c>
      <c r="E519" t="s">
        <v>2008</v>
      </c>
      <c r="F519">
        <v>5</v>
      </c>
      <c r="G519">
        <v>2019</v>
      </c>
      <c r="H519" t="s">
        <v>2721</v>
      </c>
      <c r="I519" t="s">
        <v>19</v>
      </c>
      <c r="J519" t="s">
        <v>2722</v>
      </c>
      <c r="K519" t="s">
        <v>2723</v>
      </c>
      <c r="L519" t="s">
        <v>385</v>
      </c>
      <c r="M519" t="s">
        <v>68</v>
      </c>
      <c r="N519" t="s">
        <v>24</v>
      </c>
      <c r="O519" t="s">
        <v>33</v>
      </c>
      <c r="P519" t="s">
        <v>34</v>
      </c>
      <c r="Q519" t="s">
        <v>33</v>
      </c>
      <c r="R519" t="s">
        <v>2724</v>
      </c>
    </row>
    <row r="520" spans="1:18" x14ac:dyDescent="0.35">
      <c r="A520" t="s">
        <v>15</v>
      </c>
      <c r="B520" t="s">
        <v>2184</v>
      </c>
      <c r="C520">
        <v>4</v>
      </c>
      <c r="D520">
        <v>2021</v>
      </c>
      <c r="E520" t="s">
        <v>92</v>
      </c>
      <c r="F520">
        <v>9</v>
      </c>
      <c r="G520">
        <v>2021</v>
      </c>
      <c r="H520" t="s">
        <v>2725</v>
      </c>
      <c r="I520" t="s">
        <v>19</v>
      </c>
      <c r="J520" t="s">
        <v>2726</v>
      </c>
      <c r="K520" t="s">
        <v>2727</v>
      </c>
      <c r="L520" t="s">
        <v>22</v>
      </c>
      <c r="M520" t="s">
        <v>47</v>
      </c>
      <c r="N520" t="s">
        <v>24</v>
      </c>
      <c r="O520" t="s">
        <v>97</v>
      </c>
      <c r="P520" t="s">
        <v>24</v>
      </c>
      <c r="Q520" t="s">
        <v>48</v>
      </c>
      <c r="R520" t="s">
        <v>2728</v>
      </c>
    </row>
    <row r="521" spans="1:18" x14ac:dyDescent="0.35">
      <c r="A521" t="s">
        <v>15</v>
      </c>
      <c r="B521" t="s">
        <v>2639</v>
      </c>
      <c r="C521">
        <v>4</v>
      </c>
      <c r="D521">
        <v>2019</v>
      </c>
      <c r="E521" t="s">
        <v>1715</v>
      </c>
      <c r="F521">
        <v>10</v>
      </c>
      <c r="G521">
        <v>2019</v>
      </c>
      <c r="H521" t="s">
        <v>2729</v>
      </c>
      <c r="I521" t="s">
        <v>19</v>
      </c>
      <c r="J521" t="s">
        <v>2730</v>
      </c>
      <c r="K521" t="s">
        <v>2731</v>
      </c>
      <c r="L521" t="s">
        <v>2732</v>
      </c>
      <c r="M521" t="s">
        <v>76</v>
      </c>
      <c r="N521" t="s">
        <v>24</v>
      </c>
      <c r="O521" t="s">
        <v>33</v>
      </c>
      <c r="P521" t="s">
        <v>34</v>
      </c>
      <c r="Q521" t="s">
        <v>33</v>
      </c>
      <c r="R521" t="s">
        <v>2733</v>
      </c>
    </row>
    <row r="522" spans="1:18" x14ac:dyDescent="0.35">
      <c r="A522" t="s">
        <v>15</v>
      </c>
      <c r="B522" t="s">
        <v>2734</v>
      </c>
      <c r="C522">
        <v>2</v>
      </c>
      <c r="D522">
        <v>2020</v>
      </c>
      <c r="E522" t="s">
        <v>2039</v>
      </c>
      <c r="F522">
        <v>11</v>
      </c>
      <c r="G522">
        <v>2021</v>
      </c>
      <c r="H522" t="s">
        <v>2735</v>
      </c>
      <c r="I522" t="s">
        <v>19</v>
      </c>
      <c r="J522" t="s">
        <v>2736</v>
      </c>
      <c r="K522" t="s">
        <v>2737</v>
      </c>
      <c r="L522" t="s">
        <v>385</v>
      </c>
      <c r="M522" t="s">
        <v>47</v>
      </c>
      <c r="N522" t="s">
        <v>24</v>
      </c>
      <c r="O522" t="s">
        <v>14</v>
      </c>
      <c r="P522" t="s">
        <v>24</v>
      </c>
      <c r="Q522" t="s">
        <v>48</v>
      </c>
      <c r="R522" t="s">
        <v>2738</v>
      </c>
    </row>
    <row r="523" spans="1:18" x14ac:dyDescent="0.35">
      <c r="A523" t="s">
        <v>15</v>
      </c>
      <c r="B523" t="s">
        <v>2739</v>
      </c>
      <c r="C523">
        <v>9</v>
      </c>
      <c r="D523">
        <v>2018</v>
      </c>
      <c r="E523" t="s">
        <v>1851</v>
      </c>
      <c r="F523">
        <v>1</v>
      </c>
      <c r="G523">
        <v>2019</v>
      </c>
      <c r="H523" t="s">
        <v>2740</v>
      </c>
      <c r="I523" t="s">
        <v>19</v>
      </c>
      <c r="J523" t="s">
        <v>2741</v>
      </c>
      <c r="K523" t="s">
        <v>2742</v>
      </c>
      <c r="L523" t="s">
        <v>572</v>
      </c>
      <c r="M523" t="s">
        <v>23</v>
      </c>
      <c r="N523" t="s">
        <v>24</v>
      </c>
      <c r="O523" t="s">
        <v>33</v>
      </c>
      <c r="P523" t="s">
        <v>34</v>
      </c>
      <c r="Q523" t="s">
        <v>33</v>
      </c>
      <c r="R523" t="s">
        <v>27</v>
      </c>
    </row>
    <row r="524" spans="1:18" x14ac:dyDescent="0.35">
      <c r="A524" t="s">
        <v>15</v>
      </c>
      <c r="B524" t="s">
        <v>2743</v>
      </c>
      <c r="C524">
        <v>6</v>
      </c>
      <c r="D524">
        <v>2019</v>
      </c>
      <c r="E524" t="s">
        <v>1253</v>
      </c>
      <c r="F524">
        <v>10</v>
      </c>
      <c r="G524">
        <v>2020</v>
      </c>
      <c r="H524" t="s">
        <v>2744</v>
      </c>
      <c r="I524" t="s">
        <v>19</v>
      </c>
      <c r="J524" t="s">
        <v>2745</v>
      </c>
      <c r="K524" t="s">
        <v>2746</v>
      </c>
      <c r="L524" t="s">
        <v>22</v>
      </c>
      <c r="M524" t="s">
        <v>23</v>
      </c>
      <c r="N524" t="s">
        <v>24</v>
      </c>
      <c r="O524" t="s">
        <v>25</v>
      </c>
      <c r="P524" t="s">
        <v>24</v>
      </c>
      <c r="Q524" t="s">
        <v>26</v>
      </c>
      <c r="R524" t="s">
        <v>27</v>
      </c>
    </row>
    <row r="525" spans="1:18" x14ac:dyDescent="0.35">
      <c r="A525" t="s">
        <v>15</v>
      </c>
      <c r="B525" t="s">
        <v>2747</v>
      </c>
      <c r="C525">
        <v>12</v>
      </c>
      <c r="D525">
        <v>2020</v>
      </c>
      <c r="E525" t="s">
        <v>2748</v>
      </c>
      <c r="F525">
        <v>4</v>
      </c>
      <c r="G525">
        <v>2021</v>
      </c>
      <c r="H525" t="s">
        <v>2749</v>
      </c>
      <c r="I525" t="s">
        <v>19</v>
      </c>
      <c r="J525" t="s">
        <v>2750</v>
      </c>
      <c r="K525" t="s">
        <v>2751</v>
      </c>
      <c r="L525" t="s">
        <v>1979</v>
      </c>
      <c r="M525" t="s">
        <v>33</v>
      </c>
      <c r="N525" t="s">
        <v>34</v>
      </c>
      <c r="O525" t="s">
        <v>14</v>
      </c>
      <c r="P525" t="s">
        <v>24</v>
      </c>
      <c r="Q525" t="s">
        <v>48</v>
      </c>
      <c r="R525" t="s">
        <v>2752</v>
      </c>
    </row>
    <row r="526" spans="1:18" x14ac:dyDescent="0.35">
      <c r="A526" t="s">
        <v>15</v>
      </c>
      <c r="B526" t="s">
        <v>1905</v>
      </c>
      <c r="C526">
        <v>2</v>
      </c>
      <c r="D526">
        <v>2021</v>
      </c>
      <c r="E526" t="s">
        <v>338</v>
      </c>
      <c r="F526">
        <v>8</v>
      </c>
      <c r="G526">
        <v>2021</v>
      </c>
      <c r="H526" t="s">
        <v>2753</v>
      </c>
      <c r="I526" t="s">
        <v>19</v>
      </c>
      <c r="J526" t="s">
        <v>2754</v>
      </c>
      <c r="K526" t="s">
        <v>2755</v>
      </c>
      <c r="L526" t="s">
        <v>22</v>
      </c>
      <c r="M526" t="s">
        <v>68</v>
      </c>
      <c r="N526" t="s">
        <v>24</v>
      </c>
      <c r="O526" t="s">
        <v>14</v>
      </c>
      <c r="P526" t="s">
        <v>24</v>
      </c>
      <c r="Q526" t="s">
        <v>48</v>
      </c>
      <c r="R526" t="s">
        <v>2756</v>
      </c>
    </row>
    <row r="527" spans="1:18" x14ac:dyDescent="0.35">
      <c r="A527" t="s">
        <v>15</v>
      </c>
      <c r="B527" t="s">
        <v>2270</v>
      </c>
      <c r="C527">
        <v>1</v>
      </c>
      <c r="D527">
        <v>2021</v>
      </c>
      <c r="E527" t="s">
        <v>2757</v>
      </c>
      <c r="F527">
        <v>6</v>
      </c>
      <c r="G527">
        <v>2021</v>
      </c>
      <c r="H527" t="s">
        <v>2758</v>
      </c>
      <c r="I527" t="s">
        <v>19</v>
      </c>
      <c r="J527" t="s">
        <v>2759</v>
      </c>
      <c r="K527" t="s">
        <v>2760</v>
      </c>
      <c r="L527" t="s">
        <v>550</v>
      </c>
      <c r="M527" t="s">
        <v>47</v>
      </c>
      <c r="N527" t="s">
        <v>24</v>
      </c>
      <c r="O527" t="s">
        <v>14</v>
      </c>
      <c r="P527" t="s">
        <v>24</v>
      </c>
      <c r="Q527" t="s">
        <v>48</v>
      </c>
      <c r="R527" t="s">
        <v>2761</v>
      </c>
    </row>
    <row r="528" spans="1:18" x14ac:dyDescent="0.35">
      <c r="A528" t="s">
        <v>15</v>
      </c>
      <c r="B528" t="s">
        <v>2762</v>
      </c>
      <c r="C528">
        <v>5</v>
      </c>
      <c r="D528">
        <v>2019</v>
      </c>
      <c r="E528" t="s">
        <v>2024</v>
      </c>
      <c r="F528">
        <v>12</v>
      </c>
      <c r="G528">
        <v>2020</v>
      </c>
      <c r="H528" t="s">
        <v>2763</v>
      </c>
      <c r="I528" t="s">
        <v>19</v>
      </c>
      <c r="J528" t="s">
        <v>2764</v>
      </c>
      <c r="K528" t="s">
        <v>2765</v>
      </c>
      <c r="L528" t="s">
        <v>244</v>
      </c>
      <c r="M528" t="s">
        <v>47</v>
      </c>
      <c r="N528" t="s">
        <v>24</v>
      </c>
      <c r="O528" t="s">
        <v>14</v>
      </c>
      <c r="P528" t="s">
        <v>24</v>
      </c>
      <c r="Q528" t="s">
        <v>48</v>
      </c>
      <c r="R528" t="s">
        <v>2766</v>
      </c>
    </row>
    <row r="529" spans="1:18" x14ac:dyDescent="0.35">
      <c r="A529" t="s">
        <v>15</v>
      </c>
      <c r="B529" t="s">
        <v>512</v>
      </c>
      <c r="C529">
        <v>10</v>
      </c>
      <c r="D529">
        <v>2020</v>
      </c>
      <c r="E529" t="s">
        <v>393</v>
      </c>
      <c r="F529">
        <v>3</v>
      </c>
      <c r="G529">
        <v>2021</v>
      </c>
      <c r="H529" t="s">
        <v>2767</v>
      </c>
      <c r="I529" t="s">
        <v>19</v>
      </c>
      <c r="J529" t="s">
        <v>2768</v>
      </c>
      <c r="K529" t="s">
        <v>2769</v>
      </c>
      <c r="L529" t="s">
        <v>124</v>
      </c>
      <c r="M529" t="s">
        <v>76</v>
      </c>
      <c r="N529" t="s">
        <v>24</v>
      </c>
      <c r="O529" t="s">
        <v>33</v>
      </c>
      <c r="P529" t="s">
        <v>34</v>
      </c>
      <c r="Q529" t="s">
        <v>33</v>
      </c>
      <c r="R529" t="s">
        <v>2770</v>
      </c>
    </row>
    <row r="530" spans="1:18" x14ac:dyDescent="0.35">
      <c r="A530" t="s">
        <v>15</v>
      </c>
      <c r="B530" t="s">
        <v>2771</v>
      </c>
      <c r="C530">
        <v>4</v>
      </c>
      <c r="D530">
        <v>2021</v>
      </c>
      <c r="E530" t="s">
        <v>2772</v>
      </c>
      <c r="F530">
        <v>8</v>
      </c>
      <c r="G530">
        <v>2021</v>
      </c>
      <c r="H530" t="s">
        <v>2773</v>
      </c>
      <c r="I530" t="s">
        <v>19</v>
      </c>
      <c r="J530" t="s">
        <v>2774</v>
      </c>
      <c r="K530" t="s">
        <v>2775</v>
      </c>
      <c r="L530" t="s">
        <v>584</v>
      </c>
      <c r="M530" t="s">
        <v>47</v>
      </c>
      <c r="N530" t="s">
        <v>24</v>
      </c>
      <c r="O530" t="s">
        <v>14</v>
      </c>
      <c r="P530" t="s">
        <v>24</v>
      </c>
      <c r="Q530" t="s">
        <v>48</v>
      </c>
      <c r="R530" t="s">
        <v>2776</v>
      </c>
    </row>
    <row r="531" spans="1:18" x14ac:dyDescent="0.35">
      <c r="A531" t="s">
        <v>15</v>
      </c>
      <c r="B531" t="s">
        <v>2777</v>
      </c>
      <c r="C531">
        <v>10</v>
      </c>
      <c r="D531">
        <v>2018</v>
      </c>
      <c r="E531" t="s">
        <v>1698</v>
      </c>
      <c r="F531">
        <v>4</v>
      </c>
      <c r="G531">
        <v>2019</v>
      </c>
      <c r="H531" t="s">
        <v>2778</v>
      </c>
      <c r="I531" t="s">
        <v>19</v>
      </c>
      <c r="J531" t="s">
        <v>2779</v>
      </c>
      <c r="K531" t="s">
        <v>2780</v>
      </c>
      <c r="L531" t="s">
        <v>2781</v>
      </c>
      <c r="M531" t="s">
        <v>23</v>
      </c>
      <c r="N531" t="s">
        <v>24</v>
      </c>
      <c r="O531" t="s">
        <v>33</v>
      </c>
      <c r="P531" t="s">
        <v>34</v>
      </c>
      <c r="Q531" t="s">
        <v>33</v>
      </c>
      <c r="R531" t="s">
        <v>2782</v>
      </c>
    </row>
    <row r="532" spans="1:18" x14ac:dyDescent="0.35">
      <c r="A532" t="s">
        <v>15</v>
      </c>
      <c r="B532" t="s">
        <v>2225</v>
      </c>
      <c r="C532">
        <v>10</v>
      </c>
      <c r="D532">
        <v>2019</v>
      </c>
      <c r="E532" t="s">
        <v>1945</v>
      </c>
      <c r="F532">
        <v>12</v>
      </c>
      <c r="G532">
        <v>2021</v>
      </c>
      <c r="H532" t="s">
        <v>2783</v>
      </c>
      <c r="I532" t="s">
        <v>19</v>
      </c>
      <c r="J532" t="s">
        <v>2784</v>
      </c>
      <c r="K532" t="s">
        <v>2785</v>
      </c>
      <c r="L532" t="s">
        <v>83</v>
      </c>
      <c r="M532" t="s">
        <v>47</v>
      </c>
      <c r="N532" t="s">
        <v>24</v>
      </c>
      <c r="O532" t="s">
        <v>97</v>
      </c>
      <c r="P532" t="s">
        <v>24</v>
      </c>
      <c r="Q532" t="s">
        <v>48</v>
      </c>
      <c r="R532" t="s">
        <v>2786</v>
      </c>
    </row>
    <row r="533" spans="1:18" x14ac:dyDescent="0.35">
      <c r="A533" t="s">
        <v>15</v>
      </c>
      <c r="B533" t="s">
        <v>2412</v>
      </c>
      <c r="C533">
        <v>12</v>
      </c>
      <c r="D533">
        <v>2019</v>
      </c>
      <c r="E533" t="s">
        <v>425</v>
      </c>
      <c r="F533">
        <v>6</v>
      </c>
      <c r="G533">
        <v>2020</v>
      </c>
      <c r="H533" t="s">
        <v>2787</v>
      </c>
      <c r="I533" t="s">
        <v>19</v>
      </c>
      <c r="J533" t="s">
        <v>2788</v>
      </c>
      <c r="K533" t="s">
        <v>2789</v>
      </c>
      <c r="L533" t="s">
        <v>22</v>
      </c>
      <c r="M533" t="s">
        <v>23</v>
      </c>
      <c r="N533" t="s">
        <v>24</v>
      </c>
      <c r="O533" t="s">
        <v>14</v>
      </c>
      <c r="P533" t="s">
        <v>24</v>
      </c>
      <c r="Q533" t="s">
        <v>48</v>
      </c>
      <c r="R533" t="s">
        <v>2790</v>
      </c>
    </row>
    <row r="534" spans="1:18" x14ac:dyDescent="0.35">
      <c r="A534" t="s">
        <v>15</v>
      </c>
      <c r="B534" t="s">
        <v>2791</v>
      </c>
      <c r="C534">
        <v>9</v>
      </c>
      <c r="D534">
        <v>2020</v>
      </c>
      <c r="E534" t="s">
        <v>2792</v>
      </c>
      <c r="F534">
        <v>2</v>
      </c>
      <c r="G534">
        <v>2021</v>
      </c>
      <c r="H534" t="s">
        <v>2793</v>
      </c>
      <c r="I534" t="s">
        <v>19</v>
      </c>
      <c r="J534" t="s">
        <v>2794</v>
      </c>
      <c r="K534" t="s">
        <v>2795</v>
      </c>
      <c r="L534" t="s">
        <v>22</v>
      </c>
      <c r="M534" t="s">
        <v>47</v>
      </c>
      <c r="N534" t="s">
        <v>24</v>
      </c>
      <c r="O534" t="s">
        <v>14</v>
      </c>
      <c r="P534" t="s">
        <v>24</v>
      </c>
      <c r="Q534" t="s">
        <v>48</v>
      </c>
      <c r="R534" t="s">
        <v>2796</v>
      </c>
    </row>
    <row r="535" spans="1:18" x14ac:dyDescent="0.35">
      <c r="A535" t="s">
        <v>15</v>
      </c>
      <c r="B535" t="s">
        <v>2797</v>
      </c>
      <c r="C535">
        <v>7</v>
      </c>
      <c r="D535">
        <v>2020</v>
      </c>
      <c r="E535" t="s">
        <v>79</v>
      </c>
      <c r="F535">
        <v>2</v>
      </c>
      <c r="G535">
        <v>2021</v>
      </c>
      <c r="H535" t="s">
        <v>2798</v>
      </c>
      <c r="I535" t="s">
        <v>19</v>
      </c>
      <c r="J535" t="s">
        <v>2799</v>
      </c>
      <c r="K535" t="s">
        <v>2800</v>
      </c>
      <c r="L535" t="s">
        <v>22</v>
      </c>
      <c r="M535" t="s">
        <v>76</v>
      </c>
      <c r="N535" t="s">
        <v>24</v>
      </c>
      <c r="O535" t="s">
        <v>14</v>
      </c>
      <c r="P535" t="s">
        <v>24</v>
      </c>
      <c r="Q535" t="s">
        <v>48</v>
      </c>
      <c r="R535" t="s">
        <v>2801</v>
      </c>
    </row>
    <row r="536" spans="1:18" x14ac:dyDescent="0.35">
      <c r="A536" t="s">
        <v>15</v>
      </c>
      <c r="B536" t="s">
        <v>2802</v>
      </c>
      <c r="C536">
        <v>7</v>
      </c>
      <c r="D536">
        <v>2021</v>
      </c>
      <c r="E536" t="s">
        <v>2060</v>
      </c>
      <c r="F536">
        <v>10</v>
      </c>
      <c r="G536">
        <v>2021</v>
      </c>
      <c r="H536" t="s">
        <v>2803</v>
      </c>
      <c r="I536" t="s">
        <v>19</v>
      </c>
      <c r="J536" t="s">
        <v>2804</v>
      </c>
      <c r="K536" t="s">
        <v>2805</v>
      </c>
      <c r="L536" t="s">
        <v>385</v>
      </c>
      <c r="M536" t="s">
        <v>47</v>
      </c>
      <c r="N536" t="s">
        <v>24</v>
      </c>
      <c r="O536" t="s">
        <v>14</v>
      </c>
      <c r="P536" t="s">
        <v>24</v>
      </c>
      <c r="Q536" t="s">
        <v>48</v>
      </c>
      <c r="R536" t="s">
        <v>2806</v>
      </c>
    </row>
    <row r="537" spans="1:18" x14ac:dyDescent="0.35">
      <c r="A537" t="s">
        <v>15</v>
      </c>
      <c r="B537" t="s">
        <v>1188</v>
      </c>
      <c r="C537">
        <v>11</v>
      </c>
      <c r="D537">
        <v>2018</v>
      </c>
      <c r="E537" t="s">
        <v>677</v>
      </c>
      <c r="F537">
        <v>6</v>
      </c>
      <c r="G537">
        <v>2019</v>
      </c>
      <c r="H537" t="s">
        <v>2807</v>
      </c>
      <c r="I537" t="s">
        <v>19</v>
      </c>
      <c r="J537" t="s">
        <v>2808</v>
      </c>
      <c r="K537" t="s">
        <v>2809</v>
      </c>
      <c r="L537" t="s">
        <v>22</v>
      </c>
      <c r="M537" t="s">
        <v>23</v>
      </c>
      <c r="N537" t="s">
        <v>24</v>
      </c>
      <c r="O537" t="s">
        <v>33</v>
      </c>
      <c r="P537" t="s">
        <v>34</v>
      </c>
      <c r="Q537" t="s">
        <v>33</v>
      </c>
      <c r="R537" t="s">
        <v>27</v>
      </c>
    </row>
    <row r="538" spans="1:18" x14ac:dyDescent="0.35">
      <c r="A538" t="s">
        <v>15</v>
      </c>
      <c r="B538" t="s">
        <v>2810</v>
      </c>
      <c r="C538">
        <v>9</v>
      </c>
      <c r="D538">
        <v>2020</v>
      </c>
      <c r="E538" t="s">
        <v>289</v>
      </c>
      <c r="F538">
        <v>4</v>
      </c>
      <c r="G538">
        <v>2021</v>
      </c>
      <c r="H538" t="s">
        <v>2811</v>
      </c>
      <c r="I538" t="s">
        <v>19</v>
      </c>
      <c r="J538" t="s">
        <v>2812</v>
      </c>
      <c r="K538" t="s">
        <v>2813</v>
      </c>
      <c r="L538" t="s">
        <v>591</v>
      </c>
      <c r="M538" t="s">
        <v>23</v>
      </c>
      <c r="N538" t="s">
        <v>24</v>
      </c>
      <c r="O538" t="s">
        <v>33</v>
      </c>
      <c r="P538" t="s">
        <v>34</v>
      </c>
      <c r="Q538" t="s">
        <v>33</v>
      </c>
      <c r="R538" t="s">
        <v>118</v>
      </c>
    </row>
    <row r="539" spans="1:18" x14ac:dyDescent="0.35">
      <c r="A539" t="s">
        <v>15</v>
      </c>
      <c r="B539" t="s">
        <v>2814</v>
      </c>
      <c r="C539">
        <v>8</v>
      </c>
      <c r="D539">
        <v>2021</v>
      </c>
      <c r="E539" t="s">
        <v>1579</v>
      </c>
      <c r="F539">
        <v>1</v>
      </c>
      <c r="G539">
        <v>2022</v>
      </c>
      <c r="H539" t="s">
        <v>2815</v>
      </c>
      <c r="I539" t="s">
        <v>19</v>
      </c>
      <c r="J539" t="s">
        <v>2816</v>
      </c>
      <c r="K539" t="s">
        <v>2817</v>
      </c>
      <c r="L539" t="s">
        <v>584</v>
      </c>
      <c r="M539" t="s">
        <v>68</v>
      </c>
      <c r="N539" t="s">
        <v>24</v>
      </c>
      <c r="O539" t="s">
        <v>14</v>
      </c>
      <c r="P539" t="s">
        <v>24</v>
      </c>
      <c r="Q539" t="s">
        <v>48</v>
      </c>
      <c r="R539" t="s">
        <v>2818</v>
      </c>
    </row>
    <row r="540" spans="1:18" x14ac:dyDescent="0.35">
      <c r="A540" t="s">
        <v>15</v>
      </c>
      <c r="B540" t="s">
        <v>2478</v>
      </c>
      <c r="C540">
        <v>10</v>
      </c>
      <c r="D540">
        <v>2018</v>
      </c>
      <c r="E540" t="s">
        <v>1886</v>
      </c>
      <c r="F540">
        <v>11</v>
      </c>
      <c r="G540">
        <v>2019</v>
      </c>
      <c r="H540" t="s">
        <v>2819</v>
      </c>
      <c r="I540" t="s">
        <v>19</v>
      </c>
      <c r="J540" t="s">
        <v>2820</v>
      </c>
      <c r="K540" t="s">
        <v>2821</v>
      </c>
      <c r="L540" t="s">
        <v>22</v>
      </c>
      <c r="M540" t="s">
        <v>47</v>
      </c>
      <c r="N540" t="s">
        <v>24</v>
      </c>
      <c r="O540" t="s">
        <v>14</v>
      </c>
      <c r="P540" t="s">
        <v>24</v>
      </c>
      <c r="Q540" t="s">
        <v>48</v>
      </c>
      <c r="R540" t="s">
        <v>2822</v>
      </c>
    </row>
    <row r="541" spans="1:18" x14ac:dyDescent="0.35">
      <c r="A541" t="s">
        <v>15</v>
      </c>
      <c r="B541" t="s">
        <v>886</v>
      </c>
      <c r="C541">
        <v>10</v>
      </c>
      <c r="D541">
        <v>2018</v>
      </c>
      <c r="E541" t="s">
        <v>305</v>
      </c>
      <c r="F541">
        <v>4</v>
      </c>
      <c r="G541">
        <v>2019</v>
      </c>
      <c r="H541" t="s">
        <v>2823</v>
      </c>
      <c r="I541" t="s">
        <v>19</v>
      </c>
      <c r="J541" t="s">
        <v>2824</v>
      </c>
      <c r="K541" t="s">
        <v>2825</v>
      </c>
      <c r="L541" t="s">
        <v>22</v>
      </c>
      <c r="M541" t="s">
        <v>68</v>
      </c>
      <c r="N541" t="s">
        <v>24</v>
      </c>
      <c r="O541" t="s">
        <v>14</v>
      </c>
      <c r="P541" t="s">
        <v>24</v>
      </c>
      <c r="Q541" t="s">
        <v>48</v>
      </c>
      <c r="R541" t="s">
        <v>2826</v>
      </c>
    </row>
    <row r="542" spans="1:18" x14ac:dyDescent="0.35">
      <c r="A542" t="s">
        <v>15</v>
      </c>
      <c r="B542" t="s">
        <v>2827</v>
      </c>
      <c r="C542">
        <v>11</v>
      </c>
      <c r="D542">
        <v>2019</v>
      </c>
      <c r="E542" t="s">
        <v>1154</v>
      </c>
      <c r="F542">
        <v>3</v>
      </c>
      <c r="G542">
        <v>2020</v>
      </c>
      <c r="H542" t="s">
        <v>2828</v>
      </c>
      <c r="I542" t="s">
        <v>19</v>
      </c>
      <c r="J542" t="s">
        <v>2829</v>
      </c>
      <c r="K542" t="s">
        <v>2830</v>
      </c>
      <c r="L542" t="s">
        <v>474</v>
      </c>
      <c r="M542" t="s">
        <v>23</v>
      </c>
      <c r="N542" t="s">
        <v>24</v>
      </c>
      <c r="O542" t="s">
        <v>33</v>
      </c>
      <c r="P542" t="s">
        <v>34</v>
      </c>
      <c r="Q542" t="s">
        <v>33</v>
      </c>
      <c r="R542" t="s">
        <v>27</v>
      </c>
    </row>
    <row r="543" spans="1:18" x14ac:dyDescent="0.35">
      <c r="A543" t="s">
        <v>15</v>
      </c>
      <c r="B543" t="s">
        <v>2831</v>
      </c>
      <c r="C543">
        <v>4</v>
      </c>
      <c r="D543">
        <v>2019</v>
      </c>
      <c r="E543" t="s">
        <v>2832</v>
      </c>
      <c r="F543">
        <v>1</v>
      </c>
      <c r="G543">
        <v>2020</v>
      </c>
      <c r="H543" t="s">
        <v>2833</v>
      </c>
      <c r="I543" t="s">
        <v>19</v>
      </c>
      <c r="J543" t="s">
        <v>2834</v>
      </c>
      <c r="K543" t="s">
        <v>2835</v>
      </c>
      <c r="L543" t="s">
        <v>584</v>
      </c>
      <c r="M543" t="s">
        <v>23</v>
      </c>
      <c r="N543" t="s">
        <v>24</v>
      </c>
      <c r="O543" t="s">
        <v>33</v>
      </c>
      <c r="P543" t="s">
        <v>34</v>
      </c>
      <c r="Q543" t="s">
        <v>33</v>
      </c>
      <c r="R543" t="s">
        <v>2836</v>
      </c>
    </row>
    <row r="544" spans="1:18" x14ac:dyDescent="0.35">
      <c r="A544" t="s">
        <v>15</v>
      </c>
      <c r="B544" t="s">
        <v>959</v>
      </c>
      <c r="C544">
        <v>7</v>
      </c>
      <c r="D544">
        <v>2019</v>
      </c>
      <c r="E544" t="s">
        <v>2837</v>
      </c>
      <c r="F544">
        <v>4</v>
      </c>
      <c r="G544">
        <v>2020</v>
      </c>
      <c r="H544" t="s">
        <v>2838</v>
      </c>
      <c r="I544" t="s">
        <v>19</v>
      </c>
      <c r="J544" t="s">
        <v>2839</v>
      </c>
      <c r="K544" t="s">
        <v>2840</v>
      </c>
      <c r="L544" t="s">
        <v>591</v>
      </c>
      <c r="M544" t="s">
        <v>47</v>
      </c>
      <c r="N544" t="s">
        <v>24</v>
      </c>
      <c r="O544" t="s">
        <v>14</v>
      </c>
      <c r="P544" t="s">
        <v>24</v>
      </c>
      <c r="Q544" t="s">
        <v>48</v>
      </c>
      <c r="R544" t="s">
        <v>2841</v>
      </c>
    </row>
    <row r="545" spans="1:18" x14ac:dyDescent="0.35">
      <c r="A545" t="s">
        <v>2842</v>
      </c>
      <c r="B545" t="s">
        <v>2843</v>
      </c>
      <c r="E545" t="s">
        <v>2843</v>
      </c>
      <c r="H545" t="s">
        <v>2843</v>
      </c>
      <c r="I545" t="s">
        <v>2843</v>
      </c>
      <c r="J545" t="s">
        <v>2843</v>
      </c>
      <c r="K545" t="s">
        <v>2843</v>
      </c>
      <c r="L545" t="s">
        <v>2843</v>
      </c>
      <c r="M545" t="s">
        <v>2843</v>
      </c>
      <c r="N545" t="s">
        <v>2843</v>
      </c>
      <c r="O545" t="s">
        <v>2843</v>
      </c>
      <c r="P545" t="s">
        <v>2843</v>
      </c>
      <c r="Q545" t="s">
        <v>2843</v>
      </c>
      <c r="R545" t="s">
        <v>2843</v>
      </c>
    </row>
    <row r="546" spans="1:18" x14ac:dyDescent="0.35">
      <c r="A546" t="s">
        <v>15</v>
      </c>
      <c r="B546" t="s">
        <v>2638</v>
      </c>
      <c r="C546">
        <v>10</v>
      </c>
      <c r="D546">
        <v>2018</v>
      </c>
      <c r="E546" t="s">
        <v>1054</v>
      </c>
      <c r="F546">
        <v>4</v>
      </c>
      <c r="G546">
        <v>2019</v>
      </c>
      <c r="H546" t="s">
        <v>2844</v>
      </c>
      <c r="I546" t="s">
        <v>19</v>
      </c>
      <c r="J546" t="s">
        <v>2845</v>
      </c>
      <c r="K546" t="s">
        <v>2846</v>
      </c>
      <c r="L546" t="s">
        <v>2308</v>
      </c>
      <c r="M546" t="s">
        <v>47</v>
      </c>
      <c r="N546" t="s">
        <v>24</v>
      </c>
      <c r="O546" t="s">
        <v>14</v>
      </c>
      <c r="P546" t="s">
        <v>24</v>
      </c>
      <c r="Q546" t="s">
        <v>48</v>
      </c>
      <c r="R546" t="s">
        <v>2847</v>
      </c>
    </row>
    <row r="547" spans="1:18" x14ac:dyDescent="0.35">
      <c r="A547" t="s">
        <v>15</v>
      </c>
      <c r="B547" t="s">
        <v>2848</v>
      </c>
      <c r="C547">
        <v>10</v>
      </c>
      <c r="D547">
        <v>2020</v>
      </c>
      <c r="E547" t="s">
        <v>293</v>
      </c>
      <c r="F547">
        <v>4</v>
      </c>
      <c r="G547">
        <v>2021</v>
      </c>
      <c r="H547" t="s">
        <v>2849</v>
      </c>
      <c r="I547" t="s">
        <v>19</v>
      </c>
      <c r="J547" t="s">
        <v>2850</v>
      </c>
      <c r="K547" t="s">
        <v>2851</v>
      </c>
      <c r="L547" t="s">
        <v>2852</v>
      </c>
      <c r="M547" t="s">
        <v>47</v>
      </c>
      <c r="N547" t="s">
        <v>24</v>
      </c>
      <c r="O547" t="s">
        <v>97</v>
      </c>
      <c r="P547" t="s">
        <v>24</v>
      </c>
      <c r="Q547" t="s">
        <v>48</v>
      </c>
      <c r="R547" t="s">
        <v>2853</v>
      </c>
    </row>
    <row r="548" spans="1:18" x14ac:dyDescent="0.35">
      <c r="A548" t="s">
        <v>15</v>
      </c>
      <c r="B548" t="s">
        <v>2854</v>
      </c>
      <c r="C548">
        <v>1</v>
      </c>
      <c r="D548">
        <v>2018</v>
      </c>
      <c r="E548" t="s">
        <v>2855</v>
      </c>
      <c r="F548">
        <v>12</v>
      </c>
      <c r="G548">
        <v>2019</v>
      </c>
      <c r="H548" t="s">
        <v>2856</v>
      </c>
      <c r="I548" t="s">
        <v>19</v>
      </c>
      <c r="J548" t="s">
        <v>2857</v>
      </c>
      <c r="K548" t="s">
        <v>2858</v>
      </c>
      <c r="L548" t="s">
        <v>22</v>
      </c>
      <c r="M548" t="s">
        <v>47</v>
      </c>
      <c r="N548" t="s">
        <v>24</v>
      </c>
      <c r="O548" t="s">
        <v>97</v>
      </c>
      <c r="P548" t="s">
        <v>24</v>
      </c>
      <c r="Q548" t="s">
        <v>48</v>
      </c>
      <c r="R548" t="s">
        <v>2859</v>
      </c>
    </row>
    <row r="549" spans="1:18" x14ac:dyDescent="0.35">
      <c r="A549" t="s">
        <v>15</v>
      </c>
      <c r="B549" t="s">
        <v>1115</v>
      </c>
      <c r="C549">
        <v>1</v>
      </c>
      <c r="D549">
        <v>2019</v>
      </c>
      <c r="E549" t="s">
        <v>2275</v>
      </c>
      <c r="F549">
        <v>8</v>
      </c>
      <c r="G549">
        <v>2019</v>
      </c>
      <c r="H549" t="s">
        <v>2860</v>
      </c>
      <c r="I549" t="s">
        <v>19</v>
      </c>
      <c r="J549" t="s">
        <v>2861</v>
      </c>
      <c r="K549" t="s">
        <v>2862</v>
      </c>
      <c r="L549" t="s">
        <v>22</v>
      </c>
      <c r="M549" t="s">
        <v>47</v>
      </c>
      <c r="N549" t="s">
        <v>24</v>
      </c>
      <c r="O549" t="s">
        <v>14</v>
      </c>
      <c r="P549" t="s">
        <v>24</v>
      </c>
      <c r="Q549" t="s">
        <v>48</v>
      </c>
      <c r="R549" t="s">
        <v>2863</v>
      </c>
    </row>
    <row r="550" spans="1:18" x14ac:dyDescent="0.35">
      <c r="A550" t="s">
        <v>15</v>
      </c>
      <c r="B550" t="s">
        <v>2696</v>
      </c>
      <c r="C550">
        <v>9</v>
      </c>
      <c r="D550">
        <v>2019</v>
      </c>
      <c r="E550" t="s">
        <v>1172</v>
      </c>
      <c r="F550">
        <v>2</v>
      </c>
      <c r="G550">
        <v>2020</v>
      </c>
      <c r="H550" t="s">
        <v>2864</v>
      </c>
      <c r="I550" t="s">
        <v>19</v>
      </c>
      <c r="J550" t="s">
        <v>2865</v>
      </c>
      <c r="K550" t="s">
        <v>2866</v>
      </c>
      <c r="L550" t="s">
        <v>2867</v>
      </c>
      <c r="M550" t="s">
        <v>47</v>
      </c>
      <c r="N550" t="s">
        <v>24</v>
      </c>
      <c r="O550" t="s">
        <v>97</v>
      </c>
      <c r="P550" t="s">
        <v>24</v>
      </c>
      <c r="Q550" t="s">
        <v>26</v>
      </c>
      <c r="R550" t="s">
        <v>2868</v>
      </c>
    </row>
    <row r="551" spans="1:18" x14ac:dyDescent="0.35">
      <c r="A551" t="s">
        <v>15</v>
      </c>
      <c r="B551" t="s">
        <v>1778</v>
      </c>
      <c r="C551">
        <v>10</v>
      </c>
      <c r="D551">
        <v>2021</v>
      </c>
      <c r="E551" t="s">
        <v>2869</v>
      </c>
      <c r="F551">
        <v>2</v>
      </c>
      <c r="G551">
        <v>2022</v>
      </c>
      <c r="H551" t="s">
        <v>2870</v>
      </c>
      <c r="I551" t="s">
        <v>19</v>
      </c>
      <c r="J551" t="s">
        <v>2871</v>
      </c>
      <c r="K551" t="s">
        <v>2872</v>
      </c>
      <c r="L551" t="s">
        <v>237</v>
      </c>
      <c r="M551" t="s">
        <v>47</v>
      </c>
      <c r="N551" t="s">
        <v>24</v>
      </c>
      <c r="O551" t="s">
        <v>14</v>
      </c>
      <c r="P551" t="s">
        <v>24</v>
      </c>
      <c r="Q551" t="s">
        <v>48</v>
      </c>
      <c r="R551" t="s">
        <v>2873</v>
      </c>
    </row>
    <row r="552" spans="1:18" x14ac:dyDescent="0.35">
      <c r="A552" t="s">
        <v>15</v>
      </c>
      <c r="B552" t="s">
        <v>1651</v>
      </c>
      <c r="C552">
        <v>3</v>
      </c>
      <c r="D552">
        <v>2020</v>
      </c>
      <c r="E552" t="s">
        <v>536</v>
      </c>
      <c r="F552">
        <v>1</v>
      </c>
      <c r="G552">
        <v>2021</v>
      </c>
      <c r="H552" t="s">
        <v>2874</v>
      </c>
      <c r="I552" t="s">
        <v>19</v>
      </c>
      <c r="J552" t="s">
        <v>2875</v>
      </c>
      <c r="K552" t="s">
        <v>2876</v>
      </c>
      <c r="L552" t="s">
        <v>143</v>
      </c>
      <c r="M552" t="s">
        <v>47</v>
      </c>
      <c r="N552" t="s">
        <v>24</v>
      </c>
      <c r="O552" t="s">
        <v>14</v>
      </c>
      <c r="P552" t="s">
        <v>24</v>
      </c>
      <c r="Q552" t="s">
        <v>48</v>
      </c>
      <c r="R552" t="s">
        <v>2877</v>
      </c>
    </row>
    <row r="553" spans="1:18" x14ac:dyDescent="0.35">
      <c r="A553" t="s">
        <v>15</v>
      </c>
      <c r="B553" t="s">
        <v>2878</v>
      </c>
      <c r="C553">
        <v>3</v>
      </c>
      <c r="D553">
        <v>2019</v>
      </c>
      <c r="E553" t="s">
        <v>455</v>
      </c>
      <c r="F553">
        <v>1</v>
      </c>
      <c r="G553">
        <v>2020</v>
      </c>
      <c r="H553" t="s">
        <v>2879</v>
      </c>
      <c r="I553" t="s">
        <v>19</v>
      </c>
      <c r="J553" t="s">
        <v>2880</v>
      </c>
      <c r="K553" t="s">
        <v>2881</v>
      </c>
      <c r="L553" t="s">
        <v>237</v>
      </c>
      <c r="M553" t="s">
        <v>47</v>
      </c>
      <c r="N553" t="s">
        <v>24</v>
      </c>
      <c r="O553" t="s">
        <v>14</v>
      </c>
      <c r="P553" t="s">
        <v>24</v>
      </c>
      <c r="Q553" t="s">
        <v>48</v>
      </c>
      <c r="R553" t="s">
        <v>2882</v>
      </c>
    </row>
    <row r="554" spans="1:18" x14ac:dyDescent="0.35">
      <c r="A554" t="s">
        <v>15</v>
      </c>
      <c r="B554" t="s">
        <v>2328</v>
      </c>
      <c r="C554">
        <v>12</v>
      </c>
      <c r="D554">
        <v>2020</v>
      </c>
      <c r="E554" t="s">
        <v>2538</v>
      </c>
      <c r="F554">
        <v>1</v>
      </c>
      <c r="G554">
        <v>2022</v>
      </c>
      <c r="H554" t="s">
        <v>2883</v>
      </c>
      <c r="I554" t="s">
        <v>19</v>
      </c>
      <c r="J554" t="s">
        <v>2884</v>
      </c>
      <c r="K554" t="s">
        <v>2885</v>
      </c>
      <c r="L554" t="s">
        <v>22</v>
      </c>
      <c r="M554" t="s">
        <v>23</v>
      </c>
      <c r="N554" t="s">
        <v>24</v>
      </c>
      <c r="O554" t="s">
        <v>97</v>
      </c>
      <c r="P554" t="s">
        <v>24</v>
      </c>
      <c r="Q554" t="s">
        <v>48</v>
      </c>
      <c r="R554" t="s">
        <v>2886</v>
      </c>
    </row>
    <row r="555" spans="1:18" x14ac:dyDescent="0.35">
      <c r="A555" t="s">
        <v>15</v>
      </c>
      <c r="B555" t="s">
        <v>1561</v>
      </c>
      <c r="C555">
        <v>6</v>
      </c>
      <c r="D555">
        <v>2019</v>
      </c>
      <c r="E555" t="s">
        <v>2347</v>
      </c>
      <c r="F555">
        <v>9</v>
      </c>
      <c r="G555">
        <v>2019</v>
      </c>
      <c r="H555" t="s">
        <v>2887</v>
      </c>
      <c r="I555" t="s">
        <v>19</v>
      </c>
      <c r="J555" t="s">
        <v>2888</v>
      </c>
      <c r="K555" t="s">
        <v>2889</v>
      </c>
      <c r="L555" t="s">
        <v>578</v>
      </c>
      <c r="M555" t="s">
        <v>47</v>
      </c>
      <c r="N555" t="s">
        <v>24</v>
      </c>
      <c r="O555" t="s">
        <v>14</v>
      </c>
      <c r="P555" t="s">
        <v>24</v>
      </c>
      <c r="Q555" t="s">
        <v>48</v>
      </c>
      <c r="R555" t="s">
        <v>2890</v>
      </c>
    </row>
    <row r="556" spans="1:18" x14ac:dyDescent="0.35">
      <c r="A556" t="s">
        <v>15</v>
      </c>
      <c r="B556" t="s">
        <v>2891</v>
      </c>
      <c r="C556">
        <v>6</v>
      </c>
      <c r="D556">
        <v>2021</v>
      </c>
      <c r="E556" t="s">
        <v>2185</v>
      </c>
      <c r="F556">
        <v>9</v>
      </c>
      <c r="G556">
        <v>2021</v>
      </c>
      <c r="H556" t="s">
        <v>2892</v>
      </c>
      <c r="I556" t="s">
        <v>19</v>
      </c>
      <c r="J556" t="s">
        <v>2893</v>
      </c>
      <c r="K556" t="s">
        <v>2894</v>
      </c>
      <c r="L556" t="s">
        <v>22</v>
      </c>
      <c r="M556" t="s">
        <v>47</v>
      </c>
      <c r="N556" t="s">
        <v>24</v>
      </c>
      <c r="O556" t="s">
        <v>14</v>
      </c>
      <c r="P556" t="s">
        <v>24</v>
      </c>
      <c r="Q556" t="s">
        <v>48</v>
      </c>
      <c r="R556" t="s">
        <v>2895</v>
      </c>
    </row>
    <row r="557" spans="1:18" x14ac:dyDescent="0.35">
      <c r="A557" t="s">
        <v>15</v>
      </c>
      <c r="B557" t="s">
        <v>1475</v>
      </c>
      <c r="C557">
        <v>3</v>
      </c>
      <c r="D557">
        <v>2021</v>
      </c>
      <c r="E557" t="s">
        <v>2896</v>
      </c>
      <c r="F557">
        <v>12</v>
      </c>
      <c r="G557">
        <v>2022</v>
      </c>
      <c r="H557" t="s">
        <v>2897</v>
      </c>
      <c r="I557" t="s">
        <v>19</v>
      </c>
      <c r="J557" t="s">
        <v>2898</v>
      </c>
      <c r="K557" t="s">
        <v>2899</v>
      </c>
      <c r="L557" t="s">
        <v>124</v>
      </c>
      <c r="M557" t="s">
        <v>47</v>
      </c>
      <c r="N557" t="s">
        <v>24</v>
      </c>
      <c r="O557" t="s">
        <v>14</v>
      </c>
      <c r="P557" t="s">
        <v>24</v>
      </c>
      <c r="Q557" t="s">
        <v>48</v>
      </c>
      <c r="R557" t="s">
        <v>2900</v>
      </c>
    </row>
    <row r="558" spans="1:18" x14ac:dyDescent="0.35">
      <c r="A558" t="s">
        <v>15</v>
      </c>
      <c r="B558" t="s">
        <v>517</v>
      </c>
      <c r="C558">
        <v>5</v>
      </c>
      <c r="D558">
        <v>2019</v>
      </c>
      <c r="E558" t="s">
        <v>138</v>
      </c>
      <c r="F558">
        <v>1</v>
      </c>
      <c r="G558">
        <v>2020</v>
      </c>
      <c r="H558" t="s">
        <v>2901</v>
      </c>
      <c r="I558" t="s">
        <v>19</v>
      </c>
      <c r="J558" t="s">
        <v>2902</v>
      </c>
      <c r="K558" t="s">
        <v>2903</v>
      </c>
      <c r="L558" t="s">
        <v>1087</v>
      </c>
      <c r="M558" t="s">
        <v>23</v>
      </c>
      <c r="N558" t="s">
        <v>24</v>
      </c>
      <c r="O558" t="s">
        <v>33</v>
      </c>
      <c r="P558" t="s">
        <v>34</v>
      </c>
      <c r="Q558" t="s">
        <v>33</v>
      </c>
      <c r="R558" t="s">
        <v>27</v>
      </c>
    </row>
    <row r="559" spans="1:18" x14ac:dyDescent="0.35">
      <c r="A559" t="s">
        <v>15</v>
      </c>
      <c r="B559" t="s">
        <v>2257</v>
      </c>
      <c r="C559">
        <v>2</v>
      </c>
      <c r="D559">
        <v>2020</v>
      </c>
      <c r="E559" t="s">
        <v>536</v>
      </c>
      <c r="F559">
        <v>1</v>
      </c>
      <c r="G559">
        <v>2021</v>
      </c>
      <c r="H559" t="s">
        <v>2904</v>
      </c>
      <c r="I559" t="s">
        <v>19</v>
      </c>
      <c r="J559" t="s">
        <v>2905</v>
      </c>
      <c r="K559" t="s">
        <v>2906</v>
      </c>
      <c r="L559" t="s">
        <v>1488</v>
      </c>
      <c r="M559" t="s">
        <v>23</v>
      </c>
      <c r="N559" t="s">
        <v>24</v>
      </c>
      <c r="O559" t="s">
        <v>25</v>
      </c>
      <c r="P559" t="s">
        <v>24</v>
      </c>
      <c r="Q559" t="s">
        <v>26</v>
      </c>
      <c r="R559" t="s">
        <v>118</v>
      </c>
    </row>
    <row r="560" spans="1:18" x14ac:dyDescent="0.35">
      <c r="A560" t="s">
        <v>15</v>
      </c>
      <c r="B560" t="s">
        <v>2394</v>
      </c>
      <c r="C560">
        <v>7</v>
      </c>
      <c r="D560">
        <v>2019</v>
      </c>
      <c r="E560" t="s">
        <v>1437</v>
      </c>
      <c r="F560">
        <v>12</v>
      </c>
      <c r="G560">
        <v>2020</v>
      </c>
      <c r="H560" t="s">
        <v>2907</v>
      </c>
      <c r="I560" t="s">
        <v>19</v>
      </c>
      <c r="J560" t="s">
        <v>2908</v>
      </c>
      <c r="K560" t="s">
        <v>2909</v>
      </c>
      <c r="L560" t="s">
        <v>385</v>
      </c>
      <c r="M560" t="s">
        <v>68</v>
      </c>
      <c r="N560" t="s">
        <v>24</v>
      </c>
      <c r="O560" t="s">
        <v>14</v>
      </c>
      <c r="P560" t="s">
        <v>24</v>
      </c>
      <c r="Q560" t="s">
        <v>48</v>
      </c>
      <c r="R560" t="s">
        <v>2910</v>
      </c>
    </row>
    <row r="561" spans="1:18" x14ac:dyDescent="0.35">
      <c r="A561" t="s">
        <v>15</v>
      </c>
      <c r="B561" t="s">
        <v>208</v>
      </c>
      <c r="C561">
        <v>6</v>
      </c>
      <c r="D561">
        <v>2021</v>
      </c>
      <c r="E561" t="s">
        <v>2911</v>
      </c>
      <c r="F561">
        <v>1</v>
      </c>
      <c r="G561">
        <v>2022</v>
      </c>
      <c r="H561" t="s">
        <v>2912</v>
      </c>
      <c r="I561" t="s">
        <v>19</v>
      </c>
      <c r="J561" t="s">
        <v>2913</v>
      </c>
      <c r="K561" t="s">
        <v>2914</v>
      </c>
      <c r="L561" t="s">
        <v>2915</v>
      </c>
      <c r="M561" t="s">
        <v>47</v>
      </c>
      <c r="N561" t="s">
        <v>24</v>
      </c>
      <c r="O561" t="s">
        <v>14</v>
      </c>
      <c r="P561" t="s">
        <v>24</v>
      </c>
      <c r="Q561" t="s">
        <v>48</v>
      </c>
      <c r="R561" t="s">
        <v>2916</v>
      </c>
    </row>
    <row r="562" spans="1:18" x14ac:dyDescent="0.35">
      <c r="A562" t="s">
        <v>15</v>
      </c>
      <c r="B562" t="s">
        <v>483</v>
      </c>
      <c r="C562">
        <v>6</v>
      </c>
      <c r="D562">
        <v>2021</v>
      </c>
      <c r="E562" t="s">
        <v>1670</v>
      </c>
      <c r="F562">
        <v>1</v>
      </c>
      <c r="G562">
        <v>2022</v>
      </c>
      <c r="H562" t="s">
        <v>2917</v>
      </c>
      <c r="I562" t="s">
        <v>19</v>
      </c>
      <c r="J562" t="s">
        <v>2918</v>
      </c>
      <c r="K562" t="s">
        <v>2919</v>
      </c>
      <c r="L562" t="s">
        <v>22</v>
      </c>
      <c r="M562" t="s">
        <v>47</v>
      </c>
      <c r="N562" t="s">
        <v>24</v>
      </c>
      <c r="O562" t="s">
        <v>14</v>
      </c>
      <c r="P562" t="s">
        <v>24</v>
      </c>
      <c r="Q562" t="s">
        <v>48</v>
      </c>
      <c r="R562" t="s">
        <v>2920</v>
      </c>
    </row>
    <row r="563" spans="1:18" x14ac:dyDescent="0.35">
      <c r="A563" t="s">
        <v>15</v>
      </c>
      <c r="B563" t="s">
        <v>788</v>
      </c>
      <c r="C563">
        <v>6</v>
      </c>
      <c r="D563">
        <v>2020</v>
      </c>
      <c r="E563" t="s">
        <v>2921</v>
      </c>
      <c r="F563">
        <v>3</v>
      </c>
      <c r="G563">
        <v>2021</v>
      </c>
      <c r="H563" t="s">
        <v>2922</v>
      </c>
      <c r="I563" t="s">
        <v>19</v>
      </c>
      <c r="J563" t="s">
        <v>2923</v>
      </c>
      <c r="K563" t="s">
        <v>2924</v>
      </c>
      <c r="L563" t="s">
        <v>2925</v>
      </c>
      <c r="M563" t="s">
        <v>76</v>
      </c>
      <c r="N563" t="s">
        <v>24</v>
      </c>
      <c r="O563" t="s">
        <v>33</v>
      </c>
      <c r="P563" t="s">
        <v>34</v>
      </c>
      <c r="Q563" t="s">
        <v>33</v>
      </c>
      <c r="R563" t="s">
        <v>2926</v>
      </c>
    </row>
    <row r="564" spans="1:18" x14ac:dyDescent="0.35">
      <c r="A564" t="s">
        <v>15</v>
      </c>
      <c r="B564" t="s">
        <v>1574</v>
      </c>
      <c r="C564">
        <v>1</v>
      </c>
      <c r="D564">
        <v>2020</v>
      </c>
      <c r="E564" t="s">
        <v>2927</v>
      </c>
      <c r="F564">
        <v>9</v>
      </c>
      <c r="G564">
        <v>2020</v>
      </c>
      <c r="H564" t="s">
        <v>2928</v>
      </c>
      <c r="I564" t="s">
        <v>19</v>
      </c>
      <c r="J564" t="s">
        <v>2929</v>
      </c>
      <c r="K564" t="s">
        <v>2930</v>
      </c>
      <c r="L564" t="s">
        <v>237</v>
      </c>
      <c r="M564" t="s">
        <v>47</v>
      </c>
      <c r="N564" t="s">
        <v>24</v>
      </c>
      <c r="O564" t="s">
        <v>14</v>
      </c>
      <c r="P564" t="s">
        <v>24</v>
      </c>
      <c r="Q564" t="s">
        <v>48</v>
      </c>
      <c r="R564" t="s">
        <v>2931</v>
      </c>
    </row>
    <row r="565" spans="1:18" x14ac:dyDescent="0.35">
      <c r="A565" t="s">
        <v>15</v>
      </c>
      <c r="B565" t="s">
        <v>2932</v>
      </c>
      <c r="C565">
        <v>11</v>
      </c>
      <c r="D565">
        <v>2018</v>
      </c>
      <c r="E565" t="s">
        <v>2394</v>
      </c>
      <c r="F565">
        <v>7</v>
      </c>
      <c r="G565">
        <v>2019</v>
      </c>
      <c r="H565" t="s">
        <v>2933</v>
      </c>
      <c r="I565" t="s">
        <v>19</v>
      </c>
      <c r="J565" t="s">
        <v>2934</v>
      </c>
      <c r="K565" t="s">
        <v>2935</v>
      </c>
      <c r="L565" t="s">
        <v>110</v>
      </c>
      <c r="M565" t="s">
        <v>23</v>
      </c>
      <c r="N565" t="s">
        <v>24</v>
      </c>
      <c r="O565" t="s">
        <v>25</v>
      </c>
      <c r="P565" t="s">
        <v>24</v>
      </c>
      <c r="Q565" t="s">
        <v>26</v>
      </c>
      <c r="R565" t="s">
        <v>27</v>
      </c>
    </row>
    <row r="566" spans="1:18" x14ac:dyDescent="0.35">
      <c r="A566" t="s">
        <v>15</v>
      </c>
      <c r="B566" t="s">
        <v>1006</v>
      </c>
      <c r="C566">
        <v>10</v>
      </c>
      <c r="D566">
        <v>2018</v>
      </c>
      <c r="E566" t="s">
        <v>1274</v>
      </c>
      <c r="F566">
        <v>4</v>
      </c>
      <c r="G566">
        <v>2019</v>
      </c>
      <c r="H566" t="s">
        <v>2936</v>
      </c>
      <c r="I566" t="s">
        <v>19</v>
      </c>
      <c r="J566" t="s">
        <v>2937</v>
      </c>
      <c r="K566" t="s">
        <v>2938</v>
      </c>
      <c r="L566" t="s">
        <v>22</v>
      </c>
      <c r="M566" t="s">
        <v>47</v>
      </c>
      <c r="N566" t="s">
        <v>24</v>
      </c>
      <c r="O566" t="s">
        <v>14</v>
      </c>
      <c r="P566" t="s">
        <v>24</v>
      </c>
      <c r="Q566" t="s">
        <v>48</v>
      </c>
      <c r="R566" t="s">
        <v>2939</v>
      </c>
    </row>
    <row r="567" spans="1:18" x14ac:dyDescent="0.35">
      <c r="A567" t="s">
        <v>15</v>
      </c>
      <c r="B567" t="s">
        <v>947</v>
      </c>
      <c r="C567">
        <v>2</v>
      </c>
      <c r="D567">
        <v>2020</v>
      </c>
      <c r="E567" t="s">
        <v>2053</v>
      </c>
      <c r="F567">
        <v>9</v>
      </c>
      <c r="G567">
        <v>2020</v>
      </c>
      <c r="H567" t="s">
        <v>2940</v>
      </c>
      <c r="I567" t="s">
        <v>19</v>
      </c>
      <c r="J567" t="s">
        <v>2941</v>
      </c>
      <c r="K567" t="s">
        <v>2942</v>
      </c>
      <c r="L567" t="s">
        <v>22</v>
      </c>
      <c r="M567" t="s">
        <v>47</v>
      </c>
      <c r="N567" t="s">
        <v>24</v>
      </c>
      <c r="O567" t="s">
        <v>25</v>
      </c>
      <c r="P567" t="s">
        <v>24</v>
      </c>
      <c r="Q567" t="s">
        <v>26</v>
      </c>
      <c r="R567" t="s">
        <v>2943</v>
      </c>
    </row>
    <row r="568" spans="1:18" x14ac:dyDescent="0.35">
      <c r="A568" t="s">
        <v>15</v>
      </c>
      <c r="B568" t="s">
        <v>1039</v>
      </c>
      <c r="C568">
        <v>7</v>
      </c>
      <c r="D568">
        <v>2020</v>
      </c>
      <c r="E568" t="s">
        <v>546</v>
      </c>
      <c r="F568">
        <v>2</v>
      </c>
      <c r="G568">
        <v>2021</v>
      </c>
      <c r="H568" t="s">
        <v>2944</v>
      </c>
      <c r="I568" t="s">
        <v>19</v>
      </c>
      <c r="J568" t="s">
        <v>2945</v>
      </c>
      <c r="K568" t="s">
        <v>2946</v>
      </c>
      <c r="L568" t="s">
        <v>22</v>
      </c>
      <c r="M568" t="s">
        <v>47</v>
      </c>
      <c r="N568" t="s">
        <v>24</v>
      </c>
      <c r="O568" t="s">
        <v>14</v>
      </c>
      <c r="P568" t="s">
        <v>24</v>
      </c>
      <c r="Q568" t="s">
        <v>48</v>
      </c>
      <c r="R568" t="s">
        <v>2947</v>
      </c>
    </row>
    <row r="569" spans="1:18" x14ac:dyDescent="0.35">
      <c r="A569" t="s">
        <v>15</v>
      </c>
      <c r="B569" t="s">
        <v>1930</v>
      </c>
      <c r="C569">
        <v>4</v>
      </c>
      <c r="D569">
        <v>2020</v>
      </c>
      <c r="E569" t="s">
        <v>2948</v>
      </c>
      <c r="F569">
        <v>8</v>
      </c>
      <c r="G569">
        <v>2020</v>
      </c>
      <c r="H569" t="s">
        <v>2949</v>
      </c>
      <c r="I569" t="s">
        <v>19</v>
      </c>
      <c r="J569" t="s">
        <v>2950</v>
      </c>
      <c r="K569" t="s">
        <v>2951</v>
      </c>
      <c r="L569" t="s">
        <v>75</v>
      </c>
      <c r="M569" t="s">
        <v>23</v>
      </c>
      <c r="N569" t="s">
        <v>24</v>
      </c>
      <c r="O569" t="s">
        <v>33</v>
      </c>
      <c r="P569" t="s">
        <v>34</v>
      </c>
      <c r="Q569" t="s">
        <v>33</v>
      </c>
      <c r="R569" t="s">
        <v>27</v>
      </c>
    </row>
    <row r="570" spans="1:18" x14ac:dyDescent="0.35">
      <c r="A570" t="s">
        <v>15</v>
      </c>
      <c r="B570" t="s">
        <v>2952</v>
      </c>
      <c r="C570">
        <v>5</v>
      </c>
      <c r="D570">
        <v>2019</v>
      </c>
      <c r="E570" t="s">
        <v>970</v>
      </c>
      <c r="F570">
        <v>10</v>
      </c>
      <c r="G570">
        <v>2019</v>
      </c>
      <c r="H570" t="s">
        <v>2953</v>
      </c>
      <c r="I570" t="s">
        <v>19</v>
      </c>
      <c r="J570" t="s">
        <v>2954</v>
      </c>
      <c r="K570" t="s">
        <v>2955</v>
      </c>
      <c r="L570" t="s">
        <v>75</v>
      </c>
      <c r="M570" t="s">
        <v>23</v>
      </c>
      <c r="N570" t="s">
        <v>24</v>
      </c>
      <c r="O570" t="s">
        <v>25</v>
      </c>
      <c r="P570" t="s">
        <v>24</v>
      </c>
      <c r="Q570" t="s">
        <v>26</v>
      </c>
      <c r="R570" t="s">
        <v>27</v>
      </c>
    </row>
    <row r="571" spans="1:18" x14ac:dyDescent="0.35">
      <c r="A571" t="s">
        <v>15</v>
      </c>
      <c r="B571" t="s">
        <v>2956</v>
      </c>
      <c r="C571">
        <v>8</v>
      </c>
      <c r="D571">
        <v>2021</v>
      </c>
      <c r="E571" t="s">
        <v>1880</v>
      </c>
      <c r="F571">
        <v>1</v>
      </c>
      <c r="G571">
        <v>2022</v>
      </c>
      <c r="H571" t="s">
        <v>2957</v>
      </c>
      <c r="I571" t="s">
        <v>19</v>
      </c>
      <c r="J571" t="s">
        <v>2958</v>
      </c>
      <c r="K571" t="s">
        <v>2959</v>
      </c>
      <c r="L571" t="s">
        <v>474</v>
      </c>
      <c r="M571" t="s">
        <v>68</v>
      </c>
      <c r="N571" t="s">
        <v>24</v>
      </c>
      <c r="O571" t="s">
        <v>14</v>
      </c>
      <c r="P571" t="s">
        <v>24</v>
      </c>
      <c r="Q571" t="s">
        <v>48</v>
      </c>
      <c r="R571" t="s">
        <v>2960</v>
      </c>
    </row>
    <row r="572" spans="1:18" x14ac:dyDescent="0.35">
      <c r="A572" t="s">
        <v>15</v>
      </c>
      <c r="B572" t="s">
        <v>2961</v>
      </c>
      <c r="C572">
        <v>8</v>
      </c>
      <c r="D572">
        <v>2020</v>
      </c>
      <c r="E572" t="s">
        <v>2149</v>
      </c>
      <c r="F572">
        <v>12</v>
      </c>
      <c r="G572">
        <v>2021</v>
      </c>
      <c r="H572" t="s">
        <v>2962</v>
      </c>
      <c r="I572" t="s">
        <v>19</v>
      </c>
      <c r="J572" t="s">
        <v>2963</v>
      </c>
      <c r="K572" t="s">
        <v>2964</v>
      </c>
      <c r="L572" t="s">
        <v>237</v>
      </c>
      <c r="M572" t="s">
        <v>68</v>
      </c>
      <c r="N572" t="s">
        <v>24</v>
      </c>
      <c r="O572" t="s">
        <v>14</v>
      </c>
      <c r="P572" t="s">
        <v>24</v>
      </c>
      <c r="Q572" t="s">
        <v>48</v>
      </c>
      <c r="R572" t="s">
        <v>2965</v>
      </c>
    </row>
    <row r="573" spans="1:18" x14ac:dyDescent="0.35">
      <c r="A573" t="s">
        <v>15</v>
      </c>
      <c r="B573" t="s">
        <v>2966</v>
      </c>
      <c r="C573">
        <v>12</v>
      </c>
      <c r="D573">
        <v>2020</v>
      </c>
      <c r="E573" t="s">
        <v>1551</v>
      </c>
      <c r="F573">
        <v>7</v>
      </c>
      <c r="G573">
        <v>2021</v>
      </c>
      <c r="H573" t="s">
        <v>2967</v>
      </c>
      <c r="I573" t="s">
        <v>19</v>
      </c>
      <c r="J573" t="s">
        <v>2968</v>
      </c>
      <c r="K573" t="s">
        <v>2969</v>
      </c>
      <c r="L573" t="s">
        <v>96</v>
      </c>
      <c r="M573" t="s">
        <v>47</v>
      </c>
      <c r="N573" t="s">
        <v>24</v>
      </c>
      <c r="O573" t="s">
        <v>97</v>
      </c>
      <c r="P573" t="s">
        <v>24</v>
      </c>
      <c r="Q573" t="s">
        <v>48</v>
      </c>
      <c r="R573" t="s">
        <v>2970</v>
      </c>
    </row>
    <row r="574" spans="1:18" x14ac:dyDescent="0.35">
      <c r="A574" t="s">
        <v>15</v>
      </c>
      <c r="B574" t="s">
        <v>1325</v>
      </c>
      <c r="C574">
        <v>11</v>
      </c>
      <c r="D574">
        <v>2018</v>
      </c>
      <c r="E574" t="s">
        <v>2952</v>
      </c>
      <c r="F574">
        <v>5</v>
      </c>
      <c r="G574">
        <v>2019</v>
      </c>
      <c r="H574" t="s">
        <v>2971</v>
      </c>
      <c r="I574" t="s">
        <v>19</v>
      </c>
      <c r="J574" t="s">
        <v>2972</v>
      </c>
      <c r="K574" t="s">
        <v>2973</v>
      </c>
      <c r="L574" t="s">
        <v>249</v>
      </c>
      <c r="M574" t="s">
        <v>47</v>
      </c>
      <c r="N574" t="s">
        <v>24</v>
      </c>
      <c r="O574" t="s">
        <v>14</v>
      </c>
      <c r="P574" t="s">
        <v>24</v>
      </c>
      <c r="Q574" t="s">
        <v>48</v>
      </c>
      <c r="R574" t="s">
        <v>2974</v>
      </c>
    </row>
    <row r="575" spans="1:18" x14ac:dyDescent="0.35">
      <c r="A575" t="s">
        <v>15</v>
      </c>
      <c r="B575" t="s">
        <v>868</v>
      </c>
      <c r="C575">
        <v>1</v>
      </c>
      <c r="D575">
        <v>2021</v>
      </c>
      <c r="E575" t="s">
        <v>2457</v>
      </c>
      <c r="F575">
        <v>8</v>
      </c>
      <c r="G575">
        <v>2021</v>
      </c>
      <c r="H575" t="s">
        <v>2975</v>
      </c>
      <c r="I575" t="s">
        <v>19</v>
      </c>
      <c r="J575" t="s">
        <v>2976</v>
      </c>
      <c r="K575" t="s">
        <v>2977</v>
      </c>
      <c r="L575" t="s">
        <v>22</v>
      </c>
      <c r="M575" t="s">
        <v>47</v>
      </c>
      <c r="N575" t="s">
        <v>24</v>
      </c>
      <c r="O575" t="s">
        <v>97</v>
      </c>
      <c r="P575" t="s">
        <v>24</v>
      </c>
      <c r="Q575" t="s">
        <v>48</v>
      </c>
      <c r="R575" t="s">
        <v>2978</v>
      </c>
    </row>
    <row r="576" spans="1:18" x14ac:dyDescent="0.35">
      <c r="A576" t="s">
        <v>15</v>
      </c>
      <c r="B576" t="s">
        <v>2979</v>
      </c>
      <c r="C576">
        <v>11</v>
      </c>
      <c r="D576">
        <v>2019</v>
      </c>
      <c r="E576" t="s">
        <v>937</v>
      </c>
      <c r="F576">
        <v>6</v>
      </c>
      <c r="G576">
        <v>2020</v>
      </c>
      <c r="H576" t="s">
        <v>2980</v>
      </c>
      <c r="I576" t="s">
        <v>19</v>
      </c>
      <c r="J576" t="s">
        <v>2981</v>
      </c>
      <c r="K576" t="s">
        <v>2982</v>
      </c>
      <c r="L576" t="s">
        <v>1164</v>
      </c>
      <c r="M576" t="s">
        <v>76</v>
      </c>
      <c r="N576" t="s">
        <v>24</v>
      </c>
      <c r="O576" t="s">
        <v>33</v>
      </c>
      <c r="P576" t="s">
        <v>34</v>
      </c>
      <c r="Q576" t="s">
        <v>33</v>
      </c>
      <c r="R576" t="s">
        <v>2983</v>
      </c>
    </row>
    <row r="577" spans="1:18" x14ac:dyDescent="0.35">
      <c r="A577" t="s">
        <v>15</v>
      </c>
      <c r="B577" t="s">
        <v>2984</v>
      </c>
      <c r="C577">
        <v>6</v>
      </c>
      <c r="D577">
        <v>2021</v>
      </c>
      <c r="E577" t="s">
        <v>277</v>
      </c>
      <c r="F577">
        <v>8</v>
      </c>
      <c r="G577">
        <v>2021</v>
      </c>
      <c r="H577" t="s">
        <v>2985</v>
      </c>
      <c r="I577" t="s">
        <v>19</v>
      </c>
      <c r="J577" t="s">
        <v>2986</v>
      </c>
      <c r="K577" t="s">
        <v>2987</v>
      </c>
      <c r="L577" t="s">
        <v>2988</v>
      </c>
      <c r="M577" t="s">
        <v>47</v>
      </c>
      <c r="N577" t="s">
        <v>24</v>
      </c>
      <c r="O577" t="s">
        <v>14</v>
      </c>
      <c r="P577" t="s">
        <v>24</v>
      </c>
      <c r="Q577" t="s">
        <v>48</v>
      </c>
      <c r="R577" t="s">
        <v>2989</v>
      </c>
    </row>
    <row r="578" spans="1:18" x14ac:dyDescent="0.35">
      <c r="A578" t="s">
        <v>15</v>
      </c>
      <c r="B578" t="s">
        <v>2990</v>
      </c>
      <c r="C578">
        <v>8</v>
      </c>
      <c r="D578">
        <v>2019</v>
      </c>
      <c r="E578" t="s">
        <v>2991</v>
      </c>
      <c r="F578">
        <v>2</v>
      </c>
      <c r="G578">
        <v>2020</v>
      </c>
      <c r="H578" t="s">
        <v>2992</v>
      </c>
      <c r="I578" t="s">
        <v>19</v>
      </c>
      <c r="J578" t="s">
        <v>2993</v>
      </c>
      <c r="K578" t="s">
        <v>2994</v>
      </c>
      <c r="L578" t="s">
        <v>1027</v>
      </c>
      <c r="M578" t="s">
        <v>68</v>
      </c>
      <c r="N578" t="s">
        <v>24</v>
      </c>
      <c r="O578" t="s">
        <v>14</v>
      </c>
      <c r="P578" t="s">
        <v>24</v>
      </c>
      <c r="Q578" t="s">
        <v>48</v>
      </c>
      <c r="R578" t="s">
        <v>2995</v>
      </c>
    </row>
    <row r="579" spans="1:18" x14ac:dyDescent="0.35">
      <c r="A579" t="s">
        <v>15</v>
      </c>
      <c r="B579" t="s">
        <v>2313</v>
      </c>
      <c r="C579">
        <v>7</v>
      </c>
      <c r="D579">
        <v>2020</v>
      </c>
      <c r="E579" t="s">
        <v>1060</v>
      </c>
      <c r="F579">
        <v>11</v>
      </c>
      <c r="G579">
        <v>2021</v>
      </c>
      <c r="H579" t="s">
        <v>2996</v>
      </c>
      <c r="I579" t="s">
        <v>19</v>
      </c>
      <c r="J579" t="s">
        <v>2997</v>
      </c>
      <c r="K579" t="s">
        <v>2998</v>
      </c>
      <c r="L579" t="s">
        <v>1087</v>
      </c>
      <c r="M579" t="s">
        <v>47</v>
      </c>
      <c r="N579" t="s">
        <v>24</v>
      </c>
      <c r="O579" t="s">
        <v>33</v>
      </c>
      <c r="P579" t="s">
        <v>34</v>
      </c>
      <c r="Q579" t="s">
        <v>33</v>
      </c>
      <c r="R579" t="s">
        <v>2999</v>
      </c>
    </row>
    <row r="580" spans="1:18" x14ac:dyDescent="0.35">
      <c r="A580" t="s">
        <v>15</v>
      </c>
      <c r="B580" t="s">
        <v>3000</v>
      </c>
      <c r="C580">
        <v>9</v>
      </c>
      <c r="D580">
        <v>2019</v>
      </c>
      <c r="E580" t="s">
        <v>3001</v>
      </c>
      <c r="F580">
        <v>1</v>
      </c>
      <c r="G580">
        <v>2020</v>
      </c>
      <c r="H580" t="s">
        <v>3002</v>
      </c>
      <c r="I580" t="s">
        <v>19</v>
      </c>
      <c r="J580" t="s">
        <v>3003</v>
      </c>
      <c r="K580" t="s">
        <v>3004</v>
      </c>
      <c r="L580" t="s">
        <v>22</v>
      </c>
      <c r="M580" t="s">
        <v>47</v>
      </c>
      <c r="N580" t="s">
        <v>24</v>
      </c>
      <c r="O580" t="s">
        <v>97</v>
      </c>
      <c r="P580" t="s">
        <v>24</v>
      </c>
      <c r="Q580" t="s">
        <v>48</v>
      </c>
      <c r="R580" t="s">
        <v>3005</v>
      </c>
    </row>
    <row r="581" spans="1:18" x14ac:dyDescent="0.35">
      <c r="A581" t="s">
        <v>15</v>
      </c>
      <c r="B581" t="s">
        <v>1343</v>
      </c>
      <c r="C581">
        <v>1</v>
      </c>
      <c r="D581">
        <v>2019</v>
      </c>
      <c r="E581" t="s">
        <v>3006</v>
      </c>
      <c r="F581">
        <v>9</v>
      </c>
      <c r="G581">
        <v>2019</v>
      </c>
      <c r="H581" t="s">
        <v>3007</v>
      </c>
      <c r="I581" t="s">
        <v>19</v>
      </c>
      <c r="J581" t="s">
        <v>3008</v>
      </c>
      <c r="K581" t="s">
        <v>3009</v>
      </c>
      <c r="L581" t="s">
        <v>22</v>
      </c>
      <c r="M581" t="s">
        <v>23</v>
      </c>
      <c r="N581" t="s">
        <v>24</v>
      </c>
      <c r="O581" t="s">
        <v>33</v>
      </c>
      <c r="P581" t="s">
        <v>34</v>
      </c>
      <c r="Q581" t="s">
        <v>33</v>
      </c>
      <c r="R581" t="s">
        <v>27</v>
      </c>
    </row>
    <row r="582" spans="1:18" x14ac:dyDescent="0.35">
      <c r="A582" t="s">
        <v>15</v>
      </c>
      <c r="B582" t="s">
        <v>3010</v>
      </c>
      <c r="C582">
        <v>12</v>
      </c>
      <c r="D582">
        <v>2018</v>
      </c>
      <c r="E582" t="s">
        <v>499</v>
      </c>
      <c r="F582">
        <v>6</v>
      </c>
      <c r="G582">
        <v>2019</v>
      </c>
      <c r="H582" t="s">
        <v>3011</v>
      </c>
      <c r="I582" t="s">
        <v>19</v>
      </c>
      <c r="J582" t="s">
        <v>3012</v>
      </c>
      <c r="K582" t="s">
        <v>3013</v>
      </c>
      <c r="L582" t="s">
        <v>3014</v>
      </c>
      <c r="M582" t="s">
        <v>47</v>
      </c>
      <c r="N582" t="s">
        <v>24</v>
      </c>
      <c r="O582" t="s">
        <v>14</v>
      </c>
      <c r="P582" t="s">
        <v>24</v>
      </c>
      <c r="Q582" t="s">
        <v>48</v>
      </c>
      <c r="R582" t="s">
        <v>3015</v>
      </c>
    </row>
    <row r="583" spans="1:18" x14ac:dyDescent="0.35">
      <c r="A583" t="s">
        <v>15</v>
      </c>
      <c r="B583" t="s">
        <v>445</v>
      </c>
      <c r="C583">
        <v>7</v>
      </c>
      <c r="D583">
        <v>2020</v>
      </c>
      <c r="E583" t="s">
        <v>1674</v>
      </c>
      <c r="F583">
        <v>10</v>
      </c>
      <c r="G583">
        <v>2020</v>
      </c>
      <c r="H583" t="s">
        <v>3016</v>
      </c>
      <c r="I583" t="s">
        <v>19</v>
      </c>
      <c r="J583" t="s">
        <v>3017</v>
      </c>
      <c r="K583" t="s">
        <v>3018</v>
      </c>
      <c r="L583" t="s">
        <v>3019</v>
      </c>
      <c r="M583" t="s">
        <v>47</v>
      </c>
      <c r="N583" t="s">
        <v>24</v>
      </c>
      <c r="O583" t="s">
        <v>14</v>
      </c>
      <c r="P583" t="s">
        <v>24</v>
      </c>
      <c r="Q583" t="s">
        <v>48</v>
      </c>
      <c r="R583" t="s">
        <v>3020</v>
      </c>
    </row>
    <row r="584" spans="1:18" x14ac:dyDescent="0.35">
      <c r="A584" t="s">
        <v>15</v>
      </c>
      <c r="B584" t="s">
        <v>778</v>
      </c>
      <c r="C584">
        <v>10</v>
      </c>
      <c r="D584">
        <v>2020</v>
      </c>
      <c r="E584" t="s">
        <v>1740</v>
      </c>
      <c r="F584">
        <v>3</v>
      </c>
      <c r="G584">
        <v>2021</v>
      </c>
      <c r="H584" t="s">
        <v>3021</v>
      </c>
      <c r="I584" t="s">
        <v>19</v>
      </c>
      <c r="J584" t="s">
        <v>3022</v>
      </c>
      <c r="K584" t="s">
        <v>3023</v>
      </c>
      <c r="L584" t="s">
        <v>3024</v>
      </c>
      <c r="M584" t="s">
        <v>23</v>
      </c>
      <c r="N584" t="s">
        <v>24</v>
      </c>
      <c r="O584" t="s">
        <v>33</v>
      </c>
      <c r="P584" t="s">
        <v>34</v>
      </c>
      <c r="Q584" t="s">
        <v>33</v>
      </c>
      <c r="R584" t="s">
        <v>3025</v>
      </c>
    </row>
    <row r="585" spans="1:18" x14ac:dyDescent="0.35">
      <c r="A585" t="s">
        <v>15</v>
      </c>
      <c r="B585" t="s">
        <v>156</v>
      </c>
      <c r="C585">
        <v>6</v>
      </c>
      <c r="D585">
        <v>2020</v>
      </c>
      <c r="E585" t="s">
        <v>3026</v>
      </c>
      <c r="F585">
        <v>9</v>
      </c>
      <c r="G585">
        <v>2020</v>
      </c>
      <c r="H585" t="s">
        <v>3027</v>
      </c>
      <c r="I585" t="s">
        <v>19</v>
      </c>
      <c r="J585" t="s">
        <v>3028</v>
      </c>
      <c r="K585" t="s">
        <v>3029</v>
      </c>
      <c r="L585" t="s">
        <v>143</v>
      </c>
      <c r="M585" t="s">
        <v>76</v>
      </c>
      <c r="N585" t="s">
        <v>24</v>
      </c>
      <c r="O585" t="s">
        <v>33</v>
      </c>
      <c r="P585" t="s">
        <v>34</v>
      </c>
      <c r="Q585" t="s">
        <v>33</v>
      </c>
      <c r="R585" t="s">
        <v>27</v>
      </c>
    </row>
    <row r="586" spans="1:18" x14ac:dyDescent="0.35">
      <c r="A586" t="s">
        <v>15</v>
      </c>
      <c r="B586" t="s">
        <v>3030</v>
      </c>
      <c r="C586">
        <v>12</v>
      </c>
      <c r="D586">
        <v>2018</v>
      </c>
      <c r="E586" t="s">
        <v>3031</v>
      </c>
      <c r="F586">
        <v>6</v>
      </c>
      <c r="G586">
        <v>2019</v>
      </c>
      <c r="H586" t="s">
        <v>3032</v>
      </c>
      <c r="I586" t="s">
        <v>19</v>
      </c>
      <c r="J586" t="s">
        <v>3033</v>
      </c>
      <c r="K586" t="s">
        <v>3034</v>
      </c>
      <c r="L586" t="s">
        <v>3035</v>
      </c>
      <c r="M586" t="s">
        <v>23</v>
      </c>
      <c r="N586" t="s">
        <v>24</v>
      </c>
      <c r="O586" t="s">
        <v>14</v>
      </c>
      <c r="P586" t="s">
        <v>24</v>
      </c>
      <c r="Q586" t="s">
        <v>48</v>
      </c>
      <c r="R586" t="s">
        <v>3036</v>
      </c>
    </row>
    <row r="587" spans="1:18" x14ac:dyDescent="0.35">
      <c r="A587" t="s">
        <v>15</v>
      </c>
      <c r="B587" t="s">
        <v>251</v>
      </c>
      <c r="C587">
        <v>9</v>
      </c>
      <c r="D587">
        <v>2019</v>
      </c>
      <c r="E587" t="s">
        <v>838</v>
      </c>
      <c r="F587">
        <v>5</v>
      </c>
      <c r="G587">
        <v>2020</v>
      </c>
      <c r="H587" t="s">
        <v>3037</v>
      </c>
      <c r="I587" t="s">
        <v>19</v>
      </c>
      <c r="J587" t="s">
        <v>3038</v>
      </c>
      <c r="K587" t="s">
        <v>3039</v>
      </c>
      <c r="L587" t="s">
        <v>104</v>
      </c>
      <c r="M587" t="s">
        <v>23</v>
      </c>
      <c r="N587" t="s">
        <v>24</v>
      </c>
      <c r="O587" t="s">
        <v>25</v>
      </c>
      <c r="P587" t="s">
        <v>24</v>
      </c>
      <c r="Q587" t="s">
        <v>26</v>
      </c>
      <c r="R587" t="s">
        <v>1176</v>
      </c>
    </row>
    <row r="588" spans="1:18" x14ac:dyDescent="0.35">
      <c r="A588" t="s">
        <v>15</v>
      </c>
      <c r="B588" t="s">
        <v>1622</v>
      </c>
      <c r="C588">
        <v>3</v>
      </c>
      <c r="D588">
        <v>2020</v>
      </c>
      <c r="E588" t="s">
        <v>1459</v>
      </c>
      <c r="F588">
        <v>2</v>
      </c>
      <c r="G588">
        <v>2021</v>
      </c>
      <c r="H588" t="s">
        <v>3040</v>
      </c>
      <c r="I588" t="s">
        <v>19</v>
      </c>
      <c r="J588" t="s">
        <v>3041</v>
      </c>
      <c r="K588" t="s">
        <v>3042</v>
      </c>
      <c r="L588" t="s">
        <v>124</v>
      </c>
      <c r="M588" t="s">
        <v>68</v>
      </c>
      <c r="N588" t="s">
        <v>24</v>
      </c>
      <c r="O588" t="s">
        <v>14</v>
      </c>
      <c r="P588" t="s">
        <v>24</v>
      </c>
      <c r="Q588" t="s">
        <v>48</v>
      </c>
      <c r="R588" t="s">
        <v>3043</v>
      </c>
    </row>
    <row r="589" spans="1:18" x14ac:dyDescent="0.35">
      <c r="A589" t="s">
        <v>15</v>
      </c>
      <c r="B589" t="s">
        <v>969</v>
      </c>
      <c r="C589">
        <v>2</v>
      </c>
      <c r="D589">
        <v>2019</v>
      </c>
      <c r="E589" t="s">
        <v>407</v>
      </c>
      <c r="F589">
        <v>10</v>
      </c>
      <c r="G589">
        <v>2019</v>
      </c>
      <c r="H589" t="s">
        <v>3044</v>
      </c>
      <c r="I589" t="s">
        <v>19</v>
      </c>
      <c r="J589" t="s">
        <v>3045</v>
      </c>
      <c r="K589" t="s">
        <v>3046</v>
      </c>
      <c r="L589" t="s">
        <v>474</v>
      </c>
      <c r="M589" t="s">
        <v>23</v>
      </c>
      <c r="N589" t="s">
        <v>24</v>
      </c>
      <c r="O589" t="s">
        <v>33</v>
      </c>
      <c r="P589" t="s">
        <v>34</v>
      </c>
      <c r="Q589" t="s">
        <v>33</v>
      </c>
      <c r="R589" t="s">
        <v>3047</v>
      </c>
    </row>
    <row r="590" spans="1:18" x14ac:dyDescent="0.35">
      <c r="A590" t="s">
        <v>15</v>
      </c>
      <c r="B590" t="s">
        <v>228</v>
      </c>
      <c r="C590">
        <v>4</v>
      </c>
      <c r="D590">
        <v>2020</v>
      </c>
      <c r="E590" t="s">
        <v>2797</v>
      </c>
      <c r="F590">
        <v>7</v>
      </c>
      <c r="G590">
        <v>2020</v>
      </c>
      <c r="H590" t="s">
        <v>3048</v>
      </c>
      <c r="I590" t="s">
        <v>19</v>
      </c>
      <c r="J590" t="s">
        <v>3049</v>
      </c>
      <c r="K590" t="s">
        <v>3050</v>
      </c>
      <c r="L590" t="s">
        <v>3051</v>
      </c>
      <c r="M590" t="s">
        <v>23</v>
      </c>
      <c r="N590" t="s">
        <v>24</v>
      </c>
      <c r="O590" t="s">
        <v>33</v>
      </c>
      <c r="P590" t="s">
        <v>34</v>
      </c>
      <c r="Q590" t="s">
        <v>33</v>
      </c>
      <c r="R590" t="s">
        <v>3052</v>
      </c>
    </row>
    <row r="591" spans="1:18" x14ac:dyDescent="0.35">
      <c r="A591" t="s">
        <v>15</v>
      </c>
      <c r="B591" t="s">
        <v>3053</v>
      </c>
      <c r="C591">
        <v>11</v>
      </c>
      <c r="D591">
        <v>2020</v>
      </c>
      <c r="E591" t="s">
        <v>3054</v>
      </c>
      <c r="F591">
        <v>4</v>
      </c>
      <c r="G591">
        <v>2021</v>
      </c>
      <c r="H591" t="s">
        <v>3055</v>
      </c>
      <c r="I591" t="s">
        <v>19</v>
      </c>
      <c r="J591" t="s">
        <v>3056</v>
      </c>
      <c r="K591" t="s">
        <v>3057</v>
      </c>
      <c r="L591" t="s">
        <v>237</v>
      </c>
      <c r="M591" t="s">
        <v>68</v>
      </c>
      <c r="N591" t="s">
        <v>24</v>
      </c>
      <c r="O591" t="s">
        <v>14</v>
      </c>
      <c r="P591" t="s">
        <v>24</v>
      </c>
      <c r="Q591" t="s">
        <v>48</v>
      </c>
      <c r="R591" t="s">
        <v>3058</v>
      </c>
    </row>
    <row r="592" spans="1:18" x14ac:dyDescent="0.35">
      <c r="A592" t="s">
        <v>15</v>
      </c>
      <c r="B592" t="s">
        <v>793</v>
      </c>
      <c r="C592">
        <v>9</v>
      </c>
      <c r="D592">
        <v>2020</v>
      </c>
      <c r="E592" t="s">
        <v>3059</v>
      </c>
      <c r="F592">
        <v>3</v>
      </c>
      <c r="G592">
        <v>2021</v>
      </c>
      <c r="H592" t="s">
        <v>3060</v>
      </c>
      <c r="I592" t="s">
        <v>19</v>
      </c>
      <c r="J592" t="s">
        <v>3061</v>
      </c>
      <c r="K592" t="s">
        <v>3062</v>
      </c>
      <c r="L592" t="s">
        <v>3063</v>
      </c>
      <c r="M592" t="s">
        <v>23</v>
      </c>
      <c r="N592" t="s">
        <v>24</v>
      </c>
      <c r="O592" t="s">
        <v>33</v>
      </c>
      <c r="P592" t="s">
        <v>34</v>
      </c>
      <c r="Q592" t="s">
        <v>33</v>
      </c>
      <c r="R592" t="s">
        <v>3064</v>
      </c>
    </row>
    <row r="593" spans="1:18" x14ac:dyDescent="0.35">
      <c r="A593" t="s">
        <v>15</v>
      </c>
      <c r="B593" t="s">
        <v>1607</v>
      </c>
      <c r="C593">
        <v>4</v>
      </c>
      <c r="D593">
        <v>2020</v>
      </c>
      <c r="E593" t="s">
        <v>3065</v>
      </c>
      <c r="F593">
        <v>10</v>
      </c>
      <c r="G593">
        <v>2021</v>
      </c>
      <c r="H593" t="s">
        <v>3066</v>
      </c>
      <c r="I593" t="s">
        <v>19</v>
      </c>
      <c r="J593" t="s">
        <v>3067</v>
      </c>
      <c r="K593" t="s">
        <v>3068</v>
      </c>
      <c r="L593" t="s">
        <v>22</v>
      </c>
      <c r="M593" t="s">
        <v>23</v>
      </c>
      <c r="N593" t="s">
        <v>24</v>
      </c>
      <c r="O593" t="s">
        <v>33</v>
      </c>
      <c r="P593" t="s">
        <v>34</v>
      </c>
      <c r="Q593" t="s">
        <v>33</v>
      </c>
      <c r="R593" t="s">
        <v>27</v>
      </c>
    </row>
    <row r="594" spans="1:18" x14ac:dyDescent="0.35">
      <c r="A594" t="s">
        <v>15</v>
      </c>
      <c r="B594" t="s">
        <v>349</v>
      </c>
      <c r="C594">
        <v>8</v>
      </c>
      <c r="D594">
        <v>2019</v>
      </c>
      <c r="E594" t="s">
        <v>729</v>
      </c>
      <c r="F594">
        <v>3</v>
      </c>
      <c r="G594">
        <v>2020</v>
      </c>
      <c r="H594" t="s">
        <v>3069</v>
      </c>
      <c r="I594" t="s">
        <v>19</v>
      </c>
      <c r="J594" t="s">
        <v>3070</v>
      </c>
      <c r="K594" t="s">
        <v>3071</v>
      </c>
      <c r="L594" t="s">
        <v>124</v>
      </c>
      <c r="M594" t="s">
        <v>76</v>
      </c>
      <c r="N594" t="s">
        <v>24</v>
      </c>
      <c r="O594" t="s">
        <v>14</v>
      </c>
      <c r="P594" t="s">
        <v>24</v>
      </c>
      <c r="Q594" t="s">
        <v>48</v>
      </c>
      <c r="R594" t="s">
        <v>3072</v>
      </c>
    </row>
    <row r="595" spans="1:18" x14ac:dyDescent="0.35">
      <c r="A595" t="s">
        <v>15</v>
      </c>
      <c r="B595" t="s">
        <v>3073</v>
      </c>
      <c r="C595">
        <v>3</v>
      </c>
      <c r="D595">
        <v>2021</v>
      </c>
      <c r="E595" t="s">
        <v>2956</v>
      </c>
      <c r="F595">
        <v>8</v>
      </c>
      <c r="G595">
        <v>2021</v>
      </c>
      <c r="H595" t="s">
        <v>3074</v>
      </c>
      <c r="I595" t="s">
        <v>19</v>
      </c>
      <c r="J595" t="s">
        <v>3075</v>
      </c>
      <c r="K595" t="s">
        <v>3076</v>
      </c>
      <c r="L595" t="s">
        <v>83</v>
      </c>
      <c r="M595" t="s">
        <v>47</v>
      </c>
      <c r="N595" t="s">
        <v>24</v>
      </c>
      <c r="O595" t="s">
        <v>14</v>
      </c>
      <c r="P595" t="s">
        <v>24</v>
      </c>
      <c r="Q595" t="s">
        <v>48</v>
      </c>
      <c r="R595" t="s">
        <v>3077</v>
      </c>
    </row>
    <row r="596" spans="1:18" x14ac:dyDescent="0.35">
      <c r="A596" t="s">
        <v>15</v>
      </c>
      <c r="B596" t="s">
        <v>3078</v>
      </c>
      <c r="C596">
        <v>6</v>
      </c>
      <c r="D596">
        <v>2019</v>
      </c>
      <c r="E596" t="s">
        <v>3079</v>
      </c>
      <c r="F596">
        <v>11</v>
      </c>
      <c r="G596">
        <v>2019</v>
      </c>
      <c r="H596" t="s">
        <v>3080</v>
      </c>
      <c r="I596" t="s">
        <v>19</v>
      </c>
      <c r="J596" t="s">
        <v>3081</v>
      </c>
      <c r="K596" t="s">
        <v>3082</v>
      </c>
      <c r="L596" t="s">
        <v>22</v>
      </c>
      <c r="M596" t="s">
        <v>23</v>
      </c>
      <c r="N596" t="s">
        <v>24</v>
      </c>
      <c r="O596" t="s">
        <v>33</v>
      </c>
      <c r="P596" t="s">
        <v>34</v>
      </c>
      <c r="Q596" t="s">
        <v>33</v>
      </c>
      <c r="R596" t="s">
        <v>27</v>
      </c>
    </row>
    <row r="597" spans="1:18" x14ac:dyDescent="0.35">
      <c r="A597" t="s">
        <v>15</v>
      </c>
      <c r="B597" t="s">
        <v>3083</v>
      </c>
      <c r="C597">
        <v>4</v>
      </c>
      <c r="D597">
        <v>2020</v>
      </c>
      <c r="E597" t="s">
        <v>2285</v>
      </c>
      <c r="F597">
        <v>8</v>
      </c>
      <c r="G597">
        <v>2020</v>
      </c>
      <c r="H597" t="s">
        <v>3084</v>
      </c>
      <c r="I597" t="s">
        <v>19</v>
      </c>
      <c r="J597" t="s">
        <v>3085</v>
      </c>
      <c r="K597" t="s">
        <v>3086</v>
      </c>
      <c r="L597" t="s">
        <v>22</v>
      </c>
      <c r="M597" t="s">
        <v>23</v>
      </c>
      <c r="N597" t="s">
        <v>24</v>
      </c>
      <c r="O597" t="s">
        <v>25</v>
      </c>
      <c r="P597" t="s">
        <v>24</v>
      </c>
      <c r="Q597" t="s">
        <v>26</v>
      </c>
      <c r="R597" t="s">
        <v>3087</v>
      </c>
    </row>
    <row r="598" spans="1:18" x14ac:dyDescent="0.35">
      <c r="A598" t="s">
        <v>15</v>
      </c>
      <c r="B598" t="s">
        <v>1039</v>
      </c>
      <c r="C598">
        <v>7</v>
      </c>
      <c r="D598">
        <v>2020</v>
      </c>
      <c r="E598" t="s">
        <v>258</v>
      </c>
      <c r="F598">
        <v>1</v>
      </c>
      <c r="G598">
        <v>2021</v>
      </c>
      <c r="H598" t="s">
        <v>3088</v>
      </c>
      <c r="I598" t="s">
        <v>19</v>
      </c>
      <c r="J598" t="s">
        <v>3089</v>
      </c>
      <c r="K598" t="s">
        <v>3090</v>
      </c>
      <c r="L598" t="s">
        <v>591</v>
      </c>
      <c r="M598" t="s">
        <v>47</v>
      </c>
      <c r="N598" t="s">
        <v>24</v>
      </c>
      <c r="O598" t="s">
        <v>33</v>
      </c>
      <c r="P598" t="s">
        <v>34</v>
      </c>
      <c r="Q598" t="s">
        <v>33</v>
      </c>
      <c r="R598" t="s">
        <v>3091</v>
      </c>
    </row>
    <row r="599" spans="1:18" x14ac:dyDescent="0.35">
      <c r="A599" t="s">
        <v>15</v>
      </c>
      <c r="B599" t="s">
        <v>1049</v>
      </c>
      <c r="C599">
        <v>6</v>
      </c>
      <c r="D599">
        <v>2021</v>
      </c>
      <c r="E599" t="s">
        <v>3092</v>
      </c>
      <c r="F599">
        <v>1</v>
      </c>
      <c r="G599">
        <v>2022</v>
      </c>
      <c r="H599" t="s">
        <v>3093</v>
      </c>
      <c r="I599" t="s">
        <v>19</v>
      </c>
      <c r="J599" t="s">
        <v>3094</v>
      </c>
      <c r="K599" t="s">
        <v>3095</v>
      </c>
      <c r="L599" t="s">
        <v>385</v>
      </c>
      <c r="M599" t="s">
        <v>47</v>
      </c>
      <c r="N599" t="s">
        <v>24</v>
      </c>
      <c r="O599" t="s">
        <v>97</v>
      </c>
      <c r="P599" t="s">
        <v>24</v>
      </c>
      <c r="Q599" t="s">
        <v>48</v>
      </c>
      <c r="R599" t="s">
        <v>3096</v>
      </c>
    </row>
    <row r="600" spans="1:18" x14ac:dyDescent="0.35">
      <c r="A600" t="s">
        <v>15</v>
      </c>
      <c r="B600" t="s">
        <v>282</v>
      </c>
      <c r="C600">
        <v>2</v>
      </c>
      <c r="D600">
        <v>2021</v>
      </c>
      <c r="E600" t="s">
        <v>420</v>
      </c>
      <c r="F600">
        <v>10</v>
      </c>
      <c r="G600">
        <v>2021</v>
      </c>
      <c r="H600" t="s">
        <v>3097</v>
      </c>
      <c r="I600" t="s">
        <v>19</v>
      </c>
      <c r="J600" t="s">
        <v>3098</v>
      </c>
      <c r="K600" t="s">
        <v>3099</v>
      </c>
      <c r="L600" t="s">
        <v>110</v>
      </c>
      <c r="M600" t="s">
        <v>68</v>
      </c>
      <c r="N600" t="s">
        <v>24</v>
      </c>
      <c r="O600" t="s">
        <v>14</v>
      </c>
      <c r="P600" t="s">
        <v>24</v>
      </c>
      <c r="Q600" t="s">
        <v>48</v>
      </c>
      <c r="R600" t="s">
        <v>3100</v>
      </c>
    </row>
    <row r="601" spans="1:18" x14ac:dyDescent="0.35">
      <c r="A601" t="s">
        <v>15</v>
      </c>
      <c r="B601" t="s">
        <v>3101</v>
      </c>
      <c r="C601">
        <v>3</v>
      </c>
      <c r="D601">
        <v>2018</v>
      </c>
      <c r="E601" t="s">
        <v>1710</v>
      </c>
      <c r="F601">
        <v>11</v>
      </c>
      <c r="G601">
        <v>2019</v>
      </c>
      <c r="H601" t="s">
        <v>3102</v>
      </c>
      <c r="I601" t="s">
        <v>19</v>
      </c>
      <c r="J601" t="s">
        <v>3103</v>
      </c>
      <c r="K601" t="s">
        <v>3104</v>
      </c>
      <c r="L601" t="s">
        <v>385</v>
      </c>
      <c r="M601" t="s">
        <v>47</v>
      </c>
      <c r="N601" t="s">
        <v>24</v>
      </c>
      <c r="O601" t="s">
        <v>14</v>
      </c>
      <c r="P601" t="s">
        <v>24</v>
      </c>
      <c r="Q601" t="s">
        <v>48</v>
      </c>
      <c r="R601" t="s">
        <v>3105</v>
      </c>
    </row>
    <row r="602" spans="1:18" x14ac:dyDescent="0.35">
      <c r="A602" t="s">
        <v>15</v>
      </c>
      <c r="B602" t="s">
        <v>2430</v>
      </c>
      <c r="C602">
        <v>7</v>
      </c>
      <c r="D602">
        <v>2020</v>
      </c>
      <c r="E602" t="s">
        <v>2848</v>
      </c>
      <c r="F602">
        <v>10</v>
      </c>
      <c r="G602">
        <v>2020</v>
      </c>
      <c r="H602" t="s">
        <v>3106</v>
      </c>
      <c r="I602" t="s">
        <v>19</v>
      </c>
      <c r="J602" t="s">
        <v>3107</v>
      </c>
      <c r="K602" t="s">
        <v>3108</v>
      </c>
      <c r="L602" t="s">
        <v>385</v>
      </c>
      <c r="M602" t="s">
        <v>25</v>
      </c>
      <c r="N602" t="s">
        <v>24</v>
      </c>
      <c r="O602" t="s">
        <v>33</v>
      </c>
      <c r="P602" t="s">
        <v>34</v>
      </c>
      <c r="Q602" t="s">
        <v>33</v>
      </c>
      <c r="R602" t="s">
        <v>27</v>
      </c>
    </row>
    <row r="603" spans="1:18" x14ac:dyDescent="0.35">
      <c r="A603" t="s">
        <v>15</v>
      </c>
      <c r="B603" t="s">
        <v>3109</v>
      </c>
      <c r="C603">
        <v>9</v>
      </c>
      <c r="D603">
        <v>2020</v>
      </c>
      <c r="E603" t="s">
        <v>315</v>
      </c>
      <c r="F603">
        <v>3</v>
      </c>
      <c r="G603">
        <v>2021</v>
      </c>
      <c r="H603" t="s">
        <v>3110</v>
      </c>
      <c r="I603" t="s">
        <v>19</v>
      </c>
      <c r="J603" t="s">
        <v>3111</v>
      </c>
      <c r="K603" t="s">
        <v>3112</v>
      </c>
      <c r="L603" t="s">
        <v>385</v>
      </c>
      <c r="M603" t="s">
        <v>47</v>
      </c>
      <c r="N603" t="s">
        <v>24</v>
      </c>
      <c r="O603" t="s">
        <v>14</v>
      </c>
      <c r="P603" t="s">
        <v>24</v>
      </c>
      <c r="Q603" t="s">
        <v>48</v>
      </c>
      <c r="R603" t="s">
        <v>3113</v>
      </c>
    </row>
    <row r="604" spans="1:18" x14ac:dyDescent="0.35">
      <c r="A604" t="s">
        <v>15</v>
      </c>
      <c r="B604" t="s">
        <v>788</v>
      </c>
      <c r="C604">
        <v>6</v>
      </c>
      <c r="D604">
        <v>2020</v>
      </c>
      <c r="E604" t="s">
        <v>2018</v>
      </c>
      <c r="F604">
        <v>1</v>
      </c>
      <c r="G604">
        <v>2021</v>
      </c>
      <c r="H604" t="s">
        <v>3114</v>
      </c>
      <c r="I604" t="s">
        <v>19</v>
      </c>
      <c r="J604" t="s">
        <v>3115</v>
      </c>
      <c r="K604" t="s">
        <v>3116</v>
      </c>
      <c r="L604" t="s">
        <v>3117</v>
      </c>
      <c r="M604" t="s">
        <v>76</v>
      </c>
      <c r="N604" t="s">
        <v>24</v>
      </c>
      <c r="O604" t="s">
        <v>33</v>
      </c>
      <c r="P604" t="s">
        <v>34</v>
      </c>
      <c r="Q604" t="s">
        <v>33</v>
      </c>
      <c r="R604" t="s">
        <v>3118</v>
      </c>
    </row>
    <row r="605" spans="1:18" x14ac:dyDescent="0.35">
      <c r="A605" t="s">
        <v>15</v>
      </c>
      <c r="B605" t="s">
        <v>1029</v>
      </c>
      <c r="C605">
        <v>9</v>
      </c>
      <c r="D605">
        <v>2019</v>
      </c>
      <c r="E605" t="s">
        <v>3119</v>
      </c>
      <c r="F605">
        <v>4</v>
      </c>
      <c r="G605">
        <v>2020</v>
      </c>
      <c r="H605" t="s">
        <v>3120</v>
      </c>
      <c r="I605" t="s">
        <v>19</v>
      </c>
      <c r="J605" t="s">
        <v>3121</v>
      </c>
      <c r="K605" t="s">
        <v>3122</v>
      </c>
      <c r="L605" t="s">
        <v>124</v>
      </c>
      <c r="M605" t="s">
        <v>76</v>
      </c>
      <c r="N605" t="s">
        <v>24</v>
      </c>
      <c r="O605" t="s">
        <v>14</v>
      </c>
      <c r="P605" t="s">
        <v>24</v>
      </c>
      <c r="Q605" t="s">
        <v>48</v>
      </c>
      <c r="R605" t="s">
        <v>3123</v>
      </c>
    </row>
    <row r="606" spans="1:18" x14ac:dyDescent="0.35">
      <c r="A606" t="s">
        <v>15</v>
      </c>
      <c r="B606" t="s">
        <v>3124</v>
      </c>
      <c r="C606">
        <v>11</v>
      </c>
      <c r="D606">
        <v>2020</v>
      </c>
      <c r="E606" t="s">
        <v>3125</v>
      </c>
      <c r="F606">
        <v>5</v>
      </c>
      <c r="G606">
        <v>2021</v>
      </c>
      <c r="H606" t="s">
        <v>3126</v>
      </c>
      <c r="I606" t="s">
        <v>19</v>
      </c>
      <c r="J606" t="s">
        <v>3127</v>
      </c>
      <c r="K606" t="s">
        <v>3128</v>
      </c>
      <c r="L606" t="s">
        <v>75</v>
      </c>
      <c r="M606" t="s">
        <v>68</v>
      </c>
      <c r="N606" t="s">
        <v>24</v>
      </c>
      <c r="O606" t="s">
        <v>14</v>
      </c>
      <c r="P606" t="s">
        <v>24</v>
      </c>
      <c r="Q606" t="s">
        <v>48</v>
      </c>
      <c r="R606" t="s">
        <v>3129</v>
      </c>
    </row>
    <row r="607" spans="1:18" x14ac:dyDescent="0.35">
      <c r="A607" t="s">
        <v>15</v>
      </c>
      <c r="B607" t="s">
        <v>3130</v>
      </c>
      <c r="C607">
        <v>10</v>
      </c>
      <c r="D607">
        <v>2018</v>
      </c>
      <c r="E607" t="s">
        <v>1805</v>
      </c>
      <c r="F607">
        <v>3</v>
      </c>
      <c r="G607">
        <v>2019</v>
      </c>
      <c r="H607" t="s">
        <v>3131</v>
      </c>
      <c r="I607" t="s">
        <v>19</v>
      </c>
      <c r="J607" t="s">
        <v>3132</v>
      </c>
      <c r="K607" t="s">
        <v>3133</v>
      </c>
      <c r="L607" t="s">
        <v>83</v>
      </c>
      <c r="M607" t="s">
        <v>76</v>
      </c>
      <c r="N607" t="s">
        <v>24</v>
      </c>
      <c r="O607" t="s">
        <v>33</v>
      </c>
      <c r="P607" t="s">
        <v>34</v>
      </c>
      <c r="Q607" t="s">
        <v>33</v>
      </c>
      <c r="R607" t="s">
        <v>27</v>
      </c>
    </row>
    <row r="608" spans="1:18" x14ac:dyDescent="0.35">
      <c r="A608" t="s">
        <v>15</v>
      </c>
      <c r="B608" t="s">
        <v>3134</v>
      </c>
      <c r="C608">
        <v>1</v>
      </c>
      <c r="D608">
        <v>2021</v>
      </c>
      <c r="E608" t="s">
        <v>3135</v>
      </c>
      <c r="F608">
        <v>4</v>
      </c>
      <c r="G608">
        <v>2021</v>
      </c>
      <c r="H608" t="s">
        <v>3136</v>
      </c>
      <c r="I608" t="s">
        <v>19</v>
      </c>
      <c r="J608" t="s">
        <v>3137</v>
      </c>
      <c r="K608" t="s">
        <v>3138</v>
      </c>
      <c r="L608" t="s">
        <v>22</v>
      </c>
      <c r="M608" t="s">
        <v>23</v>
      </c>
      <c r="N608" t="s">
        <v>24</v>
      </c>
      <c r="O608" t="s">
        <v>33</v>
      </c>
      <c r="P608" t="s">
        <v>34</v>
      </c>
      <c r="Q608" t="s">
        <v>33</v>
      </c>
      <c r="R608" t="s">
        <v>3139</v>
      </c>
    </row>
    <row r="609" spans="1:18" x14ac:dyDescent="0.35">
      <c r="A609" t="s">
        <v>15</v>
      </c>
      <c r="B609" t="s">
        <v>2245</v>
      </c>
      <c r="C609">
        <v>6</v>
      </c>
      <c r="D609">
        <v>2021</v>
      </c>
      <c r="E609" t="s">
        <v>698</v>
      </c>
      <c r="F609">
        <v>9</v>
      </c>
      <c r="G609">
        <v>2021</v>
      </c>
      <c r="H609" t="s">
        <v>3140</v>
      </c>
      <c r="I609" t="s">
        <v>19</v>
      </c>
      <c r="J609" t="s">
        <v>3141</v>
      </c>
      <c r="K609" t="s">
        <v>3142</v>
      </c>
      <c r="L609" t="s">
        <v>22</v>
      </c>
      <c r="M609" t="s">
        <v>47</v>
      </c>
      <c r="N609" t="s">
        <v>24</v>
      </c>
      <c r="O609" t="s">
        <v>14</v>
      </c>
      <c r="P609" t="s">
        <v>24</v>
      </c>
      <c r="Q609" t="s">
        <v>48</v>
      </c>
      <c r="R609" t="s">
        <v>3143</v>
      </c>
    </row>
    <row r="610" spans="1:18" x14ac:dyDescent="0.35">
      <c r="A610" t="s">
        <v>15</v>
      </c>
      <c r="B610" t="s">
        <v>914</v>
      </c>
      <c r="C610">
        <v>1</v>
      </c>
      <c r="D610">
        <v>2019</v>
      </c>
      <c r="E610" t="s">
        <v>3144</v>
      </c>
      <c r="F610">
        <v>1</v>
      </c>
      <c r="G610">
        <v>2020</v>
      </c>
      <c r="H610" t="s">
        <v>3145</v>
      </c>
      <c r="I610" t="s">
        <v>19</v>
      </c>
      <c r="J610" t="s">
        <v>3146</v>
      </c>
      <c r="K610" t="s">
        <v>3147</v>
      </c>
      <c r="L610" t="s">
        <v>249</v>
      </c>
      <c r="M610" t="s">
        <v>76</v>
      </c>
      <c r="N610" t="s">
        <v>24</v>
      </c>
      <c r="O610" t="s">
        <v>33</v>
      </c>
      <c r="P610" t="s">
        <v>34</v>
      </c>
      <c r="Q610" t="s">
        <v>33</v>
      </c>
      <c r="R610" t="s">
        <v>3148</v>
      </c>
    </row>
    <row r="611" spans="1:18" x14ac:dyDescent="0.35">
      <c r="A611" t="s">
        <v>15</v>
      </c>
      <c r="B611" t="s">
        <v>2921</v>
      </c>
      <c r="C611">
        <v>3</v>
      </c>
      <c r="D611">
        <v>2021</v>
      </c>
      <c r="E611" t="s">
        <v>1515</v>
      </c>
      <c r="F611">
        <v>9</v>
      </c>
      <c r="G611">
        <v>2021</v>
      </c>
      <c r="H611" t="s">
        <v>3149</v>
      </c>
      <c r="I611" t="s">
        <v>19</v>
      </c>
      <c r="J611" t="s">
        <v>3150</v>
      </c>
      <c r="K611" t="s">
        <v>3151</v>
      </c>
      <c r="L611" t="s">
        <v>1087</v>
      </c>
      <c r="M611" t="s">
        <v>23</v>
      </c>
      <c r="N611" t="s">
        <v>24</v>
      </c>
      <c r="O611" t="s">
        <v>33</v>
      </c>
      <c r="P611" t="s">
        <v>34</v>
      </c>
      <c r="Q611" t="s">
        <v>33</v>
      </c>
      <c r="R611" t="s">
        <v>3152</v>
      </c>
    </row>
    <row r="612" spans="1:18" x14ac:dyDescent="0.35">
      <c r="A612" t="s">
        <v>15</v>
      </c>
      <c r="B612" t="s">
        <v>2023</v>
      </c>
      <c r="C612">
        <v>9</v>
      </c>
      <c r="D612">
        <v>2019</v>
      </c>
      <c r="E612" t="s">
        <v>2711</v>
      </c>
      <c r="F612">
        <v>12</v>
      </c>
      <c r="G612">
        <v>2020</v>
      </c>
      <c r="H612" t="s">
        <v>3153</v>
      </c>
      <c r="I612" t="s">
        <v>19</v>
      </c>
      <c r="J612" t="s">
        <v>3154</v>
      </c>
      <c r="K612" t="s">
        <v>3155</v>
      </c>
      <c r="L612" t="s">
        <v>83</v>
      </c>
      <c r="M612" t="s">
        <v>76</v>
      </c>
      <c r="N612" t="s">
        <v>24</v>
      </c>
      <c r="O612" t="s">
        <v>33</v>
      </c>
      <c r="P612" t="s">
        <v>34</v>
      </c>
      <c r="Q612" t="s">
        <v>33</v>
      </c>
      <c r="R612" t="s">
        <v>3156</v>
      </c>
    </row>
    <row r="613" spans="1:18" x14ac:dyDescent="0.35">
      <c r="A613" t="s">
        <v>15</v>
      </c>
      <c r="B613" t="s">
        <v>1940</v>
      </c>
      <c r="C613">
        <v>2</v>
      </c>
      <c r="D613">
        <v>2019</v>
      </c>
      <c r="E613" t="s">
        <v>1334</v>
      </c>
      <c r="F613">
        <v>5</v>
      </c>
      <c r="G613">
        <v>2019</v>
      </c>
      <c r="H613" t="s">
        <v>3157</v>
      </c>
      <c r="I613" t="s">
        <v>19</v>
      </c>
      <c r="J613" t="s">
        <v>3158</v>
      </c>
      <c r="K613" t="s">
        <v>3159</v>
      </c>
      <c r="L613" t="s">
        <v>2925</v>
      </c>
      <c r="M613" t="s">
        <v>23</v>
      </c>
      <c r="N613" t="s">
        <v>24</v>
      </c>
      <c r="O613" t="s">
        <v>33</v>
      </c>
      <c r="P613" t="s">
        <v>34</v>
      </c>
      <c r="Q613" t="s">
        <v>33</v>
      </c>
      <c r="R613" t="s">
        <v>27</v>
      </c>
    </row>
    <row r="614" spans="1:18" x14ac:dyDescent="0.35">
      <c r="A614" t="s">
        <v>15</v>
      </c>
      <c r="B614" t="s">
        <v>2077</v>
      </c>
      <c r="C614">
        <v>12</v>
      </c>
      <c r="D614">
        <v>2018</v>
      </c>
      <c r="E614" t="s">
        <v>1292</v>
      </c>
      <c r="F614">
        <v>4</v>
      </c>
      <c r="G614">
        <v>2019</v>
      </c>
      <c r="H614" t="s">
        <v>3160</v>
      </c>
      <c r="I614" t="s">
        <v>19</v>
      </c>
      <c r="J614" t="s">
        <v>3161</v>
      </c>
      <c r="K614" t="s">
        <v>3162</v>
      </c>
      <c r="L614" t="s">
        <v>110</v>
      </c>
      <c r="M614" t="s">
        <v>47</v>
      </c>
      <c r="N614" t="s">
        <v>24</v>
      </c>
      <c r="O614" t="s">
        <v>14</v>
      </c>
      <c r="P614" t="s">
        <v>24</v>
      </c>
      <c r="Q614" t="s">
        <v>48</v>
      </c>
      <c r="R614" t="s">
        <v>3163</v>
      </c>
    </row>
    <row r="615" spans="1:18" x14ac:dyDescent="0.35">
      <c r="A615" t="s">
        <v>15</v>
      </c>
      <c r="B615" t="s">
        <v>937</v>
      </c>
      <c r="C615">
        <v>6</v>
      </c>
      <c r="D615">
        <v>2020</v>
      </c>
      <c r="E615" t="s">
        <v>3164</v>
      </c>
      <c r="F615">
        <v>10</v>
      </c>
      <c r="G615">
        <v>2020</v>
      </c>
      <c r="H615" t="s">
        <v>3165</v>
      </c>
      <c r="I615" t="s">
        <v>19</v>
      </c>
      <c r="J615" t="s">
        <v>3166</v>
      </c>
      <c r="K615" t="s">
        <v>3167</v>
      </c>
      <c r="L615" t="s">
        <v>22</v>
      </c>
      <c r="M615" t="s">
        <v>76</v>
      </c>
      <c r="N615" t="s">
        <v>24</v>
      </c>
      <c r="O615" t="s">
        <v>33</v>
      </c>
      <c r="P615" t="s">
        <v>34</v>
      </c>
      <c r="Q615" t="s">
        <v>33</v>
      </c>
      <c r="R615" t="s">
        <v>3168</v>
      </c>
    </row>
    <row r="616" spans="1:18" x14ac:dyDescent="0.35">
      <c r="A616" t="s">
        <v>15</v>
      </c>
      <c r="B616" t="s">
        <v>156</v>
      </c>
      <c r="C616">
        <v>6</v>
      </c>
      <c r="D616">
        <v>2020</v>
      </c>
      <c r="E616" t="s">
        <v>759</v>
      </c>
      <c r="F616">
        <v>10</v>
      </c>
      <c r="G616">
        <v>2020</v>
      </c>
      <c r="H616" t="s">
        <v>3169</v>
      </c>
      <c r="I616" t="s">
        <v>19</v>
      </c>
      <c r="J616" t="s">
        <v>3170</v>
      </c>
      <c r="K616" t="s">
        <v>3171</v>
      </c>
      <c r="L616" t="s">
        <v>22</v>
      </c>
      <c r="M616" t="s">
        <v>47</v>
      </c>
      <c r="N616" t="s">
        <v>24</v>
      </c>
      <c r="O616" t="s">
        <v>14</v>
      </c>
      <c r="P616" t="s">
        <v>24</v>
      </c>
      <c r="Q616" t="s">
        <v>48</v>
      </c>
      <c r="R616" t="s">
        <v>3172</v>
      </c>
    </row>
    <row r="617" spans="1:18" x14ac:dyDescent="0.35">
      <c r="A617" t="s">
        <v>15</v>
      </c>
      <c r="B617" t="s">
        <v>1292</v>
      </c>
      <c r="C617">
        <v>4</v>
      </c>
      <c r="D617">
        <v>2019</v>
      </c>
      <c r="E617" t="s">
        <v>106</v>
      </c>
      <c r="F617">
        <v>10</v>
      </c>
      <c r="G617">
        <v>2019</v>
      </c>
      <c r="H617" t="s">
        <v>3173</v>
      </c>
      <c r="I617" t="s">
        <v>19</v>
      </c>
      <c r="J617" t="s">
        <v>3174</v>
      </c>
      <c r="K617" t="s">
        <v>3175</v>
      </c>
      <c r="L617" t="s">
        <v>22</v>
      </c>
      <c r="M617" t="s">
        <v>23</v>
      </c>
      <c r="N617" t="s">
        <v>24</v>
      </c>
      <c r="O617" t="s">
        <v>33</v>
      </c>
      <c r="P617" t="s">
        <v>34</v>
      </c>
      <c r="Q617" t="s">
        <v>33</v>
      </c>
      <c r="R617" t="s">
        <v>27</v>
      </c>
    </row>
    <row r="618" spans="1:18" x14ac:dyDescent="0.35">
      <c r="A618" t="s">
        <v>15</v>
      </c>
      <c r="B618" t="s">
        <v>2095</v>
      </c>
      <c r="C618">
        <v>7</v>
      </c>
      <c r="D618">
        <v>2020</v>
      </c>
      <c r="E618" t="s">
        <v>2792</v>
      </c>
      <c r="F618">
        <v>2</v>
      </c>
      <c r="G618">
        <v>2021</v>
      </c>
      <c r="H618" t="s">
        <v>3176</v>
      </c>
      <c r="I618" t="s">
        <v>19</v>
      </c>
      <c r="J618" t="s">
        <v>3177</v>
      </c>
      <c r="K618" t="s">
        <v>3178</v>
      </c>
      <c r="L618" t="s">
        <v>385</v>
      </c>
      <c r="M618" t="s">
        <v>47</v>
      </c>
      <c r="N618" t="s">
        <v>24</v>
      </c>
      <c r="O618" t="s">
        <v>14</v>
      </c>
      <c r="P618" t="s">
        <v>24</v>
      </c>
      <c r="Q618" t="s">
        <v>48</v>
      </c>
      <c r="R618" t="s">
        <v>3179</v>
      </c>
    </row>
    <row r="619" spans="1:18" x14ac:dyDescent="0.35">
      <c r="A619" t="s">
        <v>15</v>
      </c>
      <c r="B619" t="s">
        <v>3180</v>
      </c>
      <c r="C619">
        <v>3</v>
      </c>
      <c r="D619">
        <v>2021</v>
      </c>
      <c r="E619" t="s">
        <v>3181</v>
      </c>
      <c r="F619">
        <v>9</v>
      </c>
      <c r="G619">
        <v>2021</v>
      </c>
      <c r="H619" t="s">
        <v>3182</v>
      </c>
      <c r="I619" t="s">
        <v>19</v>
      </c>
      <c r="J619" t="s">
        <v>3183</v>
      </c>
      <c r="K619" t="s">
        <v>3184</v>
      </c>
      <c r="L619" t="s">
        <v>110</v>
      </c>
      <c r="M619" t="s">
        <v>47</v>
      </c>
      <c r="N619" t="s">
        <v>24</v>
      </c>
      <c r="O619" t="s">
        <v>14</v>
      </c>
      <c r="P619" t="s">
        <v>24</v>
      </c>
      <c r="Q619" t="s">
        <v>48</v>
      </c>
      <c r="R619" t="s">
        <v>3185</v>
      </c>
    </row>
    <row r="620" spans="1:18" x14ac:dyDescent="0.35">
      <c r="A620" t="s">
        <v>15</v>
      </c>
      <c r="B620" t="s">
        <v>545</v>
      </c>
      <c r="C620">
        <v>7</v>
      </c>
      <c r="D620">
        <v>2020</v>
      </c>
      <c r="E620" t="s">
        <v>2747</v>
      </c>
      <c r="F620">
        <v>12</v>
      </c>
      <c r="G620">
        <v>2021</v>
      </c>
      <c r="H620" t="s">
        <v>3186</v>
      </c>
      <c r="I620" t="s">
        <v>19</v>
      </c>
      <c r="J620" t="s">
        <v>3187</v>
      </c>
      <c r="K620" t="s">
        <v>3188</v>
      </c>
      <c r="L620" t="s">
        <v>1087</v>
      </c>
      <c r="M620" t="s">
        <v>23</v>
      </c>
      <c r="N620" t="s">
        <v>24</v>
      </c>
      <c r="O620" t="s">
        <v>33</v>
      </c>
      <c r="P620" t="s">
        <v>34</v>
      </c>
      <c r="Q620" t="s">
        <v>33</v>
      </c>
      <c r="R620" t="s">
        <v>27</v>
      </c>
    </row>
    <row r="621" spans="1:18" x14ac:dyDescent="0.35">
      <c r="A621" t="s">
        <v>15</v>
      </c>
      <c r="B621" t="s">
        <v>482</v>
      </c>
      <c r="C621">
        <v>4</v>
      </c>
      <c r="D621">
        <v>2020</v>
      </c>
      <c r="E621" t="s">
        <v>3189</v>
      </c>
      <c r="F621">
        <v>9</v>
      </c>
      <c r="G621">
        <v>2020</v>
      </c>
      <c r="H621" t="s">
        <v>3190</v>
      </c>
      <c r="I621" t="s">
        <v>19</v>
      </c>
      <c r="J621" t="s">
        <v>3191</v>
      </c>
      <c r="K621" t="s">
        <v>3192</v>
      </c>
      <c r="L621" t="s">
        <v>22</v>
      </c>
      <c r="M621" t="s">
        <v>23</v>
      </c>
      <c r="N621" t="s">
        <v>24</v>
      </c>
      <c r="O621" t="s">
        <v>33</v>
      </c>
      <c r="P621" t="s">
        <v>34</v>
      </c>
      <c r="Q621" t="s">
        <v>33</v>
      </c>
      <c r="R621" t="s">
        <v>27</v>
      </c>
    </row>
    <row r="622" spans="1:18" x14ac:dyDescent="0.35">
      <c r="A622" t="s">
        <v>15</v>
      </c>
      <c r="B622" t="s">
        <v>3193</v>
      </c>
      <c r="C622">
        <v>8</v>
      </c>
      <c r="D622">
        <v>2018</v>
      </c>
      <c r="E622" t="s">
        <v>1034</v>
      </c>
      <c r="F622">
        <v>1</v>
      </c>
      <c r="G622">
        <v>2019</v>
      </c>
      <c r="H622" t="s">
        <v>3194</v>
      </c>
      <c r="I622" t="s">
        <v>19</v>
      </c>
      <c r="J622" t="s">
        <v>3195</v>
      </c>
      <c r="K622" t="s">
        <v>3196</v>
      </c>
      <c r="L622" t="s">
        <v>591</v>
      </c>
      <c r="M622" t="s">
        <v>76</v>
      </c>
      <c r="N622" t="s">
        <v>24</v>
      </c>
      <c r="O622" t="s">
        <v>33</v>
      </c>
      <c r="P622" t="s">
        <v>34</v>
      </c>
      <c r="Q622" t="s">
        <v>33</v>
      </c>
      <c r="R622" t="s">
        <v>27</v>
      </c>
    </row>
    <row r="623" spans="1:18" x14ac:dyDescent="0.35">
      <c r="A623" t="s">
        <v>15</v>
      </c>
      <c r="B623" t="s">
        <v>1148</v>
      </c>
      <c r="C623">
        <v>1</v>
      </c>
      <c r="D623">
        <v>2021</v>
      </c>
      <c r="E623" t="s">
        <v>419</v>
      </c>
      <c r="F623">
        <v>4</v>
      </c>
      <c r="G623">
        <v>2021</v>
      </c>
      <c r="H623" t="s">
        <v>3197</v>
      </c>
      <c r="I623" t="s">
        <v>19</v>
      </c>
      <c r="J623" t="s">
        <v>3198</v>
      </c>
      <c r="K623" t="s">
        <v>3199</v>
      </c>
      <c r="L623" t="s">
        <v>572</v>
      </c>
      <c r="M623" t="s">
        <v>23</v>
      </c>
      <c r="N623" t="s">
        <v>24</v>
      </c>
      <c r="O623" t="s">
        <v>33</v>
      </c>
      <c r="P623" t="s">
        <v>34</v>
      </c>
      <c r="Q623" t="s">
        <v>33</v>
      </c>
      <c r="R623" t="s">
        <v>118</v>
      </c>
    </row>
    <row r="624" spans="1:18" x14ac:dyDescent="0.35">
      <c r="A624" t="s">
        <v>15</v>
      </c>
      <c r="B624" t="s">
        <v>599</v>
      </c>
      <c r="C624">
        <v>4</v>
      </c>
      <c r="D624">
        <v>2020</v>
      </c>
      <c r="E624" t="s">
        <v>125</v>
      </c>
      <c r="F624">
        <v>8</v>
      </c>
      <c r="G624">
        <v>2020</v>
      </c>
      <c r="H624" t="s">
        <v>3200</v>
      </c>
      <c r="I624" t="s">
        <v>19</v>
      </c>
      <c r="J624" t="s">
        <v>3201</v>
      </c>
      <c r="K624" t="s">
        <v>3202</v>
      </c>
      <c r="L624" t="s">
        <v>75</v>
      </c>
      <c r="M624" t="s">
        <v>76</v>
      </c>
      <c r="N624" t="s">
        <v>24</v>
      </c>
      <c r="O624" t="s">
        <v>33</v>
      </c>
      <c r="P624" t="s">
        <v>34</v>
      </c>
      <c r="Q624" t="s">
        <v>33</v>
      </c>
      <c r="R624" t="s">
        <v>27</v>
      </c>
    </row>
    <row r="625" spans="1:18" x14ac:dyDescent="0.35">
      <c r="A625" t="s">
        <v>15</v>
      </c>
      <c r="B625" t="s">
        <v>3203</v>
      </c>
      <c r="C625">
        <v>6</v>
      </c>
      <c r="D625">
        <v>2018</v>
      </c>
      <c r="E625" t="s">
        <v>3204</v>
      </c>
      <c r="F625">
        <v>3</v>
      </c>
      <c r="G625">
        <v>2019</v>
      </c>
      <c r="H625" t="s">
        <v>3205</v>
      </c>
      <c r="I625" t="s">
        <v>19</v>
      </c>
      <c r="J625" t="s">
        <v>3206</v>
      </c>
      <c r="K625" t="s">
        <v>3207</v>
      </c>
      <c r="L625" t="s">
        <v>22</v>
      </c>
      <c r="M625" t="s">
        <v>47</v>
      </c>
      <c r="N625" t="s">
        <v>24</v>
      </c>
      <c r="O625" t="s">
        <v>97</v>
      </c>
      <c r="P625" t="s">
        <v>24</v>
      </c>
      <c r="Q625" t="s">
        <v>48</v>
      </c>
      <c r="R625" t="s">
        <v>3208</v>
      </c>
    </row>
    <row r="626" spans="1:18" x14ac:dyDescent="0.35">
      <c r="A626" t="s">
        <v>15</v>
      </c>
      <c r="B626" t="s">
        <v>546</v>
      </c>
      <c r="C626">
        <v>2</v>
      </c>
      <c r="D626">
        <v>2021</v>
      </c>
      <c r="E626" t="s">
        <v>3209</v>
      </c>
      <c r="F626">
        <v>9</v>
      </c>
      <c r="G626">
        <v>2021</v>
      </c>
      <c r="H626" t="s">
        <v>3210</v>
      </c>
      <c r="I626" t="s">
        <v>19</v>
      </c>
      <c r="J626" t="s">
        <v>3211</v>
      </c>
      <c r="K626" t="s">
        <v>3212</v>
      </c>
      <c r="L626" t="s">
        <v>130</v>
      </c>
      <c r="M626" t="s">
        <v>23</v>
      </c>
      <c r="N626" t="s">
        <v>24</v>
      </c>
      <c r="O626" t="s">
        <v>33</v>
      </c>
      <c r="P626" t="s">
        <v>34</v>
      </c>
      <c r="Q626" t="s">
        <v>33</v>
      </c>
      <c r="R626" t="s">
        <v>118</v>
      </c>
    </row>
    <row r="627" spans="1:18" x14ac:dyDescent="0.35">
      <c r="A627" t="s">
        <v>15</v>
      </c>
      <c r="B627" t="s">
        <v>3213</v>
      </c>
      <c r="C627">
        <v>11</v>
      </c>
      <c r="D627">
        <v>2020</v>
      </c>
      <c r="E627" t="s">
        <v>1441</v>
      </c>
      <c r="F627">
        <v>4</v>
      </c>
      <c r="G627">
        <v>2021</v>
      </c>
      <c r="H627" t="s">
        <v>3214</v>
      </c>
      <c r="I627" t="s">
        <v>19</v>
      </c>
      <c r="J627" t="s">
        <v>3215</v>
      </c>
      <c r="K627" t="s">
        <v>3216</v>
      </c>
      <c r="L627" t="s">
        <v>237</v>
      </c>
      <c r="M627" t="s">
        <v>23</v>
      </c>
      <c r="N627" t="s">
        <v>24</v>
      </c>
      <c r="O627" t="s">
        <v>33</v>
      </c>
      <c r="P627" t="s">
        <v>34</v>
      </c>
      <c r="Q627" t="s">
        <v>33</v>
      </c>
      <c r="R627" t="s">
        <v>3217</v>
      </c>
    </row>
    <row r="628" spans="1:18" x14ac:dyDescent="0.35">
      <c r="A628" t="s">
        <v>15</v>
      </c>
      <c r="B628" t="s">
        <v>3010</v>
      </c>
      <c r="C628">
        <v>12</v>
      </c>
      <c r="D628">
        <v>2018</v>
      </c>
      <c r="E628" t="s">
        <v>3218</v>
      </c>
      <c r="F628">
        <v>5</v>
      </c>
      <c r="G628">
        <v>2019</v>
      </c>
      <c r="H628" t="s">
        <v>3219</v>
      </c>
      <c r="I628" t="s">
        <v>19</v>
      </c>
      <c r="J628" t="s">
        <v>3220</v>
      </c>
      <c r="K628" t="s">
        <v>3221</v>
      </c>
      <c r="L628" t="s">
        <v>22</v>
      </c>
      <c r="M628" t="s">
        <v>68</v>
      </c>
      <c r="N628" t="s">
        <v>24</v>
      </c>
      <c r="O628" t="s">
        <v>14</v>
      </c>
      <c r="P628" t="s">
        <v>24</v>
      </c>
      <c r="Q628" t="s">
        <v>48</v>
      </c>
      <c r="R628" t="s">
        <v>3222</v>
      </c>
    </row>
    <row r="629" spans="1:18" x14ac:dyDescent="0.35">
      <c r="A629" t="s">
        <v>15</v>
      </c>
      <c r="B629" t="s">
        <v>1574</v>
      </c>
      <c r="C629">
        <v>1</v>
      </c>
      <c r="D629">
        <v>2020</v>
      </c>
      <c r="E629" t="s">
        <v>828</v>
      </c>
      <c r="F629">
        <v>4</v>
      </c>
      <c r="G629">
        <v>2020</v>
      </c>
      <c r="H629" t="s">
        <v>3223</v>
      </c>
      <c r="I629" t="s">
        <v>19</v>
      </c>
      <c r="J629" t="s">
        <v>3224</v>
      </c>
      <c r="K629" t="s">
        <v>3225</v>
      </c>
      <c r="L629" t="s">
        <v>22</v>
      </c>
      <c r="M629" t="s">
        <v>23</v>
      </c>
      <c r="N629" t="s">
        <v>24</v>
      </c>
      <c r="O629" t="s">
        <v>33</v>
      </c>
      <c r="P629" t="s">
        <v>34</v>
      </c>
      <c r="Q629" t="s">
        <v>33</v>
      </c>
      <c r="R629" t="s">
        <v>27</v>
      </c>
    </row>
    <row r="630" spans="1:18" x14ac:dyDescent="0.35">
      <c r="A630" t="s">
        <v>15</v>
      </c>
      <c r="B630" t="s">
        <v>750</v>
      </c>
      <c r="C630">
        <v>9</v>
      </c>
      <c r="D630">
        <v>2021</v>
      </c>
      <c r="E630" t="s">
        <v>2896</v>
      </c>
      <c r="F630">
        <v>12</v>
      </c>
      <c r="G630">
        <v>2021</v>
      </c>
      <c r="H630" t="s">
        <v>3226</v>
      </c>
      <c r="I630" t="s">
        <v>19</v>
      </c>
      <c r="J630" t="s">
        <v>3227</v>
      </c>
      <c r="K630" t="s">
        <v>3228</v>
      </c>
      <c r="L630" t="s">
        <v>2387</v>
      </c>
      <c r="M630" t="s">
        <v>47</v>
      </c>
      <c r="N630" t="s">
        <v>24</v>
      </c>
      <c r="O630" t="s">
        <v>14</v>
      </c>
      <c r="P630" t="s">
        <v>24</v>
      </c>
      <c r="Q630" t="s">
        <v>48</v>
      </c>
      <c r="R630" t="s">
        <v>3229</v>
      </c>
    </row>
    <row r="631" spans="1:18" x14ac:dyDescent="0.35">
      <c r="A631" t="s">
        <v>15</v>
      </c>
      <c r="B631" t="s">
        <v>564</v>
      </c>
      <c r="C631">
        <v>7</v>
      </c>
      <c r="D631">
        <v>2019</v>
      </c>
      <c r="E631" t="s">
        <v>882</v>
      </c>
      <c r="F631">
        <v>1</v>
      </c>
      <c r="G631">
        <v>2020</v>
      </c>
      <c r="H631" t="s">
        <v>3230</v>
      </c>
      <c r="I631" t="s">
        <v>19</v>
      </c>
      <c r="J631" t="s">
        <v>3231</v>
      </c>
      <c r="K631" t="s">
        <v>3232</v>
      </c>
      <c r="L631" t="s">
        <v>237</v>
      </c>
      <c r="M631" t="s">
        <v>23</v>
      </c>
      <c r="N631" t="s">
        <v>24</v>
      </c>
      <c r="O631" t="s">
        <v>25</v>
      </c>
      <c r="P631" t="s">
        <v>24</v>
      </c>
      <c r="Q631" t="s">
        <v>26</v>
      </c>
      <c r="R631" t="s">
        <v>3233</v>
      </c>
    </row>
    <row r="632" spans="1:18" x14ac:dyDescent="0.35">
      <c r="A632" t="s">
        <v>15</v>
      </c>
      <c r="B632" t="s">
        <v>1274</v>
      </c>
      <c r="C632">
        <v>4</v>
      </c>
      <c r="D632">
        <v>2019</v>
      </c>
      <c r="E632" t="s">
        <v>3234</v>
      </c>
      <c r="F632">
        <v>12</v>
      </c>
      <c r="G632">
        <v>2020</v>
      </c>
      <c r="H632" t="s">
        <v>3235</v>
      </c>
      <c r="I632" t="s">
        <v>19</v>
      </c>
      <c r="J632" t="s">
        <v>3236</v>
      </c>
      <c r="K632" t="s">
        <v>3237</v>
      </c>
      <c r="L632" t="s">
        <v>3238</v>
      </c>
      <c r="M632" t="s">
        <v>23</v>
      </c>
      <c r="N632" t="s">
        <v>24</v>
      </c>
      <c r="O632" t="s">
        <v>14</v>
      </c>
      <c r="P632" t="s">
        <v>24</v>
      </c>
      <c r="Q632" t="s">
        <v>48</v>
      </c>
      <c r="R632" t="s">
        <v>3239</v>
      </c>
    </row>
    <row r="633" spans="1:18" x14ac:dyDescent="0.35">
      <c r="A633" t="s">
        <v>15</v>
      </c>
      <c r="B633" t="s">
        <v>3240</v>
      </c>
      <c r="C633">
        <v>6</v>
      </c>
      <c r="D633">
        <v>2018</v>
      </c>
      <c r="E633" t="s">
        <v>1886</v>
      </c>
      <c r="F633">
        <v>11</v>
      </c>
      <c r="G633">
        <v>2019</v>
      </c>
      <c r="H633" t="s">
        <v>3241</v>
      </c>
      <c r="I633" t="s">
        <v>19</v>
      </c>
      <c r="J633" t="s">
        <v>3242</v>
      </c>
      <c r="K633" t="s">
        <v>3243</v>
      </c>
      <c r="L633" t="s">
        <v>143</v>
      </c>
      <c r="M633" t="s">
        <v>23</v>
      </c>
      <c r="N633" t="s">
        <v>24</v>
      </c>
      <c r="O633" t="s">
        <v>25</v>
      </c>
      <c r="P633" t="s">
        <v>24</v>
      </c>
      <c r="Q633" t="s">
        <v>26</v>
      </c>
      <c r="R633" t="s">
        <v>77</v>
      </c>
    </row>
    <row r="634" spans="1:18" x14ac:dyDescent="0.35">
      <c r="A634" t="s">
        <v>15</v>
      </c>
      <c r="B634" t="s">
        <v>425</v>
      </c>
      <c r="C634">
        <v>6</v>
      </c>
      <c r="D634">
        <v>2020</v>
      </c>
      <c r="E634" t="s">
        <v>2012</v>
      </c>
      <c r="F634">
        <v>11</v>
      </c>
      <c r="G634">
        <v>2021</v>
      </c>
      <c r="H634" t="s">
        <v>3244</v>
      </c>
      <c r="I634" t="s">
        <v>19</v>
      </c>
      <c r="J634" t="s">
        <v>3245</v>
      </c>
      <c r="K634" t="s">
        <v>3246</v>
      </c>
      <c r="L634" t="s">
        <v>22</v>
      </c>
      <c r="M634" t="s">
        <v>47</v>
      </c>
      <c r="N634" t="s">
        <v>24</v>
      </c>
      <c r="O634" t="s">
        <v>14</v>
      </c>
      <c r="P634" t="s">
        <v>24</v>
      </c>
      <c r="Q634" t="s">
        <v>48</v>
      </c>
      <c r="R634" t="s">
        <v>3247</v>
      </c>
    </row>
    <row r="635" spans="1:18" x14ac:dyDescent="0.35">
      <c r="A635" t="s">
        <v>15</v>
      </c>
      <c r="B635" t="s">
        <v>483</v>
      </c>
      <c r="C635">
        <v>6</v>
      </c>
      <c r="D635">
        <v>2021</v>
      </c>
      <c r="E635" t="s">
        <v>3248</v>
      </c>
      <c r="F635">
        <v>12</v>
      </c>
      <c r="G635">
        <v>2022</v>
      </c>
      <c r="H635" t="s">
        <v>3249</v>
      </c>
      <c r="I635" t="s">
        <v>19</v>
      </c>
      <c r="J635" t="s">
        <v>3250</v>
      </c>
      <c r="K635" t="s">
        <v>3251</v>
      </c>
      <c r="L635" t="s">
        <v>385</v>
      </c>
      <c r="M635" t="s">
        <v>97</v>
      </c>
      <c r="N635" t="s">
        <v>24</v>
      </c>
      <c r="O635" t="s">
        <v>14</v>
      </c>
      <c r="P635" t="s">
        <v>24</v>
      </c>
      <c r="Q635" t="s">
        <v>48</v>
      </c>
      <c r="R635" t="s">
        <v>3252</v>
      </c>
    </row>
    <row r="636" spans="1:18" x14ac:dyDescent="0.35">
      <c r="A636" t="s">
        <v>15</v>
      </c>
      <c r="B636" t="s">
        <v>3253</v>
      </c>
      <c r="C636">
        <v>5</v>
      </c>
      <c r="D636">
        <v>2020</v>
      </c>
      <c r="E636" t="s">
        <v>315</v>
      </c>
      <c r="F636">
        <v>3</v>
      </c>
      <c r="G636">
        <v>2021</v>
      </c>
      <c r="H636" t="s">
        <v>3254</v>
      </c>
      <c r="I636" t="s">
        <v>19</v>
      </c>
      <c r="J636" t="s">
        <v>3255</v>
      </c>
      <c r="K636" t="s">
        <v>3256</v>
      </c>
      <c r="L636" t="s">
        <v>83</v>
      </c>
      <c r="M636" t="s">
        <v>68</v>
      </c>
      <c r="N636" t="s">
        <v>24</v>
      </c>
      <c r="O636" t="s">
        <v>14</v>
      </c>
      <c r="P636" t="s">
        <v>24</v>
      </c>
      <c r="Q636" t="s">
        <v>48</v>
      </c>
      <c r="R636" t="s">
        <v>3257</v>
      </c>
    </row>
    <row r="637" spans="1:18" x14ac:dyDescent="0.35">
      <c r="A637" t="s">
        <v>15</v>
      </c>
      <c r="B637" t="s">
        <v>1199</v>
      </c>
      <c r="C637">
        <v>6</v>
      </c>
      <c r="D637">
        <v>2020</v>
      </c>
      <c r="E637" t="s">
        <v>3124</v>
      </c>
      <c r="F637">
        <v>11</v>
      </c>
      <c r="G637">
        <v>2021</v>
      </c>
      <c r="H637" t="s">
        <v>3258</v>
      </c>
      <c r="I637" t="s">
        <v>19</v>
      </c>
      <c r="J637" t="s">
        <v>3259</v>
      </c>
      <c r="K637" t="s">
        <v>3260</v>
      </c>
      <c r="L637" t="s">
        <v>143</v>
      </c>
      <c r="M637" t="s">
        <v>23</v>
      </c>
      <c r="N637" t="s">
        <v>24</v>
      </c>
      <c r="O637" t="s">
        <v>33</v>
      </c>
      <c r="P637" t="s">
        <v>34</v>
      </c>
      <c r="Q637" t="s">
        <v>33</v>
      </c>
      <c r="R637" t="s">
        <v>118</v>
      </c>
    </row>
    <row r="638" spans="1:18" x14ac:dyDescent="0.35">
      <c r="A638" t="s">
        <v>15</v>
      </c>
      <c r="B638" t="s">
        <v>3261</v>
      </c>
      <c r="C638">
        <v>8</v>
      </c>
      <c r="D638">
        <v>2021</v>
      </c>
      <c r="E638" t="s">
        <v>3262</v>
      </c>
      <c r="F638">
        <v>9</v>
      </c>
      <c r="G638">
        <v>2021</v>
      </c>
      <c r="H638" t="s">
        <v>3263</v>
      </c>
      <c r="I638" t="s">
        <v>19</v>
      </c>
      <c r="J638" t="s">
        <v>3264</v>
      </c>
      <c r="K638" t="s">
        <v>3265</v>
      </c>
      <c r="L638" t="s">
        <v>22</v>
      </c>
      <c r="M638" t="s">
        <v>47</v>
      </c>
      <c r="N638" t="s">
        <v>24</v>
      </c>
      <c r="O638" t="s">
        <v>97</v>
      </c>
      <c r="P638" t="s">
        <v>24</v>
      </c>
      <c r="Q638" t="s">
        <v>48</v>
      </c>
      <c r="R638" t="s">
        <v>3266</v>
      </c>
    </row>
    <row r="639" spans="1:18" x14ac:dyDescent="0.35">
      <c r="A639" t="s">
        <v>15</v>
      </c>
      <c r="B639" t="s">
        <v>2030</v>
      </c>
      <c r="C639">
        <v>9</v>
      </c>
      <c r="D639">
        <v>2020</v>
      </c>
      <c r="E639" t="s">
        <v>2196</v>
      </c>
      <c r="F639">
        <v>2</v>
      </c>
      <c r="G639">
        <v>2021</v>
      </c>
      <c r="H639" t="s">
        <v>3267</v>
      </c>
      <c r="I639" t="s">
        <v>19</v>
      </c>
      <c r="J639" t="s">
        <v>3268</v>
      </c>
      <c r="K639" t="s">
        <v>3269</v>
      </c>
      <c r="L639" t="s">
        <v>83</v>
      </c>
      <c r="M639" t="s">
        <v>23</v>
      </c>
      <c r="N639" t="s">
        <v>24</v>
      </c>
      <c r="O639" t="s">
        <v>33</v>
      </c>
      <c r="P639" t="s">
        <v>34</v>
      </c>
      <c r="Q639" t="s">
        <v>33</v>
      </c>
      <c r="R639" t="s">
        <v>27</v>
      </c>
    </row>
    <row r="640" spans="1:18" x14ac:dyDescent="0.35">
      <c r="A640" t="s">
        <v>15</v>
      </c>
      <c r="B640" t="s">
        <v>3270</v>
      </c>
      <c r="C640">
        <v>7</v>
      </c>
      <c r="D640">
        <v>2020</v>
      </c>
      <c r="E640" t="s">
        <v>3271</v>
      </c>
      <c r="F640">
        <v>1</v>
      </c>
      <c r="G640">
        <v>2021</v>
      </c>
      <c r="H640" t="s">
        <v>3272</v>
      </c>
      <c r="I640" t="s">
        <v>19</v>
      </c>
      <c r="J640" t="s">
        <v>3273</v>
      </c>
      <c r="K640" t="s">
        <v>3274</v>
      </c>
      <c r="L640" t="s">
        <v>83</v>
      </c>
      <c r="M640" t="s">
        <v>23</v>
      </c>
      <c r="N640" t="s">
        <v>24</v>
      </c>
      <c r="O640" t="s">
        <v>25</v>
      </c>
      <c r="P640" t="s">
        <v>24</v>
      </c>
      <c r="Q640" t="s">
        <v>26</v>
      </c>
      <c r="R640" t="s">
        <v>118</v>
      </c>
    </row>
    <row r="641" spans="1:18" x14ac:dyDescent="0.35">
      <c r="A641" t="s">
        <v>15</v>
      </c>
      <c r="B641" t="s">
        <v>2360</v>
      </c>
      <c r="C641">
        <v>6</v>
      </c>
      <c r="D641">
        <v>2020</v>
      </c>
      <c r="E641" t="s">
        <v>2984</v>
      </c>
      <c r="F641">
        <v>6</v>
      </c>
      <c r="G641">
        <v>2021</v>
      </c>
      <c r="H641" t="s">
        <v>3275</v>
      </c>
      <c r="I641" t="s">
        <v>19</v>
      </c>
      <c r="J641" t="s">
        <v>3276</v>
      </c>
      <c r="K641" t="s">
        <v>3277</v>
      </c>
      <c r="L641" t="s">
        <v>22</v>
      </c>
      <c r="M641" t="s">
        <v>47</v>
      </c>
      <c r="N641" t="s">
        <v>24</v>
      </c>
      <c r="O641" t="s">
        <v>14</v>
      </c>
      <c r="P641" t="s">
        <v>24</v>
      </c>
      <c r="Q641" t="s">
        <v>48</v>
      </c>
      <c r="R641" t="s">
        <v>3278</v>
      </c>
    </row>
    <row r="642" spans="1:18" x14ac:dyDescent="0.35">
      <c r="A642" t="s">
        <v>15</v>
      </c>
      <c r="B642" t="s">
        <v>3279</v>
      </c>
      <c r="C642">
        <v>8</v>
      </c>
      <c r="D642">
        <v>2019</v>
      </c>
      <c r="E642" t="s">
        <v>2832</v>
      </c>
      <c r="F642">
        <v>1</v>
      </c>
      <c r="G642">
        <v>2020</v>
      </c>
      <c r="H642" t="s">
        <v>3280</v>
      </c>
      <c r="I642" t="s">
        <v>19</v>
      </c>
      <c r="J642" t="s">
        <v>3281</v>
      </c>
      <c r="K642" t="s">
        <v>3282</v>
      </c>
      <c r="L642" t="s">
        <v>3283</v>
      </c>
      <c r="M642" t="s">
        <v>76</v>
      </c>
      <c r="N642" t="s">
        <v>24</v>
      </c>
      <c r="O642" t="s">
        <v>33</v>
      </c>
      <c r="P642" t="s">
        <v>34</v>
      </c>
      <c r="Q642" t="s">
        <v>33</v>
      </c>
      <c r="R642" t="s">
        <v>27</v>
      </c>
    </row>
    <row r="643" spans="1:18" x14ac:dyDescent="0.35">
      <c r="A643" t="s">
        <v>15</v>
      </c>
      <c r="B643" t="s">
        <v>1148</v>
      </c>
      <c r="C643">
        <v>1</v>
      </c>
      <c r="D643">
        <v>2021</v>
      </c>
      <c r="E643" t="s">
        <v>3284</v>
      </c>
      <c r="F643">
        <v>5</v>
      </c>
      <c r="G643">
        <v>2021</v>
      </c>
      <c r="H643" t="s">
        <v>3285</v>
      </c>
      <c r="I643" t="s">
        <v>19</v>
      </c>
      <c r="J643" t="s">
        <v>3286</v>
      </c>
      <c r="K643" t="s">
        <v>3287</v>
      </c>
      <c r="L643" t="s">
        <v>237</v>
      </c>
      <c r="M643" t="s">
        <v>47</v>
      </c>
      <c r="N643" t="s">
        <v>24</v>
      </c>
      <c r="O643" t="s">
        <v>14</v>
      </c>
      <c r="P643" t="s">
        <v>24</v>
      </c>
      <c r="Q643" t="s">
        <v>48</v>
      </c>
      <c r="R643" t="s">
        <v>3288</v>
      </c>
    </row>
    <row r="644" spans="1:18" x14ac:dyDescent="0.35">
      <c r="A644" t="s">
        <v>15</v>
      </c>
      <c r="B644" t="s">
        <v>3289</v>
      </c>
      <c r="C644">
        <v>12</v>
      </c>
      <c r="D644">
        <v>2020</v>
      </c>
      <c r="E644" t="s">
        <v>79</v>
      </c>
      <c r="F644">
        <v>2</v>
      </c>
      <c r="G644">
        <v>2021</v>
      </c>
      <c r="H644" t="s">
        <v>3290</v>
      </c>
      <c r="I644" t="s">
        <v>19</v>
      </c>
      <c r="J644" t="s">
        <v>3291</v>
      </c>
      <c r="K644" t="s">
        <v>3292</v>
      </c>
      <c r="L644" t="s">
        <v>3293</v>
      </c>
      <c r="M644" t="s">
        <v>23</v>
      </c>
      <c r="N644" t="s">
        <v>24</v>
      </c>
      <c r="O644" t="s">
        <v>14</v>
      </c>
      <c r="P644" t="s">
        <v>24</v>
      </c>
      <c r="Q644" t="s">
        <v>48</v>
      </c>
      <c r="R644" t="s">
        <v>3294</v>
      </c>
    </row>
    <row r="645" spans="1:18" x14ac:dyDescent="0.35">
      <c r="A645" t="s">
        <v>15</v>
      </c>
      <c r="B645" t="s">
        <v>1422</v>
      </c>
      <c r="C645">
        <v>9</v>
      </c>
      <c r="D645">
        <v>2019</v>
      </c>
      <c r="E645" t="s">
        <v>759</v>
      </c>
      <c r="F645">
        <v>10</v>
      </c>
      <c r="G645">
        <v>2020</v>
      </c>
      <c r="H645" t="s">
        <v>3295</v>
      </c>
      <c r="I645" t="s">
        <v>19</v>
      </c>
      <c r="J645" t="s">
        <v>3296</v>
      </c>
      <c r="K645" t="s">
        <v>3297</v>
      </c>
      <c r="L645" t="s">
        <v>385</v>
      </c>
      <c r="M645" t="s">
        <v>47</v>
      </c>
      <c r="N645" t="s">
        <v>24</v>
      </c>
      <c r="O645" t="s">
        <v>97</v>
      </c>
      <c r="P645" t="s">
        <v>24</v>
      </c>
      <c r="Q645" t="s">
        <v>48</v>
      </c>
      <c r="R645" t="s">
        <v>3298</v>
      </c>
    </row>
    <row r="646" spans="1:18" x14ac:dyDescent="0.35">
      <c r="A646" t="s">
        <v>15</v>
      </c>
      <c r="B646" t="s">
        <v>827</v>
      </c>
      <c r="C646">
        <v>11</v>
      </c>
      <c r="D646">
        <v>2019</v>
      </c>
      <c r="E646" t="s">
        <v>2191</v>
      </c>
      <c r="F646">
        <v>2</v>
      </c>
      <c r="G646">
        <v>2020</v>
      </c>
      <c r="H646" t="s">
        <v>3299</v>
      </c>
      <c r="I646" t="s">
        <v>19</v>
      </c>
      <c r="J646" t="s">
        <v>3300</v>
      </c>
      <c r="K646" t="s">
        <v>3301</v>
      </c>
      <c r="L646" t="s">
        <v>237</v>
      </c>
      <c r="M646" t="s">
        <v>23</v>
      </c>
      <c r="N646" t="s">
        <v>24</v>
      </c>
      <c r="O646" t="s">
        <v>33</v>
      </c>
      <c r="P646" t="s">
        <v>34</v>
      </c>
      <c r="Q646" t="s">
        <v>33</v>
      </c>
      <c r="R646" t="s">
        <v>27</v>
      </c>
    </row>
    <row r="647" spans="1:18" x14ac:dyDescent="0.35">
      <c r="A647" t="s">
        <v>15</v>
      </c>
      <c r="B647" t="s">
        <v>3302</v>
      </c>
      <c r="C647">
        <v>1</v>
      </c>
      <c r="D647">
        <v>2019</v>
      </c>
      <c r="E647" t="s">
        <v>1100</v>
      </c>
      <c r="F647">
        <v>11</v>
      </c>
      <c r="G647">
        <v>2019</v>
      </c>
      <c r="H647" t="s">
        <v>3303</v>
      </c>
      <c r="I647" t="s">
        <v>19</v>
      </c>
      <c r="J647" t="s">
        <v>3304</v>
      </c>
      <c r="K647" t="s">
        <v>3305</v>
      </c>
      <c r="L647" t="s">
        <v>22</v>
      </c>
      <c r="M647" t="s">
        <v>47</v>
      </c>
      <c r="N647" t="s">
        <v>24</v>
      </c>
      <c r="O647" t="s">
        <v>14</v>
      </c>
      <c r="P647" t="s">
        <v>24</v>
      </c>
      <c r="Q647" t="s">
        <v>48</v>
      </c>
      <c r="R647" t="s">
        <v>3306</v>
      </c>
    </row>
    <row r="648" spans="1:18" x14ac:dyDescent="0.35">
      <c r="A648" t="s">
        <v>15</v>
      </c>
      <c r="B648" t="s">
        <v>3307</v>
      </c>
      <c r="C648">
        <v>8</v>
      </c>
      <c r="D648">
        <v>2021</v>
      </c>
      <c r="E648" t="s">
        <v>3308</v>
      </c>
      <c r="F648">
        <v>11</v>
      </c>
      <c r="G648">
        <v>2021</v>
      </c>
      <c r="H648" t="s">
        <v>3309</v>
      </c>
      <c r="I648" t="s">
        <v>19</v>
      </c>
      <c r="J648" t="s">
        <v>3310</v>
      </c>
      <c r="K648" t="s">
        <v>3311</v>
      </c>
      <c r="L648" t="s">
        <v>22</v>
      </c>
      <c r="M648" t="s">
        <v>47</v>
      </c>
      <c r="N648" t="s">
        <v>24</v>
      </c>
      <c r="O648" t="s">
        <v>14</v>
      </c>
      <c r="P648" t="s">
        <v>24</v>
      </c>
      <c r="Q648" t="s">
        <v>48</v>
      </c>
      <c r="R648" t="s">
        <v>3312</v>
      </c>
    </row>
    <row r="649" spans="1:18" x14ac:dyDescent="0.35">
      <c r="A649" t="s">
        <v>15</v>
      </c>
      <c r="B649" t="s">
        <v>3204</v>
      </c>
      <c r="C649">
        <v>3</v>
      </c>
      <c r="D649">
        <v>2019</v>
      </c>
      <c r="E649" t="s">
        <v>1584</v>
      </c>
      <c r="F649">
        <v>9</v>
      </c>
      <c r="G649">
        <v>2019</v>
      </c>
      <c r="H649" t="s">
        <v>3313</v>
      </c>
      <c r="I649" t="s">
        <v>19</v>
      </c>
      <c r="J649" t="s">
        <v>3314</v>
      </c>
      <c r="K649" t="s">
        <v>3315</v>
      </c>
      <c r="L649" t="s">
        <v>385</v>
      </c>
      <c r="M649" t="s">
        <v>23</v>
      </c>
      <c r="N649" t="s">
        <v>24</v>
      </c>
      <c r="O649" t="s">
        <v>33</v>
      </c>
      <c r="P649" t="s">
        <v>34</v>
      </c>
      <c r="Q649" t="s">
        <v>33</v>
      </c>
      <c r="R649" t="s">
        <v>27</v>
      </c>
    </row>
    <row r="650" spans="1:18" x14ac:dyDescent="0.35">
      <c r="A650" t="s">
        <v>15</v>
      </c>
      <c r="B650" t="s">
        <v>1640</v>
      </c>
      <c r="C650">
        <v>3</v>
      </c>
      <c r="D650">
        <v>2020</v>
      </c>
      <c r="E650" t="s">
        <v>445</v>
      </c>
      <c r="F650">
        <v>7</v>
      </c>
      <c r="G650">
        <v>2020</v>
      </c>
      <c r="H650" t="s">
        <v>3316</v>
      </c>
      <c r="I650" t="s">
        <v>19</v>
      </c>
      <c r="J650" t="s">
        <v>3317</v>
      </c>
      <c r="K650" t="s">
        <v>3318</v>
      </c>
      <c r="L650" t="s">
        <v>474</v>
      </c>
      <c r="M650" t="s">
        <v>47</v>
      </c>
      <c r="N650" t="s">
        <v>24</v>
      </c>
      <c r="O650" t="s">
        <v>14</v>
      </c>
      <c r="P650" t="s">
        <v>24</v>
      </c>
      <c r="Q650" t="s">
        <v>48</v>
      </c>
      <c r="R650" t="s">
        <v>3319</v>
      </c>
    </row>
    <row r="651" spans="1:18" x14ac:dyDescent="0.35">
      <c r="A651" t="s">
        <v>15</v>
      </c>
      <c r="B651" t="s">
        <v>3320</v>
      </c>
      <c r="C651">
        <v>3</v>
      </c>
      <c r="D651">
        <v>2021</v>
      </c>
      <c r="E651" t="s">
        <v>1149</v>
      </c>
      <c r="F651">
        <v>7</v>
      </c>
      <c r="G651">
        <v>2021</v>
      </c>
      <c r="H651" t="s">
        <v>3321</v>
      </c>
      <c r="I651" t="s">
        <v>19</v>
      </c>
      <c r="J651" t="s">
        <v>3322</v>
      </c>
      <c r="K651" t="s">
        <v>3323</v>
      </c>
      <c r="L651" t="s">
        <v>268</v>
      </c>
      <c r="M651" t="s">
        <v>76</v>
      </c>
      <c r="N651" t="s">
        <v>24</v>
      </c>
      <c r="O651" t="s">
        <v>33</v>
      </c>
      <c r="P651" t="s">
        <v>34</v>
      </c>
      <c r="Q651" t="s">
        <v>33</v>
      </c>
      <c r="R651" t="s">
        <v>118</v>
      </c>
    </row>
    <row r="652" spans="1:18" x14ac:dyDescent="0.35">
      <c r="A652" t="s">
        <v>15</v>
      </c>
      <c r="B652" t="s">
        <v>2013</v>
      </c>
      <c r="C652">
        <v>6</v>
      </c>
      <c r="D652">
        <v>2021</v>
      </c>
      <c r="E652" t="s">
        <v>2237</v>
      </c>
      <c r="F652">
        <v>12</v>
      </c>
      <c r="G652">
        <v>2021</v>
      </c>
      <c r="H652" t="s">
        <v>3324</v>
      </c>
      <c r="I652" t="s">
        <v>19</v>
      </c>
      <c r="J652" t="s">
        <v>3325</v>
      </c>
      <c r="K652" t="s">
        <v>3326</v>
      </c>
      <c r="L652" t="s">
        <v>22</v>
      </c>
      <c r="M652" t="s">
        <v>68</v>
      </c>
      <c r="N652" t="s">
        <v>24</v>
      </c>
      <c r="O652" t="s">
        <v>14</v>
      </c>
      <c r="P652" t="s">
        <v>24</v>
      </c>
      <c r="Q652" t="s">
        <v>48</v>
      </c>
      <c r="R652" t="s">
        <v>3327</v>
      </c>
    </row>
    <row r="653" spans="1:18" x14ac:dyDescent="0.35">
      <c r="A653" t="s">
        <v>15</v>
      </c>
      <c r="B653" t="s">
        <v>2301</v>
      </c>
      <c r="C653">
        <v>2</v>
      </c>
      <c r="D653">
        <v>2021</v>
      </c>
      <c r="E653" t="s">
        <v>891</v>
      </c>
      <c r="F653">
        <v>6</v>
      </c>
      <c r="G653">
        <v>2021</v>
      </c>
      <c r="H653" t="s">
        <v>3328</v>
      </c>
      <c r="I653" t="s">
        <v>19</v>
      </c>
      <c r="J653" t="s">
        <v>3329</v>
      </c>
      <c r="K653" t="s">
        <v>3330</v>
      </c>
      <c r="L653" t="s">
        <v>385</v>
      </c>
      <c r="M653" t="s">
        <v>68</v>
      </c>
      <c r="N653" t="s">
        <v>24</v>
      </c>
      <c r="O653" t="s">
        <v>14</v>
      </c>
      <c r="P653" t="s">
        <v>24</v>
      </c>
      <c r="Q653" t="s">
        <v>48</v>
      </c>
      <c r="R653" t="s">
        <v>3331</v>
      </c>
    </row>
    <row r="654" spans="1:18" x14ac:dyDescent="0.35">
      <c r="A654" t="s">
        <v>15</v>
      </c>
      <c r="B654" t="s">
        <v>263</v>
      </c>
      <c r="C654">
        <v>7</v>
      </c>
      <c r="D654">
        <v>2020</v>
      </c>
      <c r="E654" t="s">
        <v>3109</v>
      </c>
      <c r="F654">
        <v>9</v>
      </c>
      <c r="G654">
        <v>2020</v>
      </c>
      <c r="H654" t="s">
        <v>3332</v>
      </c>
      <c r="I654" t="s">
        <v>19</v>
      </c>
      <c r="J654" t="s">
        <v>3333</v>
      </c>
      <c r="K654" t="s">
        <v>3334</v>
      </c>
      <c r="L654" t="s">
        <v>143</v>
      </c>
      <c r="M654" t="s">
        <v>23</v>
      </c>
      <c r="N654" t="s">
        <v>24</v>
      </c>
      <c r="O654" t="s">
        <v>25</v>
      </c>
      <c r="P654" t="s">
        <v>24</v>
      </c>
      <c r="Q654" t="s">
        <v>26</v>
      </c>
      <c r="R654" t="s">
        <v>27</v>
      </c>
    </row>
    <row r="655" spans="1:18" x14ac:dyDescent="0.35">
      <c r="A655" t="s">
        <v>15</v>
      </c>
      <c r="B655" t="s">
        <v>593</v>
      </c>
      <c r="C655">
        <v>10</v>
      </c>
      <c r="D655">
        <v>2019</v>
      </c>
      <c r="E655" t="s">
        <v>2548</v>
      </c>
      <c r="F655">
        <v>1</v>
      </c>
      <c r="G655">
        <v>2020</v>
      </c>
      <c r="H655" t="s">
        <v>3335</v>
      </c>
      <c r="I655" t="s">
        <v>19</v>
      </c>
      <c r="J655" t="s">
        <v>3336</v>
      </c>
      <c r="K655" t="s">
        <v>3337</v>
      </c>
      <c r="L655" t="s">
        <v>22</v>
      </c>
      <c r="M655" t="s">
        <v>23</v>
      </c>
      <c r="N655" t="s">
        <v>24</v>
      </c>
      <c r="O655" t="s">
        <v>33</v>
      </c>
      <c r="P655" t="s">
        <v>34</v>
      </c>
      <c r="Q655" t="s">
        <v>33</v>
      </c>
      <c r="R655" t="s">
        <v>27</v>
      </c>
    </row>
    <row r="656" spans="1:18" x14ac:dyDescent="0.35">
      <c r="A656" t="s">
        <v>15</v>
      </c>
      <c r="B656" t="s">
        <v>2457</v>
      </c>
      <c r="C656">
        <v>8</v>
      </c>
      <c r="D656">
        <v>2021</v>
      </c>
      <c r="E656" t="s">
        <v>1880</v>
      </c>
      <c r="F656">
        <v>1</v>
      </c>
      <c r="G656">
        <v>2022</v>
      </c>
      <c r="H656" t="s">
        <v>3338</v>
      </c>
      <c r="I656" t="s">
        <v>19</v>
      </c>
      <c r="J656" t="s">
        <v>3339</v>
      </c>
      <c r="K656" t="s">
        <v>3340</v>
      </c>
      <c r="L656" t="s">
        <v>268</v>
      </c>
      <c r="M656" t="s">
        <v>23</v>
      </c>
      <c r="N656" t="s">
        <v>24</v>
      </c>
      <c r="O656" t="s">
        <v>33</v>
      </c>
      <c r="P656" t="s">
        <v>34</v>
      </c>
      <c r="Q656" t="s">
        <v>33</v>
      </c>
      <c r="R656" t="s">
        <v>3341</v>
      </c>
    </row>
    <row r="657" spans="1:18" x14ac:dyDescent="0.35">
      <c r="A657" t="s">
        <v>15</v>
      </c>
      <c r="B657" t="s">
        <v>2196</v>
      </c>
      <c r="C657">
        <v>2</v>
      </c>
      <c r="D657">
        <v>2021</v>
      </c>
      <c r="E657" t="s">
        <v>1260</v>
      </c>
      <c r="F657">
        <v>6</v>
      </c>
      <c r="G657">
        <v>2021</v>
      </c>
      <c r="H657" t="s">
        <v>3342</v>
      </c>
      <c r="I657" t="s">
        <v>19</v>
      </c>
      <c r="J657" t="s">
        <v>3343</v>
      </c>
      <c r="K657" t="s">
        <v>3344</v>
      </c>
      <c r="L657" t="s">
        <v>143</v>
      </c>
      <c r="M657" t="s">
        <v>47</v>
      </c>
      <c r="N657" t="s">
        <v>24</v>
      </c>
      <c r="O657" t="s">
        <v>97</v>
      </c>
      <c r="P657" t="s">
        <v>24</v>
      </c>
      <c r="Q657" t="s">
        <v>48</v>
      </c>
      <c r="R657" t="s">
        <v>3345</v>
      </c>
    </row>
    <row r="658" spans="1:18" x14ac:dyDescent="0.35">
      <c r="A658" t="s">
        <v>15</v>
      </c>
      <c r="B658" t="s">
        <v>1550</v>
      </c>
      <c r="C658">
        <v>1</v>
      </c>
      <c r="D658">
        <v>2021</v>
      </c>
      <c r="E658" t="s">
        <v>2443</v>
      </c>
      <c r="F658">
        <v>7</v>
      </c>
      <c r="G658">
        <v>2021</v>
      </c>
      <c r="H658" t="s">
        <v>3346</v>
      </c>
      <c r="I658" t="s">
        <v>19</v>
      </c>
      <c r="J658" t="s">
        <v>3347</v>
      </c>
      <c r="K658" t="s">
        <v>3348</v>
      </c>
      <c r="L658" t="s">
        <v>22</v>
      </c>
      <c r="M658" t="s">
        <v>47</v>
      </c>
      <c r="N658" t="s">
        <v>24</v>
      </c>
      <c r="O658" t="s">
        <v>14</v>
      </c>
      <c r="P658" t="s">
        <v>24</v>
      </c>
      <c r="Q658" t="s">
        <v>48</v>
      </c>
      <c r="R658" t="s">
        <v>3349</v>
      </c>
    </row>
    <row r="659" spans="1:18" x14ac:dyDescent="0.35">
      <c r="A659" t="s">
        <v>15</v>
      </c>
      <c r="B659" t="s">
        <v>1144</v>
      </c>
      <c r="C659">
        <v>9</v>
      </c>
      <c r="D659">
        <v>2020</v>
      </c>
      <c r="E659" t="s">
        <v>670</v>
      </c>
      <c r="F659">
        <v>4</v>
      </c>
      <c r="G659">
        <v>2021</v>
      </c>
      <c r="H659" t="s">
        <v>3350</v>
      </c>
      <c r="I659" t="s">
        <v>19</v>
      </c>
      <c r="J659" t="s">
        <v>3351</v>
      </c>
      <c r="K659" t="s">
        <v>3352</v>
      </c>
      <c r="L659" t="s">
        <v>22</v>
      </c>
      <c r="M659" t="s">
        <v>47</v>
      </c>
      <c r="N659" t="s">
        <v>24</v>
      </c>
      <c r="O659" t="s">
        <v>14</v>
      </c>
      <c r="P659" t="s">
        <v>24</v>
      </c>
      <c r="Q659" t="s">
        <v>48</v>
      </c>
      <c r="R659" t="s">
        <v>3353</v>
      </c>
    </row>
    <row r="660" spans="1:18" x14ac:dyDescent="0.35">
      <c r="A660" t="s">
        <v>15</v>
      </c>
      <c r="B660" t="s">
        <v>2676</v>
      </c>
      <c r="C660">
        <v>7</v>
      </c>
      <c r="D660">
        <v>2021</v>
      </c>
      <c r="E660" t="s">
        <v>1857</v>
      </c>
      <c r="F660">
        <v>1</v>
      </c>
      <c r="G660">
        <v>2022</v>
      </c>
      <c r="H660" t="s">
        <v>3354</v>
      </c>
      <c r="I660" t="s">
        <v>19</v>
      </c>
      <c r="J660" t="s">
        <v>3355</v>
      </c>
      <c r="K660" t="s">
        <v>3356</v>
      </c>
      <c r="L660" t="s">
        <v>83</v>
      </c>
      <c r="M660" t="s">
        <v>23</v>
      </c>
      <c r="N660" t="s">
        <v>24</v>
      </c>
      <c r="O660" t="s">
        <v>33</v>
      </c>
      <c r="P660" t="s">
        <v>34</v>
      </c>
      <c r="Q660" t="s">
        <v>33</v>
      </c>
      <c r="R660" t="s">
        <v>27</v>
      </c>
    </row>
    <row r="661" spans="1:18" x14ac:dyDescent="0.35">
      <c r="A661" t="s">
        <v>15</v>
      </c>
      <c r="B661" t="s">
        <v>1034</v>
      </c>
      <c r="C661">
        <v>1</v>
      </c>
      <c r="D661">
        <v>2019</v>
      </c>
      <c r="E661" t="s">
        <v>57</v>
      </c>
      <c r="F661">
        <v>5</v>
      </c>
      <c r="G661">
        <v>2019</v>
      </c>
      <c r="H661" t="s">
        <v>3357</v>
      </c>
      <c r="I661" t="s">
        <v>19</v>
      </c>
      <c r="J661" t="s">
        <v>3358</v>
      </c>
      <c r="K661" t="s">
        <v>3359</v>
      </c>
      <c r="L661" t="s">
        <v>22</v>
      </c>
      <c r="M661" t="s">
        <v>23</v>
      </c>
      <c r="N661" t="s">
        <v>24</v>
      </c>
      <c r="O661" t="s">
        <v>33</v>
      </c>
      <c r="P661" t="s">
        <v>34</v>
      </c>
      <c r="Q661" t="s">
        <v>33</v>
      </c>
      <c r="R661" t="s">
        <v>3360</v>
      </c>
    </row>
    <row r="662" spans="1:18" x14ac:dyDescent="0.35">
      <c r="A662" t="s">
        <v>15</v>
      </c>
      <c r="B662" t="s">
        <v>375</v>
      </c>
      <c r="C662">
        <v>11</v>
      </c>
      <c r="D662">
        <v>2020</v>
      </c>
      <c r="E662" t="s">
        <v>3361</v>
      </c>
      <c r="F662">
        <v>4</v>
      </c>
      <c r="G662">
        <v>2021</v>
      </c>
      <c r="H662" t="s">
        <v>3362</v>
      </c>
      <c r="I662" t="s">
        <v>19</v>
      </c>
      <c r="J662" t="s">
        <v>3363</v>
      </c>
      <c r="K662" t="s">
        <v>3364</v>
      </c>
      <c r="L662" t="s">
        <v>22</v>
      </c>
      <c r="M662" t="s">
        <v>68</v>
      </c>
      <c r="N662" t="s">
        <v>24</v>
      </c>
      <c r="O662" t="s">
        <v>14</v>
      </c>
      <c r="P662" t="s">
        <v>24</v>
      </c>
      <c r="Q662" t="s">
        <v>48</v>
      </c>
      <c r="R662" t="s">
        <v>3365</v>
      </c>
    </row>
    <row r="663" spans="1:18" x14ac:dyDescent="0.35">
      <c r="A663" t="s">
        <v>15</v>
      </c>
      <c r="B663" t="s">
        <v>3366</v>
      </c>
      <c r="C663">
        <v>12</v>
      </c>
      <c r="D663">
        <v>2020</v>
      </c>
      <c r="E663" t="s">
        <v>430</v>
      </c>
      <c r="F663">
        <v>4</v>
      </c>
      <c r="G663">
        <v>2021</v>
      </c>
      <c r="H663" t="s">
        <v>3367</v>
      </c>
      <c r="I663" t="s">
        <v>19</v>
      </c>
      <c r="J663" t="s">
        <v>3368</v>
      </c>
      <c r="K663" t="s">
        <v>3369</v>
      </c>
      <c r="L663" t="s">
        <v>244</v>
      </c>
      <c r="M663" t="s">
        <v>47</v>
      </c>
      <c r="N663" t="s">
        <v>24</v>
      </c>
      <c r="O663" t="s">
        <v>33</v>
      </c>
      <c r="P663" t="s">
        <v>34</v>
      </c>
      <c r="Q663" t="s">
        <v>33</v>
      </c>
      <c r="R663" t="s">
        <v>3370</v>
      </c>
    </row>
    <row r="664" spans="1:18" x14ac:dyDescent="0.35">
      <c r="A664" t="s">
        <v>15</v>
      </c>
      <c r="B664" t="s">
        <v>3302</v>
      </c>
      <c r="C664">
        <v>1</v>
      </c>
      <c r="D664">
        <v>2019</v>
      </c>
      <c r="E664" t="s">
        <v>959</v>
      </c>
      <c r="F664">
        <v>7</v>
      </c>
      <c r="G664">
        <v>2019</v>
      </c>
      <c r="H664" t="s">
        <v>3371</v>
      </c>
      <c r="I664" t="s">
        <v>19</v>
      </c>
      <c r="J664" t="s">
        <v>3372</v>
      </c>
      <c r="K664" t="s">
        <v>3373</v>
      </c>
      <c r="L664" t="s">
        <v>110</v>
      </c>
      <c r="M664" t="s">
        <v>23</v>
      </c>
      <c r="N664" t="s">
        <v>24</v>
      </c>
      <c r="O664" t="s">
        <v>25</v>
      </c>
      <c r="P664" t="s">
        <v>24</v>
      </c>
      <c r="Q664" t="s">
        <v>26</v>
      </c>
      <c r="R664" t="s">
        <v>27</v>
      </c>
    </row>
    <row r="665" spans="1:18" x14ac:dyDescent="0.35">
      <c r="A665" t="s">
        <v>15</v>
      </c>
      <c r="B665" t="s">
        <v>188</v>
      </c>
      <c r="C665">
        <v>5</v>
      </c>
      <c r="D665">
        <v>2021</v>
      </c>
      <c r="E665" t="s">
        <v>477</v>
      </c>
      <c r="F665">
        <v>10</v>
      </c>
      <c r="G665">
        <v>2021</v>
      </c>
      <c r="H665" t="s">
        <v>3374</v>
      </c>
      <c r="I665" t="s">
        <v>19</v>
      </c>
      <c r="J665" t="s">
        <v>3375</v>
      </c>
      <c r="K665" t="s">
        <v>3376</v>
      </c>
      <c r="L665" t="s">
        <v>22</v>
      </c>
      <c r="M665" t="s">
        <v>23</v>
      </c>
      <c r="N665" t="s">
        <v>24</v>
      </c>
      <c r="O665" t="s">
        <v>33</v>
      </c>
      <c r="P665" t="s">
        <v>34</v>
      </c>
      <c r="Q665" t="s">
        <v>33</v>
      </c>
      <c r="R665" t="s">
        <v>27</v>
      </c>
    </row>
    <row r="666" spans="1:18" x14ac:dyDescent="0.35">
      <c r="A666" t="s">
        <v>15</v>
      </c>
      <c r="B666" t="s">
        <v>1422</v>
      </c>
      <c r="C666">
        <v>9</v>
      </c>
      <c r="D666">
        <v>2019</v>
      </c>
      <c r="E666" t="s">
        <v>3377</v>
      </c>
      <c r="F666">
        <v>12</v>
      </c>
      <c r="G666">
        <v>2020</v>
      </c>
      <c r="H666" t="s">
        <v>3378</v>
      </c>
      <c r="I666" t="s">
        <v>19</v>
      </c>
      <c r="J666" t="s">
        <v>3379</v>
      </c>
      <c r="K666" t="s">
        <v>3380</v>
      </c>
      <c r="L666" t="s">
        <v>83</v>
      </c>
      <c r="M666" t="s">
        <v>68</v>
      </c>
      <c r="N666" t="s">
        <v>24</v>
      </c>
      <c r="O666" t="s">
        <v>14</v>
      </c>
      <c r="P666" t="s">
        <v>24</v>
      </c>
      <c r="Q666" t="s">
        <v>48</v>
      </c>
      <c r="R666" t="s">
        <v>3381</v>
      </c>
    </row>
    <row r="667" spans="1:18" x14ac:dyDescent="0.35">
      <c r="A667" t="s">
        <v>15</v>
      </c>
      <c r="B667" t="s">
        <v>2848</v>
      </c>
      <c r="C667">
        <v>10</v>
      </c>
      <c r="D667">
        <v>2020</v>
      </c>
      <c r="E667" t="s">
        <v>3382</v>
      </c>
      <c r="F667">
        <v>2</v>
      </c>
      <c r="G667">
        <v>2021</v>
      </c>
      <c r="H667" t="s">
        <v>3383</v>
      </c>
      <c r="I667" t="s">
        <v>19</v>
      </c>
      <c r="J667" t="s">
        <v>3384</v>
      </c>
      <c r="K667" t="s">
        <v>3385</v>
      </c>
      <c r="L667" t="s">
        <v>124</v>
      </c>
      <c r="M667" t="s">
        <v>23</v>
      </c>
      <c r="N667" t="s">
        <v>24</v>
      </c>
      <c r="O667" t="s">
        <v>33</v>
      </c>
      <c r="P667" t="s">
        <v>34</v>
      </c>
      <c r="Q667" t="s">
        <v>33</v>
      </c>
      <c r="R667" t="s">
        <v>27</v>
      </c>
    </row>
    <row r="668" spans="1:18" x14ac:dyDescent="0.35">
      <c r="A668" t="s">
        <v>15</v>
      </c>
      <c r="B668" t="s">
        <v>106</v>
      </c>
      <c r="C668">
        <v>10</v>
      </c>
      <c r="D668">
        <v>2019</v>
      </c>
      <c r="E668" t="s">
        <v>488</v>
      </c>
      <c r="F668">
        <v>12</v>
      </c>
      <c r="G668">
        <v>2020</v>
      </c>
      <c r="H668" t="s">
        <v>3386</v>
      </c>
      <c r="I668" t="s">
        <v>19</v>
      </c>
      <c r="J668" t="s">
        <v>3387</v>
      </c>
      <c r="K668" t="s">
        <v>3388</v>
      </c>
      <c r="L668" t="s">
        <v>509</v>
      </c>
      <c r="M668" t="s">
        <v>76</v>
      </c>
      <c r="N668" t="s">
        <v>24</v>
      </c>
      <c r="O668" t="s">
        <v>33</v>
      </c>
      <c r="P668" t="s">
        <v>34</v>
      </c>
      <c r="Q668" t="s">
        <v>33</v>
      </c>
      <c r="R668" t="s">
        <v>27</v>
      </c>
    </row>
    <row r="669" spans="1:18" x14ac:dyDescent="0.35">
      <c r="A669" t="s">
        <v>15</v>
      </c>
      <c r="B669" t="s">
        <v>1237</v>
      </c>
      <c r="C669">
        <v>9</v>
      </c>
      <c r="D669">
        <v>2020</v>
      </c>
      <c r="E669" t="s">
        <v>1286</v>
      </c>
      <c r="F669">
        <v>7</v>
      </c>
      <c r="G669">
        <v>2021</v>
      </c>
      <c r="H669" t="s">
        <v>3389</v>
      </c>
      <c r="I669" t="s">
        <v>19</v>
      </c>
      <c r="J669" t="s">
        <v>3390</v>
      </c>
      <c r="K669" t="s">
        <v>3391</v>
      </c>
      <c r="L669" t="s">
        <v>22</v>
      </c>
      <c r="M669" t="s">
        <v>47</v>
      </c>
      <c r="N669" t="s">
        <v>24</v>
      </c>
      <c r="O669" t="s">
        <v>14</v>
      </c>
      <c r="P669" t="s">
        <v>24</v>
      </c>
      <c r="Q669" t="s">
        <v>48</v>
      </c>
      <c r="R669" t="s">
        <v>3392</v>
      </c>
    </row>
    <row r="670" spans="1:18" x14ac:dyDescent="0.35">
      <c r="A670" t="s">
        <v>15</v>
      </c>
      <c r="B670" t="s">
        <v>735</v>
      </c>
      <c r="C670">
        <v>10</v>
      </c>
      <c r="D670">
        <v>2018</v>
      </c>
      <c r="E670" t="s">
        <v>517</v>
      </c>
      <c r="F670">
        <v>5</v>
      </c>
      <c r="G670">
        <v>2019</v>
      </c>
      <c r="H670" t="s">
        <v>3393</v>
      </c>
      <c r="I670" t="s">
        <v>19</v>
      </c>
      <c r="J670" t="s">
        <v>3394</v>
      </c>
      <c r="K670" t="s">
        <v>3395</v>
      </c>
      <c r="L670" t="s">
        <v>22</v>
      </c>
      <c r="M670" t="s">
        <v>23</v>
      </c>
      <c r="N670" t="s">
        <v>24</v>
      </c>
      <c r="O670" t="s">
        <v>33</v>
      </c>
      <c r="P670" t="s">
        <v>34</v>
      </c>
      <c r="Q670" t="s">
        <v>33</v>
      </c>
      <c r="R670" t="s">
        <v>3396</v>
      </c>
    </row>
    <row r="671" spans="1:18" x14ac:dyDescent="0.35">
      <c r="A671" t="s">
        <v>15</v>
      </c>
      <c r="B671" t="s">
        <v>3397</v>
      </c>
      <c r="C671">
        <v>10</v>
      </c>
      <c r="D671">
        <v>2018</v>
      </c>
      <c r="E671" t="s">
        <v>3398</v>
      </c>
      <c r="F671">
        <v>10</v>
      </c>
      <c r="G671">
        <v>2020</v>
      </c>
      <c r="H671" t="s">
        <v>3399</v>
      </c>
      <c r="I671" t="s">
        <v>19</v>
      </c>
      <c r="J671" t="s">
        <v>3400</v>
      </c>
      <c r="K671" t="s">
        <v>3401</v>
      </c>
      <c r="L671" t="s">
        <v>22</v>
      </c>
      <c r="M671" t="s">
        <v>23</v>
      </c>
      <c r="N671" t="s">
        <v>24</v>
      </c>
      <c r="O671" t="s">
        <v>97</v>
      </c>
      <c r="P671" t="s">
        <v>24</v>
      </c>
      <c r="Q671" t="s">
        <v>48</v>
      </c>
      <c r="R671" t="s">
        <v>3402</v>
      </c>
    </row>
    <row r="672" spans="1:18" x14ac:dyDescent="0.35">
      <c r="A672" t="s">
        <v>15</v>
      </c>
      <c r="B672" t="s">
        <v>3403</v>
      </c>
      <c r="C672">
        <v>12</v>
      </c>
      <c r="D672">
        <v>2019</v>
      </c>
      <c r="E672" t="s">
        <v>3404</v>
      </c>
      <c r="F672">
        <v>8</v>
      </c>
      <c r="G672">
        <v>2020</v>
      </c>
      <c r="H672" t="s">
        <v>3405</v>
      </c>
      <c r="I672" t="s">
        <v>19</v>
      </c>
      <c r="J672" t="s">
        <v>3406</v>
      </c>
      <c r="K672" t="s">
        <v>3407</v>
      </c>
      <c r="L672" t="s">
        <v>3408</v>
      </c>
      <c r="M672" t="s">
        <v>23</v>
      </c>
      <c r="N672" t="s">
        <v>24</v>
      </c>
      <c r="O672" t="s">
        <v>33</v>
      </c>
      <c r="P672" t="s">
        <v>34</v>
      </c>
      <c r="Q672" t="s">
        <v>33</v>
      </c>
      <c r="R672" t="s">
        <v>27</v>
      </c>
    </row>
    <row r="673" spans="1:18" x14ac:dyDescent="0.35">
      <c r="A673" t="s">
        <v>15</v>
      </c>
      <c r="B673" t="s">
        <v>3409</v>
      </c>
      <c r="C673">
        <v>11</v>
      </c>
      <c r="D673">
        <v>2020</v>
      </c>
      <c r="E673" t="s">
        <v>3410</v>
      </c>
      <c r="F673">
        <v>5</v>
      </c>
      <c r="G673">
        <v>2021</v>
      </c>
      <c r="H673" t="s">
        <v>3411</v>
      </c>
      <c r="I673" t="s">
        <v>19</v>
      </c>
      <c r="J673" t="s">
        <v>3412</v>
      </c>
      <c r="K673" t="s">
        <v>3413</v>
      </c>
      <c r="L673" t="s">
        <v>385</v>
      </c>
      <c r="M673" t="s">
        <v>68</v>
      </c>
      <c r="N673" t="s">
        <v>24</v>
      </c>
      <c r="O673" t="s">
        <v>14</v>
      </c>
      <c r="P673" t="s">
        <v>24</v>
      </c>
      <c r="Q673" t="s">
        <v>48</v>
      </c>
      <c r="R673" t="s">
        <v>3414</v>
      </c>
    </row>
    <row r="674" spans="1:18" x14ac:dyDescent="0.35">
      <c r="A674" t="s">
        <v>15</v>
      </c>
      <c r="B674" t="s">
        <v>2116</v>
      </c>
      <c r="C674">
        <v>11</v>
      </c>
      <c r="D674">
        <v>2018</v>
      </c>
      <c r="E674" t="s">
        <v>1437</v>
      </c>
      <c r="F674">
        <v>12</v>
      </c>
      <c r="G674">
        <v>2020</v>
      </c>
      <c r="H674" t="s">
        <v>3415</v>
      </c>
      <c r="I674" t="s">
        <v>19</v>
      </c>
      <c r="J674" t="s">
        <v>3416</v>
      </c>
      <c r="K674" t="s">
        <v>3417</v>
      </c>
      <c r="L674" t="s">
        <v>3418</v>
      </c>
      <c r="M674" t="s">
        <v>23</v>
      </c>
      <c r="N674" t="s">
        <v>24</v>
      </c>
      <c r="O674" t="s">
        <v>33</v>
      </c>
      <c r="P674" t="s">
        <v>34</v>
      </c>
      <c r="Q674" t="s">
        <v>33</v>
      </c>
      <c r="R674" t="s">
        <v>27</v>
      </c>
    </row>
    <row r="675" spans="1:18" x14ac:dyDescent="0.35">
      <c r="A675" t="s">
        <v>15</v>
      </c>
      <c r="B675" t="s">
        <v>3419</v>
      </c>
      <c r="C675">
        <v>6</v>
      </c>
      <c r="D675">
        <v>2018</v>
      </c>
      <c r="E675" t="s">
        <v>3420</v>
      </c>
      <c r="F675">
        <v>1</v>
      </c>
      <c r="G675">
        <v>2019</v>
      </c>
      <c r="H675" t="s">
        <v>3421</v>
      </c>
      <c r="I675" t="s">
        <v>19</v>
      </c>
      <c r="J675" t="s">
        <v>3422</v>
      </c>
      <c r="K675" t="s">
        <v>3423</v>
      </c>
      <c r="L675" t="s">
        <v>22</v>
      </c>
      <c r="M675" t="s">
        <v>76</v>
      </c>
      <c r="N675" t="s">
        <v>24</v>
      </c>
      <c r="O675" t="s">
        <v>33</v>
      </c>
      <c r="P675" t="s">
        <v>34</v>
      </c>
      <c r="Q675" t="s">
        <v>33</v>
      </c>
      <c r="R675" t="s">
        <v>3424</v>
      </c>
    </row>
    <row r="676" spans="1:18" x14ac:dyDescent="0.35">
      <c r="A676" t="s">
        <v>15</v>
      </c>
      <c r="B676" t="s">
        <v>455</v>
      </c>
      <c r="C676">
        <v>1</v>
      </c>
      <c r="D676">
        <v>2020</v>
      </c>
      <c r="E676" t="s">
        <v>3083</v>
      </c>
      <c r="F676">
        <v>4</v>
      </c>
      <c r="G676">
        <v>2020</v>
      </c>
      <c r="H676" t="s">
        <v>3425</v>
      </c>
      <c r="I676" t="s">
        <v>19</v>
      </c>
      <c r="J676" t="s">
        <v>3426</v>
      </c>
      <c r="K676" t="s">
        <v>3427</v>
      </c>
      <c r="L676" t="s">
        <v>22</v>
      </c>
      <c r="M676" t="s">
        <v>47</v>
      </c>
      <c r="N676" t="s">
        <v>24</v>
      </c>
      <c r="O676" t="s">
        <v>14</v>
      </c>
      <c r="P676" t="s">
        <v>24</v>
      </c>
      <c r="Q676" t="s">
        <v>48</v>
      </c>
      <c r="R676" t="s">
        <v>3428</v>
      </c>
    </row>
    <row r="677" spans="1:18" x14ac:dyDescent="0.35">
      <c r="A677" t="s">
        <v>15</v>
      </c>
      <c r="B677" t="s">
        <v>195</v>
      </c>
      <c r="C677">
        <v>7</v>
      </c>
      <c r="D677">
        <v>2018</v>
      </c>
      <c r="E677" t="s">
        <v>3429</v>
      </c>
      <c r="F677">
        <v>2</v>
      </c>
      <c r="G677">
        <v>2019</v>
      </c>
      <c r="H677" t="s">
        <v>3430</v>
      </c>
      <c r="I677" t="s">
        <v>19</v>
      </c>
      <c r="J677" t="s">
        <v>3431</v>
      </c>
      <c r="K677" t="s">
        <v>3432</v>
      </c>
      <c r="L677" t="s">
        <v>249</v>
      </c>
      <c r="M677" t="s">
        <v>23</v>
      </c>
      <c r="N677" t="s">
        <v>24</v>
      </c>
      <c r="O677" t="s">
        <v>33</v>
      </c>
      <c r="P677" t="s">
        <v>34</v>
      </c>
      <c r="Q677" t="s">
        <v>33</v>
      </c>
      <c r="R677" t="s">
        <v>77</v>
      </c>
    </row>
    <row r="678" spans="1:18" x14ac:dyDescent="0.35">
      <c r="A678" t="s">
        <v>15</v>
      </c>
      <c r="B678" t="s">
        <v>3433</v>
      </c>
      <c r="C678">
        <v>9</v>
      </c>
      <c r="D678">
        <v>2020</v>
      </c>
      <c r="E678" t="s">
        <v>1729</v>
      </c>
      <c r="F678">
        <v>7</v>
      </c>
      <c r="G678">
        <v>2021</v>
      </c>
      <c r="H678" t="s">
        <v>3434</v>
      </c>
      <c r="I678" t="s">
        <v>19</v>
      </c>
      <c r="J678" t="s">
        <v>3435</v>
      </c>
      <c r="K678" t="s">
        <v>3436</v>
      </c>
      <c r="L678" t="s">
        <v>22</v>
      </c>
      <c r="M678" t="s">
        <v>76</v>
      </c>
      <c r="N678" t="s">
        <v>24</v>
      </c>
      <c r="O678" t="s">
        <v>14</v>
      </c>
      <c r="P678" t="s">
        <v>24</v>
      </c>
      <c r="Q678" t="s">
        <v>48</v>
      </c>
      <c r="R678" t="s">
        <v>3437</v>
      </c>
    </row>
    <row r="679" spans="1:18" x14ac:dyDescent="0.35">
      <c r="A679" t="s">
        <v>15</v>
      </c>
      <c r="B679" t="s">
        <v>574</v>
      </c>
      <c r="C679">
        <v>2</v>
      </c>
      <c r="D679">
        <v>2020</v>
      </c>
      <c r="E679" t="s">
        <v>3270</v>
      </c>
      <c r="F679">
        <v>7</v>
      </c>
      <c r="G679">
        <v>2020</v>
      </c>
      <c r="H679" t="s">
        <v>3438</v>
      </c>
      <c r="I679" t="s">
        <v>19</v>
      </c>
      <c r="J679" t="s">
        <v>3439</v>
      </c>
      <c r="K679" t="s">
        <v>3440</v>
      </c>
      <c r="L679" t="s">
        <v>22</v>
      </c>
      <c r="M679" t="s">
        <v>23</v>
      </c>
      <c r="N679" t="s">
        <v>24</v>
      </c>
      <c r="O679" t="s">
        <v>33</v>
      </c>
      <c r="P679" t="s">
        <v>34</v>
      </c>
      <c r="Q679" t="s">
        <v>33</v>
      </c>
      <c r="R679" t="s">
        <v>3441</v>
      </c>
    </row>
    <row r="680" spans="1:18" x14ac:dyDescent="0.35">
      <c r="A680" t="s">
        <v>15</v>
      </c>
      <c r="B680" t="s">
        <v>2360</v>
      </c>
      <c r="C680">
        <v>6</v>
      </c>
      <c r="D680">
        <v>2020</v>
      </c>
      <c r="E680" t="s">
        <v>536</v>
      </c>
      <c r="F680">
        <v>1</v>
      </c>
      <c r="G680">
        <v>2021</v>
      </c>
      <c r="H680" t="s">
        <v>3442</v>
      </c>
      <c r="I680" t="s">
        <v>19</v>
      </c>
      <c r="J680" t="s">
        <v>3443</v>
      </c>
      <c r="K680" t="s">
        <v>3444</v>
      </c>
      <c r="L680" t="s">
        <v>550</v>
      </c>
      <c r="M680" t="s">
        <v>47</v>
      </c>
      <c r="N680" t="s">
        <v>24</v>
      </c>
      <c r="O680" t="s">
        <v>14</v>
      </c>
      <c r="P680" t="s">
        <v>24</v>
      </c>
      <c r="Q680" t="s">
        <v>48</v>
      </c>
      <c r="R680" t="s">
        <v>3445</v>
      </c>
    </row>
    <row r="681" spans="1:18" x14ac:dyDescent="0.35">
      <c r="A681" t="s">
        <v>15</v>
      </c>
      <c r="B681" t="s">
        <v>953</v>
      </c>
      <c r="C681">
        <v>1</v>
      </c>
      <c r="D681">
        <v>2019</v>
      </c>
      <c r="E681" t="s">
        <v>349</v>
      </c>
      <c r="F681">
        <v>8</v>
      </c>
      <c r="G681">
        <v>2019</v>
      </c>
      <c r="H681" t="s">
        <v>3446</v>
      </c>
      <c r="I681" t="s">
        <v>19</v>
      </c>
      <c r="J681" t="s">
        <v>3447</v>
      </c>
      <c r="K681" t="s">
        <v>3448</v>
      </c>
      <c r="L681" t="s">
        <v>591</v>
      </c>
      <c r="M681" t="s">
        <v>47</v>
      </c>
      <c r="N681" t="s">
        <v>24</v>
      </c>
      <c r="O681" t="s">
        <v>14</v>
      </c>
      <c r="P681" t="s">
        <v>24</v>
      </c>
      <c r="Q681" t="s">
        <v>48</v>
      </c>
      <c r="R681" t="s">
        <v>3449</v>
      </c>
    </row>
    <row r="682" spans="1:18" x14ac:dyDescent="0.35">
      <c r="A682" t="s">
        <v>15</v>
      </c>
      <c r="B682" t="s">
        <v>1408</v>
      </c>
      <c r="C682">
        <v>2</v>
      </c>
      <c r="D682">
        <v>2021</v>
      </c>
      <c r="E682" t="s">
        <v>3450</v>
      </c>
      <c r="F682">
        <v>1</v>
      </c>
      <c r="G682">
        <v>2022</v>
      </c>
      <c r="H682" t="s">
        <v>3451</v>
      </c>
      <c r="I682" t="s">
        <v>19</v>
      </c>
      <c r="J682" t="s">
        <v>3452</v>
      </c>
      <c r="K682" t="s">
        <v>3453</v>
      </c>
      <c r="L682" t="s">
        <v>22</v>
      </c>
      <c r="M682" t="s">
        <v>23</v>
      </c>
      <c r="N682" t="s">
        <v>24</v>
      </c>
      <c r="O682" t="s">
        <v>33</v>
      </c>
      <c r="P682" t="s">
        <v>34</v>
      </c>
      <c r="Q682" t="s">
        <v>33</v>
      </c>
      <c r="R682" t="s">
        <v>118</v>
      </c>
    </row>
    <row r="683" spans="1:18" x14ac:dyDescent="0.35">
      <c r="A683" t="s">
        <v>15</v>
      </c>
      <c r="B683" t="s">
        <v>1413</v>
      </c>
      <c r="C683">
        <v>4</v>
      </c>
      <c r="D683">
        <v>2019</v>
      </c>
      <c r="E683" t="s">
        <v>3454</v>
      </c>
      <c r="F683">
        <v>9</v>
      </c>
      <c r="G683">
        <v>2019</v>
      </c>
      <c r="H683" t="s">
        <v>3455</v>
      </c>
      <c r="I683" t="s">
        <v>19</v>
      </c>
      <c r="J683" t="s">
        <v>3456</v>
      </c>
      <c r="K683" t="s">
        <v>3457</v>
      </c>
      <c r="L683" t="s">
        <v>385</v>
      </c>
      <c r="M683" t="s">
        <v>23</v>
      </c>
      <c r="N683" t="s">
        <v>24</v>
      </c>
      <c r="O683" t="s">
        <v>25</v>
      </c>
      <c r="P683" t="s">
        <v>24</v>
      </c>
      <c r="Q683" t="s">
        <v>26</v>
      </c>
      <c r="R683" t="s">
        <v>27</v>
      </c>
    </row>
    <row r="684" spans="1:18" x14ac:dyDescent="0.35">
      <c r="A684" t="s">
        <v>15</v>
      </c>
      <c r="B684" t="s">
        <v>2757</v>
      </c>
      <c r="C684">
        <v>6</v>
      </c>
      <c r="D684">
        <v>2021</v>
      </c>
      <c r="E684" t="s">
        <v>215</v>
      </c>
      <c r="F684">
        <v>10</v>
      </c>
      <c r="G684">
        <v>2021</v>
      </c>
      <c r="H684" t="s">
        <v>3458</v>
      </c>
      <c r="I684" t="s">
        <v>19</v>
      </c>
      <c r="J684" t="s">
        <v>3459</v>
      </c>
      <c r="K684" t="s">
        <v>3460</v>
      </c>
      <c r="L684" t="s">
        <v>143</v>
      </c>
      <c r="M684" t="s">
        <v>23</v>
      </c>
      <c r="N684" t="s">
        <v>24</v>
      </c>
      <c r="O684" t="s">
        <v>33</v>
      </c>
      <c r="P684" t="s">
        <v>34</v>
      </c>
      <c r="Q684" t="s">
        <v>33</v>
      </c>
      <c r="R684" t="s">
        <v>3461</v>
      </c>
    </row>
    <row r="685" spans="1:18" x14ac:dyDescent="0.35">
      <c r="A685" t="s">
        <v>15</v>
      </c>
      <c r="B685" t="s">
        <v>3180</v>
      </c>
      <c r="C685">
        <v>3</v>
      </c>
      <c r="D685">
        <v>2021</v>
      </c>
      <c r="E685" t="s">
        <v>2956</v>
      </c>
      <c r="F685">
        <v>8</v>
      </c>
      <c r="G685">
        <v>2021</v>
      </c>
      <c r="H685" t="s">
        <v>3462</v>
      </c>
      <c r="I685" t="s">
        <v>19</v>
      </c>
      <c r="J685" t="s">
        <v>3463</v>
      </c>
      <c r="K685" t="s">
        <v>3464</v>
      </c>
      <c r="L685" t="s">
        <v>83</v>
      </c>
      <c r="M685" t="s">
        <v>14</v>
      </c>
      <c r="N685" t="s">
        <v>24</v>
      </c>
      <c r="O685" t="s">
        <v>14</v>
      </c>
      <c r="P685" t="s">
        <v>24</v>
      </c>
      <c r="Q685" t="s">
        <v>48</v>
      </c>
      <c r="R685" t="s">
        <v>3465</v>
      </c>
    </row>
    <row r="686" spans="1:18" x14ac:dyDescent="0.35">
      <c r="A686" t="s">
        <v>15</v>
      </c>
      <c r="B686" t="s">
        <v>51</v>
      </c>
      <c r="C686">
        <v>5</v>
      </c>
      <c r="D686">
        <v>2021</v>
      </c>
      <c r="E686" t="s">
        <v>3466</v>
      </c>
      <c r="F686">
        <v>11</v>
      </c>
      <c r="G686">
        <v>2021</v>
      </c>
      <c r="H686" t="s">
        <v>3467</v>
      </c>
      <c r="I686" t="s">
        <v>19</v>
      </c>
      <c r="J686" t="s">
        <v>3468</v>
      </c>
      <c r="K686" t="s">
        <v>3469</v>
      </c>
      <c r="L686" t="s">
        <v>143</v>
      </c>
      <c r="M686" t="s">
        <v>68</v>
      </c>
      <c r="N686" t="s">
        <v>24</v>
      </c>
      <c r="O686" t="s">
        <v>14</v>
      </c>
      <c r="P686" t="s">
        <v>24</v>
      </c>
      <c r="Q686" t="s">
        <v>48</v>
      </c>
      <c r="R686" t="s">
        <v>3470</v>
      </c>
    </row>
    <row r="687" spans="1:18" x14ac:dyDescent="0.35">
      <c r="A687" t="s">
        <v>15</v>
      </c>
      <c r="B687" t="s">
        <v>1077</v>
      </c>
      <c r="C687">
        <v>6</v>
      </c>
      <c r="D687">
        <v>2018</v>
      </c>
      <c r="E687" t="s">
        <v>1698</v>
      </c>
      <c r="F687">
        <v>4</v>
      </c>
      <c r="G687">
        <v>2020</v>
      </c>
      <c r="H687" t="s">
        <v>3471</v>
      </c>
      <c r="I687" t="s">
        <v>19</v>
      </c>
      <c r="J687" t="s">
        <v>3472</v>
      </c>
      <c r="K687" t="s">
        <v>3473</v>
      </c>
      <c r="L687" t="s">
        <v>104</v>
      </c>
      <c r="M687" t="s">
        <v>23</v>
      </c>
      <c r="N687" t="s">
        <v>24</v>
      </c>
      <c r="O687" t="s">
        <v>33</v>
      </c>
      <c r="P687" t="s">
        <v>34</v>
      </c>
      <c r="Q687" t="s">
        <v>33</v>
      </c>
      <c r="R687" t="s">
        <v>77</v>
      </c>
    </row>
    <row r="688" spans="1:18" x14ac:dyDescent="0.35">
      <c r="A688" t="s">
        <v>15</v>
      </c>
      <c r="B688" t="s">
        <v>3474</v>
      </c>
      <c r="C688">
        <v>2</v>
      </c>
      <c r="D688">
        <v>2020</v>
      </c>
      <c r="E688" t="s">
        <v>3475</v>
      </c>
      <c r="F688">
        <v>8</v>
      </c>
      <c r="G688">
        <v>2020</v>
      </c>
      <c r="H688" t="s">
        <v>3476</v>
      </c>
      <c r="I688" t="s">
        <v>19</v>
      </c>
      <c r="J688" t="s">
        <v>3477</v>
      </c>
      <c r="K688" t="s">
        <v>3478</v>
      </c>
      <c r="L688" t="s">
        <v>237</v>
      </c>
      <c r="M688" t="s">
        <v>23</v>
      </c>
      <c r="N688" t="s">
        <v>24</v>
      </c>
      <c r="O688" t="s">
        <v>14</v>
      </c>
      <c r="P688" t="s">
        <v>24</v>
      </c>
      <c r="Q688" t="s">
        <v>48</v>
      </c>
      <c r="R688" t="s">
        <v>3479</v>
      </c>
    </row>
    <row r="689" spans="1:18" x14ac:dyDescent="0.35">
      <c r="A689" t="s">
        <v>15</v>
      </c>
      <c r="B689" t="s">
        <v>2443</v>
      </c>
      <c r="C689">
        <v>7</v>
      </c>
      <c r="D689">
        <v>2021</v>
      </c>
      <c r="E689" t="s">
        <v>3480</v>
      </c>
      <c r="F689">
        <v>12</v>
      </c>
      <c r="G689">
        <v>2022</v>
      </c>
      <c r="H689" t="s">
        <v>3481</v>
      </c>
      <c r="I689" t="s">
        <v>19</v>
      </c>
      <c r="J689" t="s">
        <v>3482</v>
      </c>
      <c r="K689" t="s">
        <v>3483</v>
      </c>
      <c r="L689" t="s">
        <v>3484</v>
      </c>
      <c r="M689" t="s">
        <v>47</v>
      </c>
      <c r="N689" t="s">
        <v>24</v>
      </c>
      <c r="O689" t="s">
        <v>14</v>
      </c>
      <c r="P689" t="s">
        <v>24</v>
      </c>
      <c r="Q689" t="s">
        <v>48</v>
      </c>
      <c r="R689" t="s">
        <v>3485</v>
      </c>
    </row>
    <row r="690" spans="1:18" x14ac:dyDescent="0.35">
      <c r="A690" t="s">
        <v>15</v>
      </c>
      <c r="B690" t="s">
        <v>3486</v>
      </c>
      <c r="C690">
        <v>9</v>
      </c>
      <c r="D690">
        <v>2019</v>
      </c>
      <c r="E690" t="s">
        <v>3487</v>
      </c>
      <c r="F690">
        <v>10</v>
      </c>
      <c r="G690">
        <v>2020</v>
      </c>
      <c r="H690" t="s">
        <v>3488</v>
      </c>
      <c r="I690" t="s">
        <v>19</v>
      </c>
      <c r="J690" t="s">
        <v>3489</v>
      </c>
      <c r="K690" t="s">
        <v>3490</v>
      </c>
      <c r="L690" t="s">
        <v>22</v>
      </c>
      <c r="M690" t="s">
        <v>68</v>
      </c>
      <c r="N690" t="s">
        <v>24</v>
      </c>
      <c r="O690" t="s">
        <v>14</v>
      </c>
      <c r="P690" t="s">
        <v>24</v>
      </c>
      <c r="Q690" t="s">
        <v>48</v>
      </c>
      <c r="R690" t="s">
        <v>3491</v>
      </c>
    </row>
    <row r="691" spans="1:18" x14ac:dyDescent="0.35">
      <c r="A691" t="s">
        <v>15</v>
      </c>
      <c r="B691" t="s">
        <v>132</v>
      </c>
      <c r="C691">
        <v>9</v>
      </c>
      <c r="D691">
        <v>2021</v>
      </c>
      <c r="E691" t="s">
        <v>2911</v>
      </c>
      <c r="F691">
        <v>1</v>
      </c>
      <c r="G691">
        <v>2022</v>
      </c>
      <c r="H691" t="s">
        <v>3492</v>
      </c>
      <c r="I691" t="s">
        <v>19</v>
      </c>
      <c r="J691" t="s">
        <v>3493</v>
      </c>
      <c r="K691" t="s">
        <v>3494</v>
      </c>
      <c r="L691" t="s">
        <v>3495</v>
      </c>
      <c r="M691" t="s">
        <v>47</v>
      </c>
      <c r="N691" t="s">
        <v>24</v>
      </c>
      <c r="O691" t="s">
        <v>14</v>
      </c>
      <c r="P691" t="s">
        <v>24</v>
      </c>
      <c r="Q691" t="s">
        <v>48</v>
      </c>
      <c r="R691" t="s">
        <v>3496</v>
      </c>
    </row>
    <row r="692" spans="1:18" x14ac:dyDescent="0.35">
      <c r="A692" t="s">
        <v>15</v>
      </c>
      <c r="B692" t="s">
        <v>252</v>
      </c>
      <c r="C692">
        <v>7</v>
      </c>
      <c r="D692">
        <v>2020</v>
      </c>
      <c r="E692" t="s">
        <v>616</v>
      </c>
      <c r="F692">
        <v>11</v>
      </c>
      <c r="G692">
        <v>2021</v>
      </c>
      <c r="H692" t="s">
        <v>3497</v>
      </c>
      <c r="I692" t="s">
        <v>19</v>
      </c>
      <c r="J692" t="s">
        <v>3498</v>
      </c>
      <c r="K692" t="s">
        <v>3499</v>
      </c>
      <c r="L692" t="s">
        <v>237</v>
      </c>
      <c r="M692" t="s">
        <v>23</v>
      </c>
      <c r="N692" t="s">
        <v>24</v>
      </c>
      <c r="O692" t="s">
        <v>33</v>
      </c>
      <c r="P692" t="s">
        <v>34</v>
      </c>
      <c r="Q692" t="s">
        <v>33</v>
      </c>
      <c r="R692" t="s">
        <v>3500</v>
      </c>
    </row>
    <row r="693" spans="1:18" x14ac:dyDescent="0.35">
      <c r="A693" t="s">
        <v>15</v>
      </c>
      <c r="B693" t="s">
        <v>670</v>
      </c>
      <c r="C693">
        <v>4</v>
      </c>
      <c r="D693">
        <v>2021</v>
      </c>
      <c r="E693" t="s">
        <v>3501</v>
      </c>
      <c r="F693">
        <v>11</v>
      </c>
      <c r="G693">
        <v>2021</v>
      </c>
      <c r="H693" t="s">
        <v>3502</v>
      </c>
      <c r="I693" t="s">
        <v>19</v>
      </c>
      <c r="J693" t="s">
        <v>3503</v>
      </c>
      <c r="K693" t="s">
        <v>3504</v>
      </c>
      <c r="L693" t="s">
        <v>3505</v>
      </c>
      <c r="M693" t="s">
        <v>47</v>
      </c>
      <c r="N693" t="s">
        <v>24</v>
      </c>
      <c r="O693" t="s">
        <v>97</v>
      </c>
      <c r="P693" t="s">
        <v>24</v>
      </c>
      <c r="Q693" t="s">
        <v>26</v>
      </c>
      <c r="R693" t="s">
        <v>3506</v>
      </c>
    </row>
    <row r="694" spans="1:18" x14ac:dyDescent="0.35">
      <c r="A694" t="s">
        <v>15</v>
      </c>
      <c r="B694" t="s">
        <v>2966</v>
      </c>
      <c r="C694">
        <v>12</v>
      </c>
      <c r="D694">
        <v>2020</v>
      </c>
      <c r="E694" t="s">
        <v>670</v>
      </c>
      <c r="F694">
        <v>4</v>
      </c>
      <c r="G694">
        <v>2021</v>
      </c>
      <c r="H694" t="s">
        <v>3507</v>
      </c>
      <c r="I694" t="s">
        <v>19</v>
      </c>
      <c r="J694" t="s">
        <v>3508</v>
      </c>
      <c r="K694" t="s">
        <v>3509</v>
      </c>
      <c r="L694" t="s">
        <v>22</v>
      </c>
      <c r="M694" t="s">
        <v>23</v>
      </c>
      <c r="N694" t="s">
        <v>24</v>
      </c>
      <c r="O694" t="s">
        <v>33</v>
      </c>
      <c r="P694" t="s">
        <v>34</v>
      </c>
      <c r="Q694" t="s">
        <v>33</v>
      </c>
      <c r="R694" t="s">
        <v>3510</v>
      </c>
    </row>
    <row r="695" spans="1:18" x14ac:dyDescent="0.35">
      <c r="A695" t="s">
        <v>15</v>
      </c>
      <c r="B695" t="s">
        <v>3511</v>
      </c>
      <c r="C695">
        <v>4</v>
      </c>
      <c r="D695">
        <v>2021</v>
      </c>
      <c r="E695" t="s">
        <v>3512</v>
      </c>
      <c r="F695">
        <v>11</v>
      </c>
      <c r="G695">
        <v>2022</v>
      </c>
      <c r="H695" t="s">
        <v>3513</v>
      </c>
      <c r="I695" t="s">
        <v>19</v>
      </c>
      <c r="J695" t="s">
        <v>3514</v>
      </c>
      <c r="K695" t="s">
        <v>3515</v>
      </c>
      <c r="L695" t="s">
        <v>249</v>
      </c>
      <c r="M695" t="s">
        <v>47</v>
      </c>
      <c r="N695" t="s">
        <v>24</v>
      </c>
      <c r="O695" t="s">
        <v>14</v>
      </c>
      <c r="P695" t="s">
        <v>24</v>
      </c>
      <c r="Q695" t="s">
        <v>48</v>
      </c>
      <c r="R695" t="s">
        <v>3516</v>
      </c>
    </row>
    <row r="696" spans="1:18" x14ac:dyDescent="0.35">
      <c r="A696" t="s">
        <v>15</v>
      </c>
      <c r="B696" t="s">
        <v>3517</v>
      </c>
      <c r="C696">
        <v>11</v>
      </c>
      <c r="D696">
        <v>2021</v>
      </c>
      <c r="E696" t="s">
        <v>3518</v>
      </c>
      <c r="F696">
        <v>3</v>
      </c>
      <c r="G696">
        <v>2022</v>
      </c>
      <c r="H696" t="s">
        <v>3519</v>
      </c>
      <c r="I696" t="s">
        <v>19</v>
      </c>
      <c r="J696" t="s">
        <v>3520</v>
      </c>
      <c r="K696" t="s">
        <v>3521</v>
      </c>
      <c r="L696" t="s">
        <v>572</v>
      </c>
      <c r="M696" t="s">
        <v>47</v>
      </c>
      <c r="N696" t="s">
        <v>24</v>
      </c>
      <c r="O696" t="s">
        <v>14</v>
      </c>
      <c r="P696" t="s">
        <v>24</v>
      </c>
      <c r="Q696" t="s">
        <v>48</v>
      </c>
      <c r="R696" t="s">
        <v>3522</v>
      </c>
    </row>
    <row r="697" spans="1:18" x14ac:dyDescent="0.35">
      <c r="A697" t="s">
        <v>15</v>
      </c>
      <c r="B697" t="s">
        <v>3523</v>
      </c>
      <c r="C697">
        <v>4</v>
      </c>
      <c r="D697">
        <v>2018</v>
      </c>
      <c r="E697" t="s">
        <v>311</v>
      </c>
      <c r="F697">
        <v>5</v>
      </c>
      <c r="G697">
        <v>2019</v>
      </c>
      <c r="H697" t="s">
        <v>3524</v>
      </c>
      <c r="I697" t="s">
        <v>19</v>
      </c>
      <c r="J697" t="s">
        <v>3525</v>
      </c>
      <c r="K697" t="s">
        <v>3526</v>
      </c>
      <c r="L697" t="s">
        <v>22</v>
      </c>
      <c r="M697" t="s">
        <v>47</v>
      </c>
      <c r="N697" t="s">
        <v>24</v>
      </c>
      <c r="O697" t="s">
        <v>97</v>
      </c>
      <c r="P697" t="s">
        <v>24</v>
      </c>
      <c r="Q697" t="s">
        <v>48</v>
      </c>
      <c r="R697" t="s">
        <v>3527</v>
      </c>
    </row>
    <row r="698" spans="1:18" x14ac:dyDescent="0.35">
      <c r="A698" t="s">
        <v>15</v>
      </c>
      <c r="B698" t="s">
        <v>3528</v>
      </c>
      <c r="C698">
        <v>11</v>
      </c>
      <c r="D698">
        <v>2018</v>
      </c>
      <c r="E698" t="s">
        <v>2211</v>
      </c>
      <c r="F698">
        <v>3</v>
      </c>
      <c r="G698">
        <v>2019</v>
      </c>
      <c r="H698" t="s">
        <v>3529</v>
      </c>
      <c r="I698" t="s">
        <v>19</v>
      </c>
      <c r="J698" t="s">
        <v>3530</v>
      </c>
      <c r="K698" t="s">
        <v>3531</v>
      </c>
      <c r="L698" t="s">
        <v>244</v>
      </c>
      <c r="M698" t="s">
        <v>47</v>
      </c>
      <c r="N698" t="s">
        <v>24</v>
      </c>
      <c r="O698" t="s">
        <v>14</v>
      </c>
      <c r="P698" t="s">
        <v>24</v>
      </c>
      <c r="Q698" t="s">
        <v>48</v>
      </c>
      <c r="R698" t="s">
        <v>3532</v>
      </c>
    </row>
    <row r="699" spans="1:18" x14ac:dyDescent="0.35">
      <c r="A699" t="s">
        <v>15</v>
      </c>
      <c r="B699" t="s">
        <v>3533</v>
      </c>
      <c r="C699">
        <v>4</v>
      </c>
      <c r="D699">
        <v>2021</v>
      </c>
      <c r="E699" t="s">
        <v>782</v>
      </c>
      <c r="F699">
        <v>7</v>
      </c>
      <c r="G699">
        <v>2021</v>
      </c>
      <c r="H699" t="s">
        <v>3534</v>
      </c>
      <c r="I699" t="s">
        <v>19</v>
      </c>
      <c r="J699" t="s">
        <v>3535</v>
      </c>
      <c r="K699" t="s">
        <v>3536</v>
      </c>
      <c r="L699" t="s">
        <v>117</v>
      </c>
      <c r="M699" t="s">
        <v>47</v>
      </c>
      <c r="N699" t="s">
        <v>24</v>
      </c>
      <c r="O699" t="s">
        <v>14</v>
      </c>
      <c r="P699" t="s">
        <v>24</v>
      </c>
      <c r="Q699" t="s">
        <v>48</v>
      </c>
      <c r="R699" t="s">
        <v>3537</v>
      </c>
    </row>
    <row r="700" spans="1:18" x14ac:dyDescent="0.35">
      <c r="A700" t="s">
        <v>15</v>
      </c>
      <c r="B700" t="s">
        <v>2948</v>
      </c>
      <c r="C700">
        <v>8</v>
      </c>
      <c r="D700">
        <v>2020</v>
      </c>
      <c r="E700" t="s">
        <v>79</v>
      </c>
      <c r="F700">
        <v>2</v>
      </c>
      <c r="G700">
        <v>2021</v>
      </c>
      <c r="H700" t="s">
        <v>3538</v>
      </c>
      <c r="I700" t="s">
        <v>19</v>
      </c>
      <c r="J700" t="s">
        <v>3539</v>
      </c>
      <c r="K700" t="s">
        <v>3540</v>
      </c>
      <c r="L700" t="s">
        <v>1087</v>
      </c>
      <c r="M700" t="s">
        <v>47</v>
      </c>
      <c r="N700" t="s">
        <v>24</v>
      </c>
      <c r="O700" t="s">
        <v>33</v>
      </c>
      <c r="P700" t="s">
        <v>34</v>
      </c>
      <c r="Q700" t="s">
        <v>33</v>
      </c>
      <c r="R700" t="s">
        <v>3541</v>
      </c>
    </row>
    <row r="701" spans="1:18" x14ac:dyDescent="0.35">
      <c r="A701" t="s">
        <v>15</v>
      </c>
      <c r="B701" t="s">
        <v>2049</v>
      </c>
      <c r="C701">
        <v>7</v>
      </c>
      <c r="D701">
        <v>2019</v>
      </c>
      <c r="E701" t="s">
        <v>3542</v>
      </c>
      <c r="F701">
        <v>1</v>
      </c>
      <c r="G701">
        <v>2020</v>
      </c>
      <c r="H701" t="s">
        <v>3543</v>
      </c>
      <c r="I701" t="s">
        <v>19</v>
      </c>
      <c r="J701" t="s">
        <v>3544</v>
      </c>
      <c r="K701" t="s">
        <v>3545</v>
      </c>
      <c r="L701" t="s">
        <v>237</v>
      </c>
      <c r="M701" t="s">
        <v>23</v>
      </c>
      <c r="N701" t="s">
        <v>24</v>
      </c>
      <c r="O701" t="s">
        <v>33</v>
      </c>
      <c r="P701" t="s">
        <v>34</v>
      </c>
      <c r="Q701" t="s">
        <v>33</v>
      </c>
      <c r="R701" t="s">
        <v>3546</v>
      </c>
    </row>
    <row r="702" spans="1:18" x14ac:dyDescent="0.35">
      <c r="A702" t="s">
        <v>15</v>
      </c>
      <c r="B702" t="s">
        <v>1850</v>
      </c>
      <c r="C702">
        <v>7</v>
      </c>
      <c r="D702">
        <v>2018</v>
      </c>
      <c r="E702" t="s">
        <v>970</v>
      </c>
      <c r="F702">
        <v>10</v>
      </c>
      <c r="G702">
        <v>2019</v>
      </c>
      <c r="H702" t="s">
        <v>3547</v>
      </c>
      <c r="I702" t="s">
        <v>19</v>
      </c>
      <c r="J702" t="s">
        <v>3548</v>
      </c>
      <c r="K702" t="s">
        <v>3549</v>
      </c>
      <c r="L702" t="s">
        <v>237</v>
      </c>
      <c r="M702" t="s">
        <v>23</v>
      </c>
      <c r="N702" t="s">
        <v>24</v>
      </c>
      <c r="O702" t="s">
        <v>33</v>
      </c>
      <c r="P702" t="s">
        <v>34</v>
      </c>
      <c r="Q702" t="s">
        <v>33</v>
      </c>
      <c r="R702" t="s">
        <v>77</v>
      </c>
    </row>
    <row r="703" spans="1:18" x14ac:dyDescent="0.35">
      <c r="A703" t="s">
        <v>15</v>
      </c>
      <c r="B703" t="s">
        <v>3550</v>
      </c>
      <c r="C703">
        <v>8</v>
      </c>
      <c r="D703">
        <v>2018</v>
      </c>
      <c r="E703" t="s">
        <v>1298</v>
      </c>
      <c r="F703">
        <v>1</v>
      </c>
      <c r="G703">
        <v>2019</v>
      </c>
      <c r="H703" t="s">
        <v>3551</v>
      </c>
      <c r="I703" t="s">
        <v>19</v>
      </c>
      <c r="J703" t="s">
        <v>3552</v>
      </c>
      <c r="K703" t="s">
        <v>3553</v>
      </c>
      <c r="L703" t="s">
        <v>509</v>
      </c>
      <c r="M703" t="s">
        <v>76</v>
      </c>
      <c r="N703" t="s">
        <v>24</v>
      </c>
      <c r="O703" t="s">
        <v>14</v>
      </c>
      <c r="P703" t="s">
        <v>24</v>
      </c>
      <c r="Q703" t="s">
        <v>48</v>
      </c>
      <c r="R703" t="s">
        <v>3554</v>
      </c>
    </row>
    <row r="704" spans="1:18" x14ac:dyDescent="0.35">
      <c r="A704" t="s">
        <v>15</v>
      </c>
      <c r="B704" t="s">
        <v>2810</v>
      </c>
      <c r="C704">
        <v>9</v>
      </c>
      <c r="D704">
        <v>2020</v>
      </c>
      <c r="E704" t="s">
        <v>3361</v>
      </c>
      <c r="F704">
        <v>4</v>
      </c>
      <c r="G704">
        <v>2021</v>
      </c>
      <c r="H704" t="s">
        <v>3555</v>
      </c>
      <c r="I704" t="s">
        <v>19</v>
      </c>
      <c r="J704" t="s">
        <v>3556</v>
      </c>
      <c r="K704" t="s">
        <v>3557</v>
      </c>
      <c r="L704" t="s">
        <v>22</v>
      </c>
      <c r="M704" t="s">
        <v>47</v>
      </c>
      <c r="N704" t="s">
        <v>24</v>
      </c>
      <c r="O704" t="s">
        <v>97</v>
      </c>
      <c r="P704" t="s">
        <v>24</v>
      </c>
      <c r="Q704" t="s">
        <v>48</v>
      </c>
      <c r="R704" t="s">
        <v>3558</v>
      </c>
    </row>
    <row r="705" spans="1:18" x14ac:dyDescent="0.35">
      <c r="A705" t="s">
        <v>15</v>
      </c>
      <c r="B705" t="s">
        <v>1862</v>
      </c>
      <c r="C705">
        <v>2</v>
      </c>
      <c r="D705">
        <v>2021</v>
      </c>
      <c r="E705" t="s">
        <v>3559</v>
      </c>
      <c r="F705">
        <v>9</v>
      </c>
      <c r="G705">
        <v>2021</v>
      </c>
      <c r="H705" t="s">
        <v>3560</v>
      </c>
      <c r="I705" t="s">
        <v>19</v>
      </c>
      <c r="J705" t="s">
        <v>3561</v>
      </c>
      <c r="K705" t="s">
        <v>3562</v>
      </c>
      <c r="L705" t="s">
        <v>237</v>
      </c>
      <c r="M705" t="s">
        <v>47</v>
      </c>
      <c r="N705" t="s">
        <v>24</v>
      </c>
      <c r="O705" t="s">
        <v>97</v>
      </c>
      <c r="P705" t="s">
        <v>24</v>
      </c>
      <c r="Q705" t="s">
        <v>48</v>
      </c>
      <c r="R705" t="s">
        <v>3563</v>
      </c>
    </row>
    <row r="706" spans="1:18" x14ac:dyDescent="0.35">
      <c r="A706" t="s">
        <v>15</v>
      </c>
      <c r="B706" t="s">
        <v>3564</v>
      </c>
      <c r="C706">
        <v>3</v>
      </c>
      <c r="D706">
        <v>2019</v>
      </c>
      <c r="E706" t="s">
        <v>3565</v>
      </c>
      <c r="F706">
        <v>7</v>
      </c>
      <c r="G706">
        <v>2019</v>
      </c>
      <c r="H706" t="s">
        <v>3566</v>
      </c>
      <c r="I706" t="s">
        <v>19</v>
      </c>
      <c r="J706" t="s">
        <v>3567</v>
      </c>
      <c r="K706" t="s">
        <v>3568</v>
      </c>
      <c r="L706" t="s">
        <v>237</v>
      </c>
      <c r="M706" t="s">
        <v>23</v>
      </c>
      <c r="N706" t="s">
        <v>24</v>
      </c>
      <c r="O706" t="s">
        <v>25</v>
      </c>
      <c r="P706" t="s">
        <v>24</v>
      </c>
      <c r="Q706" t="s">
        <v>26</v>
      </c>
      <c r="R706" t="s">
        <v>27</v>
      </c>
    </row>
    <row r="707" spans="1:18" x14ac:dyDescent="0.35">
      <c r="A707" t="s">
        <v>15</v>
      </c>
      <c r="B707" t="s">
        <v>1874</v>
      </c>
      <c r="C707">
        <v>2</v>
      </c>
      <c r="D707">
        <v>2019</v>
      </c>
      <c r="E707" t="s">
        <v>2339</v>
      </c>
      <c r="F707">
        <v>6</v>
      </c>
      <c r="G707">
        <v>2019</v>
      </c>
      <c r="H707" t="s">
        <v>3569</v>
      </c>
      <c r="I707" t="s">
        <v>19</v>
      </c>
      <c r="J707" t="s">
        <v>3570</v>
      </c>
      <c r="K707" t="s">
        <v>3571</v>
      </c>
      <c r="L707" t="s">
        <v>22</v>
      </c>
      <c r="M707" t="s">
        <v>47</v>
      </c>
      <c r="N707" t="s">
        <v>24</v>
      </c>
      <c r="O707" t="s">
        <v>97</v>
      </c>
      <c r="P707" t="s">
        <v>24</v>
      </c>
      <c r="Q707" t="s">
        <v>26</v>
      </c>
      <c r="R707" t="s">
        <v>3572</v>
      </c>
    </row>
    <row r="708" spans="1:18" x14ac:dyDescent="0.35">
      <c r="A708" t="s">
        <v>15</v>
      </c>
      <c r="B708" t="s">
        <v>3573</v>
      </c>
      <c r="C708">
        <v>9</v>
      </c>
      <c r="D708">
        <v>2020</v>
      </c>
      <c r="E708" t="s">
        <v>150</v>
      </c>
      <c r="F708">
        <v>1</v>
      </c>
      <c r="G708">
        <v>2021</v>
      </c>
      <c r="H708" t="s">
        <v>3574</v>
      </c>
      <c r="I708" t="s">
        <v>19</v>
      </c>
      <c r="J708" t="s">
        <v>3575</v>
      </c>
      <c r="K708" t="s">
        <v>3576</v>
      </c>
      <c r="L708" t="s">
        <v>22</v>
      </c>
      <c r="M708" t="s">
        <v>47</v>
      </c>
      <c r="N708" t="s">
        <v>24</v>
      </c>
      <c r="O708" t="s">
        <v>14</v>
      </c>
      <c r="P708" t="s">
        <v>24</v>
      </c>
      <c r="Q708" t="s">
        <v>48</v>
      </c>
      <c r="R708" t="s">
        <v>3577</v>
      </c>
    </row>
    <row r="709" spans="1:18" x14ac:dyDescent="0.35">
      <c r="A709" t="s">
        <v>15</v>
      </c>
      <c r="B709" t="s">
        <v>1110</v>
      </c>
      <c r="C709">
        <v>7</v>
      </c>
      <c r="D709">
        <v>2019</v>
      </c>
      <c r="E709" t="s">
        <v>2024</v>
      </c>
      <c r="F709">
        <v>12</v>
      </c>
      <c r="G709">
        <v>2020</v>
      </c>
      <c r="H709" t="s">
        <v>3578</v>
      </c>
      <c r="I709" t="s">
        <v>19</v>
      </c>
      <c r="J709" t="s">
        <v>3579</v>
      </c>
      <c r="K709" t="s">
        <v>3580</v>
      </c>
      <c r="L709" t="s">
        <v>110</v>
      </c>
      <c r="M709" t="s">
        <v>23</v>
      </c>
      <c r="N709" t="s">
        <v>24</v>
      </c>
      <c r="O709" t="s">
        <v>33</v>
      </c>
      <c r="P709" t="s">
        <v>34</v>
      </c>
      <c r="Q709" t="s">
        <v>33</v>
      </c>
      <c r="R709" t="s">
        <v>3581</v>
      </c>
    </row>
    <row r="710" spans="1:18" x14ac:dyDescent="0.35">
      <c r="A710" t="s">
        <v>15</v>
      </c>
      <c r="B710" t="s">
        <v>3582</v>
      </c>
      <c r="C710">
        <v>4</v>
      </c>
      <c r="D710">
        <v>2019</v>
      </c>
      <c r="E710" t="s">
        <v>349</v>
      </c>
      <c r="F710">
        <v>8</v>
      </c>
      <c r="G710">
        <v>2019</v>
      </c>
      <c r="H710" t="s">
        <v>3583</v>
      </c>
      <c r="I710" t="s">
        <v>19</v>
      </c>
      <c r="J710" t="s">
        <v>3584</v>
      </c>
      <c r="K710" t="s">
        <v>3585</v>
      </c>
      <c r="L710" t="s">
        <v>22</v>
      </c>
      <c r="M710" t="s">
        <v>23</v>
      </c>
      <c r="N710" t="s">
        <v>24</v>
      </c>
      <c r="O710" t="s">
        <v>33</v>
      </c>
      <c r="P710" t="s">
        <v>34</v>
      </c>
      <c r="Q710" t="s">
        <v>33</v>
      </c>
      <c r="R710" t="s">
        <v>3586</v>
      </c>
    </row>
    <row r="711" spans="1:18" x14ac:dyDescent="0.35">
      <c r="A711" t="s">
        <v>15</v>
      </c>
      <c r="B711" t="s">
        <v>2049</v>
      </c>
      <c r="C711">
        <v>7</v>
      </c>
      <c r="D711">
        <v>2019</v>
      </c>
      <c r="E711" t="s">
        <v>350</v>
      </c>
      <c r="F711">
        <v>3</v>
      </c>
      <c r="G711">
        <v>2020</v>
      </c>
      <c r="H711" t="s">
        <v>3587</v>
      </c>
      <c r="I711" t="s">
        <v>19</v>
      </c>
      <c r="J711" t="s">
        <v>3588</v>
      </c>
      <c r="K711" t="s">
        <v>3589</v>
      </c>
      <c r="L711" t="s">
        <v>237</v>
      </c>
      <c r="M711" t="s">
        <v>47</v>
      </c>
      <c r="N711" t="s">
        <v>24</v>
      </c>
      <c r="O711" t="s">
        <v>14</v>
      </c>
      <c r="P711" t="s">
        <v>24</v>
      </c>
      <c r="Q711" t="s">
        <v>48</v>
      </c>
      <c r="R711" t="s">
        <v>3590</v>
      </c>
    </row>
    <row r="712" spans="1:18" x14ac:dyDescent="0.35">
      <c r="A712" t="s">
        <v>15</v>
      </c>
      <c r="B712" t="s">
        <v>271</v>
      </c>
      <c r="C712">
        <v>5</v>
      </c>
      <c r="D712">
        <v>2020</v>
      </c>
      <c r="E712" t="s">
        <v>891</v>
      </c>
      <c r="F712">
        <v>6</v>
      </c>
      <c r="G712">
        <v>2021</v>
      </c>
      <c r="H712" t="s">
        <v>3591</v>
      </c>
      <c r="I712" t="s">
        <v>19</v>
      </c>
      <c r="J712" t="s">
        <v>3592</v>
      </c>
      <c r="K712" t="s">
        <v>3593</v>
      </c>
      <c r="L712" t="s">
        <v>3594</v>
      </c>
      <c r="M712" t="s">
        <v>47</v>
      </c>
      <c r="N712" t="s">
        <v>24</v>
      </c>
      <c r="O712" t="s">
        <v>14</v>
      </c>
      <c r="P712" t="s">
        <v>24</v>
      </c>
      <c r="Q712" t="s">
        <v>48</v>
      </c>
      <c r="R712" t="s">
        <v>3595</v>
      </c>
    </row>
    <row r="713" spans="1:18" x14ac:dyDescent="0.35">
      <c r="A713" t="s">
        <v>15</v>
      </c>
      <c r="B713" t="s">
        <v>3596</v>
      </c>
      <c r="C713">
        <v>5</v>
      </c>
      <c r="D713">
        <v>2020</v>
      </c>
      <c r="E713" t="s">
        <v>2448</v>
      </c>
      <c r="F713">
        <v>8</v>
      </c>
      <c r="G713">
        <v>2020</v>
      </c>
      <c r="H713" t="s">
        <v>3597</v>
      </c>
      <c r="I713" t="s">
        <v>19</v>
      </c>
      <c r="J713" t="s">
        <v>3598</v>
      </c>
      <c r="K713" t="s">
        <v>3599</v>
      </c>
      <c r="L713" t="s">
        <v>22</v>
      </c>
      <c r="M713" t="s">
        <v>23</v>
      </c>
      <c r="N713" t="s">
        <v>24</v>
      </c>
      <c r="O713" t="s">
        <v>25</v>
      </c>
      <c r="P713" t="s">
        <v>24</v>
      </c>
      <c r="Q713" t="s">
        <v>26</v>
      </c>
      <c r="R713" t="s">
        <v>3600</v>
      </c>
    </row>
    <row r="714" spans="1:18" x14ac:dyDescent="0.35">
      <c r="A714" t="s">
        <v>15</v>
      </c>
      <c r="B714" t="s">
        <v>2049</v>
      </c>
      <c r="C714">
        <v>7</v>
      </c>
      <c r="D714">
        <v>2019</v>
      </c>
      <c r="E714" t="s">
        <v>1275</v>
      </c>
      <c r="F714">
        <v>1</v>
      </c>
      <c r="G714">
        <v>2020</v>
      </c>
      <c r="H714" t="s">
        <v>3601</v>
      </c>
      <c r="I714" t="s">
        <v>19</v>
      </c>
      <c r="J714" t="s">
        <v>3602</v>
      </c>
      <c r="K714" t="s">
        <v>3603</v>
      </c>
      <c r="L714" t="s">
        <v>22</v>
      </c>
      <c r="M714" t="s">
        <v>23</v>
      </c>
      <c r="N714" t="s">
        <v>24</v>
      </c>
      <c r="O714" t="s">
        <v>33</v>
      </c>
      <c r="P714" t="s">
        <v>34</v>
      </c>
      <c r="Q714" t="s">
        <v>33</v>
      </c>
      <c r="R714" t="s">
        <v>27</v>
      </c>
    </row>
    <row r="715" spans="1:18" x14ac:dyDescent="0.35">
      <c r="A715" t="s">
        <v>15</v>
      </c>
      <c r="B715" t="s">
        <v>3124</v>
      </c>
      <c r="C715">
        <v>11</v>
      </c>
      <c r="D715">
        <v>2020</v>
      </c>
      <c r="E715" t="s">
        <v>1551</v>
      </c>
      <c r="F715">
        <v>7</v>
      </c>
      <c r="G715">
        <v>2021</v>
      </c>
      <c r="H715" t="s">
        <v>3604</v>
      </c>
      <c r="I715" t="s">
        <v>19</v>
      </c>
      <c r="J715" t="s">
        <v>3605</v>
      </c>
      <c r="K715" t="s">
        <v>3606</v>
      </c>
      <c r="L715" t="s">
        <v>22</v>
      </c>
      <c r="M715" t="s">
        <v>47</v>
      </c>
      <c r="N715" t="s">
        <v>24</v>
      </c>
      <c r="O715" t="s">
        <v>97</v>
      </c>
      <c r="P715" t="s">
        <v>24</v>
      </c>
      <c r="Q715" t="s">
        <v>48</v>
      </c>
      <c r="R715" t="s">
        <v>3607</v>
      </c>
    </row>
    <row r="716" spans="1:18" x14ac:dyDescent="0.35">
      <c r="A716" t="s">
        <v>15</v>
      </c>
      <c r="B716" t="s">
        <v>1996</v>
      </c>
      <c r="C716">
        <v>5</v>
      </c>
      <c r="D716">
        <v>2020</v>
      </c>
      <c r="E716" t="s">
        <v>337</v>
      </c>
      <c r="F716">
        <v>3</v>
      </c>
      <c r="G716">
        <v>2021</v>
      </c>
      <c r="H716" t="s">
        <v>3608</v>
      </c>
      <c r="I716" t="s">
        <v>19</v>
      </c>
      <c r="J716" t="s">
        <v>3609</v>
      </c>
      <c r="K716" t="s">
        <v>3610</v>
      </c>
      <c r="L716" t="s">
        <v>22</v>
      </c>
      <c r="M716" t="s">
        <v>76</v>
      </c>
      <c r="N716" t="s">
        <v>24</v>
      </c>
      <c r="O716" t="s">
        <v>14</v>
      </c>
      <c r="P716" t="s">
        <v>24</v>
      </c>
      <c r="Q716" t="s">
        <v>48</v>
      </c>
      <c r="R716" t="s">
        <v>3611</v>
      </c>
    </row>
    <row r="717" spans="1:18" x14ac:dyDescent="0.35">
      <c r="A717" t="s">
        <v>15</v>
      </c>
      <c r="B717" t="s">
        <v>1048</v>
      </c>
      <c r="C717">
        <v>8</v>
      </c>
      <c r="D717">
        <v>2020</v>
      </c>
      <c r="E717" t="s">
        <v>3612</v>
      </c>
      <c r="F717">
        <v>1</v>
      </c>
      <c r="G717">
        <v>2021</v>
      </c>
      <c r="H717" t="s">
        <v>3613</v>
      </c>
      <c r="I717" t="s">
        <v>19</v>
      </c>
      <c r="J717" t="s">
        <v>3614</v>
      </c>
      <c r="K717" t="s">
        <v>3615</v>
      </c>
      <c r="L717" t="s">
        <v>572</v>
      </c>
      <c r="M717" t="s">
        <v>76</v>
      </c>
      <c r="N717" t="s">
        <v>24</v>
      </c>
      <c r="O717" t="s">
        <v>14</v>
      </c>
      <c r="P717" t="s">
        <v>24</v>
      </c>
      <c r="Q717" t="s">
        <v>48</v>
      </c>
      <c r="R717" t="s">
        <v>3616</v>
      </c>
    </row>
    <row r="718" spans="1:18" x14ac:dyDescent="0.35">
      <c r="A718" t="s">
        <v>15</v>
      </c>
      <c r="B718" t="s">
        <v>1377</v>
      </c>
      <c r="C718">
        <v>1</v>
      </c>
      <c r="D718">
        <v>2021</v>
      </c>
      <c r="E718" t="s">
        <v>3617</v>
      </c>
      <c r="F718">
        <v>6</v>
      </c>
      <c r="G718">
        <v>2021</v>
      </c>
      <c r="H718" t="s">
        <v>3618</v>
      </c>
      <c r="I718" t="s">
        <v>19</v>
      </c>
      <c r="J718" t="s">
        <v>3619</v>
      </c>
      <c r="K718" t="s">
        <v>3620</v>
      </c>
      <c r="L718" t="s">
        <v>3621</v>
      </c>
      <c r="M718" t="s">
        <v>76</v>
      </c>
      <c r="N718" t="s">
        <v>24</v>
      </c>
      <c r="O718" t="s">
        <v>33</v>
      </c>
      <c r="P718" t="s">
        <v>34</v>
      </c>
      <c r="Q718" t="s">
        <v>33</v>
      </c>
      <c r="R718" t="s">
        <v>3622</v>
      </c>
    </row>
    <row r="719" spans="1:18" x14ac:dyDescent="0.35">
      <c r="A719" t="s">
        <v>15</v>
      </c>
      <c r="B719" t="s">
        <v>3623</v>
      </c>
      <c r="C719">
        <v>10</v>
      </c>
      <c r="D719">
        <v>2018</v>
      </c>
      <c r="E719" t="s">
        <v>919</v>
      </c>
      <c r="F719">
        <v>5</v>
      </c>
      <c r="G719">
        <v>2019</v>
      </c>
      <c r="H719" t="s">
        <v>3624</v>
      </c>
      <c r="I719" t="s">
        <v>19</v>
      </c>
      <c r="J719" t="s">
        <v>3625</v>
      </c>
      <c r="K719" t="s">
        <v>3626</v>
      </c>
      <c r="L719" t="s">
        <v>385</v>
      </c>
      <c r="M719" t="s">
        <v>68</v>
      </c>
      <c r="N719" t="s">
        <v>24</v>
      </c>
      <c r="O719" t="s">
        <v>14</v>
      </c>
      <c r="P719" t="s">
        <v>24</v>
      </c>
      <c r="Q719" t="s">
        <v>48</v>
      </c>
      <c r="R719" t="s">
        <v>3627</v>
      </c>
    </row>
    <row r="720" spans="1:18" x14ac:dyDescent="0.35">
      <c r="A720" t="s">
        <v>15</v>
      </c>
      <c r="B720" t="s">
        <v>914</v>
      </c>
      <c r="C720">
        <v>1</v>
      </c>
      <c r="D720">
        <v>2019</v>
      </c>
      <c r="E720" t="s">
        <v>3628</v>
      </c>
      <c r="F720">
        <v>8</v>
      </c>
      <c r="G720">
        <v>2019</v>
      </c>
      <c r="H720" t="s">
        <v>3629</v>
      </c>
      <c r="I720" t="s">
        <v>19</v>
      </c>
      <c r="J720" t="s">
        <v>3630</v>
      </c>
      <c r="K720" t="s">
        <v>3631</v>
      </c>
      <c r="L720" t="s">
        <v>385</v>
      </c>
      <c r="M720" t="s">
        <v>47</v>
      </c>
      <c r="N720" t="s">
        <v>24</v>
      </c>
      <c r="O720" t="s">
        <v>97</v>
      </c>
      <c r="P720" t="s">
        <v>24</v>
      </c>
      <c r="Q720" t="s">
        <v>48</v>
      </c>
      <c r="R720" t="s">
        <v>3632</v>
      </c>
    </row>
    <row r="721" spans="1:18" x14ac:dyDescent="0.35">
      <c r="A721" t="s">
        <v>15</v>
      </c>
      <c r="B721" t="s">
        <v>3633</v>
      </c>
      <c r="C721">
        <v>11</v>
      </c>
      <c r="D721">
        <v>2017</v>
      </c>
      <c r="E721" t="s">
        <v>1710</v>
      </c>
      <c r="F721">
        <v>11</v>
      </c>
      <c r="G721">
        <v>2019</v>
      </c>
      <c r="H721" t="s">
        <v>3634</v>
      </c>
      <c r="I721" t="s">
        <v>19</v>
      </c>
      <c r="J721" t="s">
        <v>3635</v>
      </c>
      <c r="K721" t="s">
        <v>3636</v>
      </c>
      <c r="L721" t="s">
        <v>237</v>
      </c>
      <c r="M721" t="s">
        <v>23</v>
      </c>
      <c r="N721" t="s">
        <v>24</v>
      </c>
      <c r="O721" t="s">
        <v>33</v>
      </c>
      <c r="P721" t="s">
        <v>34</v>
      </c>
      <c r="Q721" t="s">
        <v>33</v>
      </c>
      <c r="R721" t="s">
        <v>77</v>
      </c>
    </row>
    <row r="722" spans="1:18" x14ac:dyDescent="0.35">
      <c r="A722" t="s">
        <v>15</v>
      </c>
      <c r="B722" t="s">
        <v>3637</v>
      </c>
      <c r="C722">
        <v>3</v>
      </c>
      <c r="D722">
        <v>2018</v>
      </c>
      <c r="E722" t="s">
        <v>36</v>
      </c>
      <c r="F722">
        <v>1</v>
      </c>
      <c r="G722">
        <v>2019</v>
      </c>
      <c r="H722" t="s">
        <v>3638</v>
      </c>
      <c r="I722" t="s">
        <v>19</v>
      </c>
      <c r="J722" t="s">
        <v>3639</v>
      </c>
      <c r="K722" t="s">
        <v>3640</v>
      </c>
      <c r="L722" t="s">
        <v>3641</v>
      </c>
      <c r="M722" t="s">
        <v>23</v>
      </c>
      <c r="N722" t="s">
        <v>24</v>
      </c>
      <c r="O722" t="s">
        <v>33</v>
      </c>
      <c r="P722" t="s">
        <v>34</v>
      </c>
      <c r="Q722" t="s">
        <v>33</v>
      </c>
      <c r="R722" t="s">
        <v>3642</v>
      </c>
    </row>
    <row r="723" spans="1:18" x14ac:dyDescent="0.35">
      <c r="A723" t="s">
        <v>15</v>
      </c>
      <c r="B723" t="s">
        <v>3643</v>
      </c>
      <c r="C723">
        <v>7</v>
      </c>
      <c r="D723">
        <v>2019</v>
      </c>
      <c r="E723" t="s">
        <v>3644</v>
      </c>
      <c r="F723">
        <v>11</v>
      </c>
      <c r="G723">
        <v>2020</v>
      </c>
      <c r="H723" t="s">
        <v>3645</v>
      </c>
      <c r="I723" t="s">
        <v>19</v>
      </c>
      <c r="J723" t="s">
        <v>3646</v>
      </c>
      <c r="K723" t="s">
        <v>3647</v>
      </c>
      <c r="L723" t="s">
        <v>22</v>
      </c>
      <c r="M723" t="s">
        <v>76</v>
      </c>
      <c r="N723" t="s">
        <v>24</v>
      </c>
      <c r="O723" t="s">
        <v>33</v>
      </c>
      <c r="P723" t="s">
        <v>34</v>
      </c>
      <c r="Q723" t="s">
        <v>33</v>
      </c>
      <c r="R723" t="s">
        <v>3648</v>
      </c>
    </row>
    <row r="724" spans="1:18" x14ac:dyDescent="0.35">
      <c r="A724" t="s">
        <v>15</v>
      </c>
      <c r="B724" t="s">
        <v>803</v>
      </c>
      <c r="C724">
        <v>5</v>
      </c>
      <c r="D724">
        <v>2020</v>
      </c>
      <c r="E724" t="s">
        <v>387</v>
      </c>
      <c r="F724">
        <v>1</v>
      </c>
      <c r="G724">
        <v>2021</v>
      </c>
      <c r="H724" t="s">
        <v>3649</v>
      </c>
      <c r="I724" t="s">
        <v>19</v>
      </c>
      <c r="J724" t="s">
        <v>3650</v>
      </c>
      <c r="K724" t="s">
        <v>3651</v>
      </c>
      <c r="L724" t="s">
        <v>572</v>
      </c>
      <c r="M724" t="s">
        <v>47</v>
      </c>
      <c r="N724" t="s">
        <v>24</v>
      </c>
      <c r="O724" t="s">
        <v>14</v>
      </c>
      <c r="P724" t="s">
        <v>24</v>
      </c>
      <c r="Q724" t="s">
        <v>48</v>
      </c>
      <c r="R724" t="s">
        <v>3652</v>
      </c>
    </row>
    <row r="725" spans="1:18" x14ac:dyDescent="0.35">
      <c r="A725" t="s">
        <v>15</v>
      </c>
      <c r="B725" t="s">
        <v>2211</v>
      </c>
      <c r="C725">
        <v>3</v>
      </c>
      <c r="D725">
        <v>2019</v>
      </c>
      <c r="E725" t="s">
        <v>3653</v>
      </c>
      <c r="F725">
        <v>9</v>
      </c>
      <c r="G725">
        <v>2019</v>
      </c>
      <c r="H725" t="s">
        <v>3654</v>
      </c>
      <c r="I725" t="s">
        <v>19</v>
      </c>
      <c r="J725" t="s">
        <v>3655</v>
      </c>
      <c r="K725" t="s">
        <v>3656</v>
      </c>
      <c r="L725" t="s">
        <v>22</v>
      </c>
      <c r="M725" t="s">
        <v>23</v>
      </c>
      <c r="N725" t="s">
        <v>24</v>
      </c>
      <c r="O725" t="s">
        <v>14</v>
      </c>
      <c r="P725" t="s">
        <v>24</v>
      </c>
      <c r="Q725" t="s">
        <v>48</v>
      </c>
      <c r="R725" t="s">
        <v>3657</v>
      </c>
    </row>
    <row r="726" spans="1:18" x14ac:dyDescent="0.35">
      <c r="A726" t="s">
        <v>15</v>
      </c>
      <c r="B726" t="s">
        <v>2339</v>
      </c>
      <c r="C726">
        <v>6</v>
      </c>
      <c r="D726">
        <v>2019</v>
      </c>
      <c r="E726" t="s">
        <v>1383</v>
      </c>
      <c r="F726">
        <v>9</v>
      </c>
      <c r="G726">
        <v>2019</v>
      </c>
      <c r="H726" t="s">
        <v>3658</v>
      </c>
      <c r="I726" t="s">
        <v>19</v>
      </c>
      <c r="J726" t="s">
        <v>3659</v>
      </c>
      <c r="K726" t="s">
        <v>3660</v>
      </c>
      <c r="L726" t="s">
        <v>96</v>
      </c>
      <c r="M726" t="s">
        <v>76</v>
      </c>
      <c r="N726" t="s">
        <v>24</v>
      </c>
      <c r="O726" t="s">
        <v>33</v>
      </c>
      <c r="P726" t="s">
        <v>34</v>
      </c>
      <c r="Q726" t="s">
        <v>33</v>
      </c>
      <c r="R726" t="s">
        <v>3661</v>
      </c>
    </row>
    <row r="727" spans="1:18" x14ac:dyDescent="0.35">
      <c r="A727" t="s">
        <v>15</v>
      </c>
      <c r="B727" t="s">
        <v>1561</v>
      </c>
      <c r="C727">
        <v>6</v>
      </c>
      <c r="D727">
        <v>2019</v>
      </c>
      <c r="E727" t="s">
        <v>599</v>
      </c>
      <c r="F727">
        <v>4</v>
      </c>
      <c r="G727">
        <v>2020</v>
      </c>
      <c r="H727" t="s">
        <v>3662</v>
      </c>
      <c r="I727" t="s">
        <v>19</v>
      </c>
      <c r="J727" t="s">
        <v>3663</v>
      </c>
      <c r="K727" t="s">
        <v>3664</v>
      </c>
      <c r="L727" t="s">
        <v>83</v>
      </c>
      <c r="M727" t="s">
        <v>23</v>
      </c>
      <c r="N727" t="s">
        <v>24</v>
      </c>
      <c r="O727" t="s">
        <v>33</v>
      </c>
      <c r="P727" t="s">
        <v>34</v>
      </c>
      <c r="Q727" t="s">
        <v>33</v>
      </c>
      <c r="R727" t="s">
        <v>3665</v>
      </c>
    </row>
    <row r="728" spans="1:18" x14ac:dyDescent="0.35">
      <c r="A728" t="s">
        <v>15</v>
      </c>
      <c r="B728" t="s">
        <v>3666</v>
      </c>
      <c r="C728">
        <v>4</v>
      </c>
      <c r="D728">
        <v>2019</v>
      </c>
      <c r="E728" t="s">
        <v>3454</v>
      </c>
      <c r="F728">
        <v>9</v>
      </c>
      <c r="G728">
        <v>2019</v>
      </c>
      <c r="H728" t="s">
        <v>3667</v>
      </c>
      <c r="I728" t="s">
        <v>19</v>
      </c>
      <c r="J728" t="s">
        <v>3668</v>
      </c>
      <c r="K728" t="s">
        <v>3669</v>
      </c>
      <c r="L728" t="s">
        <v>3670</v>
      </c>
      <c r="M728" t="s">
        <v>23</v>
      </c>
      <c r="N728" t="s">
        <v>24</v>
      </c>
      <c r="O728" t="s">
        <v>25</v>
      </c>
      <c r="P728" t="s">
        <v>24</v>
      </c>
      <c r="Q728" t="s">
        <v>26</v>
      </c>
      <c r="R728" t="s">
        <v>27</v>
      </c>
    </row>
    <row r="729" spans="1:18" x14ac:dyDescent="0.35">
      <c r="A729" t="s">
        <v>15</v>
      </c>
      <c r="B729" t="s">
        <v>1561</v>
      </c>
      <c r="C729">
        <v>6</v>
      </c>
      <c r="D729">
        <v>2019</v>
      </c>
      <c r="E729" t="s">
        <v>3409</v>
      </c>
      <c r="F729">
        <v>11</v>
      </c>
      <c r="G729">
        <v>2021</v>
      </c>
      <c r="H729" t="s">
        <v>3671</v>
      </c>
      <c r="I729" t="s">
        <v>19</v>
      </c>
      <c r="J729" t="s">
        <v>3672</v>
      </c>
      <c r="K729" t="s">
        <v>3673</v>
      </c>
      <c r="L729" t="s">
        <v>83</v>
      </c>
      <c r="M729" t="s">
        <v>47</v>
      </c>
      <c r="N729" t="s">
        <v>24</v>
      </c>
      <c r="O729" t="s">
        <v>14</v>
      </c>
      <c r="P729" t="s">
        <v>24</v>
      </c>
      <c r="Q729" t="s">
        <v>48</v>
      </c>
      <c r="R729" t="s">
        <v>3674</v>
      </c>
    </row>
    <row r="730" spans="1:18" x14ac:dyDescent="0.35">
      <c r="A730" t="s">
        <v>15</v>
      </c>
      <c r="B730" t="s">
        <v>3271</v>
      </c>
      <c r="C730">
        <v>1</v>
      </c>
      <c r="D730">
        <v>2021</v>
      </c>
      <c r="E730" t="s">
        <v>2329</v>
      </c>
      <c r="F730">
        <v>9</v>
      </c>
      <c r="G730">
        <v>2021</v>
      </c>
      <c r="H730" t="s">
        <v>3675</v>
      </c>
      <c r="I730" t="s">
        <v>19</v>
      </c>
      <c r="J730" t="s">
        <v>3676</v>
      </c>
      <c r="K730" t="s">
        <v>3677</v>
      </c>
      <c r="L730" t="s">
        <v>83</v>
      </c>
      <c r="M730" t="s">
        <v>47</v>
      </c>
      <c r="N730" t="s">
        <v>24</v>
      </c>
      <c r="O730" t="s">
        <v>97</v>
      </c>
      <c r="P730" t="s">
        <v>24</v>
      </c>
      <c r="Q730" t="s">
        <v>48</v>
      </c>
      <c r="R730" t="s">
        <v>3678</v>
      </c>
    </row>
    <row r="731" spans="1:18" x14ac:dyDescent="0.35">
      <c r="A731" t="s">
        <v>15</v>
      </c>
      <c r="B731" t="s">
        <v>3617</v>
      </c>
      <c r="C731">
        <v>6</v>
      </c>
      <c r="D731">
        <v>2021</v>
      </c>
      <c r="E731" t="s">
        <v>692</v>
      </c>
      <c r="F731">
        <v>2</v>
      </c>
      <c r="G731">
        <v>2022</v>
      </c>
      <c r="H731" t="s">
        <v>3679</v>
      </c>
      <c r="I731" t="s">
        <v>19</v>
      </c>
      <c r="J731" t="s">
        <v>3680</v>
      </c>
      <c r="K731" t="s">
        <v>3681</v>
      </c>
      <c r="L731" t="s">
        <v>110</v>
      </c>
      <c r="M731" t="s">
        <v>47</v>
      </c>
      <c r="N731" t="s">
        <v>24</v>
      </c>
      <c r="O731" t="s">
        <v>14</v>
      </c>
      <c r="P731" t="s">
        <v>24</v>
      </c>
      <c r="Q731" t="s">
        <v>48</v>
      </c>
      <c r="R731" t="s">
        <v>3682</v>
      </c>
    </row>
    <row r="732" spans="1:18" x14ac:dyDescent="0.35">
      <c r="A732" t="s">
        <v>15</v>
      </c>
      <c r="B732" t="s">
        <v>587</v>
      </c>
      <c r="C732">
        <v>3</v>
      </c>
      <c r="D732">
        <v>2020</v>
      </c>
      <c r="E732" t="s">
        <v>530</v>
      </c>
      <c r="F732">
        <v>8</v>
      </c>
      <c r="G732">
        <v>2020</v>
      </c>
      <c r="H732" t="s">
        <v>3683</v>
      </c>
      <c r="I732" t="s">
        <v>19</v>
      </c>
      <c r="J732" t="s">
        <v>3684</v>
      </c>
      <c r="K732" t="s">
        <v>3685</v>
      </c>
      <c r="L732" t="s">
        <v>3686</v>
      </c>
      <c r="M732" t="s">
        <v>23</v>
      </c>
      <c r="N732" t="s">
        <v>24</v>
      </c>
      <c r="O732" t="s">
        <v>25</v>
      </c>
      <c r="P732" t="s">
        <v>24</v>
      </c>
      <c r="Q732" t="s">
        <v>26</v>
      </c>
      <c r="R732" t="s">
        <v>27</v>
      </c>
    </row>
    <row r="733" spans="1:18" x14ac:dyDescent="0.35">
      <c r="A733" t="s">
        <v>15</v>
      </c>
      <c r="B733" t="s">
        <v>3687</v>
      </c>
      <c r="C733">
        <v>10</v>
      </c>
      <c r="D733">
        <v>2019</v>
      </c>
      <c r="E733" t="s">
        <v>3688</v>
      </c>
      <c r="F733">
        <v>9</v>
      </c>
      <c r="G733">
        <v>2020</v>
      </c>
      <c r="H733" t="s">
        <v>3689</v>
      </c>
      <c r="I733" t="s">
        <v>19</v>
      </c>
      <c r="J733" t="s">
        <v>3690</v>
      </c>
      <c r="K733" t="s">
        <v>3691</v>
      </c>
      <c r="L733" t="s">
        <v>46</v>
      </c>
      <c r="M733" t="s">
        <v>23</v>
      </c>
      <c r="N733" t="s">
        <v>24</v>
      </c>
      <c r="O733" t="s">
        <v>33</v>
      </c>
      <c r="P733" t="s">
        <v>34</v>
      </c>
      <c r="Q733" t="s">
        <v>33</v>
      </c>
      <c r="R733" t="s">
        <v>118</v>
      </c>
    </row>
    <row r="734" spans="1:18" x14ac:dyDescent="0.35">
      <c r="A734" t="s">
        <v>15</v>
      </c>
      <c r="B734" t="s">
        <v>1454</v>
      </c>
      <c r="C734">
        <v>1</v>
      </c>
      <c r="D734">
        <v>2020</v>
      </c>
      <c r="E734" t="s">
        <v>3692</v>
      </c>
      <c r="F734">
        <v>5</v>
      </c>
      <c r="G734">
        <v>2020</v>
      </c>
      <c r="H734" t="s">
        <v>3693</v>
      </c>
      <c r="I734" t="s">
        <v>19</v>
      </c>
      <c r="J734" t="s">
        <v>3694</v>
      </c>
      <c r="K734" t="s">
        <v>3695</v>
      </c>
      <c r="L734" t="s">
        <v>22</v>
      </c>
      <c r="M734" t="s">
        <v>23</v>
      </c>
      <c r="N734" t="s">
        <v>24</v>
      </c>
      <c r="O734" t="s">
        <v>25</v>
      </c>
      <c r="P734" t="s">
        <v>24</v>
      </c>
      <c r="Q734" t="s">
        <v>26</v>
      </c>
      <c r="R734" t="s">
        <v>3696</v>
      </c>
    </row>
    <row r="735" spans="1:18" x14ac:dyDescent="0.35">
      <c r="A735" t="s">
        <v>15</v>
      </c>
      <c r="B735" t="s">
        <v>1751</v>
      </c>
      <c r="C735">
        <v>8</v>
      </c>
      <c r="D735">
        <v>2020</v>
      </c>
      <c r="E735" t="s">
        <v>768</v>
      </c>
      <c r="F735">
        <v>1</v>
      </c>
      <c r="G735">
        <v>2021</v>
      </c>
      <c r="H735" t="s">
        <v>3697</v>
      </c>
      <c r="I735" t="s">
        <v>19</v>
      </c>
      <c r="J735" t="s">
        <v>3698</v>
      </c>
      <c r="K735" t="s">
        <v>3699</v>
      </c>
      <c r="L735" t="s">
        <v>96</v>
      </c>
      <c r="M735" t="s">
        <v>47</v>
      </c>
      <c r="N735" t="s">
        <v>24</v>
      </c>
      <c r="O735" t="s">
        <v>14</v>
      </c>
      <c r="P735" t="s">
        <v>24</v>
      </c>
      <c r="Q735" t="s">
        <v>48</v>
      </c>
      <c r="R735" t="s">
        <v>3700</v>
      </c>
    </row>
    <row r="736" spans="1:18" x14ac:dyDescent="0.35">
      <c r="A736" t="s">
        <v>15</v>
      </c>
      <c r="B736" t="s">
        <v>2948</v>
      </c>
      <c r="C736">
        <v>8</v>
      </c>
      <c r="D736">
        <v>2020</v>
      </c>
      <c r="E736" t="s">
        <v>1762</v>
      </c>
      <c r="F736">
        <v>11</v>
      </c>
      <c r="G736">
        <v>2020</v>
      </c>
      <c r="H736" t="s">
        <v>3701</v>
      </c>
      <c r="I736" t="s">
        <v>19</v>
      </c>
      <c r="J736" t="s">
        <v>3702</v>
      </c>
      <c r="K736" t="s">
        <v>3703</v>
      </c>
      <c r="L736" t="s">
        <v>22</v>
      </c>
      <c r="M736" t="s">
        <v>23</v>
      </c>
      <c r="N736" t="s">
        <v>24</v>
      </c>
      <c r="O736" t="s">
        <v>33</v>
      </c>
      <c r="P736" t="s">
        <v>34</v>
      </c>
      <c r="Q736" t="s">
        <v>33</v>
      </c>
      <c r="R736" t="s">
        <v>3704</v>
      </c>
    </row>
    <row r="737" spans="1:18" x14ac:dyDescent="0.35">
      <c r="A737" t="s">
        <v>15</v>
      </c>
      <c r="B737" t="s">
        <v>1550</v>
      </c>
      <c r="C737">
        <v>1</v>
      </c>
      <c r="D737">
        <v>2021</v>
      </c>
      <c r="E737" t="s">
        <v>1905</v>
      </c>
      <c r="F737">
        <v>2</v>
      </c>
      <c r="G737">
        <v>2021</v>
      </c>
      <c r="H737" t="s">
        <v>3705</v>
      </c>
      <c r="I737" t="s">
        <v>19</v>
      </c>
      <c r="J737" t="s">
        <v>3706</v>
      </c>
      <c r="K737" t="s">
        <v>3707</v>
      </c>
      <c r="L737" t="s">
        <v>237</v>
      </c>
      <c r="M737" t="s">
        <v>23</v>
      </c>
      <c r="N737" t="s">
        <v>24</v>
      </c>
      <c r="O737" t="s">
        <v>33</v>
      </c>
      <c r="P737" t="s">
        <v>34</v>
      </c>
      <c r="Q737" t="s">
        <v>33</v>
      </c>
      <c r="R737" t="s">
        <v>118</v>
      </c>
    </row>
    <row r="738" spans="1:18" x14ac:dyDescent="0.35">
      <c r="A738" t="s">
        <v>15</v>
      </c>
      <c r="B738" t="s">
        <v>3708</v>
      </c>
      <c r="C738">
        <v>6</v>
      </c>
      <c r="D738">
        <v>2018</v>
      </c>
      <c r="E738" t="s">
        <v>3709</v>
      </c>
      <c r="F738">
        <v>12</v>
      </c>
      <c r="G738">
        <v>2019</v>
      </c>
      <c r="H738" t="s">
        <v>3710</v>
      </c>
      <c r="I738" t="s">
        <v>19</v>
      </c>
      <c r="J738" t="s">
        <v>3711</v>
      </c>
      <c r="K738" t="s">
        <v>3712</v>
      </c>
      <c r="L738" t="s">
        <v>22</v>
      </c>
      <c r="M738" t="s">
        <v>23</v>
      </c>
      <c r="N738" t="s">
        <v>24</v>
      </c>
      <c r="O738" t="s">
        <v>33</v>
      </c>
      <c r="P738" t="s">
        <v>34</v>
      </c>
      <c r="Q738" t="s">
        <v>33</v>
      </c>
      <c r="R738" t="s">
        <v>3713</v>
      </c>
    </row>
    <row r="739" spans="1:18" x14ac:dyDescent="0.35">
      <c r="A739" t="s">
        <v>15</v>
      </c>
      <c r="B739" t="s">
        <v>3714</v>
      </c>
      <c r="C739">
        <v>11</v>
      </c>
      <c r="D739">
        <v>2018</v>
      </c>
      <c r="E739" t="s">
        <v>1561</v>
      </c>
      <c r="F739">
        <v>6</v>
      </c>
      <c r="G739">
        <v>2019</v>
      </c>
      <c r="H739" t="s">
        <v>3715</v>
      </c>
      <c r="I739" t="s">
        <v>19</v>
      </c>
      <c r="J739" t="s">
        <v>3716</v>
      </c>
      <c r="K739" t="s">
        <v>3717</v>
      </c>
      <c r="L739" t="s">
        <v>22</v>
      </c>
      <c r="M739" t="s">
        <v>68</v>
      </c>
      <c r="N739" t="s">
        <v>24</v>
      </c>
      <c r="O739" t="s">
        <v>14</v>
      </c>
      <c r="P739" t="s">
        <v>24</v>
      </c>
      <c r="Q739" t="s">
        <v>48</v>
      </c>
      <c r="R739" t="s">
        <v>3718</v>
      </c>
    </row>
    <row r="740" spans="1:18" x14ac:dyDescent="0.35">
      <c r="A740" t="s">
        <v>15</v>
      </c>
      <c r="B740" t="s">
        <v>1260</v>
      </c>
      <c r="C740">
        <v>6</v>
      </c>
      <c r="D740">
        <v>2021</v>
      </c>
      <c r="E740" t="s">
        <v>2318</v>
      </c>
      <c r="F740">
        <v>3</v>
      </c>
      <c r="G740">
        <v>2022</v>
      </c>
      <c r="H740" t="s">
        <v>3719</v>
      </c>
      <c r="I740" t="s">
        <v>19</v>
      </c>
      <c r="J740" t="s">
        <v>3720</v>
      </c>
      <c r="K740" t="s">
        <v>3721</v>
      </c>
      <c r="L740" t="s">
        <v>1087</v>
      </c>
      <c r="M740" t="s">
        <v>47</v>
      </c>
      <c r="N740" t="s">
        <v>24</v>
      </c>
      <c r="O740" t="s">
        <v>14</v>
      </c>
      <c r="P740" t="s">
        <v>24</v>
      </c>
      <c r="Q740" t="s">
        <v>48</v>
      </c>
      <c r="R740" t="s">
        <v>3722</v>
      </c>
    </row>
    <row r="741" spans="1:18" x14ac:dyDescent="0.35">
      <c r="A741" t="s">
        <v>15</v>
      </c>
      <c r="B741" t="s">
        <v>1303</v>
      </c>
      <c r="C741">
        <v>3</v>
      </c>
      <c r="D741">
        <v>2021</v>
      </c>
      <c r="E741" t="s">
        <v>1248</v>
      </c>
      <c r="F741">
        <v>8</v>
      </c>
      <c r="G741">
        <v>2021</v>
      </c>
      <c r="H741" t="s">
        <v>3723</v>
      </c>
      <c r="I741" t="s">
        <v>19</v>
      </c>
      <c r="J741" t="s">
        <v>3724</v>
      </c>
      <c r="K741" t="s">
        <v>3725</v>
      </c>
      <c r="L741" t="s">
        <v>385</v>
      </c>
      <c r="M741" t="s">
        <v>47</v>
      </c>
      <c r="N741" t="s">
        <v>24</v>
      </c>
      <c r="O741" t="s">
        <v>14</v>
      </c>
      <c r="P741" t="s">
        <v>24</v>
      </c>
      <c r="Q741" t="s">
        <v>48</v>
      </c>
      <c r="R741" t="s">
        <v>3726</v>
      </c>
    </row>
    <row r="742" spans="1:18" x14ac:dyDescent="0.35">
      <c r="A742" t="s">
        <v>15</v>
      </c>
      <c r="B742" t="s">
        <v>964</v>
      </c>
      <c r="C742">
        <v>9</v>
      </c>
      <c r="D742">
        <v>2020</v>
      </c>
      <c r="E742" t="s">
        <v>3727</v>
      </c>
      <c r="F742">
        <v>3</v>
      </c>
      <c r="G742">
        <v>2021</v>
      </c>
      <c r="H742" t="s">
        <v>3728</v>
      </c>
      <c r="I742" t="s">
        <v>19</v>
      </c>
      <c r="J742" t="s">
        <v>3729</v>
      </c>
      <c r="K742" t="s">
        <v>3730</v>
      </c>
      <c r="L742" t="s">
        <v>83</v>
      </c>
      <c r="M742" t="s">
        <v>47</v>
      </c>
      <c r="N742" t="s">
        <v>24</v>
      </c>
      <c r="O742" t="s">
        <v>14</v>
      </c>
      <c r="P742" t="s">
        <v>24</v>
      </c>
      <c r="Q742" t="s">
        <v>48</v>
      </c>
      <c r="R742" t="s">
        <v>3731</v>
      </c>
    </row>
    <row r="743" spans="1:18" x14ac:dyDescent="0.35">
      <c r="A743" t="s">
        <v>15</v>
      </c>
      <c r="B743" t="s">
        <v>356</v>
      </c>
      <c r="C743">
        <v>6</v>
      </c>
      <c r="D743">
        <v>2020</v>
      </c>
      <c r="E743" t="s">
        <v>112</v>
      </c>
      <c r="F743">
        <v>2</v>
      </c>
      <c r="G743">
        <v>2021</v>
      </c>
      <c r="H743" t="s">
        <v>3732</v>
      </c>
      <c r="I743" t="s">
        <v>19</v>
      </c>
      <c r="J743" t="s">
        <v>3733</v>
      </c>
      <c r="K743" t="s">
        <v>3734</v>
      </c>
      <c r="L743" t="s">
        <v>2308</v>
      </c>
      <c r="M743" t="s">
        <v>47</v>
      </c>
      <c r="N743" t="s">
        <v>24</v>
      </c>
      <c r="O743" t="s">
        <v>14</v>
      </c>
      <c r="P743" t="s">
        <v>24</v>
      </c>
      <c r="Q743" t="s">
        <v>48</v>
      </c>
      <c r="R743" t="s">
        <v>3735</v>
      </c>
    </row>
    <row r="744" spans="1:18" x14ac:dyDescent="0.35">
      <c r="A744" t="s">
        <v>15</v>
      </c>
      <c r="B744" t="s">
        <v>3573</v>
      </c>
      <c r="C744">
        <v>9</v>
      </c>
      <c r="D744">
        <v>2020</v>
      </c>
      <c r="E744" t="s">
        <v>1314</v>
      </c>
      <c r="F744">
        <v>12</v>
      </c>
      <c r="G744">
        <v>2021</v>
      </c>
      <c r="H744" t="s">
        <v>3736</v>
      </c>
      <c r="I744" t="s">
        <v>19</v>
      </c>
      <c r="J744" t="s">
        <v>3737</v>
      </c>
      <c r="K744" t="s">
        <v>3738</v>
      </c>
      <c r="L744" t="s">
        <v>1164</v>
      </c>
      <c r="M744" t="s">
        <v>47</v>
      </c>
      <c r="N744" t="s">
        <v>24</v>
      </c>
      <c r="O744" t="s">
        <v>14</v>
      </c>
      <c r="P744" t="s">
        <v>24</v>
      </c>
      <c r="Q744" t="s">
        <v>48</v>
      </c>
      <c r="R744" t="s">
        <v>3739</v>
      </c>
    </row>
    <row r="745" spans="1:18" x14ac:dyDescent="0.35">
      <c r="A745" t="s">
        <v>15</v>
      </c>
      <c r="B745" t="s">
        <v>512</v>
      </c>
      <c r="C745">
        <v>10</v>
      </c>
      <c r="D745">
        <v>2020</v>
      </c>
      <c r="E745" t="s">
        <v>3740</v>
      </c>
      <c r="F745">
        <v>6</v>
      </c>
      <c r="G745">
        <v>2021</v>
      </c>
      <c r="H745" t="s">
        <v>3741</v>
      </c>
      <c r="I745" t="s">
        <v>19</v>
      </c>
      <c r="J745" t="s">
        <v>3742</v>
      </c>
      <c r="K745" t="s">
        <v>3743</v>
      </c>
      <c r="L745" t="s">
        <v>22</v>
      </c>
      <c r="M745" t="s">
        <v>23</v>
      </c>
      <c r="N745" t="s">
        <v>24</v>
      </c>
      <c r="O745" t="s">
        <v>33</v>
      </c>
      <c r="P745" t="s">
        <v>34</v>
      </c>
      <c r="Q745" t="s">
        <v>33</v>
      </c>
      <c r="R745" t="s">
        <v>27</v>
      </c>
    </row>
    <row r="746" spans="1:18" x14ac:dyDescent="0.35">
      <c r="A746" t="s">
        <v>15</v>
      </c>
      <c r="B746" t="s">
        <v>2191</v>
      </c>
      <c r="C746">
        <v>2</v>
      </c>
      <c r="D746">
        <v>2020</v>
      </c>
      <c r="E746" t="s">
        <v>131</v>
      </c>
      <c r="F746">
        <v>4</v>
      </c>
      <c r="G746">
        <v>2021</v>
      </c>
      <c r="H746" t="s">
        <v>3744</v>
      </c>
      <c r="I746" t="s">
        <v>19</v>
      </c>
      <c r="J746" t="s">
        <v>3745</v>
      </c>
      <c r="K746" t="s">
        <v>3746</v>
      </c>
      <c r="L746" t="s">
        <v>3747</v>
      </c>
      <c r="M746" t="s">
        <v>23</v>
      </c>
      <c r="N746" t="s">
        <v>24</v>
      </c>
      <c r="O746" t="s">
        <v>14</v>
      </c>
      <c r="P746" t="s">
        <v>24</v>
      </c>
      <c r="Q746" t="s">
        <v>48</v>
      </c>
      <c r="R746" t="s">
        <v>3748</v>
      </c>
    </row>
    <row r="747" spans="1:18" x14ac:dyDescent="0.35">
      <c r="A747" t="s">
        <v>15</v>
      </c>
      <c r="B747" t="s">
        <v>3124</v>
      </c>
      <c r="C747">
        <v>11</v>
      </c>
      <c r="D747">
        <v>2020</v>
      </c>
      <c r="E747" t="s">
        <v>2814</v>
      </c>
      <c r="F747">
        <v>8</v>
      </c>
      <c r="G747">
        <v>2021</v>
      </c>
      <c r="H747" t="s">
        <v>3749</v>
      </c>
      <c r="I747" t="s">
        <v>19</v>
      </c>
      <c r="J747" t="s">
        <v>3750</v>
      </c>
      <c r="K747" t="s">
        <v>3751</v>
      </c>
      <c r="L747" t="s">
        <v>96</v>
      </c>
      <c r="M747" t="s">
        <v>47</v>
      </c>
      <c r="N747" t="s">
        <v>24</v>
      </c>
      <c r="O747" t="s">
        <v>14</v>
      </c>
      <c r="P747" t="s">
        <v>24</v>
      </c>
      <c r="Q747" t="s">
        <v>48</v>
      </c>
      <c r="R747" t="s">
        <v>3752</v>
      </c>
    </row>
    <row r="748" spans="1:18" x14ac:dyDescent="0.35">
      <c r="A748" t="s">
        <v>15</v>
      </c>
      <c r="B748" t="s">
        <v>3753</v>
      </c>
      <c r="C748">
        <v>2</v>
      </c>
      <c r="D748">
        <v>2019</v>
      </c>
      <c r="E748" t="s">
        <v>3754</v>
      </c>
      <c r="F748">
        <v>9</v>
      </c>
      <c r="G748">
        <v>2019</v>
      </c>
      <c r="H748" t="s">
        <v>3755</v>
      </c>
      <c r="I748" t="s">
        <v>19</v>
      </c>
      <c r="J748" t="s">
        <v>3756</v>
      </c>
      <c r="K748" t="s">
        <v>3757</v>
      </c>
      <c r="L748" t="s">
        <v>398</v>
      </c>
      <c r="M748" t="s">
        <v>47</v>
      </c>
      <c r="N748" t="s">
        <v>24</v>
      </c>
      <c r="O748" t="s">
        <v>14</v>
      </c>
      <c r="P748" t="s">
        <v>24</v>
      </c>
      <c r="Q748" t="s">
        <v>48</v>
      </c>
      <c r="R748" t="s">
        <v>3758</v>
      </c>
    </row>
    <row r="749" spans="1:18" x14ac:dyDescent="0.35">
      <c r="A749" t="s">
        <v>15</v>
      </c>
      <c r="B749" t="s">
        <v>3759</v>
      </c>
      <c r="C749">
        <v>8</v>
      </c>
      <c r="D749">
        <v>2020</v>
      </c>
      <c r="E749" t="s">
        <v>3760</v>
      </c>
      <c r="F749">
        <v>6</v>
      </c>
      <c r="G749">
        <v>2021</v>
      </c>
      <c r="H749" t="s">
        <v>3761</v>
      </c>
      <c r="I749" t="s">
        <v>19</v>
      </c>
      <c r="J749" t="s">
        <v>3762</v>
      </c>
      <c r="K749" t="s">
        <v>3763</v>
      </c>
      <c r="L749" t="s">
        <v>22</v>
      </c>
      <c r="M749" t="s">
        <v>68</v>
      </c>
      <c r="N749" t="s">
        <v>24</v>
      </c>
      <c r="O749" t="s">
        <v>14</v>
      </c>
      <c r="P749" t="s">
        <v>24</v>
      </c>
      <c r="Q749" t="s">
        <v>48</v>
      </c>
      <c r="R749" t="s">
        <v>3764</v>
      </c>
    </row>
    <row r="750" spans="1:18" x14ac:dyDescent="0.35">
      <c r="A750" t="s">
        <v>15</v>
      </c>
      <c r="B750" t="s">
        <v>1950</v>
      </c>
      <c r="C750">
        <v>7</v>
      </c>
      <c r="D750">
        <v>2021</v>
      </c>
      <c r="E750" t="s">
        <v>3765</v>
      </c>
      <c r="F750">
        <v>1</v>
      </c>
      <c r="G750">
        <v>2022</v>
      </c>
      <c r="H750" t="s">
        <v>3766</v>
      </c>
      <c r="I750" t="s">
        <v>19</v>
      </c>
      <c r="J750" t="s">
        <v>3767</v>
      </c>
      <c r="K750" t="s">
        <v>3768</v>
      </c>
      <c r="L750" t="s">
        <v>200</v>
      </c>
      <c r="M750" t="s">
        <v>47</v>
      </c>
      <c r="N750" t="s">
        <v>24</v>
      </c>
      <c r="O750" t="s">
        <v>14</v>
      </c>
      <c r="P750" t="s">
        <v>24</v>
      </c>
      <c r="Q750" t="s">
        <v>48</v>
      </c>
      <c r="R750" t="s">
        <v>3769</v>
      </c>
    </row>
    <row r="751" spans="1:18" x14ac:dyDescent="0.35">
      <c r="A751" t="s">
        <v>15</v>
      </c>
      <c r="B751" t="s">
        <v>3770</v>
      </c>
      <c r="C751">
        <v>12</v>
      </c>
      <c r="D751">
        <v>2018</v>
      </c>
      <c r="E751" t="s">
        <v>3031</v>
      </c>
      <c r="F751">
        <v>6</v>
      </c>
      <c r="G751">
        <v>2019</v>
      </c>
      <c r="H751" t="s">
        <v>3771</v>
      </c>
      <c r="I751" t="s">
        <v>19</v>
      </c>
      <c r="J751" t="s">
        <v>3772</v>
      </c>
      <c r="K751" t="s">
        <v>3773</v>
      </c>
      <c r="L751" t="s">
        <v>2308</v>
      </c>
      <c r="M751" t="s">
        <v>47</v>
      </c>
      <c r="N751" t="s">
        <v>24</v>
      </c>
      <c r="O751" t="s">
        <v>14</v>
      </c>
      <c r="P751" t="s">
        <v>24</v>
      </c>
      <c r="Q751" t="s">
        <v>48</v>
      </c>
      <c r="R751" t="s">
        <v>3774</v>
      </c>
    </row>
    <row r="752" spans="1:18" x14ac:dyDescent="0.35">
      <c r="A752" t="s">
        <v>15</v>
      </c>
      <c r="B752" t="s">
        <v>3775</v>
      </c>
      <c r="C752">
        <v>10</v>
      </c>
      <c r="D752">
        <v>2020</v>
      </c>
      <c r="E752" t="s">
        <v>476</v>
      </c>
      <c r="F752">
        <v>4</v>
      </c>
      <c r="G752">
        <v>2021</v>
      </c>
      <c r="H752" t="s">
        <v>3776</v>
      </c>
      <c r="I752" t="s">
        <v>19</v>
      </c>
      <c r="J752" t="s">
        <v>3777</v>
      </c>
      <c r="K752" t="s">
        <v>3778</v>
      </c>
      <c r="L752" t="s">
        <v>3779</v>
      </c>
      <c r="M752" t="s">
        <v>23</v>
      </c>
      <c r="N752" t="s">
        <v>24</v>
      </c>
      <c r="O752" t="s">
        <v>25</v>
      </c>
      <c r="P752" t="s">
        <v>24</v>
      </c>
      <c r="Q752" t="s">
        <v>26</v>
      </c>
      <c r="R752" t="s">
        <v>27</v>
      </c>
    </row>
    <row r="753" spans="1:18" x14ac:dyDescent="0.35">
      <c r="A753" t="s">
        <v>15</v>
      </c>
      <c r="B753" t="s">
        <v>1981</v>
      </c>
      <c r="C753">
        <v>10</v>
      </c>
      <c r="D753">
        <v>2018</v>
      </c>
      <c r="E753" t="s">
        <v>3753</v>
      </c>
      <c r="F753">
        <v>2</v>
      </c>
      <c r="G753">
        <v>2019</v>
      </c>
      <c r="H753" t="s">
        <v>3780</v>
      </c>
      <c r="I753" t="s">
        <v>19</v>
      </c>
      <c r="J753" t="s">
        <v>3781</v>
      </c>
      <c r="K753" t="s">
        <v>3782</v>
      </c>
      <c r="L753" t="s">
        <v>1164</v>
      </c>
      <c r="M753" t="s">
        <v>23</v>
      </c>
      <c r="N753" t="s">
        <v>24</v>
      </c>
      <c r="O753" t="s">
        <v>25</v>
      </c>
      <c r="P753" t="s">
        <v>24</v>
      </c>
      <c r="Q753" t="s">
        <v>26</v>
      </c>
      <c r="R753" t="s">
        <v>27</v>
      </c>
    </row>
    <row r="754" spans="1:18" x14ac:dyDescent="0.35">
      <c r="A754" t="s">
        <v>15</v>
      </c>
      <c r="B754" t="s">
        <v>174</v>
      </c>
      <c r="C754">
        <v>5</v>
      </c>
      <c r="D754">
        <v>2021</v>
      </c>
      <c r="E754" t="s">
        <v>3783</v>
      </c>
      <c r="F754">
        <v>10</v>
      </c>
      <c r="G754">
        <v>2021</v>
      </c>
      <c r="H754" t="s">
        <v>3784</v>
      </c>
      <c r="I754" t="s">
        <v>19</v>
      </c>
      <c r="J754" t="s">
        <v>3785</v>
      </c>
      <c r="K754" t="s">
        <v>3786</v>
      </c>
      <c r="L754" t="s">
        <v>22</v>
      </c>
      <c r="M754" t="s">
        <v>76</v>
      </c>
      <c r="N754" t="s">
        <v>24</v>
      </c>
      <c r="O754" t="s">
        <v>33</v>
      </c>
      <c r="P754" t="s">
        <v>34</v>
      </c>
      <c r="Q754" t="s">
        <v>33</v>
      </c>
      <c r="R754" t="s">
        <v>3787</v>
      </c>
    </row>
    <row r="755" spans="1:18" x14ac:dyDescent="0.35">
      <c r="A755" t="s">
        <v>15</v>
      </c>
      <c r="B755" t="s">
        <v>3788</v>
      </c>
      <c r="C755">
        <v>8</v>
      </c>
      <c r="D755">
        <v>2020</v>
      </c>
      <c r="E755" t="s">
        <v>337</v>
      </c>
      <c r="F755">
        <v>3</v>
      </c>
      <c r="G755">
        <v>2021</v>
      </c>
      <c r="H755" t="s">
        <v>3789</v>
      </c>
      <c r="I755" t="s">
        <v>19</v>
      </c>
      <c r="J755" t="s">
        <v>3790</v>
      </c>
      <c r="K755" t="s">
        <v>3791</v>
      </c>
      <c r="L755" t="s">
        <v>83</v>
      </c>
      <c r="M755" t="s">
        <v>68</v>
      </c>
      <c r="N755" t="s">
        <v>24</v>
      </c>
      <c r="O755" t="s">
        <v>14</v>
      </c>
      <c r="P755" t="s">
        <v>24</v>
      </c>
      <c r="Q755" t="s">
        <v>48</v>
      </c>
      <c r="R755" t="s">
        <v>3792</v>
      </c>
    </row>
    <row r="756" spans="1:18" x14ac:dyDescent="0.35">
      <c r="A756" t="s">
        <v>15</v>
      </c>
      <c r="B756" t="s">
        <v>3253</v>
      </c>
      <c r="C756">
        <v>5</v>
      </c>
      <c r="D756">
        <v>2020</v>
      </c>
      <c r="E756" t="s">
        <v>2328</v>
      </c>
      <c r="F756">
        <v>12</v>
      </c>
      <c r="G756">
        <v>2021</v>
      </c>
      <c r="H756" t="s">
        <v>3793</v>
      </c>
      <c r="I756" t="s">
        <v>19</v>
      </c>
      <c r="J756" t="s">
        <v>3794</v>
      </c>
      <c r="K756" t="s">
        <v>3795</v>
      </c>
      <c r="L756" t="s">
        <v>2308</v>
      </c>
      <c r="M756" t="s">
        <v>23</v>
      </c>
      <c r="N756" t="s">
        <v>24</v>
      </c>
      <c r="O756" t="s">
        <v>33</v>
      </c>
      <c r="P756" t="s">
        <v>34</v>
      </c>
      <c r="Q756" t="s">
        <v>33</v>
      </c>
      <c r="R756" t="s">
        <v>118</v>
      </c>
    </row>
    <row r="757" spans="1:18" x14ac:dyDescent="0.35">
      <c r="A757" t="s">
        <v>15</v>
      </c>
      <c r="B757" t="s">
        <v>374</v>
      </c>
      <c r="C757">
        <v>5</v>
      </c>
      <c r="D757">
        <v>2020</v>
      </c>
      <c r="E757" t="s">
        <v>3796</v>
      </c>
      <c r="F757">
        <v>12</v>
      </c>
      <c r="G757">
        <v>2021</v>
      </c>
      <c r="H757" t="s">
        <v>3797</v>
      </c>
      <c r="I757" t="s">
        <v>19</v>
      </c>
      <c r="J757" t="s">
        <v>3798</v>
      </c>
      <c r="K757" t="s">
        <v>3799</v>
      </c>
      <c r="L757" t="s">
        <v>385</v>
      </c>
      <c r="M757" t="s">
        <v>76</v>
      </c>
      <c r="N757" t="s">
        <v>24</v>
      </c>
      <c r="O757" t="s">
        <v>14</v>
      </c>
      <c r="P757" t="s">
        <v>24</v>
      </c>
      <c r="Q757" t="s">
        <v>48</v>
      </c>
      <c r="R757" t="s">
        <v>3800</v>
      </c>
    </row>
    <row r="758" spans="1:18" x14ac:dyDescent="0.35">
      <c r="A758" t="s">
        <v>15</v>
      </c>
      <c r="B758" t="s">
        <v>3030</v>
      </c>
      <c r="C758">
        <v>12</v>
      </c>
      <c r="D758">
        <v>2018</v>
      </c>
      <c r="E758" t="s">
        <v>3801</v>
      </c>
      <c r="F758">
        <v>4</v>
      </c>
      <c r="G758">
        <v>2019</v>
      </c>
      <c r="H758" t="s">
        <v>3802</v>
      </c>
      <c r="I758" t="s">
        <v>19</v>
      </c>
      <c r="J758" t="s">
        <v>3803</v>
      </c>
      <c r="K758" t="s">
        <v>3804</v>
      </c>
      <c r="L758" t="s">
        <v>584</v>
      </c>
      <c r="M758" t="s">
        <v>76</v>
      </c>
      <c r="N758" t="s">
        <v>24</v>
      </c>
      <c r="O758" t="s">
        <v>33</v>
      </c>
      <c r="P758" t="s">
        <v>34</v>
      </c>
      <c r="Q758" t="s">
        <v>33</v>
      </c>
      <c r="R758" t="s">
        <v>27</v>
      </c>
    </row>
    <row r="759" spans="1:18" x14ac:dyDescent="0.35">
      <c r="A759" t="s">
        <v>15</v>
      </c>
      <c r="B759" t="s">
        <v>788</v>
      </c>
      <c r="C759">
        <v>6</v>
      </c>
      <c r="D759">
        <v>2020</v>
      </c>
      <c r="E759" t="s">
        <v>1665</v>
      </c>
      <c r="F759">
        <v>10</v>
      </c>
      <c r="G759">
        <v>2020</v>
      </c>
      <c r="H759" t="s">
        <v>3805</v>
      </c>
      <c r="I759" t="s">
        <v>19</v>
      </c>
      <c r="J759" t="s">
        <v>3806</v>
      </c>
      <c r="K759" t="s">
        <v>3807</v>
      </c>
      <c r="L759" t="s">
        <v>572</v>
      </c>
      <c r="M759" t="s">
        <v>23</v>
      </c>
      <c r="N759" t="s">
        <v>24</v>
      </c>
      <c r="O759" t="s">
        <v>33</v>
      </c>
      <c r="P759" t="s">
        <v>34</v>
      </c>
      <c r="Q759" t="s">
        <v>33</v>
      </c>
      <c r="R759" t="s">
        <v>3808</v>
      </c>
    </row>
    <row r="760" spans="1:18" x14ac:dyDescent="0.35">
      <c r="A760" t="s">
        <v>15</v>
      </c>
      <c r="B760" t="s">
        <v>1601</v>
      </c>
      <c r="C760">
        <v>2</v>
      </c>
      <c r="D760">
        <v>2021</v>
      </c>
      <c r="E760" t="s">
        <v>3809</v>
      </c>
      <c r="F760">
        <v>8</v>
      </c>
      <c r="G760">
        <v>2021</v>
      </c>
      <c r="H760" t="s">
        <v>3810</v>
      </c>
      <c r="I760" t="s">
        <v>19</v>
      </c>
      <c r="J760" t="s">
        <v>3811</v>
      </c>
      <c r="K760" t="s">
        <v>3812</v>
      </c>
      <c r="L760" t="s">
        <v>22</v>
      </c>
      <c r="M760" t="s">
        <v>47</v>
      </c>
      <c r="N760" t="s">
        <v>24</v>
      </c>
      <c r="O760" t="s">
        <v>14</v>
      </c>
      <c r="P760" t="s">
        <v>24</v>
      </c>
      <c r="Q760" t="s">
        <v>48</v>
      </c>
      <c r="R760" t="s">
        <v>3813</v>
      </c>
    </row>
    <row r="761" spans="1:18" x14ac:dyDescent="0.35">
      <c r="A761" t="s">
        <v>15</v>
      </c>
      <c r="B761" t="s">
        <v>441</v>
      </c>
      <c r="C761">
        <v>4</v>
      </c>
      <c r="D761">
        <v>2020</v>
      </c>
      <c r="E761" t="s">
        <v>3065</v>
      </c>
      <c r="F761">
        <v>10</v>
      </c>
      <c r="G761">
        <v>2021</v>
      </c>
      <c r="H761" t="s">
        <v>3814</v>
      </c>
      <c r="I761" t="s">
        <v>19</v>
      </c>
      <c r="J761" t="s">
        <v>3815</v>
      </c>
      <c r="K761" t="s">
        <v>3816</v>
      </c>
      <c r="L761" t="s">
        <v>1979</v>
      </c>
      <c r="M761" t="s">
        <v>76</v>
      </c>
      <c r="N761" t="s">
        <v>24</v>
      </c>
      <c r="O761" t="s">
        <v>33</v>
      </c>
      <c r="P761" t="s">
        <v>34</v>
      </c>
      <c r="Q761" t="s">
        <v>33</v>
      </c>
      <c r="R761" t="s">
        <v>27</v>
      </c>
    </row>
    <row r="762" spans="1:18" x14ac:dyDescent="0.35">
      <c r="A762" t="s">
        <v>15</v>
      </c>
      <c r="B762" t="s">
        <v>1222</v>
      </c>
      <c r="C762">
        <v>7</v>
      </c>
      <c r="D762">
        <v>2021</v>
      </c>
      <c r="E762" t="s">
        <v>3817</v>
      </c>
      <c r="F762">
        <v>1</v>
      </c>
      <c r="G762">
        <v>2022</v>
      </c>
      <c r="H762" t="s">
        <v>3818</v>
      </c>
      <c r="I762" t="s">
        <v>19</v>
      </c>
      <c r="J762" t="s">
        <v>3819</v>
      </c>
      <c r="K762" t="s">
        <v>3820</v>
      </c>
      <c r="L762" t="s">
        <v>22</v>
      </c>
      <c r="M762" t="s">
        <v>47</v>
      </c>
      <c r="N762" t="s">
        <v>24</v>
      </c>
      <c r="O762" t="s">
        <v>14</v>
      </c>
      <c r="P762" t="s">
        <v>24</v>
      </c>
      <c r="Q762" t="s">
        <v>48</v>
      </c>
      <c r="R762" t="s">
        <v>3821</v>
      </c>
    </row>
    <row r="763" spans="1:18" x14ac:dyDescent="0.35">
      <c r="A763" t="s">
        <v>15</v>
      </c>
      <c r="B763" t="s">
        <v>959</v>
      </c>
      <c r="C763">
        <v>7</v>
      </c>
      <c r="D763">
        <v>2019</v>
      </c>
      <c r="E763" t="s">
        <v>659</v>
      </c>
      <c r="F763">
        <v>4</v>
      </c>
      <c r="G763">
        <v>2020</v>
      </c>
      <c r="H763" t="s">
        <v>3822</v>
      </c>
      <c r="I763" t="s">
        <v>19</v>
      </c>
      <c r="J763" t="s">
        <v>3823</v>
      </c>
      <c r="K763" t="s">
        <v>3824</v>
      </c>
      <c r="L763" t="s">
        <v>1488</v>
      </c>
      <c r="M763" t="s">
        <v>47</v>
      </c>
      <c r="N763" t="s">
        <v>24</v>
      </c>
      <c r="O763" t="s">
        <v>97</v>
      </c>
      <c r="P763" t="s">
        <v>24</v>
      </c>
      <c r="Q763" t="s">
        <v>48</v>
      </c>
      <c r="R763" t="s">
        <v>3825</v>
      </c>
    </row>
    <row r="764" spans="1:18" x14ac:dyDescent="0.35">
      <c r="A764" t="s">
        <v>15</v>
      </c>
      <c r="B764" t="s">
        <v>3826</v>
      </c>
      <c r="C764">
        <v>8</v>
      </c>
      <c r="D764">
        <v>2021</v>
      </c>
      <c r="E764" t="s">
        <v>1579</v>
      </c>
      <c r="F764">
        <v>1</v>
      </c>
      <c r="G764">
        <v>2022</v>
      </c>
      <c r="H764" t="s">
        <v>3827</v>
      </c>
      <c r="I764" t="s">
        <v>19</v>
      </c>
      <c r="J764" t="s">
        <v>3828</v>
      </c>
      <c r="K764" t="s">
        <v>3829</v>
      </c>
      <c r="L764" t="s">
        <v>83</v>
      </c>
      <c r="M764" t="s">
        <v>68</v>
      </c>
      <c r="N764" t="s">
        <v>24</v>
      </c>
      <c r="O764" t="s">
        <v>14</v>
      </c>
      <c r="P764" t="s">
        <v>24</v>
      </c>
      <c r="Q764" t="s">
        <v>48</v>
      </c>
      <c r="R764" t="s">
        <v>3830</v>
      </c>
    </row>
    <row r="765" spans="1:18" x14ac:dyDescent="0.35">
      <c r="A765" t="s">
        <v>15</v>
      </c>
      <c r="B765" t="s">
        <v>3831</v>
      </c>
      <c r="C765">
        <v>8</v>
      </c>
      <c r="D765">
        <v>2018</v>
      </c>
      <c r="E765" t="s">
        <v>100</v>
      </c>
      <c r="F765">
        <v>3</v>
      </c>
      <c r="G765">
        <v>2019</v>
      </c>
      <c r="H765" t="s">
        <v>3832</v>
      </c>
      <c r="I765" t="s">
        <v>19</v>
      </c>
      <c r="J765" t="s">
        <v>3833</v>
      </c>
      <c r="K765" t="s">
        <v>509</v>
      </c>
      <c r="L765" t="s">
        <v>22</v>
      </c>
      <c r="M765" t="s">
        <v>76</v>
      </c>
      <c r="N765" t="s">
        <v>24</v>
      </c>
      <c r="O765" t="s">
        <v>33</v>
      </c>
      <c r="P765" t="s">
        <v>34</v>
      </c>
      <c r="Q765" t="s">
        <v>33</v>
      </c>
      <c r="R765" t="s">
        <v>3834</v>
      </c>
    </row>
    <row r="766" spans="1:18" x14ac:dyDescent="0.35">
      <c r="A766" t="s">
        <v>15</v>
      </c>
      <c r="B766" t="s">
        <v>181</v>
      </c>
      <c r="C766">
        <v>9</v>
      </c>
      <c r="D766">
        <v>2018</v>
      </c>
      <c r="E766" t="s">
        <v>558</v>
      </c>
      <c r="F766">
        <v>3</v>
      </c>
      <c r="G766">
        <v>2019</v>
      </c>
      <c r="H766" t="s">
        <v>3835</v>
      </c>
      <c r="I766" t="s">
        <v>19</v>
      </c>
      <c r="J766" t="s">
        <v>3836</v>
      </c>
      <c r="K766" t="s">
        <v>509</v>
      </c>
      <c r="L766" t="s">
        <v>237</v>
      </c>
      <c r="M766" t="s">
        <v>23</v>
      </c>
      <c r="N766" t="s">
        <v>24</v>
      </c>
      <c r="O766" t="s">
        <v>33</v>
      </c>
      <c r="P766" t="s">
        <v>34</v>
      </c>
      <c r="Q766" t="s">
        <v>33</v>
      </c>
      <c r="R766" t="s">
        <v>27</v>
      </c>
    </row>
    <row r="767" spans="1:18" x14ac:dyDescent="0.35">
      <c r="A767" t="s">
        <v>15</v>
      </c>
      <c r="B767" t="s">
        <v>3837</v>
      </c>
      <c r="C767">
        <v>9</v>
      </c>
      <c r="D767">
        <v>2019</v>
      </c>
      <c r="E767" t="s">
        <v>1501</v>
      </c>
      <c r="F767">
        <v>1</v>
      </c>
      <c r="G767">
        <v>2020</v>
      </c>
      <c r="H767" t="s">
        <v>3838</v>
      </c>
      <c r="I767" t="s">
        <v>19</v>
      </c>
      <c r="J767" t="s">
        <v>3839</v>
      </c>
      <c r="K767" t="s">
        <v>3840</v>
      </c>
      <c r="L767" t="s">
        <v>22</v>
      </c>
      <c r="M767" t="s">
        <v>23</v>
      </c>
      <c r="N767" t="s">
        <v>24</v>
      </c>
      <c r="O767" t="s">
        <v>33</v>
      </c>
      <c r="P767" t="s">
        <v>34</v>
      </c>
      <c r="Q767" t="s">
        <v>33</v>
      </c>
      <c r="R767" t="s">
        <v>3841</v>
      </c>
    </row>
    <row r="768" spans="1:18" x14ac:dyDescent="0.35">
      <c r="A768" t="s">
        <v>15</v>
      </c>
      <c r="B768" t="s">
        <v>3842</v>
      </c>
      <c r="C768">
        <v>10</v>
      </c>
      <c r="D768">
        <v>2019</v>
      </c>
      <c r="E768" t="s">
        <v>788</v>
      </c>
      <c r="F768">
        <v>6</v>
      </c>
      <c r="G768">
        <v>2020</v>
      </c>
      <c r="H768" t="s">
        <v>3843</v>
      </c>
      <c r="I768" t="s">
        <v>19</v>
      </c>
      <c r="J768" t="s">
        <v>3844</v>
      </c>
      <c r="K768" t="s">
        <v>3845</v>
      </c>
      <c r="L768" t="s">
        <v>22</v>
      </c>
      <c r="M768" t="s">
        <v>47</v>
      </c>
      <c r="N768" t="s">
        <v>24</v>
      </c>
      <c r="O768" t="s">
        <v>14</v>
      </c>
      <c r="P768" t="s">
        <v>24</v>
      </c>
      <c r="Q768" t="s">
        <v>48</v>
      </c>
      <c r="R768" t="s">
        <v>3846</v>
      </c>
    </row>
    <row r="769" spans="1:18" x14ac:dyDescent="0.35">
      <c r="A769" t="s">
        <v>15</v>
      </c>
      <c r="B769" t="s">
        <v>3847</v>
      </c>
      <c r="C769">
        <v>12</v>
      </c>
      <c r="D769">
        <v>2018</v>
      </c>
      <c r="E769" t="s">
        <v>1561</v>
      </c>
      <c r="F769">
        <v>6</v>
      </c>
      <c r="G769">
        <v>2019</v>
      </c>
      <c r="H769" t="s">
        <v>3848</v>
      </c>
      <c r="I769" t="s">
        <v>19</v>
      </c>
      <c r="J769" t="s">
        <v>3849</v>
      </c>
      <c r="K769" t="s">
        <v>3850</v>
      </c>
      <c r="L769" t="s">
        <v>1087</v>
      </c>
      <c r="M769" t="s">
        <v>47</v>
      </c>
      <c r="N769" t="s">
        <v>24</v>
      </c>
      <c r="O769" t="s">
        <v>97</v>
      </c>
      <c r="P769" t="s">
        <v>24</v>
      </c>
      <c r="Q769" t="s">
        <v>48</v>
      </c>
      <c r="R769" t="s">
        <v>3851</v>
      </c>
    </row>
    <row r="770" spans="1:18" x14ac:dyDescent="0.35">
      <c r="A770" t="s">
        <v>15</v>
      </c>
      <c r="B770" t="s">
        <v>3852</v>
      </c>
      <c r="C770">
        <v>9</v>
      </c>
      <c r="D770">
        <v>2020</v>
      </c>
      <c r="E770" t="s">
        <v>552</v>
      </c>
      <c r="F770">
        <v>4</v>
      </c>
      <c r="G770">
        <v>2021</v>
      </c>
      <c r="H770" t="s">
        <v>3853</v>
      </c>
      <c r="I770" t="s">
        <v>19</v>
      </c>
      <c r="J770" t="s">
        <v>3854</v>
      </c>
      <c r="K770" t="s">
        <v>3855</v>
      </c>
      <c r="L770" t="s">
        <v>22</v>
      </c>
      <c r="M770" t="s">
        <v>68</v>
      </c>
      <c r="N770" t="s">
        <v>24</v>
      </c>
      <c r="O770" t="s">
        <v>14</v>
      </c>
      <c r="P770" t="s">
        <v>24</v>
      </c>
      <c r="Q770" t="s">
        <v>48</v>
      </c>
      <c r="R770" t="s">
        <v>3856</v>
      </c>
    </row>
    <row r="771" spans="1:18" x14ac:dyDescent="0.35">
      <c r="A771" t="s">
        <v>15</v>
      </c>
      <c r="B771" t="s">
        <v>1204</v>
      </c>
      <c r="C771">
        <v>10</v>
      </c>
      <c r="D771">
        <v>2019</v>
      </c>
      <c r="E771" t="s">
        <v>1060</v>
      </c>
      <c r="F771">
        <v>11</v>
      </c>
      <c r="G771">
        <v>2021</v>
      </c>
      <c r="H771" t="s">
        <v>3857</v>
      </c>
      <c r="I771" t="s">
        <v>19</v>
      </c>
      <c r="J771" t="s">
        <v>3858</v>
      </c>
      <c r="K771" t="s">
        <v>3859</v>
      </c>
      <c r="L771" t="s">
        <v>1523</v>
      </c>
      <c r="M771" t="s">
        <v>76</v>
      </c>
      <c r="N771" t="s">
        <v>24</v>
      </c>
      <c r="O771" t="s">
        <v>33</v>
      </c>
      <c r="P771" t="s">
        <v>34</v>
      </c>
      <c r="Q771" t="s">
        <v>33</v>
      </c>
      <c r="R771" t="s">
        <v>3860</v>
      </c>
    </row>
    <row r="772" spans="1:18" x14ac:dyDescent="0.35">
      <c r="A772" t="s">
        <v>15</v>
      </c>
      <c r="B772" t="s">
        <v>3861</v>
      </c>
      <c r="C772">
        <v>10</v>
      </c>
      <c r="D772">
        <v>2018</v>
      </c>
      <c r="E772" t="s">
        <v>914</v>
      </c>
      <c r="F772">
        <v>1</v>
      </c>
      <c r="G772">
        <v>2019</v>
      </c>
      <c r="H772" t="s">
        <v>3862</v>
      </c>
      <c r="I772" t="s">
        <v>19</v>
      </c>
      <c r="J772" t="s">
        <v>3863</v>
      </c>
      <c r="K772" t="s">
        <v>3864</v>
      </c>
      <c r="L772" t="s">
        <v>22</v>
      </c>
      <c r="M772" t="s">
        <v>23</v>
      </c>
      <c r="N772" t="s">
        <v>24</v>
      </c>
      <c r="O772" t="s">
        <v>33</v>
      </c>
      <c r="P772" t="s">
        <v>34</v>
      </c>
      <c r="Q772" t="s">
        <v>33</v>
      </c>
      <c r="R772" t="s">
        <v>3865</v>
      </c>
    </row>
    <row r="773" spans="1:18" x14ac:dyDescent="0.35">
      <c r="A773" t="s">
        <v>15</v>
      </c>
      <c r="B773" t="s">
        <v>2270</v>
      </c>
      <c r="C773">
        <v>1</v>
      </c>
      <c r="D773">
        <v>2021</v>
      </c>
      <c r="E773" t="s">
        <v>2101</v>
      </c>
      <c r="F773">
        <v>11</v>
      </c>
      <c r="G773">
        <v>2021</v>
      </c>
      <c r="H773" t="s">
        <v>3866</v>
      </c>
      <c r="I773" t="s">
        <v>19</v>
      </c>
      <c r="J773" t="s">
        <v>3867</v>
      </c>
      <c r="K773" t="s">
        <v>3868</v>
      </c>
      <c r="L773" t="s">
        <v>22</v>
      </c>
      <c r="M773" t="s">
        <v>47</v>
      </c>
      <c r="N773" t="s">
        <v>24</v>
      </c>
      <c r="O773" t="s">
        <v>14</v>
      </c>
      <c r="P773" t="s">
        <v>24</v>
      </c>
      <c r="Q773" t="s">
        <v>48</v>
      </c>
      <c r="R773" t="s">
        <v>3869</v>
      </c>
    </row>
    <row r="774" spans="1:18" x14ac:dyDescent="0.35">
      <c r="A774" t="s">
        <v>15</v>
      </c>
      <c r="B774" t="s">
        <v>2878</v>
      </c>
      <c r="C774">
        <v>3</v>
      </c>
      <c r="D774">
        <v>2019</v>
      </c>
      <c r="E774" t="s">
        <v>1089</v>
      </c>
      <c r="F774">
        <v>3</v>
      </c>
      <c r="G774">
        <v>2020</v>
      </c>
      <c r="H774" t="s">
        <v>3870</v>
      </c>
      <c r="I774" t="s">
        <v>19</v>
      </c>
      <c r="J774" t="s">
        <v>3871</v>
      </c>
      <c r="K774" t="s">
        <v>3872</v>
      </c>
      <c r="L774" t="s">
        <v>237</v>
      </c>
      <c r="M774" t="s">
        <v>47</v>
      </c>
      <c r="N774" t="s">
        <v>24</v>
      </c>
      <c r="O774" t="s">
        <v>14</v>
      </c>
      <c r="P774" t="s">
        <v>24</v>
      </c>
      <c r="Q774" t="s">
        <v>48</v>
      </c>
      <c r="R774" t="s">
        <v>3873</v>
      </c>
    </row>
    <row r="775" spans="1:18" x14ac:dyDescent="0.35">
      <c r="A775" t="s">
        <v>15</v>
      </c>
      <c r="B775" t="s">
        <v>1600</v>
      </c>
      <c r="C775">
        <v>10</v>
      </c>
      <c r="D775">
        <v>2020</v>
      </c>
      <c r="E775" t="s">
        <v>2162</v>
      </c>
      <c r="F775">
        <v>2</v>
      </c>
      <c r="G775">
        <v>2021</v>
      </c>
      <c r="H775" t="s">
        <v>3874</v>
      </c>
      <c r="I775" t="s">
        <v>19</v>
      </c>
      <c r="J775" t="s">
        <v>3875</v>
      </c>
      <c r="K775" t="s">
        <v>3876</v>
      </c>
      <c r="L775" t="s">
        <v>22</v>
      </c>
      <c r="M775" t="s">
        <v>23</v>
      </c>
      <c r="N775" t="s">
        <v>24</v>
      </c>
      <c r="O775" t="s">
        <v>33</v>
      </c>
      <c r="P775" t="s">
        <v>34</v>
      </c>
      <c r="Q775" t="s">
        <v>33</v>
      </c>
      <c r="R775" t="s">
        <v>118</v>
      </c>
    </row>
    <row r="776" spans="1:18" x14ac:dyDescent="0.35">
      <c r="A776" t="s">
        <v>15</v>
      </c>
      <c r="B776" t="s">
        <v>456</v>
      </c>
      <c r="C776">
        <v>6</v>
      </c>
      <c r="D776">
        <v>2020</v>
      </c>
      <c r="E776" t="s">
        <v>3877</v>
      </c>
      <c r="F776">
        <v>4</v>
      </c>
      <c r="G776">
        <v>2021</v>
      </c>
      <c r="H776" t="s">
        <v>3878</v>
      </c>
      <c r="I776" t="s">
        <v>19</v>
      </c>
      <c r="J776" t="s">
        <v>3879</v>
      </c>
      <c r="K776" t="s">
        <v>3880</v>
      </c>
      <c r="L776" t="s">
        <v>22</v>
      </c>
      <c r="M776" t="s">
        <v>47</v>
      </c>
      <c r="N776" t="s">
        <v>24</v>
      </c>
      <c r="O776" t="s">
        <v>14</v>
      </c>
      <c r="P776" t="s">
        <v>24</v>
      </c>
      <c r="Q776" t="s">
        <v>48</v>
      </c>
      <c r="R776" t="s">
        <v>3881</v>
      </c>
    </row>
    <row r="777" spans="1:18" x14ac:dyDescent="0.35">
      <c r="A777" t="s">
        <v>15</v>
      </c>
      <c r="B777" t="s">
        <v>3882</v>
      </c>
      <c r="C777">
        <v>3</v>
      </c>
      <c r="D777">
        <v>2020</v>
      </c>
      <c r="E777" t="s">
        <v>3883</v>
      </c>
      <c r="F777">
        <v>6</v>
      </c>
      <c r="G777">
        <v>2020</v>
      </c>
      <c r="H777" t="s">
        <v>3884</v>
      </c>
      <c r="I777" t="s">
        <v>19</v>
      </c>
      <c r="J777" t="s">
        <v>3885</v>
      </c>
      <c r="K777" t="s">
        <v>3886</v>
      </c>
      <c r="L777" t="s">
        <v>22</v>
      </c>
      <c r="M777" t="s">
        <v>23</v>
      </c>
      <c r="N777" t="s">
        <v>24</v>
      </c>
      <c r="O777" t="s">
        <v>33</v>
      </c>
      <c r="P777" t="s">
        <v>34</v>
      </c>
      <c r="Q777" t="s">
        <v>33</v>
      </c>
      <c r="R777" t="s">
        <v>27</v>
      </c>
    </row>
    <row r="778" spans="1:18" x14ac:dyDescent="0.35">
      <c r="A778" t="s">
        <v>15</v>
      </c>
      <c r="B778" t="s">
        <v>2426</v>
      </c>
      <c r="C778">
        <v>2</v>
      </c>
      <c r="D778">
        <v>2019</v>
      </c>
      <c r="E778" t="s">
        <v>2173</v>
      </c>
      <c r="F778">
        <v>8</v>
      </c>
      <c r="G778">
        <v>2019</v>
      </c>
      <c r="H778" t="s">
        <v>3887</v>
      </c>
      <c r="I778" t="s">
        <v>19</v>
      </c>
      <c r="J778" t="s">
        <v>3888</v>
      </c>
      <c r="K778" t="s">
        <v>3889</v>
      </c>
      <c r="L778" t="s">
        <v>22</v>
      </c>
      <c r="M778" t="s">
        <v>23</v>
      </c>
      <c r="N778" t="s">
        <v>24</v>
      </c>
      <c r="O778" t="s">
        <v>33</v>
      </c>
      <c r="P778" t="s">
        <v>34</v>
      </c>
      <c r="Q778" t="s">
        <v>33</v>
      </c>
      <c r="R778" t="s">
        <v>3890</v>
      </c>
    </row>
    <row r="779" spans="1:18" x14ac:dyDescent="0.35">
      <c r="A779" t="s">
        <v>15</v>
      </c>
      <c r="B779" t="s">
        <v>605</v>
      </c>
      <c r="C779">
        <v>5</v>
      </c>
      <c r="D779">
        <v>2019</v>
      </c>
      <c r="E779" t="s">
        <v>729</v>
      </c>
      <c r="F779">
        <v>3</v>
      </c>
      <c r="G779">
        <v>2020</v>
      </c>
      <c r="H779" t="s">
        <v>3891</v>
      </c>
      <c r="I779" t="s">
        <v>19</v>
      </c>
      <c r="J779" t="s">
        <v>3892</v>
      </c>
      <c r="K779" t="s">
        <v>3893</v>
      </c>
      <c r="L779" t="s">
        <v>22</v>
      </c>
      <c r="M779" t="s">
        <v>47</v>
      </c>
      <c r="N779" t="s">
        <v>24</v>
      </c>
      <c r="O779" t="s">
        <v>14</v>
      </c>
      <c r="P779" t="s">
        <v>24</v>
      </c>
      <c r="Q779" t="s">
        <v>48</v>
      </c>
      <c r="R779" t="s">
        <v>3894</v>
      </c>
    </row>
    <row r="780" spans="1:18" x14ac:dyDescent="0.35">
      <c r="A780" t="s">
        <v>15</v>
      </c>
      <c r="B780" t="s">
        <v>125</v>
      </c>
      <c r="C780">
        <v>8</v>
      </c>
      <c r="D780">
        <v>2020</v>
      </c>
      <c r="E780" t="s">
        <v>91</v>
      </c>
      <c r="F780">
        <v>2</v>
      </c>
      <c r="G780">
        <v>2021</v>
      </c>
      <c r="H780" t="s">
        <v>3895</v>
      </c>
      <c r="I780" t="s">
        <v>19</v>
      </c>
      <c r="J780" t="s">
        <v>3896</v>
      </c>
      <c r="K780" t="s">
        <v>3897</v>
      </c>
      <c r="L780" t="s">
        <v>22</v>
      </c>
      <c r="M780" t="s">
        <v>23</v>
      </c>
      <c r="N780" t="s">
        <v>24</v>
      </c>
      <c r="O780" t="s">
        <v>14</v>
      </c>
      <c r="P780" t="s">
        <v>24</v>
      </c>
      <c r="Q780" t="s">
        <v>48</v>
      </c>
      <c r="R780" t="s">
        <v>3898</v>
      </c>
    </row>
    <row r="781" spans="1:18" x14ac:dyDescent="0.35">
      <c r="A781" t="s">
        <v>15</v>
      </c>
      <c r="B781" t="s">
        <v>1183</v>
      </c>
      <c r="C781">
        <v>6</v>
      </c>
      <c r="D781">
        <v>2020</v>
      </c>
      <c r="E781" t="s">
        <v>616</v>
      </c>
      <c r="F781">
        <v>11</v>
      </c>
      <c r="G781">
        <v>2021</v>
      </c>
      <c r="H781" t="s">
        <v>3899</v>
      </c>
      <c r="I781" t="s">
        <v>19</v>
      </c>
      <c r="J781" t="s">
        <v>3900</v>
      </c>
      <c r="K781" t="s">
        <v>3901</v>
      </c>
      <c r="L781" t="s">
        <v>385</v>
      </c>
      <c r="M781" t="s">
        <v>23</v>
      </c>
      <c r="N781" t="s">
        <v>24</v>
      </c>
      <c r="O781" t="s">
        <v>33</v>
      </c>
      <c r="P781" t="s">
        <v>34</v>
      </c>
      <c r="Q781" t="s">
        <v>33</v>
      </c>
      <c r="R781" t="s">
        <v>3902</v>
      </c>
    </row>
    <row r="782" spans="1:18" x14ac:dyDescent="0.35">
      <c r="A782" t="s">
        <v>15</v>
      </c>
      <c r="B782" t="s">
        <v>3903</v>
      </c>
      <c r="C782">
        <v>9</v>
      </c>
      <c r="D782">
        <v>2020</v>
      </c>
      <c r="E782" t="s">
        <v>169</v>
      </c>
      <c r="F782">
        <v>11</v>
      </c>
      <c r="G782">
        <v>2021</v>
      </c>
      <c r="H782" t="s">
        <v>3904</v>
      </c>
      <c r="I782" t="s">
        <v>19</v>
      </c>
      <c r="J782" t="s">
        <v>3905</v>
      </c>
      <c r="K782" t="s">
        <v>3906</v>
      </c>
      <c r="L782" t="s">
        <v>385</v>
      </c>
      <c r="M782" t="s">
        <v>76</v>
      </c>
      <c r="N782" t="s">
        <v>24</v>
      </c>
      <c r="O782" t="s">
        <v>33</v>
      </c>
      <c r="P782" t="s">
        <v>34</v>
      </c>
      <c r="Q782" t="s">
        <v>33</v>
      </c>
      <c r="R782" t="s">
        <v>3168</v>
      </c>
    </row>
    <row r="783" spans="1:18" x14ac:dyDescent="0.35">
      <c r="A783" t="s">
        <v>15</v>
      </c>
      <c r="B783" t="s">
        <v>913</v>
      </c>
      <c r="C783">
        <v>11</v>
      </c>
      <c r="D783">
        <v>2018</v>
      </c>
      <c r="E783" t="s">
        <v>3907</v>
      </c>
      <c r="F783">
        <v>2</v>
      </c>
      <c r="G783">
        <v>2019</v>
      </c>
      <c r="H783" t="s">
        <v>3908</v>
      </c>
      <c r="I783" t="s">
        <v>19</v>
      </c>
      <c r="J783" t="s">
        <v>3909</v>
      </c>
      <c r="K783" t="s">
        <v>3910</v>
      </c>
      <c r="L783" t="s">
        <v>2006</v>
      </c>
      <c r="M783" t="s">
        <v>23</v>
      </c>
      <c r="N783" t="s">
        <v>24</v>
      </c>
      <c r="O783" t="s">
        <v>33</v>
      </c>
      <c r="P783" t="s">
        <v>34</v>
      </c>
      <c r="Q783" t="s">
        <v>33</v>
      </c>
      <c r="R783" t="s">
        <v>3911</v>
      </c>
    </row>
    <row r="784" spans="1:18" x14ac:dyDescent="0.35">
      <c r="A784" t="s">
        <v>15</v>
      </c>
      <c r="B784" t="s">
        <v>1066</v>
      </c>
      <c r="C784">
        <v>5</v>
      </c>
      <c r="D784">
        <v>2021</v>
      </c>
      <c r="E784" t="s">
        <v>3912</v>
      </c>
      <c r="F784">
        <v>11</v>
      </c>
      <c r="G784">
        <v>2021</v>
      </c>
      <c r="H784" t="s">
        <v>3913</v>
      </c>
      <c r="I784" t="s">
        <v>19</v>
      </c>
      <c r="J784" t="s">
        <v>3914</v>
      </c>
      <c r="K784" t="s">
        <v>3915</v>
      </c>
      <c r="L784" t="s">
        <v>22</v>
      </c>
      <c r="M784" t="s">
        <v>47</v>
      </c>
      <c r="N784" t="s">
        <v>24</v>
      </c>
      <c r="O784" t="s">
        <v>14</v>
      </c>
      <c r="P784" t="s">
        <v>24</v>
      </c>
      <c r="Q784" t="s">
        <v>48</v>
      </c>
      <c r="R784" t="s">
        <v>3916</v>
      </c>
    </row>
    <row r="785" spans="1:18" x14ac:dyDescent="0.35">
      <c r="A785" t="s">
        <v>15</v>
      </c>
      <c r="B785" t="s">
        <v>1795</v>
      </c>
      <c r="C785">
        <v>4</v>
      </c>
      <c r="D785">
        <v>2019</v>
      </c>
      <c r="E785" t="s">
        <v>1071</v>
      </c>
      <c r="F785">
        <v>2</v>
      </c>
      <c r="G785">
        <v>2020</v>
      </c>
      <c r="H785" t="s">
        <v>3917</v>
      </c>
      <c r="I785" t="s">
        <v>19</v>
      </c>
      <c r="J785" t="s">
        <v>3918</v>
      </c>
      <c r="K785" t="s">
        <v>3919</v>
      </c>
      <c r="L785" t="s">
        <v>22</v>
      </c>
      <c r="M785" t="s">
        <v>47</v>
      </c>
      <c r="N785" t="s">
        <v>24</v>
      </c>
      <c r="O785" t="s">
        <v>14</v>
      </c>
      <c r="P785" t="s">
        <v>24</v>
      </c>
      <c r="Q785" t="s">
        <v>48</v>
      </c>
      <c r="R785" t="s">
        <v>3920</v>
      </c>
    </row>
    <row r="786" spans="1:18" x14ac:dyDescent="0.35">
      <c r="A786" t="s">
        <v>15</v>
      </c>
      <c r="B786" t="s">
        <v>1442</v>
      </c>
      <c r="C786">
        <v>10</v>
      </c>
      <c r="D786">
        <v>2021</v>
      </c>
      <c r="E786" t="s">
        <v>3921</v>
      </c>
      <c r="F786">
        <v>2</v>
      </c>
      <c r="G786">
        <v>2022</v>
      </c>
      <c r="H786" t="s">
        <v>3922</v>
      </c>
      <c r="I786" t="s">
        <v>19</v>
      </c>
      <c r="J786" t="s">
        <v>3923</v>
      </c>
      <c r="K786" t="s">
        <v>3924</v>
      </c>
      <c r="L786" t="s">
        <v>117</v>
      </c>
      <c r="M786" t="s">
        <v>68</v>
      </c>
      <c r="N786" t="s">
        <v>24</v>
      </c>
      <c r="O786" t="s">
        <v>14</v>
      </c>
      <c r="P786" t="s">
        <v>24</v>
      </c>
      <c r="Q786" t="s">
        <v>48</v>
      </c>
      <c r="R786" t="s">
        <v>3925</v>
      </c>
    </row>
    <row r="787" spans="1:18" x14ac:dyDescent="0.35">
      <c r="A787" t="s">
        <v>15</v>
      </c>
      <c r="B787" t="s">
        <v>2670</v>
      </c>
      <c r="C787">
        <v>3</v>
      </c>
      <c r="D787">
        <v>2020</v>
      </c>
      <c r="E787" t="s">
        <v>1048</v>
      </c>
      <c r="F787">
        <v>8</v>
      </c>
      <c r="G787">
        <v>2020</v>
      </c>
      <c r="H787" t="s">
        <v>3926</v>
      </c>
      <c r="I787" t="s">
        <v>19</v>
      </c>
      <c r="J787" t="s">
        <v>3927</v>
      </c>
      <c r="K787" t="s">
        <v>3928</v>
      </c>
      <c r="L787" t="s">
        <v>46</v>
      </c>
      <c r="M787" t="s">
        <v>47</v>
      </c>
      <c r="N787" t="s">
        <v>24</v>
      </c>
      <c r="O787" t="s">
        <v>14</v>
      </c>
      <c r="P787" t="s">
        <v>24</v>
      </c>
      <c r="Q787" t="s">
        <v>48</v>
      </c>
      <c r="R787" t="s">
        <v>3929</v>
      </c>
    </row>
    <row r="788" spans="1:18" x14ac:dyDescent="0.35">
      <c r="A788" t="s">
        <v>15</v>
      </c>
      <c r="B788" t="s">
        <v>3930</v>
      </c>
      <c r="C788">
        <v>7</v>
      </c>
      <c r="D788">
        <v>2018</v>
      </c>
      <c r="E788" t="s">
        <v>3564</v>
      </c>
      <c r="F788">
        <v>3</v>
      </c>
      <c r="G788">
        <v>2019</v>
      </c>
      <c r="H788" t="s">
        <v>3931</v>
      </c>
      <c r="I788" t="s">
        <v>19</v>
      </c>
      <c r="J788" t="s">
        <v>3932</v>
      </c>
      <c r="K788" t="s">
        <v>3933</v>
      </c>
      <c r="L788" t="s">
        <v>22</v>
      </c>
      <c r="M788" t="s">
        <v>47</v>
      </c>
      <c r="N788" t="s">
        <v>24</v>
      </c>
      <c r="O788" t="s">
        <v>14</v>
      </c>
      <c r="P788" t="s">
        <v>24</v>
      </c>
      <c r="Q788" t="s">
        <v>48</v>
      </c>
      <c r="R788" t="s">
        <v>3934</v>
      </c>
    </row>
    <row r="789" spans="1:18" x14ac:dyDescent="0.35">
      <c r="A789" t="s">
        <v>15</v>
      </c>
      <c r="B789" t="s">
        <v>1269</v>
      </c>
      <c r="C789">
        <v>4</v>
      </c>
      <c r="D789">
        <v>2020</v>
      </c>
      <c r="E789" t="s">
        <v>3935</v>
      </c>
      <c r="F789">
        <v>8</v>
      </c>
      <c r="G789">
        <v>2020</v>
      </c>
      <c r="H789" t="s">
        <v>3936</v>
      </c>
      <c r="I789" t="s">
        <v>19</v>
      </c>
      <c r="J789" t="s">
        <v>3937</v>
      </c>
      <c r="K789" t="s">
        <v>3938</v>
      </c>
      <c r="L789" t="s">
        <v>96</v>
      </c>
      <c r="M789" t="s">
        <v>76</v>
      </c>
      <c r="N789" t="s">
        <v>24</v>
      </c>
      <c r="O789" t="s">
        <v>33</v>
      </c>
      <c r="P789" t="s">
        <v>34</v>
      </c>
      <c r="Q789" t="s">
        <v>33</v>
      </c>
      <c r="R789" t="s">
        <v>27</v>
      </c>
    </row>
    <row r="790" spans="1:18" x14ac:dyDescent="0.35">
      <c r="A790" t="s">
        <v>15</v>
      </c>
      <c r="B790" t="s">
        <v>2086</v>
      </c>
      <c r="C790">
        <v>12</v>
      </c>
      <c r="D790">
        <v>2019</v>
      </c>
      <c r="E790" t="s">
        <v>3596</v>
      </c>
      <c r="F790">
        <v>5</v>
      </c>
      <c r="G790">
        <v>2020</v>
      </c>
      <c r="H790" t="s">
        <v>3939</v>
      </c>
      <c r="I790" t="s">
        <v>19</v>
      </c>
      <c r="J790" t="s">
        <v>3940</v>
      </c>
      <c r="K790" t="s">
        <v>3941</v>
      </c>
      <c r="L790" t="s">
        <v>22</v>
      </c>
      <c r="M790" t="s">
        <v>23</v>
      </c>
      <c r="N790" t="s">
        <v>24</v>
      </c>
      <c r="O790" t="s">
        <v>33</v>
      </c>
      <c r="P790" t="s">
        <v>34</v>
      </c>
      <c r="Q790" t="s">
        <v>33</v>
      </c>
      <c r="R790" t="s">
        <v>3942</v>
      </c>
    </row>
    <row r="791" spans="1:18" x14ac:dyDescent="0.35">
      <c r="A791" t="s">
        <v>15</v>
      </c>
      <c r="B791" t="s">
        <v>2690</v>
      </c>
      <c r="C791">
        <v>9</v>
      </c>
      <c r="D791">
        <v>2020</v>
      </c>
      <c r="E791" t="s">
        <v>277</v>
      </c>
      <c r="F791">
        <v>8</v>
      </c>
      <c r="G791">
        <v>2021</v>
      </c>
      <c r="H791" t="s">
        <v>3943</v>
      </c>
      <c r="I791" t="s">
        <v>19</v>
      </c>
      <c r="J791" t="s">
        <v>3944</v>
      </c>
      <c r="K791" t="s">
        <v>3945</v>
      </c>
      <c r="L791" t="s">
        <v>22</v>
      </c>
      <c r="M791" t="s">
        <v>47</v>
      </c>
      <c r="N791" t="s">
        <v>24</v>
      </c>
      <c r="O791" t="s">
        <v>14</v>
      </c>
      <c r="P791" t="s">
        <v>24</v>
      </c>
      <c r="Q791" t="s">
        <v>48</v>
      </c>
      <c r="R791" t="s">
        <v>3946</v>
      </c>
    </row>
    <row r="792" spans="1:18" x14ac:dyDescent="0.35">
      <c r="A792" t="s">
        <v>15</v>
      </c>
      <c r="B792" t="s">
        <v>873</v>
      </c>
      <c r="C792">
        <v>3</v>
      </c>
      <c r="D792">
        <v>2020</v>
      </c>
      <c r="E792" t="s">
        <v>1996</v>
      </c>
      <c r="F792">
        <v>5</v>
      </c>
      <c r="G792">
        <v>2020</v>
      </c>
      <c r="H792" t="s">
        <v>3947</v>
      </c>
      <c r="I792" t="s">
        <v>19</v>
      </c>
      <c r="J792" t="s">
        <v>3948</v>
      </c>
      <c r="K792" t="s">
        <v>3949</v>
      </c>
      <c r="L792" t="s">
        <v>237</v>
      </c>
      <c r="M792" t="s">
        <v>47</v>
      </c>
      <c r="N792" t="s">
        <v>24</v>
      </c>
      <c r="O792" t="s">
        <v>14</v>
      </c>
      <c r="P792" t="s">
        <v>24</v>
      </c>
      <c r="Q792" t="s">
        <v>48</v>
      </c>
      <c r="R792" t="s">
        <v>3950</v>
      </c>
    </row>
    <row r="793" spans="1:18" x14ac:dyDescent="0.35">
      <c r="A793" t="s">
        <v>15</v>
      </c>
      <c r="B793" t="s">
        <v>3951</v>
      </c>
      <c r="C793">
        <v>12</v>
      </c>
      <c r="D793">
        <v>2020</v>
      </c>
      <c r="E793" t="s">
        <v>1656</v>
      </c>
      <c r="F793">
        <v>10</v>
      </c>
      <c r="G793">
        <v>2021</v>
      </c>
      <c r="H793" t="s">
        <v>3952</v>
      </c>
      <c r="I793" t="s">
        <v>19</v>
      </c>
      <c r="J793" t="s">
        <v>3953</v>
      </c>
      <c r="K793" t="s">
        <v>3954</v>
      </c>
      <c r="L793" t="s">
        <v>1038</v>
      </c>
      <c r="M793" t="s">
        <v>47</v>
      </c>
      <c r="N793" t="s">
        <v>24</v>
      </c>
      <c r="O793" t="s">
        <v>14</v>
      </c>
      <c r="P793" t="s">
        <v>24</v>
      </c>
      <c r="Q793" t="s">
        <v>48</v>
      </c>
      <c r="R793" t="s">
        <v>3955</v>
      </c>
    </row>
    <row r="794" spans="1:18" x14ac:dyDescent="0.35">
      <c r="A794" t="s">
        <v>15</v>
      </c>
      <c r="B794" t="s">
        <v>2339</v>
      </c>
      <c r="C794">
        <v>6</v>
      </c>
      <c r="D794">
        <v>2019</v>
      </c>
      <c r="E794" t="s">
        <v>78</v>
      </c>
      <c r="F794">
        <v>3</v>
      </c>
      <c r="G794">
        <v>2020</v>
      </c>
      <c r="H794" t="s">
        <v>3956</v>
      </c>
      <c r="I794" t="s">
        <v>19</v>
      </c>
      <c r="J794" t="s">
        <v>3957</v>
      </c>
      <c r="K794" t="s">
        <v>3958</v>
      </c>
      <c r="L794" t="s">
        <v>237</v>
      </c>
      <c r="M794" t="s">
        <v>23</v>
      </c>
      <c r="N794" t="s">
        <v>24</v>
      </c>
      <c r="O794" t="s">
        <v>25</v>
      </c>
      <c r="P794" t="s">
        <v>24</v>
      </c>
      <c r="Q794" t="s">
        <v>26</v>
      </c>
      <c r="R794" t="s">
        <v>3959</v>
      </c>
    </row>
    <row r="795" spans="1:18" x14ac:dyDescent="0.35">
      <c r="A795" t="s">
        <v>15</v>
      </c>
      <c r="B795" t="s">
        <v>2552</v>
      </c>
      <c r="C795">
        <v>7</v>
      </c>
      <c r="D795">
        <v>2019</v>
      </c>
      <c r="E795" t="s">
        <v>1275</v>
      </c>
      <c r="F795">
        <v>1</v>
      </c>
      <c r="G795">
        <v>2020</v>
      </c>
      <c r="H795" t="s">
        <v>3960</v>
      </c>
      <c r="I795" t="s">
        <v>19</v>
      </c>
      <c r="J795" t="s">
        <v>3961</v>
      </c>
      <c r="K795" t="s">
        <v>3962</v>
      </c>
      <c r="L795" t="s">
        <v>22</v>
      </c>
      <c r="M795" t="s">
        <v>76</v>
      </c>
      <c r="N795" t="s">
        <v>24</v>
      </c>
      <c r="O795" t="s">
        <v>14</v>
      </c>
      <c r="P795" t="s">
        <v>24</v>
      </c>
      <c r="Q795" t="s">
        <v>48</v>
      </c>
      <c r="R795" t="s">
        <v>3963</v>
      </c>
    </row>
    <row r="796" spans="1:18" x14ac:dyDescent="0.35">
      <c r="A796" t="s">
        <v>15</v>
      </c>
      <c r="B796" t="s">
        <v>3688</v>
      </c>
      <c r="C796">
        <v>9</v>
      </c>
      <c r="D796">
        <v>2020</v>
      </c>
      <c r="E796" t="s">
        <v>222</v>
      </c>
      <c r="F796">
        <v>5</v>
      </c>
      <c r="G796">
        <v>2021</v>
      </c>
      <c r="H796" t="s">
        <v>3964</v>
      </c>
      <c r="I796" t="s">
        <v>19</v>
      </c>
      <c r="J796" t="s">
        <v>3965</v>
      </c>
      <c r="K796" t="s">
        <v>3966</v>
      </c>
      <c r="L796" t="s">
        <v>385</v>
      </c>
      <c r="M796" t="s">
        <v>47</v>
      </c>
      <c r="N796" t="s">
        <v>24</v>
      </c>
      <c r="O796" t="s">
        <v>14</v>
      </c>
      <c r="P796" t="s">
        <v>24</v>
      </c>
      <c r="Q796" t="s">
        <v>48</v>
      </c>
      <c r="R796" t="s">
        <v>3967</v>
      </c>
    </row>
    <row r="797" spans="1:18" x14ac:dyDescent="0.35">
      <c r="A797" t="s">
        <v>15</v>
      </c>
      <c r="B797" t="s">
        <v>343</v>
      </c>
      <c r="C797">
        <v>7</v>
      </c>
      <c r="D797">
        <v>2018</v>
      </c>
      <c r="E797" t="s">
        <v>3429</v>
      </c>
      <c r="F797">
        <v>2</v>
      </c>
      <c r="G797">
        <v>2019</v>
      </c>
      <c r="H797" t="s">
        <v>3968</v>
      </c>
      <c r="I797" t="s">
        <v>19</v>
      </c>
      <c r="J797" t="s">
        <v>3969</v>
      </c>
      <c r="K797" t="s">
        <v>509</v>
      </c>
      <c r="L797" t="s">
        <v>46</v>
      </c>
      <c r="M797" t="s">
        <v>47</v>
      </c>
      <c r="N797" t="s">
        <v>24</v>
      </c>
      <c r="O797" t="s">
        <v>14</v>
      </c>
      <c r="P797" t="s">
        <v>24</v>
      </c>
      <c r="Q797" t="s">
        <v>48</v>
      </c>
      <c r="R797" t="s">
        <v>3970</v>
      </c>
    </row>
    <row r="798" spans="1:18" x14ac:dyDescent="0.35">
      <c r="A798" t="s">
        <v>15</v>
      </c>
      <c r="B798" t="s">
        <v>3270</v>
      </c>
      <c r="C798">
        <v>7</v>
      </c>
      <c r="D798">
        <v>2020</v>
      </c>
      <c r="E798" t="s">
        <v>3971</v>
      </c>
      <c r="F798">
        <v>10</v>
      </c>
      <c r="G798">
        <v>2020</v>
      </c>
      <c r="H798" t="s">
        <v>3972</v>
      </c>
      <c r="I798" t="s">
        <v>19</v>
      </c>
      <c r="J798" t="s">
        <v>3973</v>
      </c>
      <c r="K798" t="s">
        <v>3974</v>
      </c>
      <c r="L798" t="s">
        <v>22</v>
      </c>
      <c r="M798" t="s">
        <v>47</v>
      </c>
      <c r="N798" t="s">
        <v>24</v>
      </c>
      <c r="O798" t="s">
        <v>14</v>
      </c>
      <c r="P798" t="s">
        <v>24</v>
      </c>
      <c r="Q798" t="s">
        <v>48</v>
      </c>
      <c r="R798" t="s">
        <v>3975</v>
      </c>
    </row>
    <row r="799" spans="1:18" x14ac:dyDescent="0.35">
      <c r="A799" t="s">
        <v>15</v>
      </c>
      <c r="B799" t="s">
        <v>2054</v>
      </c>
      <c r="C799">
        <v>1</v>
      </c>
      <c r="D799">
        <v>2021</v>
      </c>
      <c r="E799" t="s">
        <v>3976</v>
      </c>
      <c r="F799">
        <v>7</v>
      </c>
      <c r="G799">
        <v>2021</v>
      </c>
      <c r="H799" t="s">
        <v>3977</v>
      </c>
      <c r="I799" t="s">
        <v>19</v>
      </c>
      <c r="J799" t="s">
        <v>3978</v>
      </c>
      <c r="K799" t="s">
        <v>3979</v>
      </c>
      <c r="L799" t="s">
        <v>22</v>
      </c>
      <c r="M799" t="s">
        <v>23</v>
      </c>
      <c r="N799" t="s">
        <v>24</v>
      </c>
      <c r="O799" t="s">
        <v>33</v>
      </c>
      <c r="P799" t="s">
        <v>34</v>
      </c>
      <c r="Q799" t="s">
        <v>33</v>
      </c>
      <c r="R799" t="s">
        <v>3980</v>
      </c>
    </row>
    <row r="800" spans="1:18" x14ac:dyDescent="0.35">
      <c r="A800" t="s">
        <v>15</v>
      </c>
      <c r="B800" t="s">
        <v>2952</v>
      </c>
      <c r="C800">
        <v>5</v>
      </c>
      <c r="D800">
        <v>2019</v>
      </c>
      <c r="E800" t="s">
        <v>1285</v>
      </c>
      <c r="F800">
        <v>5</v>
      </c>
      <c r="G800">
        <v>2021</v>
      </c>
      <c r="H800" t="s">
        <v>3981</v>
      </c>
      <c r="I800" t="s">
        <v>19</v>
      </c>
      <c r="J800" t="s">
        <v>3982</v>
      </c>
      <c r="K800" t="s">
        <v>3983</v>
      </c>
      <c r="L800" t="s">
        <v>22</v>
      </c>
      <c r="M800" t="s">
        <v>47</v>
      </c>
      <c r="N800" t="s">
        <v>24</v>
      </c>
      <c r="O800" t="s">
        <v>14</v>
      </c>
      <c r="P800" t="s">
        <v>24</v>
      </c>
      <c r="Q800" t="s">
        <v>48</v>
      </c>
      <c r="R800" t="s">
        <v>3984</v>
      </c>
    </row>
    <row r="801" spans="1:18" x14ac:dyDescent="0.35">
      <c r="A801" t="s">
        <v>15</v>
      </c>
      <c r="B801" t="s">
        <v>1762</v>
      </c>
      <c r="C801">
        <v>11</v>
      </c>
      <c r="D801">
        <v>2020</v>
      </c>
      <c r="E801" t="s">
        <v>3361</v>
      </c>
      <c r="F801">
        <v>4</v>
      </c>
      <c r="G801">
        <v>2021</v>
      </c>
      <c r="H801" t="s">
        <v>3985</v>
      </c>
      <c r="I801" t="s">
        <v>19</v>
      </c>
      <c r="J801" t="s">
        <v>3986</v>
      </c>
      <c r="K801" t="s">
        <v>3987</v>
      </c>
      <c r="L801" t="s">
        <v>3621</v>
      </c>
      <c r="M801" t="s">
        <v>68</v>
      </c>
      <c r="N801" t="s">
        <v>24</v>
      </c>
      <c r="O801" t="s">
        <v>14</v>
      </c>
      <c r="P801" t="s">
        <v>24</v>
      </c>
      <c r="Q801" t="s">
        <v>48</v>
      </c>
      <c r="R801" t="s">
        <v>3988</v>
      </c>
    </row>
    <row r="802" spans="1:18" x14ac:dyDescent="0.35">
      <c r="A802" t="s">
        <v>15</v>
      </c>
      <c r="B802" t="s">
        <v>809</v>
      </c>
      <c r="C802">
        <v>5</v>
      </c>
      <c r="D802">
        <v>2019</v>
      </c>
      <c r="E802" t="s">
        <v>704</v>
      </c>
      <c r="F802">
        <v>10</v>
      </c>
      <c r="G802">
        <v>2019</v>
      </c>
      <c r="H802" t="s">
        <v>3989</v>
      </c>
      <c r="I802" t="s">
        <v>19</v>
      </c>
      <c r="J802" t="s">
        <v>3990</v>
      </c>
      <c r="K802" t="s">
        <v>3991</v>
      </c>
      <c r="L802" t="s">
        <v>385</v>
      </c>
      <c r="M802" t="s">
        <v>23</v>
      </c>
      <c r="N802" t="s">
        <v>24</v>
      </c>
      <c r="O802" t="s">
        <v>25</v>
      </c>
      <c r="P802" t="s">
        <v>24</v>
      </c>
      <c r="Q802" t="s">
        <v>26</v>
      </c>
      <c r="R802" t="s">
        <v>3992</v>
      </c>
    </row>
    <row r="803" spans="1:18" x14ac:dyDescent="0.35">
      <c r="A803" t="s">
        <v>15</v>
      </c>
      <c r="B803" t="s">
        <v>2837</v>
      </c>
      <c r="C803">
        <v>4</v>
      </c>
      <c r="D803">
        <v>2020</v>
      </c>
      <c r="E803" t="s">
        <v>3993</v>
      </c>
      <c r="F803">
        <v>8</v>
      </c>
      <c r="G803">
        <v>2020</v>
      </c>
      <c r="H803" t="s">
        <v>3994</v>
      </c>
      <c r="I803" t="s">
        <v>19</v>
      </c>
      <c r="J803" t="s">
        <v>3995</v>
      </c>
      <c r="K803" t="s">
        <v>3996</v>
      </c>
      <c r="L803" t="s">
        <v>3997</v>
      </c>
      <c r="M803" t="s">
        <v>76</v>
      </c>
      <c r="N803" t="s">
        <v>24</v>
      </c>
      <c r="O803" t="s">
        <v>33</v>
      </c>
      <c r="P803" t="s">
        <v>34</v>
      </c>
      <c r="Q803" t="s">
        <v>33</v>
      </c>
      <c r="R803" t="s">
        <v>3998</v>
      </c>
    </row>
    <row r="804" spans="1:18" x14ac:dyDescent="0.35">
      <c r="A804" t="s">
        <v>15</v>
      </c>
      <c r="B804" t="s">
        <v>2412</v>
      </c>
      <c r="C804">
        <v>12</v>
      </c>
      <c r="D804">
        <v>2019</v>
      </c>
      <c r="E804" t="s">
        <v>120</v>
      </c>
      <c r="F804">
        <v>11</v>
      </c>
      <c r="G804">
        <v>2020</v>
      </c>
      <c r="H804" t="s">
        <v>3999</v>
      </c>
      <c r="I804" t="s">
        <v>19</v>
      </c>
      <c r="J804" t="s">
        <v>4000</v>
      </c>
      <c r="K804" t="s">
        <v>4001</v>
      </c>
      <c r="L804" t="s">
        <v>22</v>
      </c>
      <c r="M804" t="s">
        <v>76</v>
      </c>
      <c r="N804" t="s">
        <v>24</v>
      </c>
      <c r="O804" t="s">
        <v>33</v>
      </c>
      <c r="P804" t="s">
        <v>34</v>
      </c>
      <c r="Q804" t="s">
        <v>33</v>
      </c>
      <c r="R804" t="s">
        <v>4002</v>
      </c>
    </row>
    <row r="805" spans="1:18" x14ac:dyDescent="0.35">
      <c r="A805" t="s">
        <v>15</v>
      </c>
      <c r="B805" t="s">
        <v>4003</v>
      </c>
      <c r="C805">
        <v>9</v>
      </c>
      <c r="D805">
        <v>2021</v>
      </c>
      <c r="E805" t="s">
        <v>209</v>
      </c>
      <c r="F805">
        <v>12</v>
      </c>
      <c r="G805">
        <v>2021</v>
      </c>
      <c r="H805" t="s">
        <v>4004</v>
      </c>
      <c r="I805" t="s">
        <v>19</v>
      </c>
      <c r="J805" t="s">
        <v>4005</v>
      </c>
      <c r="K805" t="s">
        <v>4006</v>
      </c>
      <c r="L805" t="s">
        <v>124</v>
      </c>
      <c r="M805" t="s">
        <v>68</v>
      </c>
      <c r="N805" t="s">
        <v>24</v>
      </c>
      <c r="O805" t="s">
        <v>14</v>
      </c>
      <c r="P805" t="s">
        <v>24</v>
      </c>
      <c r="Q805" t="s">
        <v>48</v>
      </c>
      <c r="R805" t="s">
        <v>4007</v>
      </c>
    </row>
    <row r="806" spans="1:18" x14ac:dyDescent="0.35">
      <c r="A806" t="s">
        <v>15</v>
      </c>
      <c r="B806" t="s">
        <v>4008</v>
      </c>
      <c r="C806">
        <v>7</v>
      </c>
      <c r="D806">
        <v>2020</v>
      </c>
      <c r="E806" t="s">
        <v>1144</v>
      </c>
      <c r="F806">
        <v>9</v>
      </c>
      <c r="G806">
        <v>2020</v>
      </c>
      <c r="H806" t="s">
        <v>4009</v>
      </c>
      <c r="I806" t="s">
        <v>19</v>
      </c>
      <c r="J806" t="s">
        <v>4010</v>
      </c>
      <c r="K806" t="s">
        <v>509</v>
      </c>
      <c r="L806" t="s">
        <v>22</v>
      </c>
      <c r="M806" t="s">
        <v>23</v>
      </c>
      <c r="N806" t="s">
        <v>24</v>
      </c>
      <c r="O806" t="s">
        <v>33</v>
      </c>
      <c r="P806" t="s">
        <v>34</v>
      </c>
      <c r="Q806" t="s">
        <v>33</v>
      </c>
      <c r="R806" t="s">
        <v>27</v>
      </c>
    </row>
    <row r="807" spans="1:18" x14ac:dyDescent="0.35">
      <c r="A807" t="s">
        <v>15</v>
      </c>
      <c r="B807" t="s">
        <v>1607</v>
      </c>
      <c r="C807">
        <v>4</v>
      </c>
      <c r="D807">
        <v>2020</v>
      </c>
      <c r="E807" t="s">
        <v>4011</v>
      </c>
      <c r="F807">
        <v>9</v>
      </c>
      <c r="G807">
        <v>2020</v>
      </c>
      <c r="H807" t="s">
        <v>4012</v>
      </c>
      <c r="I807" t="s">
        <v>19</v>
      </c>
      <c r="J807" t="s">
        <v>4013</v>
      </c>
      <c r="K807" t="s">
        <v>4014</v>
      </c>
      <c r="L807" t="s">
        <v>110</v>
      </c>
      <c r="M807" t="s">
        <v>68</v>
      </c>
      <c r="N807" t="s">
        <v>24</v>
      </c>
      <c r="O807" t="s">
        <v>14</v>
      </c>
      <c r="P807" t="s">
        <v>24</v>
      </c>
      <c r="Q807" t="s">
        <v>48</v>
      </c>
      <c r="R807" t="s">
        <v>4015</v>
      </c>
    </row>
    <row r="808" spans="1:18" x14ac:dyDescent="0.35">
      <c r="A808" t="s">
        <v>15</v>
      </c>
      <c r="B808" t="s">
        <v>1607</v>
      </c>
      <c r="C808">
        <v>4</v>
      </c>
      <c r="D808">
        <v>2020</v>
      </c>
      <c r="E808" t="s">
        <v>1447</v>
      </c>
      <c r="F808">
        <v>1</v>
      </c>
      <c r="G808">
        <v>2021</v>
      </c>
      <c r="H808" t="s">
        <v>4016</v>
      </c>
      <c r="I808" t="s">
        <v>19</v>
      </c>
      <c r="J808" t="s">
        <v>4017</v>
      </c>
      <c r="K808" t="s">
        <v>4018</v>
      </c>
      <c r="L808" t="s">
        <v>22</v>
      </c>
      <c r="M808" t="s">
        <v>23</v>
      </c>
      <c r="N808" t="s">
        <v>24</v>
      </c>
      <c r="O808" t="s">
        <v>33</v>
      </c>
      <c r="P808" t="s">
        <v>34</v>
      </c>
      <c r="Q808" t="s">
        <v>33</v>
      </c>
      <c r="R808" t="s">
        <v>27</v>
      </c>
    </row>
    <row r="809" spans="1:18" x14ac:dyDescent="0.35">
      <c r="A809" t="s">
        <v>15</v>
      </c>
      <c r="B809" t="s">
        <v>953</v>
      </c>
      <c r="C809">
        <v>1</v>
      </c>
      <c r="D809">
        <v>2019</v>
      </c>
      <c r="E809" t="s">
        <v>4019</v>
      </c>
      <c r="F809">
        <v>11</v>
      </c>
      <c r="G809">
        <v>2020</v>
      </c>
      <c r="H809" t="s">
        <v>4020</v>
      </c>
      <c r="I809" t="s">
        <v>19</v>
      </c>
      <c r="J809" t="s">
        <v>4021</v>
      </c>
      <c r="K809" t="s">
        <v>4022</v>
      </c>
      <c r="L809" t="s">
        <v>143</v>
      </c>
      <c r="M809" t="s">
        <v>23</v>
      </c>
      <c r="N809" t="s">
        <v>24</v>
      </c>
      <c r="O809" t="s">
        <v>33</v>
      </c>
      <c r="P809" t="s">
        <v>34</v>
      </c>
      <c r="Q809" t="s">
        <v>33</v>
      </c>
      <c r="R809" t="s">
        <v>4023</v>
      </c>
    </row>
    <row r="810" spans="1:18" x14ac:dyDescent="0.35">
      <c r="A810" t="s">
        <v>15</v>
      </c>
      <c r="B810" t="s">
        <v>914</v>
      </c>
      <c r="C810">
        <v>1</v>
      </c>
      <c r="D810">
        <v>2019</v>
      </c>
      <c r="E810" t="s">
        <v>518</v>
      </c>
      <c r="F810">
        <v>8</v>
      </c>
      <c r="G810">
        <v>2019</v>
      </c>
      <c r="H810" t="s">
        <v>4024</v>
      </c>
      <c r="I810" t="s">
        <v>19</v>
      </c>
      <c r="J810" t="s">
        <v>4025</v>
      </c>
      <c r="K810" t="s">
        <v>4026</v>
      </c>
      <c r="L810" t="s">
        <v>96</v>
      </c>
      <c r="M810" t="s">
        <v>47</v>
      </c>
      <c r="N810" t="s">
        <v>24</v>
      </c>
      <c r="O810" t="s">
        <v>97</v>
      </c>
      <c r="P810" t="s">
        <v>24</v>
      </c>
      <c r="Q810" t="s">
        <v>48</v>
      </c>
      <c r="R810" t="s">
        <v>4027</v>
      </c>
    </row>
    <row r="811" spans="1:18" x14ac:dyDescent="0.35">
      <c r="A811" t="s">
        <v>15</v>
      </c>
      <c r="B811" t="s">
        <v>4028</v>
      </c>
      <c r="C811">
        <v>3</v>
      </c>
      <c r="D811">
        <v>2020</v>
      </c>
      <c r="E811" t="s">
        <v>2927</v>
      </c>
      <c r="F811">
        <v>9</v>
      </c>
      <c r="G811">
        <v>2020</v>
      </c>
      <c r="H811" t="s">
        <v>4029</v>
      </c>
      <c r="I811" t="s">
        <v>19</v>
      </c>
      <c r="J811" t="s">
        <v>4030</v>
      </c>
      <c r="K811" t="s">
        <v>4031</v>
      </c>
      <c r="L811" t="s">
        <v>22</v>
      </c>
      <c r="M811" t="s">
        <v>47</v>
      </c>
      <c r="N811" t="s">
        <v>24</v>
      </c>
      <c r="O811" t="s">
        <v>14</v>
      </c>
      <c r="P811" t="s">
        <v>24</v>
      </c>
      <c r="Q811" t="s">
        <v>48</v>
      </c>
      <c r="R811" t="s">
        <v>4032</v>
      </c>
    </row>
    <row r="812" spans="1:18" x14ac:dyDescent="0.35">
      <c r="A812" t="s">
        <v>15</v>
      </c>
      <c r="B812" t="s">
        <v>305</v>
      </c>
      <c r="C812">
        <v>4</v>
      </c>
      <c r="D812">
        <v>2019</v>
      </c>
      <c r="E812" t="s">
        <v>3628</v>
      </c>
      <c r="F812">
        <v>8</v>
      </c>
      <c r="G812">
        <v>2019</v>
      </c>
      <c r="H812" t="s">
        <v>4033</v>
      </c>
      <c r="I812" t="s">
        <v>19</v>
      </c>
      <c r="J812" t="s">
        <v>4034</v>
      </c>
      <c r="K812" t="s">
        <v>4035</v>
      </c>
      <c r="L812" t="s">
        <v>83</v>
      </c>
      <c r="M812" t="s">
        <v>23</v>
      </c>
      <c r="N812" t="s">
        <v>24</v>
      </c>
      <c r="O812" t="s">
        <v>25</v>
      </c>
      <c r="P812" t="s">
        <v>24</v>
      </c>
      <c r="Q812" t="s">
        <v>26</v>
      </c>
      <c r="R812" t="s">
        <v>27</v>
      </c>
    </row>
    <row r="813" spans="1:18" x14ac:dyDescent="0.35">
      <c r="A813" t="s">
        <v>15</v>
      </c>
      <c r="B813" t="s">
        <v>854</v>
      </c>
      <c r="C813">
        <v>6</v>
      </c>
      <c r="D813">
        <v>2020</v>
      </c>
      <c r="E813" t="s">
        <v>4036</v>
      </c>
      <c r="F813">
        <v>12</v>
      </c>
      <c r="G813">
        <v>2021</v>
      </c>
      <c r="H813" t="s">
        <v>4037</v>
      </c>
      <c r="I813" t="s">
        <v>19</v>
      </c>
      <c r="J813" t="s">
        <v>4038</v>
      </c>
      <c r="K813" t="s">
        <v>4039</v>
      </c>
      <c r="L813" t="s">
        <v>4040</v>
      </c>
      <c r="M813" t="s">
        <v>47</v>
      </c>
      <c r="N813" t="s">
        <v>24</v>
      </c>
      <c r="O813" t="s">
        <v>14</v>
      </c>
      <c r="P813" t="s">
        <v>24</v>
      </c>
      <c r="Q813" t="s">
        <v>48</v>
      </c>
      <c r="R813" t="s">
        <v>4041</v>
      </c>
    </row>
    <row r="814" spans="1:18" x14ac:dyDescent="0.35">
      <c r="A814" t="s">
        <v>15</v>
      </c>
      <c r="B814" t="s">
        <v>2361</v>
      </c>
      <c r="C814">
        <v>1</v>
      </c>
      <c r="D814">
        <v>2021</v>
      </c>
      <c r="E814" t="s">
        <v>2236</v>
      </c>
      <c r="F814">
        <v>8</v>
      </c>
      <c r="G814">
        <v>2021</v>
      </c>
      <c r="H814" t="s">
        <v>4042</v>
      </c>
      <c r="I814" t="s">
        <v>19</v>
      </c>
      <c r="J814" t="s">
        <v>4043</v>
      </c>
      <c r="K814" t="s">
        <v>4044</v>
      </c>
      <c r="L814" t="s">
        <v>22</v>
      </c>
      <c r="M814" t="s">
        <v>47</v>
      </c>
      <c r="N814" t="s">
        <v>24</v>
      </c>
      <c r="O814" t="s">
        <v>14</v>
      </c>
      <c r="P814" t="s">
        <v>24</v>
      </c>
      <c r="Q814" t="s">
        <v>48</v>
      </c>
      <c r="R814" t="s">
        <v>4045</v>
      </c>
    </row>
    <row r="815" spans="1:18" x14ac:dyDescent="0.35">
      <c r="A815" t="s">
        <v>15</v>
      </c>
      <c r="B815" t="s">
        <v>1237</v>
      </c>
      <c r="C815">
        <v>9</v>
      </c>
      <c r="D815">
        <v>2020</v>
      </c>
      <c r="E815" t="s">
        <v>337</v>
      </c>
      <c r="F815">
        <v>3</v>
      </c>
      <c r="G815">
        <v>2021</v>
      </c>
      <c r="H815" t="s">
        <v>4046</v>
      </c>
      <c r="I815" t="s">
        <v>19</v>
      </c>
      <c r="J815" t="s">
        <v>4047</v>
      </c>
      <c r="K815" t="s">
        <v>4048</v>
      </c>
      <c r="L815" t="s">
        <v>22</v>
      </c>
      <c r="M815" t="s">
        <v>23</v>
      </c>
      <c r="N815" t="s">
        <v>24</v>
      </c>
      <c r="O815" t="s">
        <v>33</v>
      </c>
      <c r="P815" t="s">
        <v>34</v>
      </c>
      <c r="Q815" t="s">
        <v>33</v>
      </c>
      <c r="R815" t="s">
        <v>4049</v>
      </c>
    </row>
    <row r="816" spans="1:18" x14ac:dyDescent="0.35">
      <c r="A816" t="s">
        <v>15</v>
      </c>
      <c r="B816" t="s">
        <v>4050</v>
      </c>
      <c r="C816">
        <v>12</v>
      </c>
      <c r="D816">
        <v>2019</v>
      </c>
      <c r="E816" t="s">
        <v>3692</v>
      </c>
      <c r="F816">
        <v>5</v>
      </c>
      <c r="G816">
        <v>2020</v>
      </c>
      <c r="H816" t="s">
        <v>4051</v>
      </c>
      <c r="I816" t="s">
        <v>19</v>
      </c>
      <c r="J816" t="s">
        <v>4052</v>
      </c>
      <c r="K816" t="s">
        <v>4053</v>
      </c>
      <c r="L816" t="s">
        <v>474</v>
      </c>
      <c r="M816" t="s">
        <v>23</v>
      </c>
      <c r="N816" t="s">
        <v>24</v>
      </c>
      <c r="O816" t="s">
        <v>33</v>
      </c>
      <c r="P816" t="s">
        <v>34</v>
      </c>
      <c r="Q816" t="s">
        <v>33</v>
      </c>
      <c r="R816" t="s">
        <v>27</v>
      </c>
    </row>
    <row r="817" spans="1:18" x14ac:dyDescent="0.35">
      <c r="A817" t="s">
        <v>15</v>
      </c>
      <c r="B817" t="s">
        <v>545</v>
      </c>
      <c r="C817">
        <v>7</v>
      </c>
      <c r="D817">
        <v>2020</v>
      </c>
      <c r="E817" t="s">
        <v>367</v>
      </c>
      <c r="F817">
        <v>12</v>
      </c>
      <c r="G817">
        <v>2021</v>
      </c>
      <c r="H817" t="s">
        <v>4054</v>
      </c>
      <c r="I817" t="s">
        <v>19</v>
      </c>
      <c r="J817" t="s">
        <v>4055</v>
      </c>
      <c r="K817" t="s">
        <v>4056</v>
      </c>
      <c r="L817" t="s">
        <v>22</v>
      </c>
      <c r="M817" t="s">
        <v>23</v>
      </c>
      <c r="N817" t="s">
        <v>24</v>
      </c>
      <c r="O817" t="s">
        <v>25</v>
      </c>
      <c r="P817" t="s">
        <v>24</v>
      </c>
      <c r="Q817" t="s">
        <v>48</v>
      </c>
      <c r="R817" t="s">
        <v>118</v>
      </c>
    </row>
    <row r="818" spans="1:18" x14ac:dyDescent="0.35">
      <c r="A818" t="s">
        <v>15</v>
      </c>
      <c r="B818" t="s">
        <v>4057</v>
      </c>
      <c r="C818">
        <v>6</v>
      </c>
      <c r="D818">
        <v>2020</v>
      </c>
      <c r="E818" t="s">
        <v>1868</v>
      </c>
      <c r="F818">
        <v>11</v>
      </c>
      <c r="G818">
        <v>2021</v>
      </c>
      <c r="H818" t="s">
        <v>4058</v>
      </c>
      <c r="I818" t="s">
        <v>19</v>
      </c>
      <c r="J818" t="s">
        <v>4059</v>
      </c>
      <c r="K818" t="s">
        <v>4060</v>
      </c>
      <c r="L818" t="s">
        <v>22</v>
      </c>
      <c r="M818" t="s">
        <v>23</v>
      </c>
      <c r="N818" t="s">
        <v>24</v>
      </c>
      <c r="O818" t="s">
        <v>33</v>
      </c>
      <c r="P818" t="s">
        <v>34</v>
      </c>
      <c r="Q818" t="s">
        <v>33</v>
      </c>
      <c r="R818" t="s">
        <v>4061</v>
      </c>
    </row>
    <row r="819" spans="1:18" x14ac:dyDescent="0.35">
      <c r="A819" t="s">
        <v>15</v>
      </c>
      <c r="B819" t="s">
        <v>1227</v>
      </c>
      <c r="C819">
        <v>11</v>
      </c>
      <c r="D819">
        <v>2018</v>
      </c>
      <c r="E819" t="s">
        <v>16</v>
      </c>
      <c r="F819">
        <v>9</v>
      </c>
      <c r="G819">
        <v>2019</v>
      </c>
      <c r="H819" t="s">
        <v>4062</v>
      </c>
      <c r="I819" t="s">
        <v>19</v>
      </c>
      <c r="J819" t="s">
        <v>4063</v>
      </c>
      <c r="K819" t="s">
        <v>4064</v>
      </c>
      <c r="L819" t="s">
        <v>4065</v>
      </c>
      <c r="M819" t="s">
        <v>23</v>
      </c>
      <c r="N819" t="s">
        <v>24</v>
      </c>
      <c r="O819" t="s">
        <v>33</v>
      </c>
      <c r="P819" t="s">
        <v>34</v>
      </c>
      <c r="Q819" t="s">
        <v>33</v>
      </c>
      <c r="R819" t="s">
        <v>27</v>
      </c>
    </row>
    <row r="820" spans="1:18" x14ac:dyDescent="0.35">
      <c r="A820" t="s">
        <v>15</v>
      </c>
      <c r="B820" t="s">
        <v>138</v>
      </c>
      <c r="C820">
        <v>1</v>
      </c>
      <c r="D820">
        <v>2020</v>
      </c>
      <c r="E820" t="s">
        <v>2810</v>
      </c>
      <c r="F820">
        <v>9</v>
      </c>
      <c r="G820">
        <v>2020</v>
      </c>
      <c r="H820" t="s">
        <v>4066</v>
      </c>
      <c r="I820" t="s">
        <v>19</v>
      </c>
      <c r="J820" t="s">
        <v>4067</v>
      </c>
      <c r="K820" t="s">
        <v>4068</v>
      </c>
      <c r="L820" t="s">
        <v>22</v>
      </c>
      <c r="M820" t="s">
        <v>23</v>
      </c>
      <c r="N820" t="s">
        <v>24</v>
      </c>
      <c r="O820" t="s">
        <v>14</v>
      </c>
      <c r="P820" t="s">
        <v>24</v>
      </c>
      <c r="Q820" t="s">
        <v>48</v>
      </c>
      <c r="R820" t="s">
        <v>4069</v>
      </c>
    </row>
    <row r="821" spans="1:18" x14ac:dyDescent="0.35">
      <c r="A821" t="s">
        <v>15</v>
      </c>
      <c r="B821" t="s">
        <v>4070</v>
      </c>
      <c r="C821">
        <v>3</v>
      </c>
      <c r="D821">
        <v>2018</v>
      </c>
      <c r="E821" t="s">
        <v>2106</v>
      </c>
      <c r="F821">
        <v>10</v>
      </c>
      <c r="G821">
        <v>2019</v>
      </c>
      <c r="H821" t="s">
        <v>4071</v>
      </c>
      <c r="I821" t="s">
        <v>19</v>
      </c>
      <c r="J821" t="s">
        <v>4072</v>
      </c>
      <c r="K821" t="s">
        <v>4073</v>
      </c>
      <c r="L821" t="s">
        <v>237</v>
      </c>
      <c r="M821" t="s">
        <v>47</v>
      </c>
      <c r="N821" t="s">
        <v>24</v>
      </c>
      <c r="O821" t="s">
        <v>25</v>
      </c>
      <c r="P821" t="s">
        <v>24</v>
      </c>
      <c r="Q821" t="s">
        <v>26</v>
      </c>
      <c r="R821" t="s">
        <v>4074</v>
      </c>
    </row>
    <row r="822" spans="1:18" x14ac:dyDescent="0.35">
      <c r="A822" t="s">
        <v>15</v>
      </c>
      <c r="B822" t="s">
        <v>703</v>
      </c>
      <c r="C822">
        <v>3</v>
      </c>
      <c r="D822">
        <v>2019</v>
      </c>
      <c r="E822" t="s">
        <v>1715</v>
      </c>
      <c r="F822">
        <v>10</v>
      </c>
      <c r="G822">
        <v>2019</v>
      </c>
      <c r="H822" t="s">
        <v>4075</v>
      </c>
      <c r="I822" t="s">
        <v>19</v>
      </c>
      <c r="J822" t="s">
        <v>4076</v>
      </c>
      <c r="K822" t="s">
        <v>4077</v>
      </c>
      <c r="L822" t="s">
        <v>22</v>
      </c>
      <c r="M822" t="s">
        <v>23</v>
      </c>
      <c r="N822" t="s">
        <v>24</v>
      </c>
      <c r="O822" t="s">
        <v>33</v>
      </c>
      <c r="P822" t="s">
        <v>34</v>
      </c>
      <c r="Q822" t="s">
        <v>33</v>
      </c>
      <c r="R822" t="s">
        <v>4078</v>
      </c>
    </row>
    <row r="823" spans="1:18" x14ac:dyDescent="0.35">
      <c r="A823" t="s">
        <v>15</v>
      </c>
      <c r="B823" t="s">
        <v>646</v>
      </c>
      <c r="C823">
        <v>10</v>
      </c>
      <c r="D823">
        <v>2019</v>
      </c>
      <c r="E823" t="s">
        <v>168</v>
      </c>
      <c r="F823">
        <v>5</v>
      </c>
      <c r="G823">
        <v>2020</v>
      </c>
      <c r="H823" t="s">
        <v>4079</v>
      </c>
      <c r="I823" t="s">
        <v>19</v>
      </c>
      <c r="J823" t="s">
        <v>4080</v>
      </c>
      <c r="K823" t="s">
        <v>4081</v>
      </c>
      <c r="L823" t="s">
        <v>22</v>
      </c>
      <c r="M823" t="s">
        <v>47</v>
      </c>
      <c r="N823" t="s">
        <v>24</v>
      </c>
      <c r="O823" t="s">
        <v>14</v>
      </c>
      <c r="P823" t="s">
        <v>24</v>
      </c>
      <c r="Q823" t="s">
        <v>48</v>
      </c>
      <c r="R823" t="s">
        <v>4082</v>
      </c>
    </row>
    <row r="824" spans="1:18" x14ac:dyDescent="0.35">
      <c r="A824" t="s">
        <v>15</v>
      </c>
      <c r="B824" t="s">
        <v>112</v>
      </c>
      <c r="C824">
        <v>2</v>
      </c>
      <c r="D824">
        <v>2021</v>
      </c>
      <c r="E824" t="s">
        <v>208</v>
      </c>
      <c r="F824">
        <v>6</v>
      </c>
      <c r="G824">
        <v>2021</v>
      </c>
      <c r="H824" t="s">
        <v>4083</v>
      </c>
      <c r="I824" t="s">
        <v>19</v>
      </c>
      <c r="J824" t="s">
        <v>4084</v>
      </c>
      <c r="K824" t="s">
        <v>4085</v>
      </c>
      <c r="L824" t="s">
        <v>385</v>
      </c>
      <c r="M824" t="s">
        <v>47</v>
      </c>
      <c r="N824" t="s">
        <v>24</v>
      </c>
      <c r="O824" t="s">
        <v>14</v>
      </c>
      <c r="P824" t="s">
        <v>24</v>
      </c>
      <c r="Q824" t="s">
        <v>48</v>
      </c>
      <c r="R824" t="s">
        <v>4086</v>
      </c>
    </row>
    <row r="825" spans="1:18" x14ac:dyDescent="0.35">
      <c r="A825" t="s">
        <v>15</v>
      </c>
      <c r="B825" t="s">
        <v>3882</v>
      </c>
      <c r="C825">
        <v>3</v>
      </c>
      <c r="D825">
        <v>2020</v>
      </c>
      <c r="E825" t="s">
        <v>778</v>
      </c>
      <c r="F825">
        <v>10</v>
      </c>
      <c r="G825">
        <v>2020</v>
      </c>
      <c r="H825" t="s">
        <v>4087</v>
      </c>
      <c r="I825" t="s">
        <v>19</v>
      </c>
      <c r="J825" t="s">
        <v>4088</v>
      </c>
      <c r="K825" t="s">
        <v>4089</v>
      </c>
      <c r="L825" t="s">
        <v>244</v>
      </c>
      <c r="M825" t="s">
        <v>23</v>
      </c>
      <c r="N825" t="s">
        <v>24</v>
      </c>
      <c r="O825" t="s">
        <v>25</v>
      </c>
      <c r="P825" t="s">
        <v>24</v>
      </c>
      <c r="Q825" t="s">
        <v>26</v>
      </c>
      <c r="R825" t="s">
        <v>27</v>
      </c>
    </row>
    <row r="826" spans="1:18" x14ac:dyDescent="0.35">
      <c r="A826" t="s">
        <v>15</v>
      </c>
      <c r="B826" t="s">
        <v>4090</v>
      </c>
      <c r="C826">
        <v>11</v>
      </c>
      <c r="D826">
        <v>2019</v>
      </c>
      <c r="E826" t="s">
        <v>2095</v>
      </c>
      <c r="F826">
        <v>7</v>
      </c>
      <c r="G826">
        <v>2020</v>
      </c>
      <c r="H826" t="s">
        <v>4091</v>
      </c>
      <c r="I826" t="s">
        <v>19</v>
      </c>
      <c r="J826" t="s">
        <v>4092</v>
      </c>
      <c r="K826" t="s">
        <v>4093</v>
      </c>
      <c r="L826" t="s">
        <v>96</v>
      </c>
      <c r="M826" t="s">
        <v>23</v>
      </c>
      <c r="N826" t="s">
        <v>24</v>
      </c>
      <c r="O826" t="s">
        <v>33</v>
      </c>
      <c r="P826" t="s">
        <v>34</v>
      </c>
      <c r="Q826" t="s">
        <v>33</v>
      </c>
      <c r="R826" t="s">
        <v>4094</v>
      </c>
    </row>
    <row r="827" spans="1:18" x14ac:dyDescent="0.35">
      <c r="A827" t="s">
        <v>15</v>
      </c>
      <c r="B827" t="s">
        <v>4095</v>
      </c>
      <c r="C827">
        <v>7</v>
      </c>
      <c r="D827">
        <v>2019</v>
      </c>
      <c r="E827" t="s">
        <v>2961</v>
      </c>
      <c r="F827">
        <v>8</v>
      </c>
      <c r="G827">
        <v>2021</v>
      </c>
      <c r="H827" t="s">
        <v>4096</v>
      </c>
      <c r="I827" t="s">
        <v>19</v>
      </c>
      <c r="J827" t="s">
        <v>4097</v>
      </c>
      <c r="K827" t="s">
        <v>4098</v>
      </c>
      <c r="L827" t="s">
        <v>22</v>
      </c>
      <c r="M827" t="s">
        <v>23</v>
      </c>
      <c r="N827" t="s">
        <v>24</v>
      </c>
      <c r="O827" t="s">
        <v>33</v>
      </c>
      <c r="P827" t="s">
        <v>34</v>
      </c>
      <c r="Q827" t="s">
        <v>33</v>
      </c>
      <c r="R827" t="s">
        <v>4099</v>
      </c>
    </row>
    <row r="828" spans="1:18" x14ac:dyDescent="0.35">
      <c r="A828" t="s">
        <v>15</v>
      </c>
      <c r="B828" t="s">
        <v>368</v>
      </c>
      <c r="C828">
        <v>5</v>
      </c>
      <c r="D828">
        <v>2021</v>
      </c>
      <c r="E828" t="s">
        <v>4100</v>
      </c>
      <c r="F828">
        <v>1</v>
      </c>
      <c r="G828">
        <v>2022</v>
      </c>
      <c r="H828" t="s">
        <v>4101</v>
      </c>
      <c r="I828" t="s">
        <v>19</v>
      </c>
      <c r="J828" t="s">
        <v>4102</v>
      </c>
      <c r="K828" t="s">
        <v>4103</v>
      </c>
      <c r="L828" t="s">
        <v>2308</v>
      </c>
      <c r="M828" t="s">
        <v>68</v>
      </c>
      <c r="N828" t="s">
        <v>24</v>
      </c>
      <c r="O828" t="s">
        <v>14</v>
      </c>
      <c r="P828" t="s">
        <v>24</v>
      </c>
      <c r="Q828" t="s">
        <v>48</v>
      </c>
      <c r="R828" t="s">
        <v>4104</v>
      </c>
    </row>
    <row r="829" spans="1:18" x14ac:dyDescent="0.35">
      <c r="A829" t="s">
        <v>15</v>
      </c>
      <c r="B829" t="s">
        <v>3053</v>
      </c>
      <c r="C829">
        <v>11</v>
      </c>
      <c r="D829">
        <v>2020</v>
      </c>
      <c r="E829" t="s">
        <v>1990</v>
      </c>
      <c r="F829">
        <v>5</v>
      </c>
      <c r="G829">
        <v>2021</v>
      </c>
      <c r="H829" t="s">
        <v>4105</v>
      </c>
      <c r="I829" t="s">
        <v>19</v>
      </c>
      <c r="J829" t="s">
        <v>4106</v>
      </c>
      <c r="K829" t="s">
        <v>4107</v>
      </c>
      <c r="L829" t="s">
        <v>110</v>
      </c>
      <c r="M829" t="s">
        <v>76</v>
      </c>
      <c r="N829" t="s">
        <v>24</v>
      </c>
      <c r="O829" t="s">
        <v>33</v>
      </c>
      <c r="P829" t="s">
        <v>34</v>
      </c>
      <c r="Q829" t="s">
        <v>33</v>
      </c>
      <c r="R829" t="s">
        <v>3168</v>
      </c>
    </row>
    <row r="830" spans="1:18" x14ac:dyDescent="0.35">
      <c r="A830" t="s">
        <v>15</v>
      </c>
      <c r="B830" t="s">
        <v>1561</v>
      </c>
      <c r="C830">
        <v>6</v>
      </c>
      <c r="D830">
        <v>2019</v>
      </c>
      <c r="E830" t="s">
        <v>2696</v>
      </c>
      <c r="F830">
        <v>9</v>
      </c>
      <c r="G830">
        <v>2019</v>
      </c>
      <c r="H830" t="s">
        <v>4108</v>
      </c>
      <c r="I830" t="s">
        <v>19</v>
      </c>
      <c r="J830" t="s">
        <v>4109</v>
      </c>
      <c r="K830" t="s">
        <v>4110</v>
      </c>
      <c r="L830" t="s">
        <v>4111</v>
      </c>
      <c r="M830" t="s">
        <v>68</v>
      </c>
      <c r="N830" t="s">
        <v>24</v>
      </c>
      <c r="O830" t="s">
        <v>14</v>
      </c>
      <c r="P830" t="s">
        <v>24</v>
      </c>
      <c r="Q830" t="s">
        <v>48</v>
      </c>
      <c r="R830" t="s">
        <v>4112</v>
      </c>
    </row>
    <row r="831" spans="1:18" x14ac:dyDescent="0.35">
      <c r="A831" t="s">
        <v>15</v>
      </c>
      <c r="B831" t="s">
        <v>189</v>
      </c>
      <c r="C831">
        <v>11</v>
      </c>
      <c r="D831">
        <v>2021</v>
      </c>
      <c r="E831" t="s">
        <v>4113</v>
      </c>
      <c r="F831">
        <v>1</v>
      </c>
      <c r="G831">
        <v>2022</v>
      </c>
      <c r="H831" t="s">
        <v>4114</v>
      </c>
      <c r="I831" t="s">
        <v>19</v>
      </c>
      <c r="J831" t="s">
        <v>4115</v>
      </c>
      <c r="K831" t="s">
        <v>4116</v>
      </c>
      <c r="L831" t="s">
        <v>556</v>
      </c>
      <c r="M831" t="s">
        <v>23</v>
      </c>
      <c r="N831" t="s">
        <v>24</v>
      </c>
      <c r="O831" t="s">
        <v>33</v>
      </c>
      <c r="P831" t="s">
        <v>34</v>
      </c>
      <c r="Q831" t="s">
        <v>33</v>
      </c>
      <c r="R831" t="s">
        <v>4117</v>
      </c>
    </row>
    <row r="832" spans="1:18" x14ac:dyDescent="0.35">
      <c r="A832" t="s">
        <v>15</v>
      </c>
      <c r="B832" t="s">
        <v>4118</v>
      </c>
      <c r="C832">
        <v>2</v>
      </c>
      <c r="D832">
        <v>2018</v>
      </c>
      <c r="E832" t="s">
        <v>333</v>
      </c>
      <c r="F832">
        <v>6</v>
      </c>
      <c r="G832">
        <v>2019</v>
      </c>
      <c r="H832" t="s">
        <v>4119</v>
      </c>
      <c r="I832" t="s">
        <v>19</v>
      </c>
      <c r="J832" t="s">
        <v>4120</v>
      </c>
      <c r="K832" t="s">
        <v>4121</v>
      </c>
      <c r="L832" t="s">
        <v>22</v>
      </c>
      <c r="M832" t="s">
        <v>23</v>
      </c>
      <c r="N832" t="s">
        <v>24</v>
      </c>
      <c r="O832" t="s">
        <v>33</v>
      </c>
      <c r="P832" t="s">
        <v>34</v>
      </c>
      <c r="Q832" t="s">
        <v>33</v>
      </c>
      <c r="R832" t="s">
        <v>4122</v>
      </c>
    </row>
    <row r="833" spans="1:18" x14ac:dyDescent="0.35">
      <c r="A833" t="s">
        <v>15</v>
      </c>
      <c r="B833" t="s">
        <v>545</v>
      </c>
      <c r="C833">
        <v>7</v>
      </c>
      <c r="D833">
        <v>2020</v>
      </c>
      <c r="E833" t="s">
        <v>169</v>
      </c>
      <c r="F833">
        <v>11</v>
      </c>
      <c r="G833">
        <v>2020</v>
      </c>
      <c r="H833" t="s">
        <v>4123</v>
      </c>
      <c r="I833" t="s">
        <v>19</v>
      </c>
      <c r="J833" t="s">
        <v>4124</v>
      </c>
      <c r="K833" t="s">
        <v>4125</v>
      </c>
      <c r="L833" t="s">
        <v>1027</v>
      </c>
      <c r="M833" t="s">
        <v>76</v>
      </c>
      <c r="N833" t="s">
        <v>24</v>
      </c>
      <c r="O833" t="s">
        <v>33</v>
      </c>
      <c r="P833" t="s">
        <v>34</v>
      </c>
      <c r="Q833" t="s">
        <v>33</v>
      </c>
      <c r="R833" t="s">
        <v>3168</v>
      </c>
    </row>
    <row r="834" spans="1:18" x14ac:dyDescent="0.35">
      <c r="A834" t="s">
        <v>15</v>
      </c>
      <c r="B834" t="s">
        <v>1862</v>
      </c>
      <c r="C834">
        <v>2</v>
      </c>
      <c r="D834">
        <v>2021</v>
      </c>
      <c r="E834" t="s">
        <v>769</v>
      </c>
      <c r="F834">
        <v>5</v>
      </c>
      <c r="G834">
        <v>2021</v>
      </c>
      <c r="H834" t="s">
        <v>4126</v>
      </c>
      <c r="I834" t="s">
        <v>19</v>
      </c>
      <c r="J834" t="s">
        <v>4127</v>
      </c>
      <c r="K834" t="s">
        <v>4128</v>
      </c>
      <c r="L834" t="s">
        <v>398</v>
      </c>
      <c r="M834" t="s">
        <v>47</v>
      </c>
      <c r="N834" t="s">
        <v>24</v>
      </c>
      <c r="O834" t="s">
        <v>14</v>
      </c>
      <c r="P834" t="s">
        <v>24</v>
      </c>
      <c r="Q834" t="s">
        <v>48</v>
      </c>
      <c r="R834" t="s">
        <v>4129</v>
      </c>
    </row>
    <row r="835" spans="1:18" x14ac:dyDescent="0.35">
      <c r="A835" t="s">
        <v>15</v>
      </c>
      <c r="B835" t="s">
        <v>156</v>
      </c>
      <c r="C835">
        <v>6</v>
      </c>
      <c r="D835">
        <v>2020</v>
      </c>
      <c r="E835" t="s">
        <v>4130</v>
      </c>
      <c r="F835">
        <v>12</v>
      </c>
      <c r="G835">
        <v>2021</v>
      </c>
      <c r="H835" t="s">
        <v>4131</v>
      </c>
      <c r="I835" t="s">
        <v>19</v>
      </c>
      <c r="J835" t="s">
        <v>4132</v>
      </c>
      <c r="K835" t="s">
        <v>4133</v>
      </c>
      <c r="L835" t="s">
        <v>237</v>
      </c>
      <c r="M835" t="s">
        <v>23</v>
      </c>
      <c r="N835" t="s">
        <v>24</v>
      </c>
      <c r="O835" t="s">
        <v>33</v>
      </c>
      <c r="P835" t="s">
        <v>34</v>
      </c>
      <c r="Q835" t="s">
        <v>33</v>
      </c>
      <c r="R835" t="s">
        <v>118</v>
      </c>
    </row>
    <row r="836" spans="1:18" x14ac:dyDescent="0.35">
      <c r="A836" t="s">
        <v>15</v>
      </c>
      <c r="B836" t="s">
        <v>4134</v>
      </c>
      <c r="C836">
        <v>6</v>
      </c>
      <c r="D836">
        <v>2020</v>
      </c>
      <c r="E836" t="s">
        <v>1665</v>
      </c>
      <c r="F836">
        <v>10</v>
      </c>
      <c r="G836">
        <v>2020</v>
      </c>
      <c r="H836" t="s">
        <v>4135</v>
      </c>
      <c r="I836" t="s">
        <v>19</v>
      </c>
      <c r="J836" t="s">
        <v>4136</v>
      </c>
      <c r="K836" t="s">
        <v>4137</v>
      </c>
      <c r="L836" t="s">
        <v>385</v>
      </c>
      <c r="M836" t="s">
        <v>23</v>
      </c>
      <c r="N836" t="s">
        <v>24</v>
      </c>
      <c r="O836" t="s">
        <v>33</v>
      </c>
      <c r="P836" t="s">
        <v>34</v>
      </c>
      <c r="Q836" t="s">
        <v>33</v>
      </c>
      <c r="R836" t="s">
        <v>4138</v>
      </c>
    </row>
    <row r="837" spans="1:18" x14ac:dyDescent="0.35">
      <c r="A837" t="s">
        <v>15</v>
      </c>
      <c r="B837" t="s">
        <v>4139</v>
      </c>
      <c r="C837">
        <v>12</v>
      </c>
      <c r="D837">
        <v>2018</v>
      </c>
      <c r="E837" t="s">
        <v>2570</v>
      </c>
      <c r="F837">
        <v>6</v>
      </c>
      <c r="G837">
        <v>2019</v>
      </c>
      <c r="H837" t="s">
        <v>4140</v>
      </c>
      <c r="I837" t="s">
        <v>19</v>
      </c>
      <c r="J837" t="s">
        <v>4141</v>
      </c>
      <c r="K837" t="s">
        <v>4142</v>
      </c>
      <c r="L837" t="s">
        <v>22</v>
      </c>
      <c r="M837" t="s">
        <v>23</v>
      </c>
      <c r="N837" t="s">
        <v>24</v>
      </c>
      <c r="O837" t="s">
        <v>33</v>
      </c>
      <c r="P837" t="s">
        <v>34</v>
      </c>
      <c r="Q837" t="s">
        <v>33</v>
      </c>
      <c r="R837" t="s">
        <v>27</v>
      </c>
    </row>
    <row r="838" spans="1:18" x14ac:dyDescent="0.35">
      <c r="A838" t="s">
        <v>15</v>
      </c>
      <c r="B838" t="s">
        <v>1768</v>
      </c>
      <c r="C838">
        <v>9</v>
      </c>
      <c r="D838">
        <v>2021</v>
      </c>
      <c r="E838" t="s">
        <v>1951</v>
      </c>
      <c r="F838">
        <v>2</v>
      </c>
      <c r="G838">
        <v>2022</v>
      </c>
      <c r="H838" t="s">
        <v>4143</v>
      </c>
      <c r="I838" t="s">
        <v>19</v>
      </c>
      <c r="J838" t="s">
        <v>4144</v>
      </c>
      <c r="K838" t="s">
        <v>4145</v>
      </c>
      <c r="L838" t="s">
        <v>22</v>
      </c>
      <c r="M838" t="s">
        <v>47</v>
      </c>
      <c r="N838" t="s">
        <v>24</v>
      </c>
      <c r="O838" t="s">
        <v>14</v>
      </c>
      <c r="P838" t="s">
        <v>24</v>
      </c>
      <c r="Q838" t="s">
        <v>48</v>
      </c>
      <c r="R838" t="s">
        <v>4146</v>
      </c>
    </row>
    <row r="839" spans="1:18" x14ac:dyDescent="0.35">
      <c r="A839" t="s">
        <v>15</v>
      </c>
      <c r="B839" t="s">
        <v>2111</v>
      </c>
      <c r="C839">
        <v>8</v>
      </c>
      <c r="D839">
        <v>2020</v>
      </c>
      <c r="E839" t="s">
        <v>1148</v>
      </c>
      <c r="F839">
        <v>1</v>
      </c>
      <c r="G839">
        <v>2021</v>
      </c>
      <c r="H839" t="s">
        <v>4147</v>
      </c>
      <c r="I839" t="s">
        <v>19</v>
      </c>
      <c r="J839" t="s">
        <v>4148</v>
      </c>
      <c r="K839" t="s">
        <v>4149</v>
      </c>
      <c r="L839" t="s">
        <v>124</v>
      </c>
      <c r="M839" t="s">
        <v>68</v>
      </c>
      <c r="N839" t="s">
        <v>24</v>
      </c>
      <c r="O839" t="s">
        <v>14</v>
      </c>
      <c r="P839" t="s">
        <v>24</v>
      </c>
      <c r="Q839" t="s">
        <v>48</v>
      </c>
      <c r="R839" t="s">
        <v>4150</v>
      </c>
    </row>
    <row r="840" spans="1:18" x14ac:dyDescent="0.35">
      <c r="A840" t="s">
        <v>15</v>
      </c>
      <c r="B840" t="s">
        <v>71</v>
      </c>
      <c r="C840">
        <v>9</v>
      </c>
      <c r="D840">
        <v>2019</v>
      </c>
      <c r="E840" t="s">
        <v>4008</v>
      </c>
      <c r="F840">
        <v>7</v>
      </c>
      <c r="G840">
        <v>2020</v>
      </c>
      <c r="H840" t="s">
        <v>4151</v>
      </c>
      <c r="I840" t="s">
        <v>19</v>
      </c>
      <c r="J840" t="s">
        <v>4152</v>
      </c>
      <c r="K840" t="s">
        <v>4153</v>
      </c>
      <c r="L840" t="s">
        <v>22</v>
      </c>
      <c r="M840" t="s">
        <v>23</v>
      </c>
      <c r="N840" t="s">
        <v>24</v>
      </c>
      <c r="O840" t="s">
        <v>33</v>
      </c>
      <c r="P840" t="s">
        <v>34</v>
      </c>
      <c r="Q840" t="s">
        <v>33</v>
      </c>
      <c r="R840" t="s">
        <v>4154</v>
      </c>
    </row>
    <row r="841" spans="1:18" x14ac:dyDescent="0.35">
      <c r="A841" t="s">
        <v>15</v>
      </c>
      <c r="B841" t="s">
        <v>37</v>
      </c>
      <c r="C841">
        <v>6</v>
      </c>
      <c r="D841">
        <v>2019</v>
      </c>
      <c r="E841" t="s">
        <v>4155</v>
      </c>
      <c r="F841">
        <v>5</v>
      </c>
      <c r="G841">
        <v>2020</v>
      </c>
      <c r="H841" t="s">
        <v>4156</v>
      </c>
      <c r="I841" t="s">
        <v>19</v>
      </c>
      <c r="J841" t="s">
        <v>4157</v>
      </c>
      <c r="K841" t="s">
        <v>4158</v>
      </c>
      <c r="L841" t="s">
        <v>110</v>
      </c>
      <c r="M841" t="s">
        <v>23</v>
      </c>
      <c r="N841" t="s">
        <v>24</v>
      </c>
      <c r="O841" t="s">
        <v>33</v>
      </c>
      <c r="P841" t="s">
        <v>34</v>
      </c>
      <c r="Q841" t="s">
        <v>33</v>
      </c>
      <c r="R841" t="s">
        <v>27</v>
      </c>
    </row>
    <row r="842" spans="1:18" x14ac:dyDescent="0.35">
      <c r="A842" t="s">
        <v>15</v>
      </c>
      <c r="B842" t="s">
        <v>4159</v>
      </c>
      <c r="C842">
        <v>11</v>
      </c>
      <c r="D842">
        <v>2020</v>
      </c>
      <c r="E842" t="s">
        <v>132</v>
      </c>
      <c r="F842">
        <v>9</v>
      </c>
      <c r="G842">
        <v>2021</v>
      </c>
      <c r="H842" t="s">
        <v>4160</v>
      </c>
      <c r="I842" t="s">
        <v>19</v>
      </c>
      <c r="J842" t="s">
        <v>4161</v>
      </c>
      <c r="K842" t="s">
        <v>4162</v>
      </c>
      <c r="L842" t="s">
        <v>385</v>
      </c>
      <c r="M842" t="s">
        <v>47</v>
      </c>
      <c r="N842" t="s">
        <v>24</v>
      </c>
      <c r="O842" t="s">
        <v>14</v>
      </c>
      <c r="P842" t="s">
        <v>24</v>
      </c>
      <c r="Q842" t="s">
        <v>48</v>
      </c>
      <c r="R842" t="s">
        <v>4163</v>
      </c>
    </row>
    <row r="843" spans="1:18" x14ac:dyDescent="0.35">
      <c r="A843" t="s">
        <v>15</v>
      </c>
      <c r="B843" t="s">
        <v>4164</v>
      </c>
      <c r="C843">
        <v>5</v>
      </c>
      <c r="D843">
        <v>2021</v>
      </c>
      <c r="E843" t="s">
        <v>283</v>
      </c>
      <c r="F843">
        <v>10</v>
      </c>
      <c r="G843">
        <v>2021</v>
      </c>
      <c r="H843" t="s">
        <v>4165</v>
      </c>
      <c r="I843" t="s">
        <v>19</v>
      </c>
      <c r="J843" t="s">
        <v>4166</v>
      </c>
      <c r="K843" t="s">
        <v>4167</v>
      </c>
      <c r="L843" t="s">
        <v>22</v>
      </c>
      <c r="M843" t="s">
        <v>47</v>
      </c>
      <c r="N843" t="s">
        <v>24</v>
      </c>
      <c r="O843" t="s">
        <v>14</v>
      </c>
      <c r="P843" t="s">
        <v>24</v>
      </c>
      <c r="Q843" t="s">
        <v>48</v>
      </c>
      <c r="R843" t="s">
        <v>4168</v>
      </c>
    </row>
    <row r="844" spans="1:18" x14ac:dyDescent="0.35">
      <c r="A844" t="s">
        <v>15</v>
      </c>
      <c r="B844" t="s">
        <v>970</v>
      </c>
      <c r="C844">
        <v>10</v>
      </c>
      <c r="D844">
        <v>2019</v>
      </c>
      <c r="E844" t="s">
        <v>3377</v>
      </c>
      <c r="F844">
        <v>12</v>
      </c>
      <c r="G844">
        <v>2020</v>
      </c>
      <c r="H844" t="s">
        <v>4169</v>
      </c>
      <c r="I844" t="s">
        <v>19</v>
      </c>
      <c r="J844" t="s">
        <v>4170</v>
      </c>
      <c r="K844" t="s">
        <v>4171</v>
      </c>
      <c r="L844" t="s">
        <v>22</v>
      </c>
      <c r="M844" t="s">
        <v>23</v>
      </c>
      <c r="N844" t="s">
        <v>24</v>
      </c>
      <c r="O844" t="s">
        <v>33</v>
      </c>
      <c r="P844" t="s">
        <v>34</v>
      </c>
      <c r="Q844" t="s">
        <v>33</v>
      </c>
      <c r="R844" t="s">
        <v>27</v>
      </c>
    </row>
    <row r="845" spans="1:18" x14ac:dyDescent="0.35">
      <c r="A845" t="s">
        <v>15</v>
      </c>
      <c r="B845" t="s">
        <v>4172</v>
      </c>
      <c r="C845">
        <v>3</v>
      </c>
      <c r="D845">
        <v>2020</v>
      </c>
      <c r="E845" t="s">
        <v>2797</v>
      </c>
      <c r="F845">
        <v>7</v>
      </c>
      <c r="G845">
        <v>2020</v>
      </c>
      <c r="H845" t="s">
        <v>4173</v>
      </c>
      <c r="I845" t="s">
        <v>19</v>
      </c>
      <c r="J845" t="s">
        <v>4174</v>
      </c>
      <c r="K845" t="s">
        <v>4175</v>
      </c>
      <c r="L845" t="s">
        <v>22</v>
      </c>
      <c r="M845" t="s">
        <v>23</v>
      </c>
      <c r="N845" t="s">
        <v>24</v>
      </c>
      <c r="O845" t="s">
        <v>33</v>
      </c>
      <c r="P845" t="s">
        <v>34</v>
      </c>
      <c r="Q845" t="s">
        <v>33</v>
      </c>
      <c r="R845" t="s">
        <v>4176</v>
      </c>
    </row>
    <row r="846" spans="1:18" x14ac:dyDescent="0.35">
      <c r="A846" t="s">
        <v>15</v>
      </c>
      <c r="B846" t="s">
        <v>4019</v>
      </c>
      <c r="C846">
        <v>11</v>
      </c>
      <c r="D846">
        <v>2019</v>
      </c>
      <c r="E846" t="s">
        <v>1996</v>
      </c>
      <c r="F846">
        <v>5</v>
      </c>
      <c r="G846">
        <v>2020</v>
      </c>
      <c r="H846" t="s">
        <v>4177</v>
      </c>
      <c r="I846" t="s">
        <v>19</v>
      </c>
      <c r="J846" t="s">
        <v>4178</v>
      </c>
      <c r="K846" t="s">
        <v>4179</v>
      </c>
      <c r="L846" t="s">
        <v>46</v>
      </c>
      <c r="M846" t="s">
        <v>47</v>
      </c>
      <c r="N846" t="s">
        <v>24</v>
      </c>
      <c r="O846" t="s">
        <v>14</v>
      </c>
      <c r="P846" t="s">
        <v>24</v>
      </c>
      <c r="Q846" t="s">
        <v>48</v>
      </c>
      <c r="R846" t="s">
        <v>4180</v>
      </c>
    </row>
    <row r="847" spans="1:18" x14ac:dyDescent="0.35">
      <c r="A847" t="s">
        <v>15</v>
      </c>
      <c r="B847" t="s">
        <v>28</v>
      </c>
      <c r="C847">
        <v>9</v>
      </c>
      <c r="D847">
        <v>2018</v>
      </c>
      <c r="E847" t="s">
        <v>4181</v>
      </c>
      <c r="F847">
        <v>1</v>
      </c>
      <c r="G847">
        <v>2019</v>
      </c>
      <c r="H847" t="s">
        <v>4182</v>
      </c>
      <c r="I847" t="s">
        <v>19</v>
      </c>
      <c r="J847" t="s">
        <v>4183</v>
      </c>
      <c r="K847" t="s">
        <v>4184</v>
      </c>
      <c r="L847" t="s">
        <v>237</v>
      </c>
      <c r="M847" t="s">
        <v>23</v>
      </c>
      <c r="N847" t="s">
        <v>24</v>
      </c>
      <c r="O847" t="s">
        <v>33</v>
      </c>
      <c r="P847" t="s">
        <v>34</v>
      </c>
      <c r="Q847" t="s">
        <v>33</v>
      </c>
      <c r="R847" t="s">
        <v>27</v>
      </c>
    </row>
    <row r="848" spans="1:18" x14ac:dyDescent="0.35">
      <c r="A848" t="s">
        <v>15</v>
      </c>
      <c r="B848" t="s">
        <v>1144</v>
      </c>
      <c r="C848">
        <v>9</v>
      </c>
      <c r="D848">
        <v>2020</v>
      </c>
      <c r="E848" t="s">
        <v>1496</v>
      </c>
      <c r="F848">
        <v>2</v>
      </c>
      <c r="G848">
        <v>2021</v>
      </c>
      <c r="H848" t="s">
        <v>4185</v>
      </c>
      <c r="I848" t="s">
        <v>19</v>
      </c>
      <c r="J848" t="s">
        <v>4186</v>
      </c>
      <c r="K848" t="s">
        <v>4187</v>
      </c>
      <c r="L848" t="s">
        <v>22</v>
      </c>
      <c r="M848" t="s">
        <v>47</v>
      </c>
      <c r="N848" t="s">
        <v>24</v>
      </c>
      <c r="O848" t="s">
        <v>14</v>
      </c>
      <c r="P848" t="s">
        <v>24</v>
      </c>
      <c r="Q848" t="s">
        <v>48</v>
      </c>
      <c r="R848" t="s">
        <v>4188</v>
      </c>
    </row>
    <row r="849" spans="1:18" x14ac:dyDescent="0.35">
      <c r="A849" t="s">
        <v>15</v>
      </c>
      <c r="B849" t="s">
        <v>1996</v>
      </c>
      <c r="C849">
        <v>5</v>
      </c>
      <c r="D849">
        <v>2020</v>
      </c>
      <c r="E849" t="s">
        <v>4189</v>
      </c>
      <c r="F849">
        <v>4</v>
      </c>
      <c r="G849">
        <v>2021</v>
      </c>
      <c r="H849" t="s">
        <v>4190</v>
      </c>
      <c r="I849" t="s">
        <v>19</v>
      </c>
      <c r="J849" t="s">
        <v>4191</v>
      </c>
      <c r="K849" t="s">
        <v>4192</v>
      </c>
      <c r="L849" t="s">
        <v>22</v>
      </c>
      <c r="M849" t="s">
        <v>68</v>
      </c>
      <c r="N849" t="s">
        <v>24</v>
      </c>
      <c r="O849" t="s">
        <v>14</v>
      </c>
      <c r="P849" t="s">
        <v>24</v>
      </c>
      <c r="Q849" t="s">
        <v>48</v>
      </c>
      <c r="R849" t="s">
        <v>4193</v>
      </c>
    </row>
    <row r="850" spans="1:18" x14ac:dyDescent="0.35">
      <c r="A850" t="s">
        <v>15</v>
      </c>
      <c r="B850" t="s">
        <v>4194</v>
      </c>
      <c r="C850">
        <v>9</v>
      </c>
      <c r="D850">
        <v>2019</v>
      </c>
      <c r="E850" t="s">
        <v>1122</v>
      </c>
      <c r="F850">
        <v>3</v>
      </c>
      <c r="G850">
        <v>2020</v>
      </c>
      <c r="H850" t="s">
        <v>4195</v>
      </c>
      <c r="I850" t="s">
        <v>19</v>
      </c>
      <c r="J850" t="s">
        <v>4196</v>
      </c>
      <c r="K850" t="s">
        <v>4197</v>
      </c>
      <c r="L850" t="s">
        <v>186</v>
      </c>
      <c r="M850" t="s">
        <v>47</v>
      </c>
      <c r="N850" t="s">
        <v>24</v>
      </c>
      <c r="O850" t="s">
        <v>14</v>
      </c>
      <c r="P850" t="s">
        <v>24</v>
      </c>
      <c r="Q850" t="s">
        <v>48</v>
      </c>
      <c r="R850" t="s">
        <v>4198</v>
      </c>
    </row>
    <row r="851" spans="1:18" x14ac:dyDescent="0.35">
      <c r="A851" t="s">
        <v>15</v>
      </c>
      <c r="B851" t="s">
        <v>4199</v>
      </c>
      <c r="C851">
        <v>10</v>
      </c>
      <c r="D851">
        <v>2019</v>
      </c>
      <c r="E851" t="s">
        <v>257</v>
      </c>
      <c r="F851">
        <v>5</v>
      </c>
      <c r="G851">
        <v>2020</v>
      </c>
      <c r="H851" t="s">
        <v>4200</v>
      </c>
      <c r="I851" t="s">
        <v>19</v>
      </c>
      <c r="J851" t="s">
        <v>4201</v>
      </c>
      <c r="K851" t="s">
        <v>4202</v>
      </c>
      <c r="L851" t="s">
        <v>22</v>
      </c>
      <c r="M851" t="s">
        <v>68</v>
      </c>
      <c r="N851" t="s">
        <v>24</v>
      </c>
      <c r="O851" t="s">
        <v>14</v>
      </c>
      <c r="P851" t="s">
        <v>24</v>
      </c>
      <c r="Q851" t="s">
        <v>48</v>
      </c>
      <c r="R851" t="s">
        <v>4203</v>
      </c>
    </row>
    <row r="852" spans="1:18" x14ac:dyDescent="0.35">
      <c r="A852" t="s">
        <v>15</v>
      </c>
      <c r="B852" t="s">
        <v>4204</v>
      </c>
      <c r="C852">
        <v>8</v>
      </c>
      <c r="D852">
        <v>2018</v>
      </c>
      <c r="E852" t="s">
        <v>3564</v>
      </c>
      <c r="F852">
        <v>3</v>
      </c>
      <c r="G852">
        <v>2019</v>
      </c>
      <c r="H852" t="s">
        <v>4205</v>
      </c>
      <c r="I852" t="s">
        <v>19</v>
      </c>
      <c r="J852" t="s">
        <v>4206</v>
      </c>
      <c r="K852" t="s">
        <v>4207</v>
      </c>
      <c r="L852" t="s">
        <v>75</v>
      </c>
      <c r="M852" t="s">
        <v>47</v>
      </c>
      <c r="N852" t="s">
        <v>24</v>
      </c>
      <c r="O852" t="s">
        <v>33</v>
      </c>
      <c r="P852" t="s">
        <v>34</v>
      </c>
      <c r="Q852" t="s">
        <v>33</v>
      </c>
      <c r="R852" t="s">
        <v>4208</v>
      </c>
    </row>
    <row r="853" spans="1:18" x14ac:dyDescent="0.35">
      <c r="A853" t="s">
        <v>15</v>
      </c>
      <c r="B853" t="s">
        <v>4209</v>
      </c>
      <c r="C853">
        <v>12</v>
      </c>
      <c r="D853">
        <v>2019</v>
      </c>
      <c r="E853" t="s">
        <v>615</v>
      </c>
      <c r="F853">
        <v>5</v>
      </c>
      <c r="G853">
        <v>2020</v>
      </c>
      <c r="H853" t="s">
        <v>4210</v>
      </c>
      <c r="I853" t="s">
        <v>19</v>
      </c>
      <c r="J853" t="s">
        <v>4211</v>
      </c>
      <c r="K853" t="s">
        <v>4212</v>
      </c>
      <c r="L853" t="s">
        <v>237</v>
      </c>
      <c r="M853" t="s">
        <v>23</v>
      </c>
      <c r="N853" t="s">
        <v>24</v>
      </c>
      <c r="O853" t="s">
        <v>33</v>
      </c>
      <c r="P853" t="s">
        <v>34</v>
      </c>
      <c r="Q853" t="s">
        <v>33</v>
      </c>
      <c r="R853" t="s">
        <v>27</v>
      </c>
    </row>
    <row r="854" spans="1:18" x14ac:dyDescent="0.35">
      <c r="A854" t="s">
        <v>15</v>
      </c>
      <c r="B854" t="s">
        <v>4213</v>
      </c>
      <c r="C854">
        <v>7</v>
      </c>
      <c r="D854">
        <v>2019</v>
      </c>
      <c r="E854" t="s">
        <v>455</v>
      </c>
      <c r="F854">
        <v>1</v>
      </c>
      <c r="G854">
        <v>2020</v>
      </c>
      <c r="H854" t="s">
        <v>4214</v>
      </c>
      <c r="I854" t="s">
        <v>19</v>
      </c>
      <c r="J854" t="s">
        <v>4215</v>
      </c>
      <c r="K854" t="s">
        <v>4216</v>
      </c>
      <c r="L854" t="s">
        <v>83</v>
      </c>
      <c r="M854" t="s">
        <v>47</v>
      </c>
      <c r="N854" t="s">
        <v>24</v>
      </c>
      <c r="O854" t="s">
        <v>14</v>
      </c>
      <c r="P854" t="s">
        <v>24</v>
      </c>
      <c r="Q854" t="s">
        <v>48</v>
      </c>
      <c r="R854" t="s">
        <v>4217</v>
      </c>
    </row>
    <row r="855" spans="1:18" x14ac:dyDescent="0.35">
      <c r="A855" t="s">
        <v>15</v>
      </c>
      <c r="B855" t="s">
        <v>958</v>
      </c>
      <c r="C855">
        <v>10</v>
      </c>
      <c r="D855">
        <v>2018</v>
      </c>
      <c r="E855" t="s">
        <v>4218</v>
      </c>
      <c r="F855">
        <v>4</v>
      </c>
      <c r="G855">
        <v>2019</v>
      </c>
      <c r="H855" t="s">
        <v>4219</v>
      </c>
      <c r="I855" t="s">
        <v>19</v>
      </c>
      <c r="J855" t="s">
        <v>4220</v>
      </c>
      <c r="K855" t="s">
        <v>4221</v>
      </c>
      <c r="L855" t="s">
        <v>22</v>
      </c>
      <c r="M855" t="s">
        <v>47</v>
      </c>
      <c r="N855" t="s">
        <v>24</v>
      </c>
      <c r="O855" t="s">
        <v>14</v>
      </c>
      <c r="P855" t="s">
        <v>24</v>
      </c>
      <c r="Q855" t="s">
        <v>48</v>
      </c>
      <c r="R855" t="s">
        <v>4222</v>
      </c>
    </row>
    <row r="856" spans="1:18" x14ac:dyDescent="0.35">
      <c r="A856" t="s">
        <v>15</v>
      </c>
      <c r="B856" t="s">
        <v>793</v>
      </c>
      <c r="C856">
        <v>9</v>
      </c>
      <c r="D856">
        <v>2020</v>
      </c>
      <c r="E856" t="s">
        <v>2921</v>
      </c>
      <c r="F856">
        <v>3</v>
      </c>
      <c r="G856">
        <v>2021</v>
      </c>
      <c r="H856" t="s">
        <v>4223</v>
      </c>
      <c r="I856" t="s">
        <v>19</v>
      </c>
      <c r="J856" t="s">
        <v>4224</v>
      </c>
      <c r="K856" t="s">
        <v>4225</v>
      </c>
      <c r="L856" t="s">
        <v>22</v>
      </c>
      <c r="M856" t="s">
        <v>47</v>
      </c>
      <c r="N856" t="s">
        <v>24</v>
      </c>
      <c r="O856" t="s">
        <v>14</v>
      </c>
      <c r="P856" t="s">
        <v>24</v>
      </c>
      <c r="Q856" t="s">
        <v>48</v>
      </c>
      <c r="R856" t="s">
        <v>4226</v>
      </c>
    </row>
    <row r="857" spans="1:18" x14ac:dyDescent="0.35">
      <c r="A857" t="s">
        <v>15</v>
      </c>
      <c r="B857" t="s">
        <v>3907</v>
      </c>
      <c r="C857">
        <v>2</v>
      </c>
      <c r="D857">
        <v>2019</v>
      </c>
      <c r="E857" t="s">
        <v>3454</v>
      </c>
      <c r="F857">
        <v>9</v>
      </c>
      <c r="G857">
        <v>2019</v>
      </c>
      <c r="H857" t="s">
        <v>4227</v>
      </c>
      <c r="I857" t="s">
        <v>19</v>
      </c>
      <c r="J857" t="s">
        <v>4228</v>
      </c>
      <c r="K857" t="s">
        <v>4229</v>
      </c>
      <c r="L857" t="s">
        <v>22</v>
      </c>
      <c r="M857" t="s">
        <v>23</v>
      </c>
      <c r="N857" t="s">
        <v>24</v>
      </c>
      <c r="O857" t="s">
        <v>33</v>
      </c>
      <c r="P857" t="s">
        <v>34</v>
      </c>
      <c r="Q857" t="s">
        <v>33</v>
      </c>
      <c r="R857" t="s">
        <v>4230</v>
      </c>
    </row>
    <row r="858" spans="1:18" x14ac:dyDescent="0.35">
      <c r="A858" t="s">
        <v>15</v>
      </c>
      <c r="B858" t="s">
        <v>374</v>
      </c>
      <c r="C858">
        <v>5</v>
      </c>
      <c r="D858">
        <v>2020</v>
      </c>
      <c r="E858" t="s">
        <v>2810</v>
      </c>
      <c r="F858">
        <v>9</v>
      </c>
      <c r="G858">
        <v>2020</v>
      </c>
      <c r="H858" t="s">
        <v>4231</v>
      </c>
      <c r="I858" t="s">
        <v>19</v>
      </c>
      <c r="J858" t="s">
        <v>4232</v>
      </c>
      <c r="K858" t="s">
        <v>4233</v>
      </c>
      <c r="L858" t="s">
        <v>143</v>
      </c>
      <c r="M858" t="s">
        <v>23</v>
      </c>
      <c r="N858" t="s">
        <v>24</v>
      </c>
      <c r="O858" t="s">
        <v>33</v>
      </c>
      <c r="P858" t="s">
        <v>34</v>
      </c>
      <c r="Q858" t="s">
        <v>33</v>
      </c>
      <c r="R858" t="s">
        <v>27</v>
      </c>
    </row>
    <row r="859" spans="1:18" x14ac:dyDescent="0.35">
      <c r="A859" t="s">
        <v>15</v>
      </c>
      <c r="B859" t="s">
        <v>2625</v>
      </c>
      <c r="C859">
        <v>3</v>
      </c>
      <c r="D859">
        <v>2021</v>
      </c>
      <c r="E859" t="s">
        <v>2984</v>
      </c>
      <c r="F859">
        <v>6</v>
      </c>
      <c r="G859">
        <v>2021</v>
      </c>
      <c r="H859" t="s">
        <v>4234</v>
      </c>
      <c r="I859" t="s">
        <v>19</v>
      </c>
      <c r="J859" t="s">
        <v>4235</v>
      </c>
      <c r="K859" t="s">
        <v>4236</v>
      </c>
      <c r="L859" t="s">
        <v>22</v>
      </c>
      <c r="M859" t="s">
        <v>47</v>
      </c>
      <c r="N859" t="s">
        <v>24</v>
      </c>
      <c r="O859" t="s">
        <v>14</v>
      </c>
      <c r="P859" t="s">
        <v>24</v>
      </c>
      <c r="Q859" t="s">
        <v>48</v>
      </c>
      <c r="R859" t="s">
        <v>4237</v>
      </c>
    </row>
    <row r="860" spans="1:18" x14ac:dyDescent="0.35">
      <c r="A860" t="s">
        <v>15</v>
      </c>
      <c r="B860" t="s">
        <v>388</v>
      </c>
      <c r="C860">
        <v>6</v>
      </c>
      <c r="D860">
        <v>2021</v>
      </c>
      <c r="E860" t="s">
        <v>2911</v>
      </c>
      <c r="F860">
        <v>1</v>
      </c>
      <c r="G860">
        <v>2022</v>
      </c>
      <c r="H860" t="s">
        <v>4238</v>
      </c>
      <c r="I860" t="s">
        <v>19</v>
      </c>
      <c r="J860" t="s">
        <v>4239</v>
      </c>
      <c r="K860" t="s">
        <v>4240</v>
      </c>
      <c r="L860" t="s">
        <v>1027</v>
      </c>
      <c r="M860" t="s">
        <v>23</v>
      </c>
      <c r="N860" t="s">
        <v>24</v>
      </c>
      <c r="O860" t="s">
        <v>14</v>
      </c>
      <c r="P860" t="s">
        <v>24</v>
      </c>
      <c r="Q860" t="s">
        <v>48</v>
      </c>
      <c r="R860" t="s">
        <v>4241</v>
      </c>
    </row>
    <row r="861" spans="1:18" x14ac:dyDescent="0.35">
      <c r="A861" t="s">
        <v>15</v>
      </c>
      <c r="B861" t="s">
        <v>2328</v>
      </c>
      <c r="C861">
        <v>12</v>
      </c>
      <c r="D861">
        <v>2020</v>
      </c>
      <c r="E861" t="s">
        <v>3284</v>
      </c>
      <c r="F861">
        <v>5</v>
      </c>
      <c r="G861">
        <v>2021</v>
      </c>
      <c r="H861" t="s">
        <v>4242</v>
      </c>
      <c r="I861" t="s">
        <v>19</v>
      </c>
      <c r="J861" t="s">
        <v>4243</v>
      </c>
      <c r="K861" t="s">
        <v>4244</v>
      </c>
      <c r="L861" t="s">
        <v>83</v>
      </c>
      <c r="M861" t="s">
        <v>23</v>
      </c>
      <c r="N861" t="s">
        <v>24</v>
      </c>
      <c r="O861" t="s">
        <v>33</v>
      </c>
      <c r="P861" t="s">
        <v>34</v>
      </c>
      <c r="Q861" t="s">
        <v>33</v>
      </c>
      <c r="R861" t="s">
        <v>118</v>
      </c>
    </row>
    <row r="862" spans="1:18" x14ac:dyDescent="0.35">
      <c r="A862" t="s">
        <v>15</v>
      </c>
      <c r="B862" t="s">
        <v>4245</v>
      </c>
      <c r="C862">
        <v>3</v>
      </c>
      <c r="D862">
        <v>2019</v>
      </c>
      <c r="E862" t="s">
        <v>4246</v>
      </c>
      <c r="F862">
        <v>7</v>
      </c>
      <c r="G862">
        <v>2019</v>
      </c>
      <c r="H862" t="s">
        <v>4247</v>
      </c>
      <c r="I862" t="s">
        <v>19</v>
      </c>
      <c r="J862" t="s">
        <v>4248</v>
      </c>
      <c r="K862" t="s">
        <v>4249</v>
      </c>
      <c r="L862" t="s">
        <v>22</v>
      </c>
      <c r="M862" t="s">
        <v>76</v>
      </c>
      <c r="N862" t="s">
        <v>24</v>
      </c>
      <c r="O862" t="s">
        <v>33</v>
      </c>
      <c r="P862" t="s">
        <v>34</v>
      </c>
      <c r="Q862" t="s">
        <v>33</v>
      </c>
      <c r="R862" t="s">
        <v>4250</v>
      </c>
    </row>
    <row r="863" spans="1:18" x14ac:dyDescent="0.35">
      <c r="A863" t="s">
        <v>15</v>
      </c>
      <c r="B863" t="s">
        <v>677</v>
      </c>
      <c r="C863">
        <v>6</v>
      </c>
      <c r="D863">
        <v>2019</v>
      </c>
      <c r="E863" t="s">
        <v>3644</v>
      </c>
      <c r="F863">
        <v>11</v>
      </c>
      <c r="G863">
        <v>2019</v>
      </c>
      <c r="H863" t="s">
        <v>4251</v>
      </c>
      <c r="I863" t="s">
        <v>19</v>
      </c>
      <c r="J863" t="s">
        <v>4252</v>
      </c>
      <c r="K863" t="s">
        <v>4253</v>
      </c>
      <c r="L863" t="s">
        <v>4254</v>
      </c>
      <c r="M863" t="s">
        <v>23</v>
      </c>
      <c r="N863" t="s">
        <v>24</v>
      </c>
      <c r="O863" t="s">
        <v>33</v>
      </c>
      <c r="P863" t="s">
        <v>34</v>
      </c>
      <c r="Q863" t="s">
        <v>33</v>
      </c>
      <c r="R863" t="s">
        <v>27</v>
      </c>
    </row>
    <row r="864" spans="1:18" x14ac:dyDescent="0.35">
      <c r="A864" t="s">
        <v>15</v>
      </c>
      <c r="B864" t="s">
        <v>563</v>
      </c>
      <c r="C864">
        <v>1</v>
      </c>
      <c r="D864">
        <v>2019</v>
      </c>
      <c r="E864" t="s">
        <v>2257</v>
      </c>
      <c r="F864">
        <v>2</v>
      </c>
      <c r="G864">
        <v>2020</v>
      </c>
      <c r="H864" t="s">
        <v>4255</v>
      </c>
      <c r="I864" t="s">
        <v>19</v>
      </c>
      <c r="J864" t="s">
        <v>4256</v>
      </c>
      <c r="K864" t="s">
        <v>4257</v>
      </c>
      <c r="L864" t="s">
        <v>4258</v>
      </c>
      <c r="M864" t="s">
        <v>23</v>
      </c>
      <c r="N864" t="s">
        <v>24</v>
      </c>
      <c r="O864" t="s">
        <v>33</v>
      </c>
      <c r="P864" t="s">
        <v>34</v>
      </c>
      <c r="Q864" t="s">
        <v>33</v>
      </c>
      <c r="R864" t="s">
        <v>27</v>
      </c>
    </row>
    <row r="865" spans="1:18" x14ac:dyDescent="0.35">
      <c r="A865" t="s">
        <v>15</v>
      </c>
      <c r="B865" t="s">
        <v>4259</v>
      </c>
      <c r="C865">
        <v>10</v>
      </c>
      <c r="D865">
        <v>2019</v>
      </c>
      <c r="E865" t="s">
        <v>1915</v>
      </c>
      <c r="F865">
        <v>4</v>
      </c>
      <c r="G865">
        <v>2020</v>
      </c>
      <c r="H865" t="s">
        <v>4260</v>
      </c>
      <c r="I865" t="s">
        <v>19</v>
      </c>
      <c r="J865" t="s">
        <v>4261</v>
      </c>
      <c r="K865" t="s">
        <v>4262</v>
      </c>
      <c r="L865" t="s">
        <v>22</v>
      </c>
      <c r="M865" t="s">
        <v>23</v>
      </c>
      <c r="N865" t="s">
        <v>24</v>
      </c>
      <c r="O865" t="s">
        <v>33</v>
      </c>
      <c r="P865" t="s">
        <v>34</v>
      </c>
      <c r="Q865" t="s">
        <v>33</v>
      </c>
      <c r="R865" t="s">
        <v>4263</v>
      </c>
    </row>
    <row r="866" spans="1:18" x14ac:dyDescent="0.35">
      <c r="A866" t="s">
        <v>15</v>
      </c>
      <c r="B866" t="s">
        <v>2533</v>
      </c>
      <c r="C866">
        <v>7</v>
      </c>
      <c r="D866">
        <v>2019</v>
      </c>
      <c r="E866" t="s">
        <v>3079</v>
      </c>
      <c r="F866">
        <v>11</v>
      </c>
      <c r="G866">
        <v>2020</v>
      </c>
      <c r="H866" t="s">
        <v>4264</v>
      </c>
      <c r="I866" t="s">
        <v>19</v>
      </c>
      <c r="J866" t="s">
        <v>4265</v>
      </c>
      <c r="K866" t="s">
        <v>4266</v>
      </c>
      <c r="L866" t="s">
        <v>110</v>
      </c>
      <c r="M866" t="s">
        <v>47</v>
      </c>
      <c r="N866" t="s">
        <v>24</v>
      </c>
      <c r="O866" t="s">
        <v>14</v>
      </c>
      <c r="P866" t="s">
        <v>24</v>
      </c>
      <c r="Q866" t="s">
        <v>48</v>
      </c>
      <c r="R866" t="s">
        <v>4267</v>
      </c>
    </row>
    <row r="867" spans="1:18" x14ac:dyDescent="0.35">
      <c r="A867" t="s">
        <v>15</v>
      </c>
      <c r="B867" t="s">
        <v>4268</v>
      </c>
      <c r="C867">
        <v>7</v>
      </c>
      <c r="D867">
        <v>2018</v>
      </c>
      <c r="E867" t="s">
        <v>4269</v>
      </c>
      <c r="F867">
        <v>11</v>
      </c>
      <c r="G867">
        <v>2019</v>
      </c>
      <c r="H867" t="s">
        <v>4270</v>
      </c>
      <c r="I867" t="s">
        <v>19</v>
      </c>
      <c r="J867" t="s">
        <v>4271</v>
      </c>
      <c r="K867" t="s">
        <v>4272</v>
      </c>
      <c r="L867" t="s">
        <v>237</v>
      </c>
      <c r="M867" t="s">
        <v>68</v>
      </c>
      <c r="N867" t="s">
        <v>24</v>
      </c>
      <c r="O867" t="s">
        <v>14</v>
      </c>
      <c r="P867" t="s">
        <v>24</v>
      </c>
      <c r="Q867" t="s">
        <v>48</v>
      </c>
      <c r="R867" t="s">
        <v>4273</v>
      </c>
    </row>
    <row r="868" spans="1:18" x14ac:dyDescent="0.35">
      <c r="A868" t="s">
        <v>15</v>
      </c>
      <c r="B868" t="s">
        <v>2979</v>
      </c>
      <c r="C868">
        <v>11</v>
      </c>
      <c r="D868">
        <v>2019</v>
      </c>
      <c r="E868" t="s">
        <v>203</v>
      </c>
      <c r="F868">
        <v>4</v>
      </c>
      <c r="G868">
        <v>2020</v>
      </c>
      <c r="H868" t="s">
        <v>4274</v>
      </c>
      <c r="I868" t="s">
        <v>19</v>
      </c>
      <c r="J868" t="s">
        <v>4275</v>
      </c>
      <c r="K868" t="s">
        <v>4276</v>
      </c>
      <c r="L868" t="s">
        <v>474</v>
      </c>
      <c r="M868" t="s">
        <v>23</v>
      </c>
      <c r="N868" t="s">
        <v>24</v>
      </c>
      <c r="O868" t="s">
        <v>33</v>
      </c>
      <c r="P868" t="s">
        <v>34</v>
      </c>
      <c r="Q868" t="s">
        <v>33</v>
      </c>
      <c r="R868" t="s">
        <v>27</v>
      </c>
    </row>
    <row r="869" spans="1:18" x14ac:dyDescent="0.35">
      <c r="A869" t="s">
        <v>15</v>
      </c>
      <c r="B869" t="s">
        <v>1334</v>
      </c>
      <c r="C869">
        <v>5</v>
      </c>
      <c r="D869">
        <v>2019</v>
      </c>
      <c r="E869" t="s">
        <v>3653</v>
      </c>
      <c r="F869">
        <v>9</v>
      </c>
      <c r="G869">
        <v>2019</v>
      </c>
      <c r="H869" t="s">
        <v>4277</v>
      </c>
      <c r="I869" t="s">
        <v>19</v>
      </c>
      <c r="J869" t="s">
        <v>4278</v>
      </c>
      <c r="K869" t="s">
        <v>4279</v>
      </c>
      <c r="L869" t="s">
        <v>22</v>
      </c>
      <c r="M869" t="s">
        <v>23</v>
      </c>
      <c r="N869" t="s">
        <v>24</v>
      </c>
      <c r="O869" t="s">
        <v>33</v>
      </c>
      <c r="P869" t="s">
        <v>34</v>
      </c>
      <c r="Q869" t="s">
        <v>33</v>
      </c>
      <c r="R869" t="s">
        <v>27</v>
      </c>
    </row>
    <row r="870" spans="1:18" x14ac:dyDescent="0.35">
      <c r="A870" t="s">
        <v>15</v>
      </c>
      <c r="B870" t="s">
        <v>2116</v>
      </c>
      <c r="C870">
        <v>11</v>
      </c>
      <c r="D870">
        <v>2018</v>
      </c>
      <c r="E870" t="s">
        <v>4280</v>
      </c>
      <c r="F870">
        <v>6</v>
      </c>
      <c r="G870">
        <v>2019</v>
      </c>
      <c r="H870" t="s">
        <v>4281</v>
      </c>
      <c r="I870" t="s">
        <v>19</v>
      </c>
      <c r="J870" t="s">
        <v>4282</v>
      </c>
      <c r="K870" t="s">
        <v>4283</v>
      </c>
      <c r="L870" t="s">
        <v>22</v>
      </c>
      <c r="M870" t="s">
        <v>47</v>
      </c>
      <c r="N870" t="s">
        <v>24</v>
      </c>
      <c r="O870" t="s">
        <v>14</v>
      </c>
      <c r="P870" t="s">
        <v>24</v>
      </c>
      <c r="Q870" t="s">
        <v>48</v>
      </c>
      <c r="R870" t="s">
        <v>4284</v>
      </c>
    </row>
    <row r="871" spans="1:18" x14ac:dyDescent="0.35">
      <c r="A871" t="s">
        <v>15</v>
      </c>
      <c r="B871" t="s">
        <v>289</v>
      </c>
      <c r="C871">
        <v>4</v>
      </c>
      <c r="D871">
        <v>2021</v>
      </c>
      <c r="E871" t="s">
        <v>2896</v>
      </c>
      <c r="F871">
        <v>12</v>
      </c>
      <c r="G871">
        <v>2022</v>
      </c>
      <c r="H871" t="s">
        <v>4285</v>
      </c>
      <c r="I871" t="s">
        <v>19</v>
      </c>
      <c r="J871" t="s">
        <v>4286</v>
      </c>
      <c r="K871" t="s">
        <v>4287</v>
      </c>
      <c r="L871" t="s">
        <v>4288</v>
      </c>
      <c r="M871" t="s">
        <v>47</v>
      </c>
      <c r="N871" t="s">
        <v>24</v>
      </c>
      <c r="O871" t="s">
        <v>14</v>
      </c>
      <c r="P871" t="s">
        <v>24</v>
      </c>
      <c r="Q871" t="s">
        <v>48</v>
      </c>
      <c r="R871" t="s">
        <v>4289</v>
      </c>
    </row>
    <row r="872" spans="1:18" x14ac:dyDescent="0.35">
      <c r="A872" t="s">
        <v>15</v>
      </c>
      <c r="B872" t="s">
        <v>156</v>
      </c>
      <c r="C872">
        <v>6</v>
      </c>
      <c r="D872">
        <v>2020</v>
      </c>
      <c r="E872" t="s">
        <v>2328</v>
      </c>
      <c r="F872">
        <v>12</v>
      </c>
      <c r="G872">
        <v>2021</v>
      </c>
      <c r="H872" t="s">
        <v>4290</v>
      </c>
      <c r="I872" t="s">
        <v>19</v>
      </c>
      <c r="J872" t="s">
        <v>4291</v>
      </c>
      <c r="K872" t="s">
        <v>4292</v>
      </c>
      <c r="L872" t="s">
        <v>3997</v>
      </c>
      <c r="M872" t="s">
        <v>76</v>
      </c>
      <c r="N872" t="s">
        <v>24</v>
      </c>
      <c r="O872" t="s">
        <v>33</v>
      </c>
      <c r="P872" t="s">
        <v>34</v>
      </c>
      <c r="Q872" t="s">
        <v>33</v>
      </c>
      <c r="R872" t="s">
        <v>118</v>
      </c>
    </row>
    <row r="873" spans="1:18" x14ac:dyDescent="0.35">
      <c r="A873" t="s">
        <v>15</v>
      </c>
      <c r="B873" t="s">
        <v>4293</v>
      </c>
      <c r="C873">
        <v>1</v>
      </c>
      <c r="D873">
        <v>2019</v>
      </c>
      <c r="E873" t="s">
        <v>349</v>
      </c>
      <c r="F873">
        <v>8</v>
      </c>
      <c r="G873">
        <v>2019</v>
      </c>
      <c r="H873" t="s">
        <v>4294</v>
      </c>
      <c r="I873" t="s">
        <v>19</v>
      </c>
      <c r="J873" t="s">
        <v>4295</v>
      </c>
      <c r="K873" t="s">
        <v>4296</v>
      </c>
      <c r="L873" t="s">
        <v>510</v>
      </c>
      <c r="M873" t="s">
        <v>23</v>
      </c>
      <c r="N873" t="s">
        <v>24</v>
      </c>
      <c r="O873" t="s">
        <v>33</v>
      </c>
      <c r="P873" t="s">
        <v>34</v>
      </c>
      <c r="Q873" t="s">
        <v>33</v>
      </c>
      <c r="R873" t="s">
        <v>27</v>
      </c>
    </row>
    <row r="874" spans="1:18" x14ac:dyDescent="0.35">
      <c r="A874" t="s">
        <v>15</v>
      </c>
      <c r="B874" t="s">
        <v>4297</v>
      </c>
      <c r="C874">
        <v>3</v>
      </c>
      <c r="D874">
        <v>2019</v>
      </c>
      <c r="E874" t="s">
        <v>1791</v>
      </c>
      <c r="F874">
        <v>5</v>
      </c>
      <c r="G874">
        <v>2019</v>
      </c>
      <c r="H874" t="s">
        <v>4298</v>
      </c>
      <c r="I874" t="s">
        <v>19</v>
      </c>
      <c r="J874" t="s">
        <v>4299</v>
      </c>
      <c r="K874" t="s">
        <v>4300</v>
      </c>
      <c r="L874" t="s">
        <v>22</v>
      </c>
      <c r="M874" t="s">
        <v>47</v>
      </c>
      <c r="N874" t="s">
        <v>24</v>
      </c>
      <c r="O874" t="s">
        <v>14</v>
      </c>
      <c r="P874" t="s">
        <v>24</v>
      </c>
      <c r="Q874" t="s">
        <v>48</v>
      </c>
      <c r="R874" t="s">
        <v>4301</v>
      </c>
    </row>
    <row r="875" spans="1:18" x14ac:dyDescent="0.35">
      <c r="A875" t="s">
        <v>15</v>
      </c>
      <c r="B875" t="s">
        <v>1950</v>
      </c>
      <c r="C875">
        <v>7</v>
      </c>
      <c r="D875">
        <v>2021</v>
      </c>
      <c r="E875" t="s">
        <v>4302</v>
      </c>
      <c r="F875">
        <v>10</v>
      </c>
      <c r="G875">
        <v>2021</v>
      </c>
      <c r="H875" t="s">
        <v>4303</v>
      </c>
      <c r="I875" t="s">
        <v>19</v>
      </c>
      <c r="J875" t="s">
        <v>4304</v>
      </c>
      <c r="K875" t="s">
        <v>4305</v>
      </c>
      <c r="L875" t="s">
        <v>22</v>
      </c>
      <c r="M875" t="s">
        <v>47</v>
      </c>
      <c r="N875" t="s">
        <v>24</v>
      </c>
      <c r="O875" t="s">
        <v>14</v>
      </c>
      <c r="P875" t="s">
        <v>24</v>
      </c>
      <c r="Q875" t="s">
        <v>48</v>
      </c>
      <c r="R875" t="s">
        <v>4306</v>
      </c>
    </row>
    <row r="876" spans="1:18" x14ac:dyDescent="0.35">
      <c r="A876" t="s">
        <v>15</v>
      </c>
      <c r="B876" t="s">
        <v>697</v>
      </c>
      <c r="C876">
        <v>3</v>
      </c>
      <c r="D876">
        <v>2021</v>
      </c>
      <c r="E876" t="s">
        <v>4307</v>
      </c>
      <c r="F876">
        <v>2</v>
      </c>
      <c r="G876">
        <v>2022</v>
      </c>
      <c r="H876" t="s">
        <v>4308</v>
      </c>
      <c r="I876" t="s">
        <v>19</v>
      </c>
      <c r="J876" t="s">
        <v>4309</v>
      </c>
      <c r="K876" t="s">
        <v>4310</v>
      </c>
      <c r="L876" t="s">
        <v>124</v>
      </c>
      <c r="M876" t="s">
        <v>47</v>
      </c>
      <c r="N876" t="s">
        <v>24</v>
      </c>
      <c r="O876" t="s">
        <v>97</v>
      </c>
      <c r="P876" t="s">
        <v>24</v>
      </c>
      <c r="Q876" t="s">
        <v>48</v>
      </c>
      <c r="R876" t="s">
        <v>4311</v>
      </c>
    </row>
    <row r="877" spans="1:18" x14ac:dyDescent="0.35">
      <c r="A877" t="s">
        <v>15</v>
      </c>
      <c r="B877" t="s">
        <v>4312</v>
      </c>
      <c r="C877">
        <v>8</v>
      </c>
      <c r="D877">
        <v>2020</v>
      </c>
      <c r="E877" t="s">
        <v>2643</v>
      </c>
      <c r="F877">
        <v>11</v>
      </c>
      <c r="G877">
        <v>2021</v>
      </c>
      <c r="H877" t="s">
        <v>4313</v>
      </c>
      <c r="I877" t="s">
        <v>19</v>
      </c>
      <c r="J877" t="s">
        <v>4314</v>
      </c>
      <c r="K877" t="s">
        <v>4315</v>
      </c>
      <c r="L877" t="s">
        <v>4316</v>
      </c>
      <c r="M877" t="s">
        <v>68</v>
      </c>
      <c r="N877" t="s">
        <v>24</v>
      </c>
      <c r="O877" t="s">
        <v>14</v>
      </c>
      <c r="P877" t="s">
        <v>24</v>
      </c>
      <c r="Q877" t="s">
        <v>48</v>
      </c>
      <c r="R877" t="s">
        <v>4317</v>
      </c>
    </row>
    <row r="878" spans="1:18" x14ac:dyDescent="0.35">
      <c r="A878" t="s">
        <v>15</v>
      </c>
      <c r="B878" t="s">
        <v>2524</v>
      </c>
      <c r="C878">
        <v>9</v>
      </c>
      <c r="D878">
        <v>2019</v>
      </c>
      <c r="E878" t="s">
        <v>168</v>
      </c>
      <c r="F878">
        <v>5</v>
      </c>
      <c r="G878">
        <v>2020</v>
      </c>
      <c r="H878" t="s">
        <v>4318</v>
      </c>
      <c r="I878" t="s">
        <v>19</v>
      </c>
      <c r="J878" t="s">
        <v>4319</v>
      </c>
      <c r="K878" t="s">
        <v>4320</v>
      </c>
      <c r="L878" t="s">
        <v>4321</v>
      </c>
      <c r="M878" t="s">
        <v>47</v>
      </c>
      <c r="N878" t="s">
        <v>24</v>
      </c>
      <c r="O878" t="s">
        <v>14</v>
      </c>
      <c r="P878" t="s">
        <v>24</v>
      </c>
      <c r="Q878" t="s">
        <v>48</v>
      </c>
      <c r="R878" t="s">
        <v>4322</v>
      </c>
    </row>
    <row r="879" spans="1:18" x14ac:dyDescent="0.35">
      <c r="A879" t="s">
        <v>15</v>
      </c>
      <c r="B879" t="s">
        <v>902</v>
      </c>
      <c r="C879">
        <v>3</v>
      </c>
      <c r="D879">
        <v>2021</v>
      </c>
      <c r="E879" t="s">
        <v>4323</v>
      </c>
      <c r="F879">
        <v>2</v>
      </c>
      <c r="G879">
        <v>2022</v>
      </c>
      <c r="H879" t="s">
        <v>4324</v>
      </c>
      <c r="I879" t="s">
        <v>19</v>
      </c>
      <c r="J879" t="s">
        <v>4325</v>
      </c>
      <c r="K879" t="s">
        <v>4326</v>
      </c>
      <c r="L879" t="s">
        <v>83</v>
      </c>
      <c r="M879" t="s">
        <v>68</v>
      </c>
      <c r="N879" t="s">
        <v>24</v>
      </c>
      <c r="O879" t="s">
        <v>14</v>
      </c>
      <c r="P879" t="s">
        <v>24</v>
      </c>
      <c r="Q879" t="s">
        <v>48</v>
      </c>
      <c r="R879" t="s">
        <v>4327</v>
      </c>
    </row>
    <row r="880" spans="1:18" x14ac:dyDescent="0.35">
      <c r="A880" t="s">
        <v>15</v>
      </c>
      <c r="B880" t="s">
        <v>4328</v>
      </c>
      <c r="C880">
        <v>5</v>
      </c>
      <c r="D880">
        <v>2018</v>
      </c>
      <c r="E880" t="s">
        <v>4329</v>
      </c>
      <c r="F880">
        <v>11</v>
      </c>
      <c r="G880">
        <v>2019</v>
      </c>
      <c r="H880" t="s">
        <v>4330</v>
      </c>
      <c r="I880" t="s">
        <v>19</v>
      </c>
      <c r="J880" t="s">
        <v>4331</v>
      </c>
      <c r="K880" t="s">
        <v>4332</v>
      </c>
      <c r="L880" t="s">
        <v>1164</v>
      </c>
      <c r="M880" t="s">
        <v>68</v>
      </c>
      <c r="N880" t="s">
        <v>24</v>
      </c>
      <c r="O880" t="s">
        <v>14</v>
      </c>
      <c r="P880" t="s">
        <v>24</v>
      </c>
      <c r="Q880" t="s">
        <v>48</v>
      </c>
      <c r="R880" t="s">
        <v>4333</v>
      </c>
    </row>
    <row r="881" spans="1:18" x14ac:dyDescent="0.35">
      <c r="A881" t="s">
        <v>15</v>
      </c>
      <c r="B881" t="s">
        <v>4334</v>
      </c>
      <c r="C881">
        <v>1</v>
      </c>
      <c r="D881">
        <v>2020</v>
      </c>
      <c r="E881" t="s">
        <v>3119</v>
      </c>
      <c r="F881">
        <v>4</v>
      </c>
      <c r="G881">
        <v>2020</v>
      </c>
      <c r="H881" t="s">
        <v>4335</v>
      </c>
      <c r="I881" t="s">
        <v>19</v>
      </c>
      <c r="J881" t="s">
        <v>4336</v>
      </c>
      <c r="K881" t="s">
        <v>4337</v>
      </c>
      <c r="L881" t="s">
        <v>3997</v>
      </c>
      <c r="M881" t="s">
        <v>47</v>
      </c>
      <c r="N881" t="s">
        <v>24</v>
      </c>
      <c r="O881" t="s">
        <v>14</v>
      </c>
      <c r="P881" t="s">
        <v>24</v>
      </c>
      <c r="Q881" t="s">
        <v>48</v>
      </c>
      <c r="R881" t="s">
        <v>4338</v>
      </c>
    </row>
    <row r="882" spans="1:18" x14ac:dyDescent="0.35">
      <c r="A882" t="s">
        <v>15</v>
      </c>
      <c r="B882" t="s">
        <v>1791</v>
      </c>
      <c r="C882">
        <v>5</v>
      </c>
      <c r="D882">
        <v>2019</v>
      </c>
      <c r="E882" t="s">
        <v>1699</v>
      </c>
      <c r="F882">
        <v>11</v>
      </c>
      <c r="G882">
        <v>2019</v>
      </c>
      <c r="H882" t="s">
        <v>4339</v>
      </c>
      <c r="I882" t="s">
        <v>19</v>
      </c>
      <c r="J882" t="s">
        <v>4340</v>
      </c>
      <c r="K882" t="s">
        <v>4341</v>
      </c>
      <c r="L882" t="s">
        <v>22</v>
      </c>
      <c r="M882" t="s">
        <v>47</v>
      </c>
      <c r="N882" t="s">
        <v>24</v>
      </c>
      <c r="O882" t="s">
        <v>25</v>
      </c>
      <c r="P882" t="s">
        <v>24</v>
      </c>
      <c r="Q882" t="s">
        <v>26</v>
      </c>
      <c r="R882" t="s">
        <v>4342</v>
      </c>
    </row>
    <row r="883" spans="1:18" x14ac:dyDescent="0.35">
      <c r="A883" t="s">
        <v>15</v>
      </c>
      <c r="B883" t="s">
        <v>2301</v>
      </c>
      <c r="C883">
        <v>2</v>
      </c>
      <c r="D883">
        <v>2021</v>
      </c>
      <c r="E883" t="s">
        <v>1746</v>
      </c>
      <c r="F883">
        <v>12</v>
      </c>
      <c r="G883">
        <v>2021</v>
      </c>
      <c r="H883" t="s">
        <v>4343</v>
      </c>
      <c r="I883" t="s">
        <v>19</v>
      </c>
      <c r="J883" t="s">
        <v>4344</v>
      </c>
      <c r="K883" t="s">
        <v>4345</v>
      </c>
      <c r="L883" t="s">
        <v>22</v>
      </c>
      <c r="M883" t="s">
        <v>23</v>
      </c>
      <c r="N883" t="s">
        <v>24</v>
      </c>
      <c r="O883" t="s">
        <v>25</v>
      </c>
      <c r="P883" t="s">
        <v>24</v>
      </c>
      <c r="Q883" t="s">
        <v>26</v>
      </c>
      <c r="R883" t="s">
        <v>118</v>
      </c>
    </row>
    <row r="884" spans="1:18" x14ac:dyDescent="0.35">
      <c r="A884" t="s">
        <v>15</v>
      </c>
      <c r="B884" t="s">
        <v>1584</v>
      </c>
      <c r="C884">
        <v>9</v>
      </c>
      <c r="D884">
        <v>2019</v>
      </c>
      <c r="E884" t="s">
        <v>2979</v>
      </c>
      <c r="F884">
        <v>11</v>
      </c>
      <c r="G884">
        <v>2019</v>
      </c>
      <c r="H884" t="s">
        <v>4346</v>
      </c>
      <c r="I884" t="s">
        <v>19</v>
      </c>
      <c r="J884" t="s">
        <v>4347</v>
      </c>
      <c r="K884" t="s">
        <v>4348</v>
      </c>
      <c r="L884" t="s">
        <v>22</v>
      </c>
      <c r="M884" t="s">
        <v>23</v>
      </c>
      <c r="N884" t="s">
        <v>24</v>
      </c>
      <c r="O884" t="s">
        <v>33</v>
      </c>
      <c r="P884" t="s">
        <v>34</v>
      </c>
      <c r="Q884" t="s">
        <v>33</v>
      </c>
      <c r="R884" t="s">
        <v>4349</v>
      </c>
    </row>
    <row r="885" spans="1:18" x14ac:dyDescent="0.35">
      <c r="A885" t="s">
        <v>15</v>
      </c>
      <c r="B885" t="s">
        <v>4350</v>
      </c>
      <c r="C885">
        <v>11</v>
      </c>
      <c r="D885">
        <v>2020</v>
      </c>
      <c r="E885" t="s">
        <v>1550</v>
      </c>
      <c r="F885">
        <v>1</v>
      </c>
      <c r="G885">
        <v>2021</v>
      </c>
      <c r="H885" t="s">
        <v>4351</v>
      </c>
      <c r="I885" t="s">
        <v>19</v>
      </c>
      <c r="J885" t="s">
        <v>4352</v>
      </c>
      <c r="K885" t="s">
        <v>4353</v>
      </c>
      <c r="L885" t="s">
        <v>22</v>
      </c>
      <c r="M885" t="s">
        <v>76</v>
      </c>
      <c r="N885" t="s">
        <v>24</v>
      </c>
      <c r="O885" t="s">
        <v>33</v>
      </c>
      <c r="P885" t="s">
        <v>34</v>
      </c>
      <c r="Q885" t="s">
        <v>33</v>
      </c>
      <c r="R885" t="s">
        <v>3168</v>
      </c>
    </row>
    <row r="886" spans="1:18" x14ac:dyDescent="0.35">
      <c r="A886" t="s">
        <v>15</v>
      </c>
      <c r="B886" t="s">
        <v>1535</v>
      </c>
      <c r="C886">
        <v>7</v>
      </c>
      <c r="D886">
        <v>2019</v>
      </c>
      <c r="E886" t="s">
        <v>2059</v>
      </c>
      <c r="F886">
        <v>3</v>
      </c>
      <c r="G886">
        <v>2020</v>
      </c>
      <c r="H886" t="s">
        <v>4354</v>
      </c>
      <c r="I886" t="s">
        <v>19</v>
      </c>
      <c r="J886" t="s">
        <v>4355</v>
      </c>
      <c r="K886" t="s">
        <v>4356</v>
      </c>
      <c r="L886" t="s">
        <v>22</v>
      </c>
      <c r="M886" t="s">
        <v>23</v>
      </c>
      <c r="N886" t="s">
        <v>24</v>
      </c>
      <c r="O886" t="s">
        <v>25</v>
      </c>
      <c r="P886" t="s">
        <v>24</v>
      </c>
      <c r="Q886" t="s">
        <v>26</v>
      </c>
      <c r="R886" t="s">
        <v>4357</v>
      </c>
    </row>
    <row r="887" spans="1:18" x14ac:dyDescent="0.35">
      <c r="A887" t="s">
        <v>15</v>
      </c>
      <c r="B887" t="s">
        <v>1561</v>
      </c>
      <c r="C887">
        <v>6</v>
      </c>
      <c r="D887">
        <v>2019</v>
      </c>
      <c r="E887" t="s">
        <v>4358</v>
      </c>
      <c r="F887">
        <v>8</v>
      </c>
      <c r="G887">
        <v>2019</v>
      </c>
      <c r="H887" t="s">
        <v>4359</v>
      </c>
      <c r="I887" t="s">
        <v>19</v>
      </c>
      <c r="J887" t="s">
        <v>4360</v>
      </c>
      <c r="K887" t="s">
        <v>4361</v>
      </c>
      <c r="L887" t="s">
        <v>237</v>
      </c>
      <c r="M887" t="s">
        <v>47</v>
      </c>
      <c r="N887" t="s">
        <v>24</v>
      </c>
      <c r="O887" t="s">
        <v>97</v>
      </c>
      <c r="P887" t="s">
        <v>24</v>
      </c>
      <c r="Q887" t="s">
        <v>48</v>
      </c>
      <c r="R887" t="s">
        <v>4362</v>
      </c>
    </row>
    <row r="888" spans="1:18" x14ac:dyDescent="0.35">
      <c r="A888" t="s">
        <v>15</v>
      </c>
      <c r="B888" t="s">
        <v>1651</v>
      </c>
      <c r="C888">
        <v>3</v>
      </c>
      <c r="D888">
        <v>2020</v>
      </c>
      <c r="E888" t="s">
        <v>3164</v>
      </c>
      <c r="F888">
        <v>10</v>
      </c>
      <c r="G888">
        <v>2020</v>
      </c>
      <c r="H888" t="s">
        <v>4363</v>
      </c>
      <c r="I888" t="s">
        <v>19</v>
      </c>
      <c r="J888" t="s">
        <v>4364</v>
      </c>
      <c r="K888" t="s">
        <v>4365</v>
      </c>
      <c r="L888" t="s">
        <v>46</v>
      </c>
      <c r="M888" t="s">
        <v>23</v>
      </c>
      <c r="N888" t="s">
        <v>24</v>
      </c>
      <c r="O888" t="s">
        <v>33</v>
      </c>
      <c r="P888" t="s">
        <v>34</v>
      </c>
      <c r="Q888" t="s">
        <v>33</v>
      </c>
      <c r="R888" t="s">
        <v>4366</v>
      </c>
    </row>
    <row r="889" spans="1:18" x14ac:dyDescent="0.35">
      <c r="A889" t="s">
        <v>15</v>
      </c>
      <c r="B889" t="s">
        <v>3079</v>
      </c>
      <c r="C889">
        <v>11</v>
      </c>
      <c r="D889">
        <v>2019</v>
      </c>
      <c r="E889" t="s">
        <v>4008</v>
      </c>
      <c r="F889">
        <v>7</v>
      </c>
      <c r="G889">
        <v>2020</v>
      </c>
      <c r="H889" t="s">
        <v>4367</v>
      </c>
      <c r="I889" t="s">
        <v>19</v>
      </c>
      <c r="J889" t="s">
        <v>4368</v>
      </c>
      <c r="K889" t="s">
        <v>4369</v>
      </c>
      <c r="L889" t="s">
        <v>83</v>
      </c>
      <c r="M889" t="s">
        <v>68</v>
      </c>
      <c r="N889" t="s">
        <v>24</v>
      </c>
      <c r="O889" t="s">
        <v>14</v>
      </c>
      <c r="P889" t="s">
        <v>24</v>
      </c>
      <c r="Q889" t="s">
        <v>33</v>
      </c>
      <c r="R889" t="s">
        <v>4370</v>
      </c>
    </row>
    <row r="890" spans="1:18" x14ac:dyDescent="0.35">
      <c r="A890" t="s">
        <v>15</v>
      </c>
      <c r="B890" t="s">
        <v>1812</v>
      </c>
      <c r="C890">
        <v>3</v>
      </c>
      <c r="D890">
        <v>2019</v>
      </c>
      <c r="E890" t="s">
        <v>4371</v>
      </c>
      <c r="F890">
        <v>11</v>
      </c>
      <c r="G890">
        <v>2019</v>
      </c>
      <c r="H890" t="s">
        <v>4372</v>
      </c>
      <c r="I890" t="s">
        <v>19</v>
      </c>
      <c r="J890" t="s">
        <v>4373</v>
      </c>
      <c r="K890" t="s">
        <v>4374</v>
      </c>
      <c r="L890" t="s">
        <v>237</v>
      </c>
      <c r="M890" t="s">
        <v>47</v>
      </c>
      <c r="N890" t="s">
        <v>24</v>
      </c>
      <c r="O890" t="s">
        <v>14</v>
      </c>
      <c r="P890" t="s">
        <v>24</v>
      </c>
      <c r="Q890" t="s">
        <v>48</v>
      </c>
      <c r="R890" t="s">
        <v>4375</v>
      </c>
    </row>
    <row r="891" spans="1:18" x14ac:dyDescent="0.35">
      <c r="A891" t="s">
        <v>15</v>
      </c>
      <c r="B891" t="s">
        <v>4376</v>
      </c>
      <c r="C891">
        <v>12</v>
      </c>
      <c r="D891">
        <v>2017</v>
      </c>
      <c r="E891" t="s">
        <v>4377</v>
      </c>
      <c r="F891">
        <v>9</v>
      </c>
      <c r="G891">
        <v>2019</v>
      </c>
      <c r="H891" t="s">
        <v>4378</v>
      </c>
      <c r="I891" t="s">
        <v>19</v>
      </c>
      <c r="J891" t="s">
        <v>4379</v>
      </c>
      <c r="K891" t="s">
        <v>4380</v>
      </c>
      <c r="L891" t="s">
        <v>22</v>
      </c>
      <c r="M891" t="s">
        <v>76</v>
      </c>
      <c r="N891" t="s">
        <v>24</v>
      </c>
      <c r="O891" t="s">
        <v>33</v>
      </c>
      <c r="P891" t="s">
        <v>34</v>
      </c>
      <c r="Q891" t="s">
        <v>33</v>
      </c>
      <c r="R891" t="s">
        <v>4381</v>
      </c>
    </row>
    <row r="892" spans="1:18" x14ac:dyDescent="0.35">
      <c r="A892" t="s">
        <v>15</v>
      </c>
      <c r="B892" t="s">
        <v>653</v>
      </c>
      <c r="C892">
        <v>5</v>
      </c>
      <c r="D892">
        <v>2021</v>
      </c>
      <c r="E892" t="s">
        <v>4382</v>
      </c>
      <c r="F892">
        <v>10</v>
      </c>
      <c r="G892">
        <v>2021</v>
      </c>
      <c r="H892" t="s">
        <v>4383</v>
      </c>
      <c r="I892" t="s">
        <v>19</v>
      </c>
      <c r="J892" t="s">
        <v>4384</v>
      </c>
      <c r="K892" t="s">
        <v>4385</v>
      </c>
      <c r="L892" t="s">
        <v>22</v>
      </c>
      <c r="M892" t="s">
        <v>47</v>
      </c>
      <c r="N892" t="s">
        <v>24</v>
      </c>
      <c r="O892" t="s">
        <v>14</v>
      </c>
      <c r="P892" t="s">
        <v>24</v>
      </c>
      <c r="Q892" t="s">
        <v>48</v>
      </c>
      <c r="R892" t="s">
        <v>4386</v>
      </c>
    </row>
    <row r="893" spans="1:18" x14ac:dyDescent="0.35">
      <c r="A893" t="s">
        <v>15</v>
      </c>
      <c r="B893" t="s">
        <v>4387</v>
      </c>
      <c r="C893">
        <v>6</v>
      </c>
      <c r="D893">
        <v>2019</v>
      </c>
      <c r="E893" t="s">
        <v>849</v>
      </c>
      <c r="F893">
        <v>1</v>
      </c>
      <c r="G893">
        <v>2020</v>
      </c>
      <c r="H893" t="s">
        <v>4388</v>
      </c>
      <c r="I893" t="s">
        <v>19</v>
      </c>
      <c r="J893" t="s">
        <v>4389</v>
      </c>
      <c r="K893" t="s">
        <v>4390</v>
      </c>
      <c r="L893" t="s">
        <v>4391</v>
      </c>
      <c r="M893" t="s">
        <v>47</v>
      </c>
      <c r="N893" t="s">
        <v>24</v>
      </c>
      <c r="O893" t="s">
        <v>14</v>
      </c>
      <c r="P893" t="s">
        <v>24</v>
      </c>
      <c r="Q893" t="s">
        <v>48</v>
      </c>
      <c r="R893" t="s">
        <v>4392</v>
      </c>
    </row>
    <row r="894" spans="1:18" x14ac:dyDescent="0.35">
      <c r="A894" t="s">
        <v>15</v>
      </c>
      <c r="B894" t="s">
        <v>2802</v>
      </c>
      <c r="C894">
        <v>7</v>
      </c>
      <c r="D894">
        <v>2021</v>
      </c>
      <c r="E894" t="s">
        <v>1309</v>
      </c>
      <c r="F894">
        <v>1</v>
      </c>
      <c r="G894">
        <v>2022</v>
      </c>
      <c r="H894" t="s">
        <v>4393</v>
      </c>
      <c r="I894" t="s">
        <v>19</v>
      </c>
      <c r="J894" t="s">
        <v>4394</v>
      </c>
      <c r="K894" t="s">
        <v>4395</v>
      </c>
      <c r="L894" t="s">
        <v>4396</v>
      </c>
      <c r="M894" t="s">
        <v>47</v>
      </c>
      <c r="N894" t="s">
        <v>24</v>
      </c>
      <c r="O894" t="s">
        <v>97</v>
      </c>
      <c r="P894" t="s">
        <v>24</v>
      </c>
      <c r="Q894" t="s">
        <v>48</v>
      </c>
      <c r="R894" t="s">
        <v>4397</v>
      </c>
    </row>
    <row r="895" spans="1:18" x14ac:dyDescent="0.35">
      <c r="A895" t="s">
        <v>15</v>
      </c>
      <c r="B895" t="s">
        <v>79</v>
      </c>
      <c r="C895">
        <v>2</v>
      </c>
      <c r="D895">
        <v>2021</v>
      </c>
      <c r="E895" t="s">
        <v>1138</v>
      </c>
      <c r="F895">
        <v>7</v>
      </c>
      <c r="G895">
        <v>2021</v>
      </c>
      <c r="H895" t="s">
        <v>4398</v>
      </c>
      <c r="I895" t="s">
        <v>19</v>
      </c>
      <c r="J895" t="s">
        <v>4399</v>
      </c>
      <c r="K895" t="s">
        <v>4400</v>
      </c>
      <c r="L895" t="s">
        <v>385</v>
      </c>
      <c r="M895" t="s">
        <v>47</v>
      </c>
      <c r="N895" t="s">
        <v>24</v>
      </c>
      <c r="O895" t="s">
        <v>97</v>
      </c>
      <c r="P895" t="s">
        <v>24</v>
      </c>
      <c r="Q895" t="s">
        <v>48</v>
      </c>
      <c r="R895" t="s">
        <v>4401</v>
      </c>
    </row>
    <row r="896" spans="1:18" x14ac:dyDescent="0.35">
      <c r="A896" t="s">
        <v>15</v>
      </c>
      <c r="B896" t="s">
        <v>1786</v>
      </c>
      <c r="C896">
        <v>2</v>
      </c>
      <c r="D896">
        <v>2021</v>
      </c>
      <c r="E896" t="s">
        <v>750</v>
      </c>
      <c r="F896">
        <v>9</v>
      </c>
      <c r="G896">
        <v>2021</v>
      </c>
      <c r="H896" t="s">
        <v>4402</v>
      </c>
      <c r="I896" t="s">
        <v>19</v>
      </c>
      <c r="J896" t="s">
        <v>4403</v>
      </c>
      <c r="K896" t="s">
        <v>4404</v>
      </c>
      <c r="L896" t="s">
        <v>22</v>
      </c>
      <c r="M896" t="s">
        <v>47</v>
      </c>
      <c r="N896" t="s">
        <v>24</v>
      </c>
      <c r="O896" t="s">
        <v>97</v>
      </c>
      <c r="P896" t="s">
        <v>24</v>
      </c>
      <c r="Q896" t="s">
        <v>48</v>
      </c>
      <c r="R896" t="s">
        <v>4405</v>
      </c>
    </row>
    <row r="897" spans="1:18" x14ac:dyDescent="0.35">
      <c r="A897" t="s">
        <v>15</v>
      </c>
      <c r="B897" t="s">
        <v>1204</v>
      </c>
      <c r="C897">
        <v>10</v>
      </c>
      <c r="D897">
        <v>2019</v>
      </c>
      <c r="E897" t="s">
        <v>4406</v>
      </c>
      <c r="F897">
        <v>1</v>
      </c>
      <c r="G897">
        <v>2020</v>
      </c>
      <c r="H897" t="s">
        <v>4407</v>
      </c>
      <c r="I897" t="s">
        <v>19</v>
      </c>
      <c r="J897" t="s">
        <v>4408</v>
      </c>
      <c r="K897" t="s">
        <v>4409</v>
      </c>
      <c r="L897" t="s">
        <v>572</v>
      </c>
      <c r="M897" t="s">
        <v>47</v>
      </c>
      <c r="N897" t="s">
        <v>24</v>
      </c>
      <c r="O897" t="s">
        <v>97</v>
      </c>
      <c r="P897" t="s">
        <v>24</v>
      </c>
      <c r="Q897" t="s">
        <v>48</v>
      </c>
      <c r="R897" t="s">
        <v>4410</v>
      </c>
    </row>
    <row r="898" spans="1:18" x14ac:dyDescent="0.35">
      <c r="A898" t="s">
        <v>15</v>
      </c>
      <c r="B898" t="s">
        <v>387</v>
      </c>
      <c r="C898">
        <v>1</v>
      </c>
      <c r="D898">
        <v>2021</v>
      </c>
      <c r="E898" t="s">
        <v>51</v>
      </c>
      <c r="F898">
        <v>5</v>
      </c>
      <c r="G898">
        <v>2021</v>
      </c>
      <c r="H898" t="s">
        <v>4411</v>
      </c>
      <c r="I898" t="s">
        <v>19</v>
      </c>
      <c r="J898" t="s">
        <v>4412</v>
      </c>
      <c r="K898" t="s">
        <v>4413</v>
      </c>
      <c r="L898" t="s">
        <v>22</v>
      </c>
      <c r="M898" t="s">
        <v>47</v>
      </c>
      <c r="N898" t="s">
        <v>24</v>
      </c>
      <c r="O898" t="s">
        <v>97</v>
      </c>
      <c r="P898" t="s">
        <v>24</v>
      </c>
      <c r="Q898" t="s">
        <v>48</v>
      </c>
      <c r="R898" t="s">
        <v>4414</v>
      </c>
    </row>
    <row r="899" spans="1:18" x14ac:dyDescent="0.35">
      <c r="A899" t="s">
        <v>15</v>
      </c>
      <c r="B899" t="s">
        <v>240</v>
      </c>
      <c r="C899">
        <v>3</v>
      </c>
      <c r="D899">
        <v>2021</v>
      </c>
      <c r="E899" t="s">
        <v>4415</v>
      </c>
      <c r="F899">
        <v>11</v>
      </c>
      <c r="G899">
        <v>2021</v>
      </c>
      <c r="H899" t="s">
        <v>4416</v>
      </c>
      <c r="I899" t="s">
        <v>19</v>
      </c>
      <c r="J899" t="s">
        <v>4417</v>
      </c>
      <c r="K899" t="s">
        <v>4418</v>
      </c>
      <c r="L899" t="s">
        <v>22</v>
      </c>
      <c r="M899" t="s">
        <v>47</v>
      </c>
      <c r="N899" t="s">
        <v>24</v>
      </c>
      <c r="O899" t="s">
        <v>14</v>
      </c>
      <c r="P899" t="s">
        <v>24</v>
      </c>
      <c r="Q899" t="s">
        <v>48</v>
      </c>
      <c r="R899" t="s">
        <v>4419</v>
      </c>
    </row>
    <row r="900" spans="1:18" x14ac:dyDescent="0.35">
      <c r="A900" t="s">
        <v>15</v>
      </c>
      <c r="B900" t="s">
        <v>3740</v>
      </c>
      <c r="C900">
        <v>6</v>
      </c>
      <c r="D900">
        <v>2021</v>
      </c>
      <c r="E900" t="s">
        <v>1579</v>
      </c>
      <c r="F900">
        <v>1</v>
      </c>
      <c r="G900">
        <v>2022</v>
      </c>
      <c r="H900" t="s">
        <v>4420</v>
      </c>
      <c r="I900" t="s">
        <v>19</v>
      </c>
      <c r="J900" t="s">
        <v>4421</v>
      </c>
      <c r="K900" t="s">
        <v>4422</v>
      </c>
      <c r="L900" t="s">
        <v>22</v>
      </c>
      <c r="M900" t="s">
        <v>47</v>
      </c>
      <c r="N900" t="s">
        <v>24</v>
      </c>
      <c r="O900" t="s">
        <v>14</v>
      </c>
      <c r="P900" t="s">
        <v>24</v>
      </c>
      <c r="Q900" t="s">
        <v>48</v>
      </c>
      <c r="R900" t="s">
        <v>4423</v>
      </c>
    </row>
    <row r="901" spans="1:18" x14ac:dyDescent="0.35">
      <c r="A901" t="s">
        <v>15</v>
      </c>
      <c r="B901" t="s">
        <v>3487</v>
      </c>
      <c r="C901">
        <v>10</v>
      </c>
      <c r="D901">
        <v>2020</v>
      </c>
      <c r="E901" t="s">
        <v>222</v>
      </c>
      <c r="F901">
        <v>5</v>
      </c>
      <c r="G901">
        <v>2021</v>
      </c>
      <c r="H901" t="s">
        <v>4424</v>
      </c>
      <c r="I901" t="s">
        <v>19</v>
      </c>
      <c r="J901" t="s">
        <v>4425</v>
      </c>
      <c r="K901" t="s">
        <v>4426</v>
      </c>
      <c r="L901" t="s">
        <v>124</v>
      </c>
      <c r="M901" t="s">
        <v>23</v>
      </c>
      <c r="N901" t="s">
        <v>24</v>
      </c>
      <c r="O901" t="s">
        <v>33</v>
      </c>
      <c r="P901" t="s">
        <v>34</v>
      </c>
      <c r="Q901" t="s">
        <v>33</v>
      </c>
      <c r="R901" t="s">
        <v>4427</v>
      </c>
    </row>
    <row r="902" spans="1:18" x14ac:dyDescent="0.35">
      <c r="A902" t="s">
        <v>15</v>
      </c>
      <c r="B902" t="s">
        <v>1253</v>
      </c>
      <c r="C902">
        <v>10</v>
      </c>
      <c r="D902">
        <v>2019</v>
      </c>
      <c r="E902" t="s">
        <v>2191</v>
      </c>
      <c r="F902">
        <v>2</v>
      </c>
      <c r="G902">
        <v>2020</v>
      </c>
      <c r="H902" t="s">
        <v>4428</v>
      </c>
      <c r="I902" t="s">
        <v>19</v>
      </c>
      <c r="J902" t="s">
        <v>4429</v>
      </c>
      <c r="K902" t="s">
        <v>4430</v>
      </c>
      <c r="L902" t="s">
        <v>1855</v>
      </c>
      <c r="M902" t="s">
        <v>23</v>
      </c>
      <c r="N902" t="s">
        <v>24</v>
      </c>
      <c r="O902" t="s">
        <v>33</v>
      </c>
      <c r="P902" t="s">
        <v>34</v>
      </c>
      <c r="Q902" t="s">
        <v>33</v>
      </c>
      <c r="R902" t="s">
        <v>4431</v>
      </c>
    </row>
    <row r="903" spans="1:18" x14ac:dyDescent="0.35">
      <c r="A903" t="s">
        <v>15</v>
      </c>
      <c r="B903" t="s">
        <v>1585</v>
      </c>
      <c r="C903">
        <v>4</v>
      </c>
      <c r="D903">
        <v>2020</v>
      </c>
      <c r="E903" t="s">
        <v>3688</v>
      </c>
      <c r="F903">
        <v>9</v>
      </c>
      <c r="G903">
        <v>2020</v>
      </c>
      <c r="H903" t="s">
        <v>4432</v>
      </c>
      <c r="I903" t="s">
        <v>19</v>
      </c>
      <c r="J903" t="s">
        <v>4433</v>
      </c>
      <c r="K903" t="s">
        <v>4434</v>
      </c>
      <c r="L903" t="s">
        <v>1087</v>
      </c>
      <c r="M903" t="s">
        <v>23</v>
      </c>
      <c r="N903" t="s">
        <v>24</v>
      </c>
      <c r="O903" t="s">
        <v>25</v>
      </c>
      <c r="P903" t="s">
        <v>24</v>
      </c>
      <c r="Q903" t="s">
        <v>26</v>
      </c>
      <c r="R903" t="s">
        <v>27</v>
      </c>
    </row>
    <row r="904" spans="1:18" x14ac:dyDescent="0.35">
      <c r="A904" t="s">
        <v>15</v>
      </c>
      <c r="B904" t="s">
        <v>4435</v>
      </c>
      <c r="C904">
        <v>6</v>
      </c>
      <c r="D904">
        <v>2018</v>
      </c>
      <c r="E904" t="s">
        <v>636</v>
      </c>
      <c r="F904">
        <v>12</v>
      </c>
      <c r="G904">
        <v>2019</v>
      </c>
      <c r="H904" t="s">
        <v>4436</v>
      </c>
      <c r="I904" t="s">
        <v>19</v>
      </c>
      <c r="J904" t="s">
        <v>4437</v>
      </c>
      <c r="K904" t="s">
        <v>4438</v>
      </c>
      <c r="L904" t="s">
        <v>96</v>
      </c>
      <c r="M904" t="s">
        <v>47</v>
      </c>
      <c r="N904" t="s">
        <v>24</v>
      </c>
      <c r="O904" t="s">
        <v>33</v>
      </c>
      <c r="P904" t="s">
        <v>34</v>
      </c>
      <c r="Q904" t="s">
        <v>33</v>
      </c>
      <c r="R904" t="s">
        <v>4439</v>
      </c>
    </row>
    <row r="905" spans="1:18" x14ac:dyDescent="0.35">
      <c r="A905" t="s">
        <v>15</v>
      </c>
      <c r="B905" t="s">
        <v>2002</v>
      </c>
      <c r="C905">
        <v>9</v>
      </c>
      <c r="D905">
        <v>2020</v>
      </c>
      <c r="E905" t="s">
        <v>222</v>
      </c>
      <c r="F905">
        <v>5</v>
      </c>
      <c r="G905">
        <v>2021</v>
      </c>
      <c r="H905" t="s">
        <v>4440</v>
      </c>
      <c r="I905" t="s">
        <v>19</v>
      </c>
      <c r="J905" t="s">
        <v>4441</v>
      </c>
      <c r="K905" t="s">
        <v>4442</v>
      </c>
      <c r="L905" t="s">
        <v>22</v>
      </c>
      <c r="M905" t="s">
        <v>23</v>
      </c>
      <c r="N905" t="s">
        <v>24</v>
      </c>
      <c r="O905" t="s">
        <v>33</v>
      </c>
      <c r="P905" t="s">
        <v>34</v>
      </c>
      <c r="Q905" t="s">
        <v>33</v>
      </c>
      <c r="R905" t="s">
        <v>27</v>
      </c>
    </row>
    <row r="906" spans="1:18" x14ac:dyDescent="0.35">
      <c r="A906" t="s">
        <v>15</v>
      </c>
      <c r="B906" t="s">
        <v>948</v>
      </c>
      <c r="C906">
        <v>11</v>
      </c>
      <c r="D906">
        <v>2020</v>
      </c>
      <c r="E906" t="s">
        <v>3727</v>
      </c>
      <c r="F906">
        <v>3</v>
      </c>
      <c r="G906">
        <v>2021</v>
      </c>
      <c r="H906" t="s">
        <v>4443</v>
      </c>
      <c r="I906" t="s">
        <v>19</v>
      </c>
      <c r="J906" t="s">
        <v>4444</v>
      </c>
      <c r="K906" t="s">
        <v>4445</v>
      </c>
      <c r="L906" t="s">
        <v>572</v>
      </c>
      <c r="M906" t="s">
        <v>47</v>
      </c>
      <c r="N906" t="s">
        <v>24</v>
      </c>
      <c r="O906" t="s">
        <v>14</v>
      </c>
      <c r="P906" t="s">
        <v>24</v>
      </c>
      <c r="Q906" t="s">
        <v>48</v>
      </c>
      <c r="R906" t="s">
        <v>4446</v>
      </c>
    </row>
    <row r="907" spans="1:18" x14ac:dyDescent="0.35">
      <c r="A907" t="s">
        <v>15</v>
      </c>
      <c r="B907" t="s">
        <v>2039</v>
      </c>
      <c r="C907">
        <v>11</v>
      </c>
      <c r="D907">
        <v>2020</v>
      </c>
      <c r="E907" t="s">
        <v>174</v>
      </c>
      <c r="F907">
        <v>5</v>
      </c>
      <c r="G907">
        <v>2021</v>
      </c>
      <c r="H907" t="s">
        <v>4447</v>
      </c>
      <c r="I907" t="s">
        <v>19</v>
      </c>
      <c r="J907" t="s">
        <v>4448</v>
      </c>
      <c r="K907" t="s">
        <v>4449</v>
      </c>
      <c r="L907" t="s">
        <v>83</v>
      </c>
      <c r="M907" t="s">
        <v>76</v>
      </c>
      <c r="N907" t="s">
        <v>24</v>
      </c>
      <c r="O907" t="s">
        <v>33</v>
      </c>
      <c r="P907" t="s">
        <v>34</v>
      </c>
      <c r="Q907" t="s">
        <v>33</v>
      </c>
      <c r="R907" t="s">
        <v>4450</v>
      </c>
    </row>
    <row r="908" spans="1:18" x14ac:dyDescent="0.35">
      <c r="A908" t="s">
        <v>15</v>
      </c>
      <c r="B908" t="s">
        <v>4451</v>
      </c>
      <c r="C908">
        <v>5</v>
      </c>
      <c r="D908">
        <v>2018</v>
      </c>
      <c r="E908" t="s">
        <v>1078</v>
      </c>
      <c r="F908">
        <v>1</v>
      </c>
      <c r="G908">
        <v>2019</v>
      </c>
      <c r="H908" t="s">
        <v>4452</v>
      </c>
      <c r="I908" t="s">
        <v>19</v>
      </c>
      <c r="J908" t="s">
        <v>4453</v>
      </c>
      <c r="K908" t="s">
        <v>4454</v>
      </c>
      <c r="L908" t="s">
        <v>4455</v>
      </c>
      <c r="M908" t="s">
        <v>23</v>
      </c>
      <c r="N908" t="s">
        <v>24</v>
      </c>
      <c r="O908" t="s">
        <v>33</v>
      </c>
      <c r="P908" t="s">
        <v>34</v>
      </c>
      <c r="Q908" t="s">
        <v>33</v>
      </c>
      <c r="R908" t="s">
        <v>77</v>
      </c>
    </row>
    <row r="909" spans="1:18" x14ac:dyDescent="0.35">
      <c r="A909" t="s">
        <v>15</v>
      </c>
      <c r="B909" t="s">
        <v>1515</v>
      </c>
      <c r="C909">
        <v>9</v>
      </c>
      <c r="D909">
        <v>2021</v>
      </c>
      <c r="E909" t="s">
        <v>2179</v>
      </c>
      <c r="F909">
        <v>11</v>
      </c>
      <c r="G909">
        <v>2021</v>
      </c>
      <c r="H909" t="s">
        <v>4456</v>
      </c>
      <c r="I909" t="s">
        <v>19</v>
      </c>
      <c r="J909" t="s">
        <v>4457</v>
      </c>
      <c r="K909" t="s">
        <v>4458</v>
      </c>
      <c r="L909" t="s">
        <v>124</v>
      </c>
      <c r="M909" t="s">
        <v>76</v>
      </c>
      <c r="N909" t="s">
        <v>24</v>
      </c>
      <c r="O909" t="s">
        <v>33</v>
      </c>
      <c r="P909" t="s">
        <v>34</v>
      </c>
      <c r="Q909" t="s">
        <v>33</v>
      </c>
      <c r="R909" t="s">
        <v>27</v>
      </c>
    </row>
    <row r="910" spans="1:18" x14ac:dyDescent="0.35">
      <c r="A910" t="s">
        <v>15</v>
      </c>
      <c r="B910" t="s">
        <v>2448</v>
      </c>
      <c r="C910">
        <v>8</v>
      </c>
      <c r="D910">
        <v>2020</v>
      </c>
      <c r="E910" t="s">
        <v>3124</v>
      </c>
      <c r="F910">
        <v>11</v>
      </c>
      <c r="G910">
        <v>2021</v>
      </c>
      <c r="H910" t="s">
        <v>4459</v>
      </c>
      <c r="I910" t="s">
        <v>19</v>
      </c>
      <c r="J910" t="s">
        <v>4460</v>
      </c>
      <c r="K910" t="s">
        <v>4461</v>
      </c>
      <c r="L910" t="s">
        <v>3997</v>
      </c>
      <c r="M910" t="s">
        <v>47</v>
      </c>
      <c r="N910" t="s">
        <v>24</v>
      </c>
      <c r="O910" t="s">
        <v>97</v>
      </c>
      <c r="P910" t="s">
        <v>24</v>
      </c>
      <c r="Q910" t="s">
        <v>48</v>
      </c>
      <c r="R910" t="s">
        <v>4462</v>
      </c>
    </row>
    <row r="911" spans="1:18" x14ac:dyDescent="0.35">
      <c r="A911" t="s">
        <v>15</v>
      </c>
      <c r="B911" t="s">
        <v>2677</v>
      </c>
      <c r="C911">
        <v>9</v>
      </c>
      <c r="D911">
        <v>2021</v>
      </c>
      <c r="E911" t="s">
        <v>4463</v>
      </c>
      <c r="F911">
        <v>12</v>
      </c>
      <c r="G911">
        <v>2022</v>
      </c>
      <c r="H911" t="s">
        <v>4464</v>
      </c>
      <c r="I911" t="s">
        <v>19</v>
      </c>
      <c r="J911" t="s">
        <v>4465</v>
      </c>
      <c r="K911" t="s">
        <v>4466</v>
      </c>
      <c r="L911" t="s">
        <v>1979</v>
      </c>
      <c r="M911" t="s">
        <v>76</v>
      </c>
      <c r="N911" t="s">
        <v>24</v>
      </c>
      <c r="O911" t="s">
        <v>33</v>
      </c>
      <c r="P911" t="s">
        <v>34</v>
      </c>
      <c r="Q911" t="s">
        <v>33</v>
      </c>
      <c r="R911" t="s">
        <v>4467</v>
      </c>
    </row>
    <row r="912" spans="1:18" x14ac:dyDescent="0.35">
      <c r="A912" t="s">
        <v>15</v>
      </c>
      <c r="B912" t="s">
        <v>4213</v>
      </c>
      <c r="C912">
        <v>7</v>
      </c>
      <c r="D912">
        <v>2019</v>
      </c>
      <c r="E912" t="s">
        <v>4159</v>
      </c>
      <c r="F912">
        <v>11</v>
      </c>
      <c r="G912">
        <v>2021</v>
      </c>
      <c r="H912" t="s">
        <v>4468</v>
      </c>
      <c r="I912" t="s">
        <v>19</v>
      </c>
      <c r="J912" t="s">
        <v>4469</v>
      </c>
      <c r="K912" t="s">
        <v>4470</v>
      </c>
      <c r="L912" t="s">
        <v>22</v>
      </c>
      <c r="M912" t="s">
        <v>23</v>
      </c>
      <c r="N912" t="s">
        <v>24</v>
      </c>
      <c r="O912" t="s">
        <v>14</v>
      </c>
      <c r="P912" t="s">
        <v>24</v>
      </c>
      <c r="Q912" t="s">
        <v>48</v>
      </c>
      <c r="R912" t="s">
        <v>4471</v>
      </c>
    </row>
    <row r="913" spans="1:18" x14ac:dyDescent="0.35">
      <c r="A913" t="s">
        <v>15</v>
      </c>
      <c r="B913" t="s">
        <v>41</v>
      </c>
      <c r="C913">
        <v>1</v>
      </c>
      <c r="D913">
        <v>2020</v>
      </c>
      <c r="E913" t="s">
        <v>4472</v>
      </c>
      <c r="F913">
        <v>4</v>
      </c>
      <c r="G913">
        <v>2020</v>
      </c>
      <c r="H913" t="s">
        <v>4473</v>
      </c>
      <c r="I913" t="s">
        <v>19</v>
      </c>
      <c r="J913" t="s">
        <v>4474</v>
      </c>
      <c r="K913" t="s">
        <v>4475</v>
      </c>
      <c r="L913" t="s">
        <v>22</v>
      </c>
      <c r="M913" t="s">
        <v>23</v>
      </c>
      <c r="N913" t="s">
        <v>24</v>
      </c>
      <c r="O913" t="s">
        <v>33</v>
      </c>
      <c r="P913" t="s">
        <v>34</v>
      </c>
      <c r="Q913" t="s">
        <v>33</v>
      </c>
      <c r="R913" t="s">
        <v>4476</v>
      </c>
    </row>
    <row r="914" spans="1:18" x14ac:dyDescent="0.35">
      <c r="A914" t="s">
        <v>15</v>
      </c>
      <c r="B914" t="s">
        <v>112</v>
      </c>
      <c r="C914">
        <v>2</v>
      </c>
      <c r="D914">
        <v>2021</v>
      </c>
      <c r="E914" t="s">
        <v>4477</v>
      </c>
      <c r="F914">
        <v>8</v>
      </c>
      <c r="G914">
        <v>2021</v>
      </c>
      <c r="H914" t="s">
        <v>4478</v>
      </c>
      <c r="I914" t="s">
        <v>19</v>
      </c>
      <c r="J914" t="s">
        <v>4479</v>
      </c>
      <c r="K914" t="s">
        <v>4480</v>
      </c>
      <c r="L914" t="s">
        <v>2254</v>
      </c>
      <c r="M914" t="s">
        <v>23</v>
      </c>
      <c r="N914" t="s">
        <v>24</v>
      </c>
      <c r="O914" t="s">
        <v>33</v>
      </c>
      <c r="P914" t="s">
        <v>34</v>
      </c>
      <c r="Q914" t="s">
        <v>33</v>
      </c>
      <c r="R914" t="s">
        <v>27</v>
      </c>
    </row>
    <row r="915" spans="1:18" x14ac:dyDescent="0.35">
      <c r="A915" t="s">
        <v>15</v>
      </c>
      <c r="B915" t="s">
        <v>2543</v>
      </c>
      <c r="C915">
        <v>9</v>
      </c>
      <c r="D915">
        <v>2020</v>
      </c>
      <c r="E915" t="s">
        <v>4481</v>
      </c>
      <c r="F915">
        <v>1</v>
      </c>
      <c r="G915">
        <v>2021</v>
      </c>
      <c r="H915" t="s">
        <v>4482</v>
      </c>
      <c r="I915" t="s">
        <v>19</v>
      </c>
      <c r="J915" t="s">
        <v>4483</v>
      </c>
      <c r="K915" t="s">
        <v>4484</v>
      </c>
      <c r="L915" t="s">
        <v>83</v>
      </c>
      <c r="M915" t="s">
        <v>47</v>
      </c>
      <c r="N915" t="s">
        <v>24</v>
      </c>
      <c r="O915" t="s">
        <v>14</v>
      </c>
      <c r="P915" t="s">
        <v>24</v>
      </c>
      <c r="Q915" t="s">
        <v>48</v>
      </c>
      <c r="R915" t="s">
        <v>4485</v>
      </c>
    </row>
    <row r="916" spans="1:18" x14ac:dyDescent="0.35">
      <c r="A916" t="s">
        <v>15</v>
      </c>
      <c r="B916" t="s">
        <v>769</v>
      </c>
      <c r="C916">
        <v>5</v>
      </c>
      <c r="D916">
        <v>2021</v>
      </c>
      <c r="E916" t="s">
        <v>1510</v>
      </c>
      <c r="F916">
        <v>12</v>
      </c>
      <c r="G916">
        <v>2022</v>
      </c>
      <c r="H916" t="s">
        <v>4486</v>
      </c>
      <c r="I916" t="s">
        <v>19</v>
      </c>
      <c r="J916" t="s">
        <v>4487</v>
      </c>
      <c r="K916" t="s">
        <v>4488</v>
      </c>
      <c r="L916" t="s">
        <v>143</v>
      </c>
      <c r="M916" t="s">
        <v>23</v>
      </c>
      <c r="N916" t="s">
        <v>24</v>
      </c>
      <c r="O916" t="s">
        <v>25</v>
      </c>
      <c r="P916" t="s">
        <v>24</v>
      </c>
      <c r="Q916" t="s">
        <v>26</v>
      </c>
      <c r="R916" t="s">
        <v>27</v>
      </c>
    </row>
    <row r="917" spans="1:18" x14ac:dyDescent="0.35">
      <c r="A917" t="s">
        <v>15</v>
      </c>
      <c r="B917" t="s">
        <v>2979</v>
      </c>
      <c r="C917">
        <v>11</v>
      </c>
      <c r="D917">
        <v>2019</v>
      </c>
      <c r="E917" t="s">
        <v>1071</v>
      </c>
      <c r="F917">
        <v>2</v>
      </c>
      <c r="G917">
        <v>2020</v>
      </c>
      <c r="H917" t="s">
        <v>4489</v>
      </c>
      <c r="I917" t="s">
        <v>19</v>
      </c>
      <c r="J917" t="s">
        <v>4490</v>
      </c>
      <c r="K917" t="s">
        <v>4491</v>
      </c>
      <c r="L917" t="s">
        <v>22</v>
      </c>
      <c r="M917" t="s">
        <v>47</v>
      </c>
      <c r="N917" t="s">
        <v>24</v>
      </c>
      <c r="O917" t="s">
        <v>14</v>
      </c>
      <c r="P917" t="s">
        <v>24</v>
      </c>
      <c r="Q917" t="s">
        <v>48</v>
      </c>
      <c r="R917" t="s">
        <v>4492</v>
      </c>
    </row>
    <row r="918" spans="1:18" x14ac:dyDescent="0.35">
      <c r="A918" t="s">
        <v>15</v>
      </c>
      <c r="B918" t="s">
        <v>245</v>
      </c>
      <c r="C918">
        <v>7</v>
      </c>
      <c r="D918">
        <v>2020</v>
      </c>
      <c r="E918" t="s">
        <v>1590</v>
      </c>
      <c r="F918">
        <v>11</v>
      </c>
      <c r="G918">
        <v>2021</v>
      </c>
      <c r="H918" t="s">
        <v>4493</v>
      </c>
      <c r="I918" t="s">
        <v>19</v>
      </c>
      <c r="J918" t="s">
        <v>4494</v>
      </c>
      <c r="K918" t="s">
        <v>4495</v>
      </c>
      <c r="L918" t="s">
        <v>22</v>
      </c>
      <c r="M918" t="s">
        <v>23</v>
      </c>
      <c r="N918" t="s">
        <v>24</v>
      </c>
      <c r="O918" t="s">
        <v>33</v>
      </c>
      <c r="P918" t="s">
        <v>34</v>
      </c>
      <c r="Q918" t="s">
        <v>33</v>
      </c>
      <c r="R918" t="s">
        <v>27</v>
      </c>
    </row>
    <row r="919" spans="1:18" x14ac:dyDescent="0.35">
      <c r="A919" t="s">
        <v>15</v>
      </c>
      <c r="B919" t="s">
        <v>2524</v>
      </c>
      <c r="C919">
        <v>9</v>
      </c>
      <c r="D919">
        <v>2019</v>
      </c>
      <c r="E919" t="s">
        <v>838</v>
      </c>
      <c r="F919">
        <v>5</v>
      </c>
      <c r="G919">
        <v>2020</v>
      </c>
      <c r="H919" t="s">
        <v>4496</v>
      </c>
      <c r="I919" t="s">
        <v>19</v>
      </c>
      <c r="J919" t="s">
        <v>4497</v>
      </c>
      <c r="K919" t="s">
        <v>4498</v>
      </c>
      <c r="L919" t="s">
        <v>22</v>
      </c>
      <c r="M919" t="s">
        <v>47</v>
      </c>
      <c r="N919" t="s">
        <v>24</v>
      </c>
      <c r="O919" t="s">
        <v>97</v>
      </c>
      <c r="P919" t="s">
        <v>24</v>
      </c>
      <c r="Q919" t="s">
        <v>48</v>
      </c>
      <c r="R919" t="s">
        <v>4499</v>
      </c>
    </row>
    <row r="920" spans="1:18" x14ac:dyDescent="0.35">
      <c r="A920" t="s">
        <v>15</v>
      </c>
      <c r="B920" t="s">
        <v>3617</v>
      </c>
      <c r="C920">
        <v>6</v>
      </c>
      <c r="D920">
        <v>2021</v>
      </c>
      <c r="E920" t="s">
        <v>2101</v>
      </c>
      <c r="F920">
        <v>11</v>
      </c>
      <c r="G920">
        <v>2022</v>
      </c>
      <c r="H920" t="s">
        <v>4500</v>
      </c>
      <c r="I920" t="s">
        <v>19</v>
      </c>
      <c r="J920" t="s">
        <v>4501</v>
      </c>
      <c r="K920" t="s">
        <v>4502</v>
      </c>
      <c r="L920" t="s">
        <v>572</v>
      </c>
      <c r="M920" t="s">
        <v>47</v>
      </c>
      <c r="N920" t="s">
        <v>24</v>
      </c>
      <c r="O920" t="s">
        <v>97</v>
      </c>
      <c r="P920" t="s">
        <v>24</v>
      </c>
      <c r="Q920" t="s">
        <v>48</v>
      </c>
      <c r="R920" t="s">
        <v>4503</v>
      </c>
    </row>
    <row r="921" spans="1:18" x14ac:dyDescent="0.35">
      <c r="A921" t="s">
        <v>15</v>
      </c>
      <c r="B921" t="s">
        <v>3125</v>
      </c>
      <c r="C921">
        <v>5</v>
      </c>
      <c r="D921">
        <v>2021</v>
      </c>
      <c r="E921" t="s">
        <v>1167</v>
      </c>
      <c r="F921">
        <v>9</v>
      </c>
      <c r="G921">
        <v>2021</v>
      </c>
      <c r="H921" t="s">
        <v>4504</v>
      </c>
      <c r="I921" t="s">
        <v>19</v>
      </c>
      <c r="J921" t="s">
        <v>4505</v>
      </c>
      <c r="K921" t="s">
        <v>4506</v>
      </c>
      <c r="L921" t="s">
        <v>22</v>
      </c>
      <c r="M921" t="s">
        <v>68</v>
      </c>
      <c r="N921" t="s">
        <v>24</v>
      </c>
      <c r="O921" t="s">
        <v>14</v>
      </c>
      <c r="P921" t="s">
        <v>24</v>
      </c>
      <c r="Q921" t="s">
        <v>48</v>
      </c>
      <c r="R921" t="s">
        <v>4507</v>
      </c>
    </row>
    <row r="922" spans="1:18" x14ac:dyDescent="0.35">
      <c r="A922" t="s">
        <v>15</v>
      </c>
      <c r="B922" t="s">
        <v>3180</v>
      </c>
      <c r="C922">
        <v>3</v>
      </c>
      <c r="D922">
        <v>2021</v>
      </c>
      <c r="E922" t="s">
        <v>4508</v>
      </c>
      <c r="F922">
        <v>10</v>
      </c>
      <c r="G922">
        <v>2021</v>
      </c>
      <c r="H922" t="s">
        <v>4509</v>
      </c>
      <c r="I922" t="s">
        <v>19</v>
      </c>
      <c r="J922" t="s">
        <v>4510</v>
      </c>
      <c r="K922" t="s">
        <v>4511</v>
      </c>
      <c r="L922" t="s">
        <v>237</v>
      </c>
      <c r="M922" t="s">
        <v>23</v>
      </c>
      <c r="N922" t="s">
        <v>24</v>
      </c>
      <c r="O922" t="s">
        <v>25</v>
      </c>
      <c r="P922" t="s">
        <v>24</v>
      </c>
      <c r="Q922" t="s">
        <v>26</v>
      </c>
      <c r="R922" t="s">
        <v>4512</v>
      </c>
    </row>
    <row r="923" spans="1:18" x14ac:dyDescent="0.35">
      <c r="A923" t="s">
        <v>15</v>
      </c>
      <c r="B923" t="s">
        <v>919</v>
      </c>
      <c r="C923">
        <v>5</v>
      </c>
      <c r="D923">
        <v>2019</v>
      </c>
      <c r="E923" t="s">
        <v>2652</v>
      </c>
      <c r="F923">
        <v>6</v>
      </c>
      <c r="G923">
        <v>2020</v>
      </c>
      <c r="H923" t="s">
        <v>4513</v>
      </c>
      <c r="I923" t="s">
        <v>19</v>
      </c>
      <c r="J923" t="s">
        <v>4514</v>
      </c>
      <c r="K923" t="s">
        <v>4515</v>
      </c>
      <c r="L923" t="s">
        <v>237</v>
      </c>
      <c r="M923" t="s">
        <v>47</v>
      </c>
      <c r="N923" t="s">
        <v>24</v>
      </c>
      <c r="O923" t="s">
        <v>14</v>
      </c>
      <c r="P923" t="s">
        <v>24</v>
      </c>
      <c r="Q923" t="s">
        <v>48</v>
      </c>
      <c r="R923" t="s">
        <v>4516</v>
      </c>
    </row>
    <row r="924" spans="1:18" x14ac:dyDescent="0.35">
      <c r="A924" t="s">
        <v>15</v>
      </c>
      <c r="B924" t="s">
        <v>3124</v>
      </c>
      <c r="C924">
        <v>11</v>
      </c>
      <c r="D924">
        <v>2020</v>
      </c>
      <c r="E924" t="s">
        <v>1441</v>
      </c>
      <c r="F924">
        <v>4</v>
      </c>
      <c r="G924">
        <v>2021</v>
      </c>
      <c r="H924" t="s">
        <v>4517</v>
      </c>
      <c r="I924" t="s">
        <v>19</v>
      </c>
      <c r="J924" t="s">
        <v>4518</v>
      </c>
      <c r="K924" t="s">
        <v>4519</v>
      </c>
      <c r="L924" t="s">
        <v>385</v>
      </c>
      <c r="M924" t="s">
        <v>47</v>
      </c>
      <c r="N924" t="s">
        <v>24</v>
      </c>
      <c r="O924" t="s">
        <v>14</v>
      </c>
      <c r="P924" t="s">
        <v>24</v>
      </c>
      <c r="Q924" t="s">
        <v>48</v>
      </c>
      <c r="R924" t="s">
        <v>4520</v>
      </c>
    </row>
    <row r="925" spans="1:18" x14ac:dyDescent="0.35">
      <c r="A925" t="s">
        <v>15</v>
      </c>
      <c r="B925" t="s">
        <v>4521</v>
      </c>
      <c r="C925">
        <v>8</v>
      </c>
      <c r="D925">
        <v>2018</v>
      </c>
      <c r="E925" t="s">
        <v>4522</v>
      </c>
      <c r="F925">
        <v>2</v>
      </c>
      <c r="G925">
        <v>2019</v>
      </c>
      <c r="H925" t="s">
        <v>4523</v>
      </c>
      <c r="I925" t="s">
        <v>19</v>
      </c>
      <c r="J925" t="s">
        <v>4524</v>
      </c>
      <c r="K925" t="s">
        <v>4525</v>
      </c>
      <c r="L925" t="s">
        <v>83</v>
      </c>
      <c r="M925" t="s">
        <v>47</v>
      </c>
      <c r="N925" t="s">
        <v>24</v>
      </c>
      <c r="O925" t="s">
        <v>14</v>
      </c>
      <c r="P925" t="s">
        <v>24</v>
      </c>
      <c r="Q925" t="s">
        <v>48</v>
      </c>
      <c r="R925" t="s">
        <v>4526</v>
      </c>
    </row>
    <row r="926" spans="1:18" x14ac:dyDescent="0.35">
      <c r="A926" t="s">
        <v>15</v>
      </c>
      <c r="B926" t="s">
        <v>4527</v>
      </c>
      <c r="C926">
        <v>10</v>
      </c>
      <c r="D926">
        <v>2018</v>
      </c>
      <c r="E926" t="s">
        <v>1986</v>
      </c>
      <c r="F926">
        <v>4</v>
      </c>
      <c r="G926">
        <v>2019</v>
      </c>
      <c r="H926" t="s">
        <v>4528</v>
      </c>
      <c r="I926" t="s">
        <v>19</v>
      </c>
      <c r="J926" t="s">
        <v>4529</v>
      </c>
      <c r="K926" t="s">
        <v>4530</v>
      </c>
      <c r="L926" t="s">
        <v>4531</v>
      </c>
      <c r="M926" t="s">
        <v>23</v>
      </c>
      <c r="N926" t="s">
        <v>24</v>
      </c>
      <c r="O926" t="s">
        <v>33</v>
      </c>
      <c r="P926" t="s">
        <v>34</v>
      </c>
      <c r="Q926" t="s">
        <v>33</v>
      </c>
      <c r="R926" t="s">
        <v>27</v>
      </c>
    </row>
    <row r="927" spans="1:18" x14ac:dyDescent="0.35">
      <c r="A927" t="s">
        <v>15</v>
      </c>
      <c r="B927" t="s">
        <v>4472</v>
      </c>
      <c r="C927">
        <v>4</v>
      </c>
      <c r="D927">
        <v>2020</v>
      </c>
      <c r="E927" t="s">
        <v>400</v>
      </c>
      <c r="F927">
        <v>11</v>
      </c>
      <c r="G927">
        <v>2021</v>
      </c>
      <c r="H927" t="s">
        <v>4532</v>
      </c>
      <c r="I927" t="s">
        <v>19</v>
      </c>
      <c r="J927" t="s">
        <v>4533</v>
      </c>
      <c r="K927" t="s">
        <v>4534</v>
      </c>
      <c r="L927" t="s">
        <v>83</v>
      </c>
      <c r="M927" t="s">
        <v>23</v>
      </c>
      <c r="N927" t="s">
        <v>24</v>
      </c>
      <c r="O927" t="s">
        <v>14</v>
      </c>
      <c r="P927" t="s">
        <v>24</v>
      </c>
      <c r="Q927" t="s">
        <v>48</v>
      </c>
      <c r="R927" t="s">
        <v>4535</v>
      </c>
    </row>
    <row r="928" spans="1:18" x14ac:dyDescent="0.35">
      <c r="A928" t="s">
        <v>15</v>
      </c>
      <c r="B928" t="s">
        <v>4536</v>
      </c>
      <c r="C928">
        <v>11</v>
      </c>
      <c r="D928">
        <v>2018</v>
      </c>
      <c r="E928" t="s">
        <v>1612</v>
      </c>
      <c r="F928">
        <v>7</v>
      </c>
      <c r="G928">
        <v>2019</v>
      </c>
      <c r="H928" t="s">
        <v>4537</v>
      </c>
      <c r="I928" t="s">
        <v>19</v>
      </c>
      <c r="J928" t="s">
        <v>4538</v>
      </c>
      <c r="K928" t="s">
        <v>4539</v>
      </c>
      <c r="L928" t="s">
        <v>237</v>
      </c>
      <c r="M928" t="s">
        <v>76</v>
      </c>
      <c r="N928" t="s">
        <v>24</v>
      </c>
      <c r="O928" t="s">
        <v>33</v>
      </c>
      <c r="P928" t="s">
        <v>34</v>
      </c>
      <c r="Q928" t="s">
        <v>33</v>
      </c>
      <c r="R928" t="s">
        <v>4540</v>
      </c>
    </row>
    <row r="929" spans="1:18" x14ac:dyDescent="0.35">
      <c r="A929" t="s">
        <v>15</v>
      </c>
      <c r="B929" t="s">
        <v>3135</v>
      </c>
      <c r="C929">
        <v>4</v>
      </c>
      <c r="D929">
        <v>2021</v>
      </c>
      <c r="E929" t="s">
        <v>2911</v>
      </c>
      <c r="F929">
        <v>1</v>
      </c>
      <c r="G929">
        <v>2022</v>
      </c>
      <c r="H929" t="s">
        <v>4541</v>
      </c>
      <c r="I929" t="s">
        <v>19</v>
      </c>
      <c r="J929" t="s">
        <v>4542</v>
      </c>
      <c r="K929" t="s">
        <v>4543</v>
      </c>
      <c r="L929" t="s">
        <v>22</v>
      </c>
      <c r="M929" t="s">
        <v>68</v>
      </c>
      <c r="N929" t="s">
        <v>24</v>
      </c>
      <c r="O929" t="s">
        <v>14</v>
      </c>
      <c r="P929" t="s">
        <v>24</v>
      </c>
      <c r="Q929" t="s">
        <v>48</v>
      </c>
      <c r="R929" t="s">
        <v>4544</v>
      </c>
    </row>
    <row r="930" spans="1:18" x14ac:dyDescent="0.35">
      <c r="A930" t="s">
        <v>15</v>
      </c>
      <c r="B930" t="s">
        <v>29</v>
      </c>
      <c r="C930">
        <v>7</v>
      </c>
      <c r="D930">
        <v>2019</v>
      </c>
      <c r="E930" t="s">
        <v>2024</v>
      </c>
      <c r="F930">
        <v>12</v>
      </c>
      <c r="G930">
        <v>2020</v>
      </c>
      <c r="H930" t="s">
        <v>4545</v>
      </c>
      <c r="I930" t="s">
        <v>19</v>
      </c>
      <c r="J930" t="s">
        <v>4546</v>
      </c>
      <c r="K930" t="s">
        <v>4547</v>
      </c>
      <c r="L930" t="s">
        <v>584</v>
      </c>
      <c r="M930" t="s">
        <v>23</v>
      </c>
      <c r="N930" t="s">
        <v>24</v>
      </c>
      <c r="O930" t="s">
        <v>33</v>
      </c>
      <c r="P930" t="s">
        <v>34</v>
      </c>
      <c r="Q930" t="s">
        <v>33</v>
      </c>
      <c r="R930" t="s">
        <v>4548</v>
      </c>
    </row>
    <row r="931" spans="1:18" x14ac:dyDescent="0.35">
      <c r="A931" t="s">
        <v>15</v>
      </c>
      <c r="B931" t="s">
        <v>4549</v>
      </c>
      <c r="C931">
        <v>6</v>
      </c>
      <c r="D931">
        <v>2020</v>
      </c>
      <c r="E931" t="s">
        <v>931</v>
      </c>
      <c r="F931">
        <v>8</v>
      </c>
      <c r="G931">
        <v>2020</v>
      </c>
      <c r="H931" t="s">
        <v>4550</v>
      </c>
      <c r="I931" t="s">
        <v>19</v>
      </c>
      <c r="J931" t="s">
        <v>4551</v>
      </c>
      <c r="K931" t="s">
        <v>4552</v>
      </c>
      <c r="L931" t="s">
        <v>22</v>
      </c>
      <c r="M931" t="s">
        <v>23</v>
      </c>
      <c r="N931" t="s">
        <v>24</v>
      </c>
      <c r="O931" t="s">
        <v>33</v>
      </c>
      <c r="P931" t="s">
        <v>34</v>
      </c>
      <c r="Q931" t="s">
        <v>33</v>
      </c>
      <c r="R931" t="s">
        <v>27</v>
      </c>
    </row>
    <row r="932" spans="1:18" x14ac:dyDescent="0.35">
      <c r="A932" t="s">
        <v>15</v>
      </c>
      <c r="B932" t="s">
        <v>1126</v>
      </c>
      <c r="C932">
        <v>6</v>
      </c>
      <c r="D932">
        <v>2020</v>
      </c>
      <c r="E932" t="s">
        <v>3796</v>
      </c>
      <c r="F932">
        <v>12</v>
      </c>
      <c r="G932">
        <v>2021</v>
      </c>
      <c r="H932" t="s">
        <v>4553</v>
      </c>
      <c r="I932" t="s">
        <v>19</v>
      </c>
      <c r="J932" t="s">
        <v>4554</v>
      </c>
      <c r="K932" t="s">
        <v>4555</v>
      </c>
      <c r="L932" t="s">
        <v>22</v>
      </c>
      <c r="M932" t="s">
        <v>76</v>
      </c>
      <c r="N932" t="s">
        <v>24</v>
      </c>
      <c r="O932" t="s">
        <v>33</v>
      </c>
      <c r="P932" t="s">
        <v>34</v>
      </c>
      <c r="Q932" t="s">
        <v>33</v>
      </c>
      <c r="R932" t="s">
        <v>4556</v>
      </c>
    </row>
    <row r="933" spans="1:18" x14ac:dyDescent="0.35">
      <c r="A933" t="s">
        <v>15</v>
      </c>
      <c r="B933" t="s">
        <v>2802</v>
      </c>
      <c r="C933">
        <v>7</v>
      </c>
      <c r="D933">
        <v>2021</v>
      </c>
      <c r="E933" t="s">
        <v>4557</v>
      </c>
      <c r="F933">
        <v>10</v>
      </c>
      <c r="G933">
        <v>2021</v>
      </c>
      <c r="H933" t="s">
        <v>4558</v>
      </c>
      <c r="I933" t="s">
        <v>19</v>
      </c>
      <c r="J933" t="s">
        <v>4559</v>
      </c>
      <c r="K933" t="s">
        <v>4560</v>
      </c>
      <c r="L933" t="s">
        <v>22</v>
      </c>
      <c r="M933" t="s">
        <v>47</v>
      </c>
      <c r="N933" t="s">
        <v>24</v>
      </c>
      <c r="O933" t="s">
        <v>14</v>
      </c>
      <c r="P933" t="s">
        <v>24</v>
      </c>
      <c r="Q933" t="s">
        <v>48</v>
      </c>
      <c r="R933" t="s">
        <v>4561</v>
      </c>
    </row>
    <row r="934" spans="1:18" x14ac:dyDescent="0.35">
      <c r="A934" t="s">
        <v>15</v>
      </c>
      <c r="B934" t="s">
        <v>2430</v>
      </c>
      <c r="C934">
        <v>7</v>
      </c>
      <c r="D934">
        <v>2020</v>
      </c>
      <c r="E934" t="s">
        <v>79</v>
      </c>
      <c r="F934">
        <v>2</v>
      </c>
      <c r="G934">
        <v>2021</v>
      </c>
      <c r="H934" t="s">
        <v>4562</v>
      </c>
      <c r="I934" t="s">
        <v>19</v>
      </c>
      <c r="J934" t="s">
        <v>4563</v>
      </c>
      <c r="K934" t="s">
        <v>4564</v>
      </c>
      <c r="L934" t="s">
        <v>4565</v>
      </c>
      <c r="M934" t="s">
        <v>23</v>
      </c>
      <c r="N934" t="s">
        <v>24</v>
      </c>
      <c r="O934" t="s">
        <v>33</v>
      </c>
      <c r="P934" t="s">
        <v>34</v>
      </c>
      <c r="Q934" t="s">
        <v>33</v>
      </c>
      <c r="R934" t="s">
        <v>27</v>
      </c>
    </row>
    <row r="935" spans="1:18" x14ac:dyDescent="0.35">
      <c r="A935" t="s">
        <v>15</v>
      </c>
      <c r="B935" t="s">
        <v>92</v>
      </c>
      <c r="C935">
        <v>9</v>
      </c>
      <c r="D935">
        <v>2021</v>
      </c>
      <c r="E935" t="s">
        <v>2869</v>
      </c>
      <c r="F935">
        <v>2</v>
      </c>
      <c r="G935">
        <v>2022</v>
      </c>
      <c r="H935" t="s">
        <v>4566</v>
      </c>
      <c r="I935" t="s">
        <v>19</v>
      </c>
      <c r="J935" t="s">
        <v>4567</v>
      </c>
      <c r="K935" t="s">
        <v>4568</v>
      </c>
      <c r="L935" t="s">
        <v>22</v>
      </c>
      <c r="M935" t="s">
        <v>23</v>
      </c>
      <c r="N935" t="s">
        <v>24</v>
      </c>
      <c r="O935" t="s">
        <v>33</v>
      </c>
      <c r="P935" t="s">
        <v>34</v>
      </c>
      <c r="Q935" t="s">
        <v>33</v>
      </c>
      <c r="R935" t="s">
        <v>4569</v>
      </c>
    </row>
    <row r="936" spans="1:18" x14ac:dyDescent="0.35">
      <c r="A936" t="s">
        <v>15</v>
      </c>
      <c r="B936" t="s">
        <v>406</v>
      </c>
      <c r="C936">
        <v>7</v>
      </c>
      <c r="D936">
        <v>2018</v>
      </c>
      <c r="E936" t="s">
        <v>2855</v>
      </c>
      <c r="F936">
        <v>12</v>
      </c>
      <c r="G936">
        <v>2019</v>
      </c>
      <c r="H936" t="s">
        <v>4570</v>
      </c>
      <c r="I936" t="s">
        <v>19</v>
      </c>
      <c r="J936" t="s">
        <v>4571</v>
      </c>
      <c r="K936" t="s">
        <v>4572</v>
      </c>
      <c r="L936" t="s">
        <v>249</v>
      </c>
      <c r="M936" t="s">
        <v>23</v>
      </c>
      <c r="N936" t="s">
        <v>24</v>
      </c>
      <c r="O936" t="s">
        <v>33</v>
      </c>
      <c r="P936" t="s">
        <v>34</v>
      </c>
      <c r="Q936" t="s">
        <v>33</v>
      </c>
      <c r="R936" t="s">
        <v>77</v>
      </c>
    </row>
    <row r="937" spans="1:18" x14ac:dyDescent="0.35">
      <c r="A937" t="s">
        <v>15</v>
      </c>
      <c r="B937" t="s">
        <v>1641</v>
      </c>
      <c r="C937">
        <v>8</v>
      </c>
      <c r="D937">
        <v>2020</v>
      </c>
      <c r="E937" t="s">
        <v>1786</v>
      </c>
      <c r="F937">
        <v>2</v>
      </c>
      <c r="G937">
        <v>2021</v>
      </c>
      <c r="H937" t="s">
        <v>4573</v>
      </c>
      <c r="I937" t="s">
        <v>19</v>
      </c>
      <c r="J937" t="s">
        <v>4574</v>
      </c>
      <c r="K937" t="s">
        <v>4575</v>
      </c>
      <c r="L937" t="s">
        <v>474</v>
      </c>
      <c r="M937" t="s">
        <v>47</v>
      </c>
      <c r="N937" t="s">
        <v>24</v>
      </c>
      <c r="O937" t="s">
        <v>14</v>
      </c>
      <c r="P937" t="s">
        <v>24</v>
      </c>
      <c r="Q937" t="s">
        <v>48</v>
      </c>
      <c r="R937" t="s">
        <v>4576</v>
      </c>
    </row>
    <row r="938" spans="1:18" x14ac:dyDescent="0.35">
      <c r="A938" t="s">
        <v>15</v>
      </c>
      <c r="B938" t="s">
        <v>289</v>
      </c>
      <c r="C938">
        <v>4</v>
      </c>
      <c r="D938">
        <v>2021</v>
      </c>
      <c r="E938" t="s">
        <v>698</v>
      </c>
      <c r="F938">
        <v>9</v>
      </c>
      <c r="G938">
        <v>2021</v>
      </c>
      <c r="H938" t="s">
        <v>4577</v>
      </c>
      <c r="I938" t="s">
        <v>19</v>
      </c>
      <c r="J938" t="s">
        <v>4578</v>
      </c>
      <c r="K938" t="s">
        <v>4579</v>
      </c>
      <c r="L938" t="s">
        <v>4580</v>
      </c>
      <c r="M938" t="s">
        <v>47</v>
      </c>
      <c r="N938" t="s">
        <v>24</v>
      </c>
      <c r="O938" t="s">
        <v>14</v>
      </c>
      <c r="P938" t="s">
        <v>24</v>
      </c>
      <c r="Q938" t="s">
        <v>48</v>
      </c>
      <c r="R938" t="s">
        <v>4581</v>
      </c>
    </row>
    <row r="939" spans="1:18" x14ac:dyDescent="0.35">
      <c r="A939" t="s">
        <v>15</v>
      </c>
      <c r="B939" t="s">
        <v>4582</v>
      </c>
      <c r="C939">
        <v>7</v>
      </c>
      <c r="D939">
        <v>2018</v>
      </c>
      <c r="E939" t="s">
        <v>4583</v>
      </c>
      <c r="F939">
        <v>12</v>
      </c>
      <c r="G939">
        <v>2019</v>
      </c>
      <c r="H939" t="s">
        <v>4584</v>
      </c>
      <c r="I939" t="s">
        <v>19</v>
      </c>
      <c r="J939" t="s">
        <v>4585</v>
      </c>
      <c r="K939" t="s">
        <v>4586</v>
      </c>
      <c r="L939" t="s">
        <v>46</v>
      </c>
      <c r="M939" t="s">
        <v>47</v>
      </c>
      <c r="N939" t="s">
        <v>24</v>
      </c>
      <c r="O939" t="s">
        <v>14</v>
      </c>
      <c r="P939" t="s">
        <v>24</v>
      </c>
      <c r="Q939" t="s">
        <v>48</v>
      </c>
      <c r="R939" t="s">
        <v>4587</v>
      </c>
    </row>
    <row r="940" spans="1:18" x14ac:dyDescent="0.35">
      <c r="A940" t="s">
        <v>15</v>
      </c>
      <c r="B940" t="s">
        <v>615</v>
      </c>
      <c r="C940">
        <v>5</v>
      </c>
      <c r="D940">
        <v>2020</v>
      </c>
      <c r="E940" t="s">
        <v>4588</v>
      </c>
      <c r="F940">
        <v>1</v>
      </c>
      <c r="G940">
        <v>2021</v>
      </c>
      <c r="H940" t="s">
        <v>4589</v>
      </c>
      <c r="I940" t="s">
        <v>19</v>
      </c>
      <c r="J940" t="s">
        <v>4590</v>
      </c>
      <c r="K940" t="s">
        <v>4591</v>
      </c>
      <c r="L940" t="s">
        <v>22</v>
      </c>
      <c r="M940" t="s">
        <v>23</v>
      </c>
      <c r="N940" t="s">
        <v>24</v>
      </c>
      <c r="O940" t="s">
        <v>33</v>
      </c>
      <c r="P940" t="s">
        <v>34</v>
      </c>
      <c r="Q940" t="s">
        <v>33</v>
      </c>
      <c r="R940" t="s">
        <v>27</v>
      </c>
    </row>
    <row r="941" spans="1:18" x14ac:dyDescent="0.35">
      <c r="A941" t="s">
        <v>15</v>
      </c>
      <c r="B941" t="s">
        <v>4592</v>
      </c>
      <c r="C941">
        <v>5</v>
      </c>
      <c r="D941">
        <v>2018</v>
      </c>
      <c r="E941" t="s">
        <v>4593</v>
      </c>
      <c r="F941">
        <v>10</v>
      </c>
      <c r="G941">
        <v>2019</v>
      </c>
      <c r="H941" t="s">
        <v>4594</v>
      </c>
      <c r="I941" t="s">
        <v>19</v>
      </c>
      <c r="J941" t="s">
        <v>4595</v>
      </c>
      <c r="K941" t="s">
        <v>4596</v>
      </c>
      <c r="L941" t="s">
        <v>4597</v>
      </c>
      <c r="M941" t="s">
        <v>47</v>
      </c>
      <c r="N941" t="s">
        <v>24</v>
      </c>
      <c r="O941" t="s">
        <v>14</v>
      </c>
      <c r="P941" t="s">
        <v>24</v>
      </c>
      <c r="Q941" t="s">
        <v>48</v>
      </c>
      <c r="R941" t="s">
        <v>4598</v>
      </c>
    </row>
    <row r="942" spans="1:18" x14ac:dyDescent="0.35">
      <c r="A942" t="s">
        <v>15</v>
      </c>
      <c r="B942" t="s">
        <v>4599</v>
      </c>
      <c r="C942">
        <v>6</v>
      </c>
      <c r="D942">
        <v>2018</v>
      </c>
      <c r="E942" t="s">
        <v>4600</v>
      </c>
      <c r="F942">
        <v>10</v>
      </c>
      <c r="G942">
        <v>2019</v>
      </c>
      <c r="H942" t="s">
        <v>4601</v>
      </c>
      <c r="I942" t="s">
        <v>19</v>
      </c>
      <c r="J942" t="s">
        <v>4602</v>
      </c>
      <c r="K942" t="s">
        <v>4603</v>
      </c>
      <c r="L942" t="s">
        <v>385</v>
      </c>
      <c r="M942" t="s">
        <v>47</v>
      </c>
      <c r="N942" t="s">
        <v>24</v>
      </c>
      <c r="O942" t="s">
        <v>14</v>
      </c>
      <c r="P942" t="s">
        <v>24</v>
      </c>
      <c r="Q942" t="s">
        <v>48</v>
      </c>
      <c r="R942" t="s">
        <v>4604</v>
      </c>
    </row>
    <row r="943" spans="1:18" x14ac:dyDescent="0.35">
      <c r="A943" t="s">
        <v>15</v>
      </c>
      <c r="B943" t="s">
        <v>4605</v>
      </c>
      <c r="C943">
        <v>9</v>
      </c>
      <c r="D943">
        <v>2018</v>
      </c>
      <c r="E943" t="s">
        <v>2878</v>
      </c>
      <c r="F943">
        <v>3</v>
      </c>
      <c r="G943">
        <v>2019</v>
      </c>
      <c r="H943" t="s">
        <v>4606</v>
      </c>
      <c r="I943" t="s">
        <v>19</v>
      </c>
      <c r="J943" t="s">
        <v>4607</v>
      </c>
      <c r="K943" t="s">
        <v>4608</v>
      </c>
      <c r="L943" t="s">
        <v>572</v>
      </c>
      <c r="M943" t="s">
        <v>23</v>
      </c>
      <c r="N943" t="s">
        <v>24</v>
      </c>
      <c r="O943" t="s">
        <v>33</v>
      </c>
      <c r="P943" t="s">
        <v>34</v>
      </c>
      <c r="Q943" t="s">
        <v>33</v>
      </c>
      <c r="R943" t="s">
        <v>27</v>
      </c>
    </row>
    <row r="944" spans="1:18" x14ac:dyDescent="0.35">
      <c r="A944" t="s">
        <v>15</v>
      </c>
      <c r="B944" t="s">
        <v>1177</v>
      </c>
      <c r="C944">
        <v>11</v>
      </c>
      <c r="D944">
        <v>2021</v>
      </c>
      <c r="E944" t="s">
        <v>4609</v>
      </c>
      <c r="F944">
        <v>1</v>
      </c>
      <c r="G944">
        <v>2022</v>
      </c>
      <c r="H944" t="s">
        <v>4610</v>
      </c>
      <c r="I944" t="s">
        <v>19</v>
      </c>
      <c r="J944" t="s">
        <v>4611</v>
      </c>
      <c r="K944" t="s">
        <v>4612</v>
      </c>
      <c r="L944" t="s">
        <v>474</v>
      </c>
      <c r="M944" t="s">
        <v>47</v>
      </c>
      <c r="N944" t="s">
        <v>24</v>
      </c>
      <c r="O944" t="s">
        <v>14</v>
      </c>
      <c r="P944" t="s">
        <v>24</v>
      </c>
      <c r="Q944" t="s">
        <v>48</v>
      </c>
      <c r="R944" t="s">
        <v>4613</v>
      </c>
    </row>
    <row r="945" spans="1:18" x14ac:dyDescent="0.35">
      <c r="A945" t="s">
        <v>15</v>
      </c>
      <c r="B945" t="s">
        <v>2690</v>
      </c>
      <c r="C945">
        <v>9</v>
      </c>
      <c r="D945">
        <v>2020</v>
      </c>
      <c r="E945" t="s">
        <v>4614</v>
      </c>
      <c r="F945">
        <v>10</v>
      </c>
      <c r="G945">
        <v>2020</v>
      </c>
      <c r="H945" t="s">
        <v>4615</v>
      </c>
      <c r="I945" t="s">
        <v>19</v>
      </c>
      <c r="J945" t="s">
        <v>4616</v>
      </c>
      <c r="K945" t="s">
        <v>4617</v>
      </c>
      <c r="L945" t="s">
        <v>22</v>
      </c>
      <c r="M945" t="s">
        <v>23</v>
      </c>
      <c r="N945" t="s">
        <v>24</v>
      </c>
      <c r="O945" t="s">
        <v>25</v>
      </c>
      <c r="P945" t="s">
        <v>24</v>
      </c>
      <c r="Q945" t="s">
        <v>26</v>
      </c>
      <c r="R945" t="s">
        <v>27</v>
      </c>
    </row>
    <row r="946" spans="1:18" x14ac:dyDescent="0.35">
      <c r="A946" t="s">
        <v>15</v>
      </c>
      <c r="B946" t="s">
        <v>3261</v>
      </c>
      <c r="C946">
        <v>8</v>
      </c>
      <c r="D946">
        <v>2021</v>
      </c>
      <c r="E946" t="s">
        <v>4618</v>
      </c>
      <c r="F946">
        <v>12</v>
      </c>
      <c r="G946">
        <v>2022</v>
      </c>
      <c r="H946" t="s">
        <v>4619</v>
      </c>
      <c r="I946" t="s">
        <v>19</v>
      </c>
      <c r="J946" t="s">
        <v>4620</v>
      </c>
      <c r="K946" t="s">
        <v>4621</v>
      </c>
      <c r="L946" t="s">
        <v>22</v>
      </c>
      <c r="M946" t="s">
        <v>68</v>
      </c>
      <c r="N946" t="s">
        <v>24</v>
      </c>
      <c r="O946" t="s">
        <v>14</v>
      </c>
      <c r="P946" t="s">
        <v>24</v>
      </c>
      <c r="Q946" t="s">
        <v>48</v>
      </c>
      <c r="R946" t="s">
        <v>4622</v>
      </c>
    </row>
    <row r="947" spans="1:18" x14ac:dyDescent="0.35">
      <c r="A947" t="s">
        <v>15</v>
      </c>
      <c r="B947" t="s">
        <v>2095</v>
      </c>
      <c r="C947">
        <v>7</v>
      </c>
      <c r="D947">
        <v>2020</v>
      </c>
      <c r="E947" t="s">
        <v>430</v>
      </c>
      <c r="F947">
        <v>4</v>
      </c>
      <c r="G947">
        <v>2021</v>
      </c>
      <c r="H947" t="s">
        <v>4623</v>
      </c>
      <c r="I947" t="s">
        <v>19</v>
      </c>
      <c r="J947" t="s">
        <v>4624</v>
      </c>
      <c r="K947" t="s">
        <v>4625</v>
      </c>
      <c r="L947" t="s">
        <v>22</v>
      </c>
      <c r="M947" t="s">
        <v>23</v>
      </c>
      <c r="N947" t="s">
        <v>24</v>
      </c>
      <c r="O947" t="s">
        <v>33</v>
      </c>
      <c r="P947" t="s">
        <v>34</v>
      </c>
      <c r="Q947" t="s">
        <v>33</v>
      </c>
      <c r="R947" t="s">
        <v>4626</v>
      </c>
    </row>
    <row r="948" spans="1:18" x14ac:dyDescent="0.35">
      <c r="A948" t="s">
        <v>15</v>
      </c>
      <c r="B948" t="s">
        <v>4627</v>
      </c>
      <c r="C948">
        <v>2</v>
      </c>
      <c r="D948">
        <v>2021</v>
      </c>
      <c r="E948" t="s">
        <v>264</v>
      </c>
      <c r="F948">
        <v>6</v>
      </c>
      <c r="G948">
        <v>2021</v>
      </c>
      <c r="H948" t="s">
        <v>4628</v>
      </c>
      <c r="I948" t="s">
        <v>19</v>
      </c>
      <c r="J948" t="s">
        <v>4629</v>
      </c>
      <c r="K948" t="s">
        <v>4630</v>
      </c>
      <c r="L948" t="s">
        <v>124</v>
      </c>
      <c r="M948" t="s">
        <v>76</v>
      </c>
      <c r="N948" t="s">
        <v>24</v>
      </c>
      <c r="O948" t="s">
        <v>14</v>
      </c>
      <c r="P948" t="s">
        <v>24</v>
      </c>
      <c r="Q948" t="s">
        <v>48</v>
      </c>
      <c r="R948" t="s">
        <v>4631</v>
      </c>
    </row>
    <row r="949" spans="1:18" x14ac:dyDescent="0.35">
      <c r="A949" t="s">
        <v>15</v>
      </c>
      <c r="B949" t="s">
        <v>126</v>
      </c>
      <c r="C949">
        <v>1</v>
      </c>
      <c r="D949">
        <v>2021</v>
      </c>
      <c r="E949" t="s">
        <v>4632</v>
      </c>
      <c r="F949">
        <v>5</v>
      </c>
      <c r="G949">
        <v>2021</v>
      </c>
      <c r="H949" t="s">
        <v>4633</v>
      </c>
      <c r="I949" t="s">
        <v>19</v>
      </c>
      <c r="J949" t="s">
        <v>4634</v>
      </c>
      <c r="K949" t="s">
        <v>4635</v>
      </c>
      <c r="L949" t="s">
        <v>385</v>
      </c>
      <c r="M949" t="s">
        <v>68</v>
      </c>
      <c r="N949" t="s">
        <v>24</v>
      </c>
      <c r="O949" t="s">
        <v>14</v>
      </c>
      <c r="P949" t="s">
        <v>24</v>
      </c>
      <c r="Q949" t="s">
        <v>48</v>
      </c>
      <c r="R949" t="s">
        <v>4636</v>
      </c>
    </row>
    <row r="950" spans="1:18" x14ac:dyDescent="0.35">
      <c r="A950" t="s">
        <v>15</v>
      </c>
      <c r="B950" t="s">
        <v>3474</v>
      </c>
      <c r="C950">
        <v>2</v>
      </c>
      <c r="D950">
        <v>2020</v>
      </c>
      <c r="E950" t="s">
        <v>2002</v>
      </c>
      <c r="F950">
        <v>9</v>
      </c>
      <c r="G950">
        <v>2020</v>
      </c>
      <c r="H950" t="s">
        <v>4637</v>
      </c>
      <c r="I950" t="s">
        <v>19</v>
      </c>
      <c r="J950" t="s">
        <v>4638</v>
      </c>
      <c r="K950" t="s">
        <v>4639</v>
      </c>
      <c r="L950" t="s">
        <v>572</v>
      </c>
      <c r="M950" t="s">
        <v>23</v>
      </c>
      <c r="N950" t="s">
        <v>24</v>
      </c>
      <c r="O950" t="s">
        <v>33</v>
      </c>
      <c r="P950" t="s">
        <v>34</v>
      </c>
      <c r="Q950" t="s">
        <v>33</v>
      </c>
      <c r="R950" t="s">
        <v>4640</v>
      </c>
    </row>
    <row r="951" spans="1:18" x14ac:dyDescent="0.35">
      <c r="A951" t="s">
        <v>15</v>
      </c>
      <c r="B951" t="s">
        <v>1039</v>
      </c>
      <c r="C951">
        <v>7</v>
      </c>
      <c r="D951">
        <v>2020</v>
      </c>
      <c r="E951" t="s">
        <v>4588</v>
      </c>
      <c r="F951">
        <v>1</v>
      </c>
      <c r="G951">
        <v>2021</v>
      </c>
      <c r="H951" t="s">
        <v>4641</v>
      </c>
      <c r="I951" t="s">
        <v>19</v>
      </c>
      <c r="J951" t="s">
        <v>4642</v>
      </c>
      <c r="K951" t="s">
        <v>4643</v>
      </c>
      <c r="L951" t="s">
        <v>4644</v>
      </c>
      <c r="M951" t="s">
        <v>76</v>
      </c>
      <c r="N951" t="s">
        <v>24</v>
      </c>
      <c r="O951" t="s">
        <v>33</v>
      </c>
      <c r="P951" t="s">
        <v>34</v>
      </c>
      <c r="Q951" t="s">
        <v>33</v>
      </c>
      <c r="R951" t="s">
        <v>27</v>
      </c>
    </row>
    <row r="952" spans="1:18" x14ac:dyDescent="0.35">
      <c r="A952" t="s">
        <v>15</v>
      </c>
      <c r="B952" t="s">
        <v>1421</v>
      </c>
      <c r="C952">
        <v>8</v>
      </c>
      <c r="D952">
        <v>2018</v>
      </c>
      <c r="E952" t="s">
        <v>925</v>
      </c>
      <c r="F952">
        <v>1</v>
      </c>
      <c r="G952">
        <v>2019</v>
      </c>
      <c r="H952" t="s">
        <v>4645</v>
      </c>
      <c r="I952" t="s">
        <v>19</v>
      </c>
      <c r="J952" t="s">
        <v>4646</v>
      </c>
      <c r="K952" t="s">
        <v>4647</v>
      </c>
      <c r="L952" t="s">
        <v>22</v>
      </c>
      <c r="M952" t="s">
        <v>76</v>
      </c>
      <c r="N952" t="s">
        <v>24</v>
      </c>
      <c r="O952" t="s">
        <v>14</v>
      </c>
      <c r="P952" t="s">
        <v>24</v>
      </c>
      <c r="Q952" t="s">
        <v>48</v>
      </c>
      <c r="R952" t="s">
        <v>4648</v>
      </c>
    </row>
    <row r="953" spans="1:18" x14ac:dyDescent="0.35">
      <c r="A953" t="s">
        <v>15</v>
      </c>
      <c r="B953" t="s">
        <v>4246</v>
      </c>
      <c r="C953">
        <v>7</v>
      </c>
      <c r="D953">
        <v>2019</v>
      </c>
      <c r="E953" t="s">
        <v>4649</v>
      </c>
      <c r="F953">
        <v>5</v>
      </c>
      <c r="G953">
        <v>2020</v>
      </c>
      <c r="H953" t="s">
        <v>4650</v>
      </c>
      <c r="I953" t="s">
        <v>19</v>
      </c>
      <c r="J953" t="s">
        <v>4651</v>
      </c>
      <c r="K953" t="s">
        <v>4652</v>
      </c>
      <c r="L953" t="s">
        <v>179</v>
      </c>
      <c r="M953" t="s">
        <v>23</v>
      </c>
      <c r="N953" t="s">
        <v>24</v>
      </c>
      <c r="O953" t="s">
        <v>14</v>
      </c>
      <c r="P953" t="s">
        <v>24</v>
      </c>
      <c r="Q953" t="s">
        <v>48</v>
      </c>
      <c r="R953" t="s">
        <v>4653</v>
      </c>
    </row>
    <row r="954" spans="1:18" x14ac:dyDescent="0.35">
      <c r="A954" t="s">
        <v>15</v>
      </c>
      <c r="B954" t="s">
        <v>1183</v>
      </c>
      <c r="C954">
        <v>6</v>
      </c>
      <c r="D954">
        <v>2020</v>
      </c>
      <c r="E954" t="s">
        <v>1060</v>
      </c>
      <c r="F954">
        <v>11</v>
      </c>
      <c r="G954">
        <v>2021</v>
      </c>
      <c r="H954" t="s">
        <v>4654</v>
      </c>
      <c r="I954" t="s">
        <v>19</v>
      </c>
      <c r="J954" t="s">
        <v>4655</v>
      </c>
      <c r="K954" t="s">
        <v>4656</v>
      </c>
      <c r="L954" t="s">
        <v>474</v>
      </c>
      <c r="M954" t="s">
        <v>23</v>
      </c>
      <c r="N954" t="s">
        <v>24</v>
      </c>
      <c r="O954" t="s">
        <v>14</v>
      </c>
      <c r="P954" t="s">
        <v>24</v>
      </c>
      <c r="Q954" t="s">
        <v>48</v>
      </c>
      <c r="R954" t="s">
        <v>4657</v>
      </c>
    </row>
    <row r="955" spans="1:18" x14ac:dyDescent="0.35">
      <c r="A955" t="s">
        <v>15</v>
      </c>
      <c r="B955" t="s">
        <v>112</v>
      </c>
      <c r="C955">
        <v>2</v>
      </c>
      <c r="D955">
        <v>2021</v>
      </c>
      <c r="E955" t="s">
        <v>3181</v>
      </c>
      <c r="F955">
        <v>9</v>
      </c>
      <c r="G955">
        <v>2021</v>
      </c>
      <c r="H955" t="s">
        <v>4658</v>
      </c>
      <c r="I955" t="s">
        <v>19</v>
      </c>
      <c r="J955" t="s">
        <v>4659</v>
      </c>
      <c r="K955" t="s">
        <v>4660</v>
      </c>
      <c r="L955" t="s">
        <v>22</v>
      </c>
      <c r="M955" t="s">
        <v>23</v>
      </c>
      <c r="N955" t="s">
        <v>24</v>
      </c>
      <c r="O955" t="s">
        <v>33</v>
      </c>
      <c r="P955" t="s">
        <v>34</v>
      </c>
      <c r="Q955" t="s">
        <v>33</v>
      </c>
      <c r="R955" t="s">
        <v>4661</v>
      </c>
    </row>
    <row r="956" spans="1:18" x14ac:dyDescent="0.35">
      <c r="A956" t="s">
        <v>15</v>
      </c>
      <c r="B956" t="s">
        <v>3189</v>
      </c>
      <c r="C956">
        <v>9</v>
      </c>
      <c r="D956">
        <v>2020</v>
      </c>
      <c r="E956" t="s">
        <v>393</v>
      </c>
      <c r="F956">
        <v>3</v>
      </c>
      <c r="G956">
        <v>2021</v>
      </c>
      <c r="H956" t="s">
        <v>4662</v>
      </c>
      <c r="I956" t="s">
        <v>19</v>
      </c>
      <c r="J956" t="s">
        <v>4663</v>
      </c>
      <c r="K956" t="s">
        <v>4664</v>
      </c>
      <c r="L956" t="s">
        <v>2254</v>
      </c>
      <c r="M956" t="s">
        <v>47</v>
      </c>
      <c r="N956" t="s">
        <v>24</v>
      </c>
      <c r="O956" t="s">
        <v>14</v>
      </c>
      <c r="P956" t="s">
        <v>24</v>
      </c>
      <c r="Q956" t="s">
        <v>48</v>
      </c>
      <c r="R956" t="s">
        <v>4665</v>
      </c>
    </row>
    <row r="957" spans="1:18" x14ac:dyDescent="0.35">
      <c r="A957" t="s">
        <v>15</v>
      </c>
      <c r="B957" t="s">
        <v>653</v>
      </c>
      <c r="C957">
        <v>5</v>
      </c>
      <c r="D957">
        <v>2021</v>
      </c>
      <c r="E957" t="s">
        <v>4666</v>
      </c>
      <c r="F957">
        <v>2</v>
      </c>
      <c r="G957">
        <v>2022</v>
      </c>
      <c r="H957" t="s">
        <v>4667</v>
      </c>
      <c r="I957" t="s">
        <v>19</v>
      </c>
      <c r="J957" t="s">
        <v>4668</v>
      </c>
      <c r="K957" t="s">
        <v>4669</v>
      </c>
      <c r="L957" t="s">
        <v>22</v>
      </c>
      <c r="M957" t="s">
        <v>68</v>
      </c>
      <c r="N957" t="s">
        <v>24</v>
      </c>
      <c r="O957" t="s">
        <v>14</v>
      </c>
      <c r="P957" t="s">
        <v>24</v>
      </c>
      <c r="Q957" t="s">
        <v>48</v>
      </c>
      <c r="R957" t="s">
        <v>4670</v>
      </c>
    </row>
    <row r="958" spans="1:18" x14ac:dyDescent="0.35">
      <c r="A958" t="s">
        <v>15</v>
      </c>
      <c r="B958" t="s">
        <v>2762</v>
      </c>
      <c r="C958">
        <v>5</v>
      </c>
      <c r="D958">
        <v>2019</v>
      </c>
      <c r="E958" t="s">
        <v>1100</v>
      </c>
      <c r="F958">
        <v>11</v>
      </c>
      <c r="G958">
        <v>2019</v>
      </c>
      <c r="H958" t="s">
        <v>4671</v>
      </c>
      <c r="I958" t="s">
        <v>19</v>
      </c>
      <c r="J958" t="s">
        <v>4672</v>
      </c>
      <c r="K958" t="s">
        <v>4673</v>
      </c>
      <c r="L958" t="s">
        <v>4674</v>
      </c>
      <c r="M958" t="s">
        <v>23</v>
      </c>
      <c r="N958" t="s">
        <v>24</v>
      </c>
      <c r="O958" t="s">
        <v>14</v>
      </c>
      <c r="P958" t="s">
        <v>24</v>
      </c>
      <c r="Q958" t="s">
        <v>48</v>
      </c>
      <c r="R958" t="s">
        <v>4675</v>
      </c>
    </row>
    <row r="959" spans="1:18" x14ac:dyDescent="0.35">
      <c r="A959" t="s">
        <v>15</v>
      </c>
      <c r="B959" t="s">
        <v>4676</v>
      </c>
      <c r="C959">
        <v>10</v>
      </c>
      <c r="D959">
        <v>2019</v>
      </c>
      <c r="E959" t="s">
        <v>615</v>
      </c>
      <c r="F959">
        <v>5</v>
      </c>
      <c r="G959">
        <v>2020</v>
      </c>
      <c r="H959" t="s">
        <v>4677</v>
      </c>
      <c r="I959" t="s">
        <v>19</v>
      </c>
      <c r="J959" t="s">
        <v>4678</v>
      </c>
      <c r="K959" t="s">
        <v>4679</v>
      </c>
      <c r="L959" t="s">
        <v>22</v>
      </c>
      <c r="M959" t="s">
        <v>68</v>
      </c>
      <c r="N959" t="s">
        <v>24</v>
      </c>
      <c r="O959" t="s">
        <v>14</v>
      </c>
      <c r="P959" t="s">
        <v>24</v>
      </c>
      <c r="Q959" t="s">
        <v>48</v>
      </c>
      <c r="R959" t="s">
        <v>4680</v>
      </c>
    </row>
    <row r="960" spans="1:18" x14ac:dyDescent="0.35">
      <c r="A960" t="s">
        <v>15</v>
      </c>
      <c r="B960" t="s">
        <v>843</v>
      </c>
      <c r="C960">
        <v>10</v>
      </c>
      <c r="D960">
        <v>2021</v>
      </c>
      <c r="E960" t="s">
        <v>1840</v>
      </c>
      <c r="F960">
        <v>3</v>
      </c>
      <c r="G960">
        <v>2022</v>
      </c>
      <c r="H960" t="s">
        <v>4681</v>
      </c>
      <c r="I960" t="s">
        <v>19</v>
      </c>
      <c r="J960" t="s">
        <v>4682</v>
      </c>
      <c r="K960" t="s">
        <v>4683</v>
      </c>
      <c r="L960" t="s">
        <v>237</v>
      </c>
      <c r="M960" t="s">
        <v>47</v>
      </c>
      <c r="N960" t="s">
        <v>24</v>
      </c>
      <c r="O960" t="s">
        <v>14</v>
      </c>
      <c r="P960" t="s">
        <v>24</v>
      </c>
      <c r="Q960" t="s">
        <v>48</v>
      </c>
      <c r="R960" t="s">
        <v>4684</v>
      </c>
    </row>
    <row r="961" spans="1:18" x14ac:dyDescent="0.35">
      <c r="A961" t="s">
        <v>15</v>
      </c>
      <c r="B961" t="s">
        <v>1606</v>
      </c>
      <c r="C961">
        <v>12</v>
      </c>
      <c r="D961">
        <v>2019</v>
      </c>
      <c r="E961" t="s">
        <v>3474</v>
      </c>
      <c r="F961">
        <v>2</v>
      </c>
      <c r="G961">
        <v>2020</v>
      </c>
      <c r="H961" t="s">
        <v>4685</v>
      </c>
      <c r="I961" t="s">
        <v>19</v>
      </c>
      <c r="J961" t="s">
        <v>4686</v>
      </c>
      <c r="K961" t="s">
        <v>4687</v>
      </c>
      <c r="L961" t="s">
        <v>117</v>
      </c>
      <c r="M961" t="s">
        <v>68</v>
      </c>
      <c r="N961" t="s">
        <v>24</v>
      </c>
      <c r="O961" t="s">
        <v>14</v>
      </c>
      <c r="P961" t="s">
        <v>24</v>
      </c>
      <c r="Q961" t="s">
        <v>48</v>
      </c>
      <c r="R961" t="s">
        <v>4688</v>
      </c>
    </row>
    <row r="962" spans="1:18" x14ac:dyDescent="0.35">
      <c r="A962" t="s">
        <v>15</v>
      </c>
      <c r="B962" t="s">
        <v>931</v>
      </c>
      <c r="C962">
        <v>8</v>
      </c>
      <c r="D962">
        <v>2020</v>
      </c>
      <c r="E962" t="s">
        <v>3054</v>
      </c>
      <c r="F962">
        <v>4</v>
      </c>
      <c r="G962">
        <v>2021</v>
      </c>
      <c r="H962" t="s">
        <v>4689</v>
      </c>
      <c r="I962" t="s">
        <v>19</v>
      </c>
      <c r="J962" t="s">
        <v>4690</v>
      </c>
      <c r="K962" t="s">
        <v>4691</v>
      </c>
      <c r="L962" t="s">
        <v>22</v>
      </c>
      <c r="M962" t="s">
        <v>68</v>
      </c>
      <c r="N962" t="s">
        <v>24</v>
      </c>
      <c r="O962" t="s">
        <v>14</v>
      </c>
      <c r="P962" t="s">
        <v>24</v>
      </c>
      <c r="Q962" t="s">
        <v>48</v>
      </c>
      <c r="R962" t="s">
        <v>4692</v>
      </c>
    </row>
    <row r="963" spans="1:18" x14ac:dyDescent="0.35">
      <c r="A963" t="s">
        <v>15</v>
      </c>
      <c r="B963" t="s">
        <v>4693</v>
      </c>
      <c r="C963">
        <v>3</v>
      </c>
      <c r="D963">
        <v>2020</v>
      </c>
      <c r="E963" t="s">
        <v>120</v>
      </c>
      <c r="F963">
        <v>11</v>
      </c>
      <c r="G963">
        <v>2020</v>
      </c>
      <c r="H963" t="s">
        <v>4694</v>
      </c>
      <c r="I963" t="s">
        <v>19</v>
      </c>
      <c r="J963" t="s">
        <v>4695</v>
      </c>
      <c r="K963" t="s">
        <v>4696</v>
      </c>
      <c r="L963" t="s">
        <v>385</v>
      </c>
      <c r="M963" t="s">
        <v>23</v>
      </c>
      <c r="N963" t="s">
        <v>24</v>
      </c>
      <c r="O963" t="s">
        <v>33</v>
      </c>
      <c r="P963" t="s">
        <v>34</v>
      </c>
      <c r="Q963" t="s">
        <v>33</v>
      </c>
      <c r="R963" t="s">
        <v>27</v>
      </c>
    </row>
    <row r="964" spans="1:18" x14ac:dyDescent="0.35">
      <c r="A964" t="s">
        <v>15</v>
      </c>
      <c r="B964" t="s">
        <v>4697</v>
      </c>
      <c r="C964">
        <v>2</v>
      </c>
      <c r="D964">
        <v>2019</v>
      </c>
      <c r="E964" t="s">
        <v>3234</v>
      </c>
      <c r="F964">
        <v>12</v>
      </c>
      <c r="G964">
        <v>2020</v>
      </c>
      <c r="H964" t="s">
        <v>4698</v>
      </c>
      <c r="I964" t="s">
        <v>19</v>
      </c>
      <c r="J964" t="s">
        <v>4699</v>
      </c>
      <c r="K964" t="s">
        <v>4700</v>
      </c>
      <c r="L964" t="s">
        <v>249</v>
      </c>
      <c r="M964" t="s">
        <v>68</v>
      </c>
      <c r="N964" t="s">
        <v>24</v>
      </c>
      <c r="O964" t="s">
        <v>14</v>
      </c>
      <c r="P964" t="s">
        <v>24</v>
      </c>
      <c r="Q964" t="s">
        <v>48</v>
      </c>
      <c r="R964" t="s">
        <v>4701</v>
      </c>
    </row>
    <row r="965" spans="1:18" x14ac:dyDescent="0.35">
      <c r="A965" t="s">
        <v>15</v>
      </c>
      <c r="B965" t="s">
        <v>4702</v>
      </c>
      <c r="C965">
        <v>6</v>
      </c>
      <c r="D965">
        <v>2021</v>
      </c>
      <c r="E965" t="s">
        <v>1350</v>
      </c>
      <c r="F965">
        <v>11</v>
      </c>
      <c r="G965">
        <v>2021</v>
      </c>
      <c r="H965" t="s">
        <v>4703</v>
      </c>
      <c r="I965" t="s">
        <v>19</v>
      </c>
      <c r="J965" t="s">
        <v>4704</v>
      </c>
      <c r="K965" t="s">
        <v>4705</v>
      </c>
      <c r="L965" t="s">
        <v>244</v>
      </c>
      <c r="M965" t="s">
        <v>47</v>
      </c>
      <c r="N965" t="s">
        <v>24</v>
      </c>
      <c r="O965" t="s">
        <v>97</v>
      </c>
      <c r="P965" t="s">
        <v>24</v>
      </c>
      <c r="Q965" t="s">
        <v>48</v>
      </c>
      <c r="R965" t="s">
        <v>4706</v>
      </c>
    </row>
    <row r="966" spans="1:18" x14ac:dyDescent="0.35">
      <c r="A966" t="s">
        <v>15</v>
      </c>
      <c r="B966" t="s">
        <v>2256</v>
      </c>
      <c r="C966">
        <v>2</v>
      </c>
      <c r="D966">
        <v>2019</v>
      </c>
      <c r="E966" t="s">
        <v>1001</v>
      </c>
      <c r="F966">
        <v>8</v>
      </c>
      <c r="G966">
        <v>2019</v>
      </c>
      <c r="H966" t="s">
        <v>4707</v>
      </c>
      <c r="I966" t="s">
        <v>19</v>
      </c>
      <c r="J966" t="s">
        <v>4708</v>
      </c>
      <c r="K966" t="s">
        <v>4709</v>
      </c>
      <c r="L966" t="s">
        <v>22</v>
      </c>
      <c r="M966" t="s">
        <v>47</v>
      </c>
      <c r="N966" t="s">
        <v>24</v>
      </c>
      <c r="O966" t="s">
        <v>14</v>
      </c>
      <c r="P966" t="s">
        <v>24</v>
      </c>
      <c r="Q966" t="s">
        <v>48</v>
      </c>
      <c r="R966" t="s">
        <v>4710</v>
      </c>
    </row>
    <row r="967" spans="1:18" x14ac:dyDescent="0.35">
      <c r="A967" t="s">
        <v>15</v>
      </c>
      <c r="B967" t="s">
        <v>2023</v>
      </c>
      <c r="C967">
        <v>9</v>
      </c>
      <c r="D967">
        <v>2019</v>
      </c>
      <c r="E967" t="s">
        <v>1392</v>
      </c>
      <c r="F967">
        <v>12</v>
      </c>
      <c r="G967">
        <v>2020</v>
      </c>
      <c r="H967" t="s">
        <v>4711</v>
      </c>
      <c r="I967" t="s">
        <v>19</v>
      </c>
      <c r="J967" t="s">
        <v>4712</v>
      </c>
      <c r="K967" t="s">
        <v>4713</v>
      </c>
      <c r="L967" t="s">
        <v>385</v>
      </c>
      <c r="M967" t="s">
        <v>68</v>
      </c>
      <c r="N967" t="s">
        <v>24</v>
      </c>
      <c r="O967" t="s">
        <v>14</v>
      </c>
      <c r="P967" t="s">
        <v>24</v>
      </c>
      <c r="Q967" t="s">
        <v>48</v>
      </c>
      <c r="R967" t="s">
        <v>4714</v>
      </c>
    </row>
    <row r="968" spans="1:18" x14ac:dyDescent="0.35">
      <c r="A968" t="s">
        <v>15</v>
      </c>
      <c r="B968" t="s">
        <v>169</v>
      </c>
      <c r="C968">
        <v>11</v>
      </c>
      <c r="D968">
        <v>2020</v>
      </c>
      <c r="E968" t="s">
        <v>419</v>
      </c>
      <c r="F968">
        <v>4</v>
      </c>
      <c r="G968">
        <v>2021</v>
      </c>
      <c r="H968" t="s">
        <v>4715</v>
      </c>
      <c r="I968" t="s">
        <v>19</v>
      </c>
      <c r="J968" t="s">
        <v>4716</v>
      </c>
      <c r="K968" t="s">
        <v>4717</v>
      </c>
      <c r="L968" t="s">
        <v>4718</v>
      </c>
      <c r="M968" t="s">
        <v>47</v>
      </c>
      <c r="N968" t="s">
        <v>24</v>
      </c>
      <c r="O968" t="s">
        <v>14</v>
      </c>
      <c r="P968" t="s">
        <v>24</v>
      </c>
      <c r="Q968" t="s">
        <v>48</v>
      </c>
      <c r="R968" t="s">
        <v>4719</v>
      </c>
    </row>
    <row r="969" spans="1:18" x14ac:dyDescent="0.35">
      <c r="A969" t="s">
        <v>15</v>
      </c>
      <c r="B969" t="s">
        <v>4720</v>
      </c>
      <c r="C969">
        <v>12</v>
      </c>
      <c r="D969">
        <v>2020</v>
      </c>
      <c r="E969" t="s">
        <v>208</v>
      </c>
      <c r="F969">
        <v>6</v>
      </c>
      <c r="G969">
        <v>2021</v>
      </c>
      <c r="H969" t="s">
        <v>4721</v>
      </c>
      <c r="I969" t="s">
        <v>19</v>
      </c>
      <c r="J969" t="s">
        <v>4722</v>
      </c>
      <c r="K969" t="s">
        <v>4723</v>
      </c>
      <c r="L969" t="s">
        <v>474</v>
      </c>
      <c r="M969" t="s">
        <v>47</v>
      </c>
      <c r="N969" t="s">
        <v>24</v>
      </c>
      <c r="O969" t="s">
        <v>14</v>
      </c>
      <c r="P969" t="s">
        <v>24</v>
      </c>
      <c r="Q969" t="s">
        <v>48</v>
      </c>
      <c r="R969" t="s">
        <v>4724</v>
      </c>
    </row>
    <row r="970" spans="1:18" x14ac:dyDescent="0.35">
      <c r="A970" t="s">
        <v>15</v>
      </c>
      <c r="B970" t="s">
        <v>4725</v>
      </c>
      <c r="C970">
        <v>4</v>
      </c>
      <c r="D970">
        <v>2020</v>
      </c>
      <c r="E970" t="s">
        <v>3124</v>
      </c>
      <c r="F970">
        <v>11</v>
      </c>
      <c r="G970">
        <v>2021</v>
      </c>
      <c r="H970" t="s">
        <v>4726</v>
      </c>
      <c r="I970" t="s">
        <v>19</v>
      </c>
      <c r="J970" t="s">
        <v>4727</v>
      </c>
      <c r="K970" t="s">
        <v>4728</v>
      </c>
      <c r="L970" t="s">
        <v>385</v>
      </c>
      <c r="M970" t="s">
        <v>23</v>
      </c>
      <c r="N970" t="s">
        <v>24</v>
      </c>
      <c r="O970" t="s">
        <v>33</v>
      </c>
      <c r="P970" t="s">
        <v>34</v>
      </c>
      <c r="Q970" t="s">
        <v>33</v>
      </c>
      <c r="R970" t="s">
        <v>118</v>
      </c>
    </row>
    <row r="971" spans="1:18" x14ac:dyDescent="0.35">
      <c r="A971" t="s">
        <v>15</v>
      </c>
      <c r="B971" t="s">
        <v>604</v>
      </c>
      <c r="C971">
        <v>1</v>
      </c>
      <c r="D971">
        <v>2019</v>
      </c>
      <c r="E971" t="s">
        <v>2049</v>
      </c>
      <c r="F971">
        <v>7</v>
      </c>
      <c r="G971">
        <v>2019</v>
      </c>
      <c r="H971" t="s">
        <v>4729</v>
      </c>
      <c r="I971" t="s">
        <v>19</v>
      </c>
      <c r="J971" t="s">
        <v>4730</v>
      </c>
      <c r="K971" t="s">
        <v>4731</v>
      </c>
      <c r="L971" t="s">
        <v>1488</v>
      </c>
      <c r="M971" t="s">
        <v>23</v>
      </c>
      <c r="N971" t="s">
        <v>24</v>
      </c>
      <c r="O971" t="s">
        <v>33</v>
      </c>
      <c r="P971" t="s">
        <v>34</v>
      </c>
      <c r="Q971" t="s">
        <v>33</v>
      </c>
      <c r="R971" t="s">
        <v>4732</v>
      </c>
    </row>
    <row r="972" spans="1:18" x14ac:dyDescent="0.35">
      <c r="A972" t="s">
        <v>15</v>
      </c>
      <c r="B972" t="s">
        <v>4733</v>
      </c>
      <c r="C972">
        <v>2</v>
      </c>
      <c r="D972">
        <v>2019</v>
      </c>
      <c r="E972" t="s">
        <v>4734</v>
      </c>
      <c r="F972">
        <v>9</v>
      </c>
      <c r="G972">
        <v>2019</v>
      </c>
      <c r="H972" t="s">
        <v>4735</v>
      </c>
      <c r="I972" t="s">
        <v>19</v>
      </c>
      <c r="J972" t="s">
        <v>4736</v>
      </c>
      <c r="K972" t="s">
        <v>4737</v>
      </c>
      <c r="L972" t="s">
        <v>22</v>
      </c>
      <c r="M972" t="s">
        <v>23</v>
      </c>
      <c r="N972" t="s">
        <v>24</v>
      </c>
      <c r="O972" t="s">
        <v>33</v>
      </c>
      <c r="P972" t="s">
        <v>34</v>
      </c>
      <c r="Q972" t="s">
        <v>33</v>
      </c>
      <c r="R972" t="s">
        <v>4738</v>
      </c>
    </row>
    <row r="973" spans="1:18" x14ac:dyDescent="0.35">
      <c r="A973" t="s">
        <v>15</v>
      </c>
      <c r="B973" t="s">
        <v>4130</v>
      </c>
      <c r="C973">
        <v>12</v>
      </c>
      <c r="D973">
        <v>2020</v>
      </c>
      <c r="E973" t="s">
        <v>394</v>
      </c>
      <c r="F973">
        <v>11</v>
      </c>
      <c r="G973">
        <v>2022</v>
      </c>
      <c r="H973" t="s">
        <v>4739</v>
      </c>
      <c r="I973" t="s">
        <v>19</v>
      </c>
      <c r="J973" t="s">
        <v>4740</v>
      </c>
      <c r="K973" t="s">
        <v>4741</v>
      </c>
      <c r="L973" t="s">
        <v>22</v>
      </c>
      <c r="M973" t="s">
        <v>23</v>
      </c>
      <c r="N973" t="s">
        <v>24</v>
      </c>
      <c r="O973" t="s">
        <v>33</v>
      </c>
      <c r="P973" t="s">
        <v>34</v>
      </c>
      <c r="Q973" t="s">
        <v>33</v>
      </c>
      <c r="R973" t="s">
        <v>4742</v>
      </c>
    </row>
    <row r="974" spans="1:18" x14ac:dyDescent="0.35">
      <c r="A974" t="s">
        <v>15</v>
      </c>
      <c r="B974" t="s">
        <v>436</v>
      </c>
      <c r="C974">
        <v>5</v>
      </c>
      <c r="D974">
        <v>2019</v>
      </c>
      <c r="E974" t="s">
        <v>1189</v>
      </c>
      <c r="F974">
        <v>11</v>
      </c>
      <c r="G974">
        <v>2019</v>
      </c>
      <c r="H974" t="s">
        <v>4743</v>
      </c>
      <c r="I974" t="s">
        <v>19</v>
      </c>
      <c r="J974" t="s">
        <v>4744</v>
      </c>
      <c r="K974" t="s">
        <v>4745</v>
      </c>
      <c r="L974" t="s">
        <v>4746</v>
      </c>
      <c r="M974" t="s">
        <v>47</v>
      </c>
      <c r="N974" t="s">
        <v>24</v>
      </c>
      <c r="O974" t="s">
        <v>14</v>
      </c>
      <c r="P974" t="s">
        <v>24</v>
      </c>
      <c r="Q974" t="s">
        <v>48</v>
      </c>
      <c r="R974" t="s">
        <v>4747</v>
      </c>
    </row>
    <row r="975" spans="1:18" x14ac:dyDescent="0.35">
      <c r="A975" t="s">
        <v>15</v>
      </c>
      <c r="B975" t="s">
        <v>2361</v>
      </c>
      <c r="C975">
        <v>1</v>
      </c>
      <c r="D975">
        <v>2021</v>
      </c>
      <c r="E975" t="s">
        <v>4748</v>
      </c>
      <c r="F975">
        <v>10</v>
      </c>
      <c r="G975">
        <v>2021</v>
      </c>
      <c r="H975" t="s">
        <v>4749</v>
      </c>
      <c r="I975" t="s">
        <v>19</v>
      </c>
      <c r="J975" t="s">
        <v>4750</v>
      </c>
      <c r="K975" t="s">
        <v>4751</v>
      </c>
      <c r="L975" t="s">
        <v>249</v>
      </c>
      <c r="M975" t="s">
        <v>68</v>
      </c>
      <c r="N975" t="s">
        <v>24</v>
      </c>
      <c r="O975" t="s">
        <v>14</v>
      </c>
      <c r="P975" t="s">
        <v>24</v>
      </c>
      <c r="Q975" t="s">
        <v>48</v>
      </c>
      <c r="R975" t="s">
        <v>4752</v>
      </c>
    </row>
    <row r="976" spans="1:18" x14ac:dyDescent="0.35">
      <c r="A976" t="s">
        <v>15</v>
      </c>
      <c r="B976" t="s">
        <v>2256</v>
      </c>
      <c r="C976">
        <v>2</v>
      </c>
      <c r="D976">
        <v>2019</v>
      </c>
      <c r="E976" t="s">
        <v>1689</v>
      </c>
      <c r="F976">
        <v>6</v>
      </c>
      <c r="G976">
        <v>2019</v>
      </c>
      <c r="H976" t="s">
        <v>4753</v>
      </c>
      <c r="I976" t="s">
        <v>19</v>
      </c>
      <c r="J976" t="s">
        <v>4754</v>
      </c>
      <c r="K976" t="s">
        <v>4755</v>
      </c>
      <c r="L976" t="s">
        <v>22</v>
      </c>
      <c r="M976" t="s">
        <v>76</v>
      </c>
      <c r="N976" t="s">
        <v>24</v>
      </c>
      <c r="O976" t="s">
        <v>33</v>
      </c>
      <c r="P976" t="s">
        <v>34</v>
      </c>
      <c r="Q976" t="s">
        <v>33</v>
      </c>
      <c r="R976" t="s">
        <v>27</v>
      </c>
    </row>
    <row r="977" spans="1:18" x14ac:dyDescent="0.35">
      <c r="A977" t="s">
        <v>15</v>
      </c>
      <c r="B977" t="s">
        <v>1199</v>
      </c>
      <c r="C977">
        <v>6</v>
      </c>
      <c r="D977">
        <v>2020</v>
      </c>
      <c r="E977" t="s">
        <v>3951</v>
      </c>
      <c r="F977">
        <v>12</v>
      </c>
      <c r="G977">
        <v>2021</v>
      </c>
      <c r="H977" t="s">
        <v>4756</v>
      </c>
      <c r="I977" t="s">
        <v>19</v>
      </c>
      <c r="J977" t="s">
        <v>4757</v>
      </c>
      <c r="K977" t="s">
        <v>4758</v>
      </c>
      <c r="L977" t="s">
        <v>385</v>
      </c>
      <c r="M977" t="s">
        <v>47</v>
      </c>
      <c r="N977" t="s">
        <v>24</v>
      </c>
      <c r="O977" t="s">
        <v>14</v>
      </c>
      <c r="P977" t="s">
        <v>24</v>
      </c>
      <c r="Q977" t="s">
        <v>48</v>
      </c>
      <c r="R977" t="s">
        <v>4759</v>
      </c>
    </row>
    <row r="978" spans="1:18" x14ac:dyDescent="0.35">
      <c r="A978" t="s">
        <v>15</v>
      </c>
      <c r="B978" t="s">
        <v>1001</v>
      </c>
      <c r="C978">
        <v>8</v>
      </c>
      <c r="D978">
        <v>2019</v>
      </c>
      <c r="E978" t="s">
        <v>202</v>
      </c>
      <c r="F978">
        <v>1</v>
      </c>
      <c r="G978">
        <v>2020</v>
      </c>
      <c r="H978" t="s">
        <v>4760</v>
      </c>
      <c r="I978" t="s">
        <v>19</v>
      </c>
      <c r="J978" t="s">
        <v>4761</v>
      </c>
      <c r="K978" t="s">
        <v>4762</v>
      </c>
      <c r="L978" t="s">
        <v>22</v>
      </c>
      <c r="M978" t="s">
        <v>23</v>
      </c>
      <c r="N978" t="s">
        <v>24</v>
      </c>
      <c r="O978" t="s">
        <v>25</v>
      </c>
      <c r="P978" t="s">
        <v>24</v>
      </c>
      <c r="Q978" t="s">
        <v>26</v>
      </c>
      <c r="R978" t="s">
        <v>27</v>
      </c>
    </row>
    <row r="979" spans="1:18" x14ac:dyDescent="0.35">
      <c r="A979" t="s">
        <v>15</v>
      </c>
      <c r="B979" t="s">
        <v>2266</v>
      </c>
      <c r="C979">
        <v>2</v>
      </c>
      <c r="D979">
        <v>2019</v>
      </c>
      <c r="E979" t="s">
        <v>2524</v>
      </c>
      <c r="F979">
        <v>9</v>
      </c>
      <c r="G979">
        <v>2019</v>
      </c>
      <c r="H979" t="s">
        <v>4763</v>
      </c>
      <c r="I979" t="s">
        <v>19</v>
      </c>
      <c r="J979" t="s">
        <v>4764</v>
      </c>
      <c r="K979" t="s">
        <v>4765</v>
      </c>
      <c r="L979" t="s">
        <v>249</v>
      </c>
      <c r="M979" t="s">
        <v>23</v>
      </c>
      <c r="N979" t="s">
        <v>24</v>
      </c>
      <c r="O979" t="s">
        <v>33</v>
      </c>
      <c r="P979" t="s">
        <v>34</v>
      </c>
      <c r="Q979" t="s">
        <v>33</v>
      </c>
      <c r="R979" t="s">
        <v>4766</v>
      </c>
    </row>
    <row r="980" spans="1:18" x14ac:dyDescent="0.35">
      <c r="A980" t="s">
        <v>15</v>
      </c>
      <c r="B980" t="s">
        <v>616</v>
      </c>
      <c r="C980">
        <v>11</v>
      </c>
      <c r="D980">
        <v>2020</v>
      </c>
      <c r="E980" t="s">
        <v>2891</v>
      </c>
      <c r="F980">
        <v>6</v>
      </c>
      <c r="G980">
        <v>2021</v>
      </c>
      <c r="H980" t="s">
        <v>4767</v>
      </c>
      <c r="I980" t="s">
        <v>19</v>
      </c>
      <c r="J980" t="s">
        <v>4768</v>
      </c>
      <c r="K980" t="s">
        <v>4769</v>
      </c>
      <c r="L980" t="s">
        <v>22</v>
      </c>
      <c r="M980" t="s">
        <v>23</v>
      </c>
      <c r="N980" t="s">
        <v>24</v>
      </c>
      <c r="O980" t="s">
        <v>33</v>
      </c>
      <c r="P980" t="s">
        <v>34</v>
      </c>
      <c r="Q980" t="s">
        <v>33</v>
      </c>
      <c r="R980" t="s">
        <v>4770</v>
      </c>
    </row>
    <row r="981" spans="1:18" x14ac:dyDescent="0.35">
      <c r="A981" t="s">
        <v>15</v>
      </c>
      <c r="B981" t="s">
        <v>2478</v>
      </c>
      <c r="C981">
        <v>10</v>
      </c>
      <c r="D981">
        <v>2018</v>
      </c>
      <c r="E981" t="s">
        <v>970</v>
      </c>
      <c r="F981">
        <v>10</v>
      </c>
      <c r="G981">
        <v>2020</v>
      </c>
      <c r="H981" t="s">
        <v>4771</v>
      </c>
      <c r="I981" t="s">
        <v>19</v>
      </c>
      <c r="J981" t="s">
        <v>4772</v>
      </c>
      <c r="K981" t="s">
        <v>4773</v>
      </c>
      <c r="L981" t="s">
        <v>4774</v>
      </c>
      <c r="M981" t="s">
        <v>47</v>
      </c>
      <c r="N981" t="s">
        <v>24</v>
      </c>
      <c r="O981" t="s">
        <v>97</v>
      </c>
      <c r="P981" t="s">
        <v>24</v>
      </c>
      <c r="Q981" t="s">
        <v>48</v>
      </c>
      <c r="R981" t="s">
        <v>4775</v>
      </c>
    </row>
    <row r="982" spans="1:18" x14ac:dyDescent="0.35">
      <c r="A982" t="s">
        <v>15</v>
      </c>
      <c r="B982" t="s">
        <v>4776</v>
      </c>
      <c r="C982">
        <v>12</v>
      </c>
      <c r="D982">
        <v>2018</v>
      </c>
      <c r="E982" t="s">
        <v>1680</v>
      </c>
      <c r="F982">
        <v>6</v>
      </c>
      <c r="G982">
        <v>2019</v>
      </c>
      <c r="H982" t="s">
        <v>4777</v>
      </c>
      <c r="I982" t="s">
        <v>19</v>
      </c>
      <c r="J982" t="s">
        <v>4778</v>
      </c>
      <c r="K982" t="s">
        <v>4779</v>
      </c>
      <c r="L982" t="s">
        <v>1164</v>
      </c>
      <c r="M982" t="s">
        <v>23</v>
      </c>
      <c r="N982" t="s">
        <v>24</v>
      </c>
      <c r="O982" t="s">
        <v>14</v>
      </c>
      <c r="P982" t="s">
        <v>24</v>
      </c>
      <c r="Q982" t="s">
        <v>48</v>
      </c>
      <c r="R982" t="s">
        <v>4780</v>
      </c>
    </row>
    <row r="983" spans="1:18" x14ac:dyDescent="0.35">
      <c r="A983" t="s">
        <v>15</v>
      </c>
      <c r="B983" t="s">
        <v>233</v>
      </c>
      <c r="C983">
        <v>11</v>
      </c>
      <c r="D983">
        <v>2019</v>
      </c>
      <c r="E983" t="s">
        <v>374</v>
      </c>
      <c r="F983">
        <v>5</v>
      </c>
      <c r="G983">
        <v>2020</v>
      </c>
      <c r="H983" t="s">
        <v>4781</v>
      </c>
      <c r="I983" t="s">
        <v>19</v>
      </c>
      <c r="J983" t="s">
        <v>4782</v>
      </c>
      <c r="K983" t="s">
        <v>4783</v>
      </c>
      <c r="L983" t="s">
        <v>22</v>
      </c>
      <c r="M983" t="s">
        <v>23</v>
      </c>
      <c r="N983" t="s">
        <v>24</v>
      </c>
      <c r="O983" t="s">
        <v>14</v>
      </c>
      <c r="P983" t="s">
        <v>24</v>
      </c>
      <c r="Q983" t="s">
        <v>48</v>
      </c>
      <c r="R983" t="s">
        <v>4784</v>
      </c>
    </row>
    <row r="984" spans="1:18" x14ac:dyDescent="0.35">
      <c r="A984" t="s">
        <v>15</v>
      </c>
      <c r="B984" t="s">
        <v>1000</v>
      </c>
      <c r="C984">
        <v>5</v>
      </c>
      <c r="D984">
        <v>2019</v>
      </c>
      <c r="E984" t="s">
        <v>4734</v>
      </c>
      <c r="F984">
        <v>9</v>
      </c>
      <c r="G984">
        <v>2019</v>
      </c>
      <c r="H984" t="s">
        <v>4785</v>
      </c>
      <c r="I984" t="s">
        <v>19</v>
      </c>
      <c r="J984" t="s">
        <v>4786</v>
      </c>
      <c r="K984" t="s">
        <v>4787</v>
      </c>
      <c r="L984" t="s">
        <v>4788</v>
      </c>
      <c r="M984" t="s">
        <v>47</v>
      </c>
      <c r="N984" t="s">
        <v>24</v>
      </c>
      <c r="O984" t="s">
        <v>14</v>
      </c>
      <c r="P984" t="s">
        <v>24</v>
      </c>
      <c r="Q984" t="s">
        <v>48</v>
      </c>
      <c r="R984" t="s">
        <v>4789</v>
      </c>
    </row>
    <row r="985" spans="1:18" x14ac:dyDescent="0.35">
      <c r="A985" t="s">
        <v>15</v>
      </c>
      <c r="B985" t="s">
        <v>1447</v>
      </c>
      <c r="C985">
        <v>1</v>
      </c>
      <c r="D985">
        <v>2021</v>
      </c>
      <c r="E985" t="s">
        <v>2329</v>
      </c>
      <c r="F985">
        <v>9</v>
      </c>
      <c r="G985">
        <v>2021</v>
      </c>
      <c r="H985" t="s">
        <v>4790</v>
      </c>
      <c r="I985" t="s">
        <v>19</v>
      </c>
      <c r="J985" t="s">
        <v>4791</v>
      </c>
      <c r="K985" t="s">
        <v>4792</v>
      </c>
      <c r="L985" t="s">
        <v>237</v>
      </c>
      <c r="M985" t="s">
        <v>23</v>
      </c>
      <c r="N985" t="s">
        <v>24</v>
      </c>
      <c r="O985" t="s">
        <v>14</v>
      </c>
      <c r="P985" t="s">
        <v>24</v>
      </c>
      <c r="Q985" t="s">
        <v>48</v>
      </c>
      <c r="R985" t="s">
        <v>4793</v>
      </c>
    </row>
    <row r="986" spans="1:18" x14ac:dyDescent="0.35">
      <c r="A986" t="s">
        <v>15</v>
      </c>
      <c r="B986" t="s">
        <v>2662</v>
      </c>
      <c r="C986">
        <v>7</v>
      </c>
      <c r="D986">
        <v>2019</v>
      </c>
      <c r="E986" t="s">
        <v>511</v>
      </c>
      <c r="F986">
        <v>6</v>
      </c>
      <c r="G986">
        <v>2020</v>
      </c>
      <c r="H986" t="s">
        <v>4794</v>
      </c>
      <c r="I986" t="s">
        <v>19</v>
      </c>
      <c r="J986" t="s">
        <v>4795</v>
      </c>
      <c r="K986" t="s">
        <v>4796</v>
      </c>
      <c r="L986" t="s">
        <v>4797</v>
      </c>
      <c r="M986" t="s">
        <v>47</v>
      </c>
      <c r="N986" t="s">
        <v>24</v>
      </c>
      <c r="O986" t="s">
        <v>14</v>
      </c>
      <c r="P986" t="s">
        <v>24</v>
      </c>
      <c r="Q986" t="s">
        <v>48</v>
      </c>
      <c r="R986" t="s">
        <v>4798</v>
      </c>
    </row>
    <row r="987" spans="1:18" x14ac:dyDescent="0.35">
      <c r="A987" t="s">
        <v>15</v>
      </c>
      <c r="B987" t="s">
        <v>1991</v>
      </c>
      <c r="C987">
        <v>9</v>
      </c>
      <c r="D987">
        <v>2021</v>
      </c>
      <c r="E987" t="s">
        <v>4799</v>
      </c>
      <c r="F987">
        <v>2</v>
      </c>
      <c r="G987">
        <v>2022</v>
      </c>
      <c r="H987" t="s">
        <v>4800</v>
      </c>
      <c r="I987" t="s">
        <v>19</v>
      </c>
      <c r="J987" t="s">
        <v>4801</v>
      </c>
      <c r="K987" t="s">
        <v>4802</v>
      </c>
      <c r="L987" t="s">
        <v>237</v>
      </c>
      <c r="M987" t="s">
        <v>76</v>
      </c>
      <c r="N987" t="s">
        <v>24</v>
      </c>
      <c r="O987" t="s">
        <v>33</v>
      </c>
      <c r="P987" t="s">
        <v>34</v>
      </c>
      <c r="Q987" t="s">
        <v>33</v>
      </c>
      <c r="R987" t="s">
        <v>4803</v>
      </c>
    </row>
    <row r="988" spans="1:18" x14ac:dyDescent="0.35">
      <c r="A988" t="s">
        <v>15</v>
      </c>
      <c r="B988" t="s">
        <v>3573</v>
      </c>
      <c r="C988">
        <v>9</v>
      </c>
      <c r="D988">
        <v>2020</v>
      </c>
      <c r="E988" t="s">
        <v>3783</v>
      </c>
      <c r="F988">
        <v>10</v>
      </c>
      <c r="G988">
        <v>2021</v>
      </c>
      <c r="H988" t="s">
        <v>4804</v>
      </c>
      <c r="I988" t="s">
        <v>19</v>
      </c>
      <c r="J988" t="s">
        <v>4805</v>
      </c>
      <c r="K988" t="s">
        <v>4806</v>
      </c>
      <c r="L988" t="s">
        <v>237</v>
      </c>
      <c r="M988" t="s">
        <v>47</v>
      </c>
      <c r="N988" t="s">
        <v>24</v>
      </c>
      <c r="O988" t="s">
        <v>97</v>
      </c>
      <c r="P988" t="s">
        <v>24</v>
      </c>
      <c r="Q988" t="s">
        <v>26</v>
      </c>
      <c r="R988" t="s">
        <v>4807</v>
      </c>
    </row>
    <row r="989" spans="1:18" x14ac:dyDescent="0.35">
      <c r="A989" t="s">
        <v>15</v>
      </c>
      <c r="B989" t="s">
        <v>1078</v>
      </c>
      <c r="C989">
        <v>1</v>
      </c>
      <c r="D989">
        <v>2019</v>
      </c>
      <c r="E989" t="s">
        <v>665</v>
      </c>
      <c r="F989">
        <v>5</v>
      </c>
      <c r="G989">
        <v>2019</v>
      </c>
      <c r="H989" t="s">
        <v>4808</v>
      </c>
      <c r="I989" t="s">
        <v>19</v>
      </c>
      <c r="J989" t="s">
        <v>4809</v>
      </c>
      <c r="K989" t="s">
        <v>4810</v>
      </c>
      <c r="L989" t="s">
        <v>4811</v>
      </c>
      <c r="M989" t="s">
        <v>23</v>
      </c>
      <c r="N989" t="s">
        <v>24</v>
      </c>
      <c r="O989" t="s">
        <v>33</v>
      </c>
      <c r="P989" t="s">
        <v>34</v>
      </c>
      <c r="Q989" t="s">
        <v>33</v>
      </c>
      <c r="R989" t="s">
        <v>27</v>
      </c>
    </row>
    <row r="990" spans="1:18" x14ac:dyDescent="0.35">
      <c r="A990" t="s">
        <v>15</v>
      </c>
      <c r="B990" t="s">
        <v>4812</v>
      </c>
      <c r="C990">
        <v>10</v>
      </c>
      <c r="D990">
        <v>2020</v>
      </c>
      <c r="E990" t="s">
        <v>3059</v>
      </c>
      <c r="F990">
        <v>3</v>
      </c>
      <c r="G990">
        <v>2021</v>
      </c>
      <c r="H990" t="s">
        <v>4813</v>
      </c>
      <c r="I990" t="s">
        <v>19</v>
      </c>
      <c r="J990" t="s">
        <v>4814</v>
      </c>
      <c r="K990" t="s">
        <v>4815</v>
      </c>
      <c r="L990" t="s">
        <v>22</v>
      </c>
      <c r="M990" t="s">
        <v>47</v>
      </c>
      <c r="N990" t="s">
        <v>24</v>
      </c>
      <c r="O990" t="s">
        <v>97</v>
      </c>
      <c r="P990" t="s">
        <v>24</v>
      </c>
      <c r="Q990" t="s">
        <v>48</v>
      </c>
      <c r="R990" t="s">
        <v>4816</v>
      </c>
    </row>
    <row r="991" spans="1:18" x14ac:dyDescent="0.35">
      <c r="A991" t="s">
        <v>15</v>
      </c>
      <c r="B991" t="s">
        <v>4733</v>
      </c>
      <c r="C991">
        <v>2</v>
      </c>
      <c r="D991">
        <v>2019</v>
      </c>
      <c r="E991" t="s">
        <v>3078</v>
      </c>
      <c r="F991">
        <v>6</v>
      </c>
      <c r="G991">
        <v>2019</v>
      </c>
      <c r="H991" t="s">
        <v>4817</v>
      </c>
      <c r="I991" t="s">
        <v>19</v>
      </c>
      <c r="J991" t="s">
        <v>4818</v>
      </c>
      <c r="K991" t="s">
        <v>4819</v>
      </c>
      <c r="L991" t="s">
        <v>1027</v>
      </c>
      <c r="M991" t="s">
        <v>23</v>
      </c>
      <c r="N991" t="s">
        <v>24</v>
      </c>
      <c r="O991" t="s">
        <v>25</v>
      </c>
      <c r="P991" t="s">
        <v>24</v>
      </c>
      <c r="Q991" t="s">
        <v>26</v>
      </c>
      <c r="R991" t="s">
        <v>27</v>
      </c>
    </row>
    <row r="992" spans="1:18" x14ac:dyDescent="0.35">
      <c r="A992" t="s">
        <v>15</v>
      </c>
      <c r="B992" t="s">
        <v>863</v>
      </c>
      <c r="C992">
        <v>8</v>
      </c>
      <c r="D992">
        <v>2020</v>
      </c>
      <c r="E992" t="s">
        <v>768</v>
      </c>
      <c r="F992">
        <v>1</v>
      </c>
      <c r="G992">
        <v>2021</v>
      </c>
      <c r="H992" t="s">
        <v>4820</v>
      </c>
      <c r="I992" t="s">
        <v>19</v>
      </c>
      <c r="J992" t="s">
        <v>4821</v>
      </c>
      <c r="K992" t="s">
        <v>4822</v>
      </c>
      <c r="L992" t="s">
        <v>83</v>
      </c>
      <c r="M992" t="s">
        <v>23</v>
      </c>
      <c r="N992" t="s">
        <v>24</v>
      </c>
      <c r="O992" t="s">
        <v>33</v>
      </c>
      <c r="P992" t="s">
        <v>34</v>
      </c>
      <c r="Q992" t="s">
        <v>33</v>
      </c>
      <c r="R992" t="s">
        <v>4823</v>
      </c>
    </row>
    <row r="993" spans="1:18" x14ac:dyDescent="0.35">
      <c r="A993" t="s">
        <v>15</v>
      </c>
      <c r="B993" t="s">
        <v>455</v>
      </c>
      <c r="C993">
        <v>1</v>
      </c>
      <c r="D993">
        <v>2020</v>
      </c>
      <c r="E993" t="s">
        <v>441</v>
      </c>
      <c r="F993">
        <v>4</v>
      </c>
      <c r="G993">
        <v>2020</v>
      </c>
      <c r="H993" t="s">
        <v>4824</v>
      </c>
      <c r="I993" t="s">
        <v>19</v>
      </c>
      <c r="J993" t="s">
        <v>4825</v>
      </c>
      <c r="K993" t="s">
        <v>4826</v>
      </c>
      <c r="L993" t="s">
        <v>22</v>
      </c>
      <c r="M993" t="s">
        <v>23</v>
      </c>
      <c r="N993" t="s">
        <v>24</v>
      </c>
      <c r="O993" t="s">
        <v>33</v>
      </c>
      <c r="P993" t="s">
        <v>34</v>
      </c>
      <c r="Q993" t="s">
        <v>33</v>
      </c>
      <c r="R993" t="s">
        <v>4827</v>
      </c>
    </row>
    <row r="994" spans="1:18" x14ac:dyDescent="0.35">
      <c r="A994" t="s">
        <v>15</v>
      </c>
      <c r="B994" t="s">
        <v>664</v>
      </c>
      <c r="C994">
        <v>12</v>
      </c>
      <c r="D994">
        <v>2018</v>
      </c>
      <c r="E994" t="s">
        <v>1437</v>
      </c>
      <c r="F994">
        <v>12</v>
      </c>
      <c r="G994">
        <v>2020</v>
      </c>
      <c r="H994" t="s">
        <v>4828</v>
      </c>
      <c r="I994" t="s">
        <v>19</v>
      </c>
      <c r="J994" t="s">
        <v>4829</v>
      </c>
      <c r="K994" t="s">
        <v>4830</v>
      </c>
      <c r="L994" t="s">
        <v>2139</v>
      </c>
      <c r="M994" t="s">
        <v>47</v>
      </c>
      <c r="N994" t="s">
        <v>24</v>
      </c>
      <c r="O994" t="s">
        <v>14</v>
      </c>
      <c r="P994" t="s">
        <v>24</v>
      </c>
      <c r="Q994" t="s">
        <v>48</v>
      </c>
      <c r="R994" t="s">
        <v>4831</v>
      </c>
    </row>
    <row r="995" spans="1:18" x14ac:dyDescent="0.35">
      <c r="A995" t="s">
        <v>15</v>
      </c>
      <c r="B995" t="s">
        <v>4832</v>
      </c>
      <c r="C995">
        <v>6</v>
      </c>
      <c r="D995">
        <v>2020</v>
      </c>
      <c r="E995" t="s">
        <v>1475</v>
      </c>
      <c r="F995">
        <v>3</v>
      </c>
      <c r="G995">
        <v>2021</v>
      </c>
      <c r="H995" t="s">
        <v>4833</v>
      </c>
      <c r="I995" t="s">
        <v>19</v>
      </c>
      <c r="J995" t="s">
        <v>4834</v>
      </c>
      <c r="K995" t="s">
        <v>4835</v>
      </c>
      <c r="L995" t="s">
        <v>4836</v>
      </c>
      <c r="M995" t="s">
        <v>23</v>
      </c>
      <c r="N995" t="s">
        <v>24</v>
      </c>
      <c r="O995" t="s">
        <v>25</v>
      </c>
      <c r="P995" t="s">
        <v>24</v>
      </c>
      <c r="Q995" t="s">
        <v>26</v>
      </c>
      <c r="R995" t="s">
        <v>118</v>
      </c>
    </row>
    <row r="996" spans="1:18" x14ac:dyDescent="0.35">
      <c r="A996" t="s">
        <v>15</v>
      </c>
      <c r="B996" t="s">
        <v>1601</v>
      </c>
      <c r="C996">
        <v>2</v>
      </c>
      <c r="D996">
        <v>2021</v>
      </c>
      <c r="E996" t="s">
        <v>1049</v>
      </c>
      <c r="F996">
        <v>6</v>
      </c>
      <c r="G996">
        <v>2021</v>
      </c>
      <c r="H996" t="s">
        <v>4837</v>
      </c>
      <c r="I996" t="s">
        <v>19</v>
      </c>
      <c r="J996" t="s">
        <v>4838</v>
      </c>
      <c r="K996" t="s">
        <v>4839</v>
      </c>
      <c r="L996" t="s">
        <v>22</v>
      </c>
      <c r="M996" t="s">
        <v>23</v>
      </c>
      <c r="N996" t="s">
        <v>24</v>
      </c>
      <c r="O996" t="s">
        <v>33</v>
      </c>
      <c r="P996" t="s">
        <v>34</v>
      </c>
      <c r="Q996" t="s">
        <v>33</v>
      </c>
      <c r="R996" t="s">
        <v>27</v>
      </c>
    </row>
    <row r="997" spans="1:18" x14ac:dyDescent="0.35">
      <c r="A997" t="s">
        <v>15</v>
      </c>
      <c r="B997" t="s">
        <v>2533</v>
      </c>
      <c r="C997">
        <v>7</v>
      </c>
      <c r="D997">
        <v>2019</v>
      </c>
      <c r="E997" t="s">
        <v>2412</v>
      </c>
      <c r="F997">
        <v>12</v>
      </c>
      <c r="G997">
        <v>2020</v>
      </c>
      <c r="H997" t="s">
        <v>4840</v>
      </c>
      <c r="I997" t="s">
        <v>19</v>
      </c>
      <c r="J997" t="s">
        <v>4841</v>
      </c>
      <c r="K997" t="s">
        <v>4842</v>
      </c>
      <c r="L997" t="s">
        <v>22</v>
      </c>
      <c r="M997" t="s">
        <v>68</v>
      </c>
      <c r="N997" t="s">
        <v>24</v>
      </c>
      <c r="O997" t="s">
        <v>14</v>
      </c>
      <c r="P997" t="s">
        <v>24</v>
      </c>
      <c r="Q997" t="s">
        <v>48</v>
      </c>
      <c r="R997" t="s">
        <v>4843</v>
      </c>
    </row>
    <row r="998" spans="1:18" x14ac:dyDescent="0.35">
      <c r="A998" t="s">
        <v>15</v>
      </c>
      <c r="B998" t="s">
        <v>4844</v>
      </c>
      <c r="C998">
        <v>11</v>
      </c>
      <c r="D998">
        <v>2018</v>
      </c>
      <c r="E998" t="s">
        <v>1110</v>
      </c>
      <c r="F998">
        <v>7</v>
      </c>
      <c r="G998">
        <v>2019</v>
      </c>
      <c r="H998" t="s">
        <v>4845</v>
      </c>
      <c r="I998" t="s">
        <v>19</v>
      </c>
      <c r="J998" t="s">
        <v>4846</v>
      </c>
      <c r="K998" t="s">
        <v>4847</v>
      </c>
      <c r="L998" t="s">
        <v>474</v>
      </c>
      <c r="M998" t="s">
        <v>76</v>
      </c>
      <c r="N998" t="s">
        <v>24</v>
      </c>
      <c r="O998" t="s">
        <v>33</v>
      </c>
      <c r="P998" t="s">
        <v>34</v>
      </c>
      <c r="Q998" t="s">
        <v>33</v>
      </c>
      <c r="R998" t="s">
        <v>77</v>
      </c>
    </row>
    <row r="999" spans="1:18" x14ac:dyDescent="0.35">
      <c r="A999" t="s">
        <v>15</v>
      </c>
      <c r="B999" t="s">
        <v>2948</v>
      </c>
      <c r="C999">
        <v>8</v>
      </c>
      <c r="D999">
        <v>2020</v>
      </c>
      <c r="E999" t="s">
        <v>79</v>
      </c>
      <c r="F999">
        <v>2</v>
      </c>
      <c r="G999">
        <v>2021</v>
      </c>
      <c r="H999" t="s">
        <v>4848</v>
      </c>
      <c r="I999" t="s">
        <v>19</v>
      </c>
      <c r="J999" t="s">
        <v>4849</v>
      </c>
      <c r="K999" t="s">
        <v>4850</v>
      </c>
      <c r="L999" t="s">
        <v>22</v>
      </c>
      <c r="M999" t="s">
        <v>23</v>
      </c>
      <c r="N999" t="s">
        <v>24</v>
      </c>
      <c r="O999" t="s">
        <v>33</v>
      </c>
      <c r="P999" t="s">
        <v>34</v>
      </c>
      <c r="Q999" t="s">
        <v>33</v>
      </c>
      <c r="R999" t="s">
        <v>27</v>
      </c>
    </row>
    <row r="1000" spans="1:18" x14ac:dyDescent="0.35">
      <c r="A1000" t="s">
        <v>15</v>
      </c>
      <c r="B1000" t="s">
        <v>4851</v>
      </c>
      <c r="C1000">
        <v>11</v>
      </c>
      <c r="D1000">
        <v>2017</v>
      </c>
      <c r="E1000" t="s">
        <v>2533</v>
      </c>
      <c r="F1000">
        <v>7</v>
      </c>
      <c r="G1000">
        <v>2019</v>
      </c>
      <c r="H1000" t="s">
        <v>4852</v>
      </c>
      <c r="I1000" t="s">
        <v>19</v>
      </c>
      <c r="J1000" t="s">
        <v>4853</v>
      </c>
      <c r="K1000" t="s">
        <v>4854</v>
      </c>
      <c r="L1000" t="s">
        <v>22</v>
      </c>
      <c r="M1000" t="s">
        <v>23</v>
      </c>
      <c r="N1000" t="s">
        <v>24</v>
      </c>
      <c r="O1000" t="s">
        <v>33</v>
      </c>
      <c r="P1000" t="s">
        <v>34</v>
      </c>
      <c r="Q1000" t="s">
        <v>33</v>
      </c>
      <c r="R1000" t="s">
        <v>77</v>
      </c>
    </row>
    <row r="1001" spans="1:18" x14ac:dyDescent="0.35">
      <c r="A1001" t="s">
        <v>15</v>
      </c>
      <c r="B1001" t="s">
        <v>4172</v>
      </c>
      <c r="C1001">
        <v>3</v>
      </c>
      <c r="D1001">
        <v>2020</v>
      </c>
      <c r="E1001" t="s">
        <v>1143</v>
      </c>
      <c r="F1001">
        <v>7</v>
      </c>
      <c r="G1001">
        <v>2020</v>
      </c>
      <c r="H1001" t="s">
        <v>4855</v>
      </c>
      <c r="I1001" t="s">
        <v>19</v>
      </c>
      <c r="J1001" t="s">
        <v>4856</v>
      </c>
      <c r="K1001" t="s">
        <v>4857</v>
      </c>
      <c r="L1001" t="s">
        <v>110</v>
      </c>
      <c r="M1001" t="s">
        <v>76</v>
      </c>
      <c r="N1001" t="s">
        <v>24</v>
      </c>
      <c r="O1001" t="s">
        <v>14</v>
      </c>
      <c r="P1001" t="s">
        <v>24</v>
      </c>
      <c r="Q1001" t="s">
        <v>48</v>
      </c>
      <c r="R1001" t="s">
        <v>4858</v>
      </c>
    </row>
    <row r="1002" spans="1:18" x14ac:dyDescent="0.35">
      <c r="A1002" t="s">
        <v>15</v>
      </c>
      <c r="B1002" t="s">
        <v>276</v>
      </c>
      <c r="C1002">
        <v>2</v>
      </c>
      <c r="D1002">
        <v>2021</v>
      </c>
      <c r="E1002" t="s">
        <v>4859</v>
      </c>
      <c r="F1002">
        <v>7</v>
      </c>
      <c r="G1002">
        <v>2021</v>
      </c>
      <c r="H1002" t="s">
        <v>4860</v>
      </c>
      <c r="I1002" t="s">
        <v>19</v>
      </c>
      <c r="J1002" t="s">
        <v>4861</v>
      </c>
      <c r="K1002" t="s">
        <v>4862</v>
      </c>
      <c r="L1002" t="s">
        <v>237</v>
      </c>
      <c r="M1002" t="s">
        <v>47</v>
      </c>
      <c r="N1002" t="s">
        <v>24</v>
      </c>
      <c r="O1002" t="s">
        <v>14</v>
      </c>
      <c r="P1002" t="s">
        <v>24</v>
      </c>
      <c r="Q1002" t="s">
        <v>48</v>
      </c>
      <c r="R1002" t="s">
        <v>4863</v>
      </c>
    </row>
    <row r="1003" spans="1:18" x14ac:dyDescent="0.35">
      <c r="A1003" t="s">
        <v>15</v>
      </c>
      <c r="B1003" t="s">
        <v>4864</v>
      </c>
      <c r="C1003">
        <v>10</v>
      </c>
      <c r="D1003">
        <v>2020</v>
      </c>
      <c r="E1003" t="s">
        <v>2145</v>
      </c>
      <c r="F1003">
        <v>1</v>
      </c>
      <c r="G1003">
        <v>2021</v>
      </c>
      <c r="H1003" t="s">
        <v>4865</v>
      </c>
      <c r="I1003" t="s">
        <v>19</v>
      </c>
      <c r="J1003" t="s">
        <v>4866</v>
      </c>
      <c r="K1003" t="s">
        <v>4867</v>
      </c>
      <c r="L1003" t="s">
        <v>1488</v>
      </c>
      <c r="M1003" t="s">
        <v>23</v>
      </c>
      <c r="N1003" t="s">
        <v>24</v>
      </c>
      <c r="O1003" t="s">
        <v>33</v>
      </c>
      <c r="P1003" t="s">
        <v>34</v>
      </c>
      <c r="Q1003" t="s">
        <v>33</v>
      </c>
      <c r="R1003" t="s">
        <v>4868</v>
      </c>
    </row>
    <row r="1004" spans="1:18" x14ac:dyDescent="0.35">
      <c r="A1004" t="s">
        <v>15</v>
      </c>
      <c r="B1004" t="s">
        <v>948</v>
      </c>
      <c r="C1004">
        <v>11</v>
      </c>
      <c r="D1004">
        <v>2020</v>
      </c>
      <c r="E1004" t="s">
        <v>3361</v>
      </c>
      <c r="F1004">
        <v>4</v>
      </c>
      <c r="G1004">
        <v>2021</v>
      </c>
      <c r="H1004" t="s">
        <v>4869</v>
      </c>
      <c r="I1004" t="s">
        <v>19</v>
      </c>
      <c r="J1004" t="s">
        <v>4870</v>
      </c>
      <c r="K1004" t="s">
        <v>4871</v>
      </c>
      <c r="L1004" t="s">
        <v>22</v>
      </c>
      <c r="M1004" t="s">
        <v>76</v>
      </c>
      <c r="N1004" t="s">
        <v>24</v>
      </c>
      <c r="O1004" t="s">
        <v>33</v>
      </c>
      <c r="P1004" t="s">
        <v>34</v>
      </c>
      <c r="Q1004" t="s">
        <v>33</v>
      </c>
      <c r="R1004" t="s">
        <v>27</v>
      </c>
    </row>
    <row r="1005" spans="1:18" x14ac:dyDescent="0.35">
      <c r="A1005" t="s">
        <v>15</v>
      </c>
      <c r="B1005" t="s">
        <v>4872</v>
      </c>
      <c r="C1005">
        <v>3</v>
      </c>
      <c r="D1005">
        <v>2020</v>
      </c>
      <c r="E1005" t="s">
        <v>1039</v>
      </c>
      <c r="F1005">
        <v>7</v>
      </c>
      <c r="G1005">
        <v>2020</v>
      </c>
      <c r="H1005" t="s">
        <v>4873</v>
      </c>
      <c r="I1005" t="s">
        <v>19</v>
      </c>
      <c r="J1005" t="s">
        <v>4874</v>
      </c>
      <c r="K1005" t="s">
        <v>4875</v>
      </c>
      <c r="L1005" t="s">
        <v>186</v>
      </c>
      <c r="M1005" t="s">
        <v>23</v>
      </c>
      <c r="N1005" t="s">
        <v>24</v>
      </c>
      <c r="O1005" t="s">
        <v>33</v>
      </c>
      <c r="P1005" t="s">
        <v>34</v>
      </c>
      <c r="Q1005" t="s">
        <v>33</v>
      </c>
      <c r="R1005" t="s">
        <v>27</v>
      </c>
    </row>
    <row r="1006" spans="1:18" x14ac:dyDescent="0.35">
      <c r="A1006" t="s">
        <v>15</v>
      </c>
      <c r="B1006" t="s">
        <v>1806</v>
      </c>
      <c r="C1006">
        <v>3</v>
      </c>
      <c r="D1006">
        <v>2020</v>
      </c>
      <c r="E1006" t="s">
        <v>833</v>
      </c>
      <c r="F1006">
        <v>10</v>
      </c>
      <c r="G1006">
        <v>2021</v>
      </c>
      <c r="H1006" t="s">
        <v>4876</v>
      </c>
      <c r="I1006" t="s">
        <v>19</v>
      </c>
      <c r="J1006" t="s">
        <v>4877</v>
      </c>
      <c r="K1006" t="s">
        <v>4878</v>
      </c>
      <c r="L1006" t="s">
        <v>22</v>
      </c>
      <c r="M1006" t="s">
        <v>47</v>
      </c>
      <c r="N1006" t="s">
        <v>24</v>
      </c>
      <c r="O1006" t="s">
        <v>97</v>
      </c>
      <c r="P1006" t="s">
        <v>24</v>
      </c>
      <c r="Q1006" t="s">
        <v>48</v>
      </c>
      <c r="R1006" t="s">
        <v>4879</v>
      </c>
    </row>
    <row r="1007" spans="1:18" x14ac:dyDescent="0.35">
      <c r="A1007" t="s">
        <v>15</v>
      </c>
      <c r="B1007" t="s">
        <v>1661</v>
      </c>
      <c r="C1007">
        <v>2</v>
      </c>
      <c r="D1007">
        <v>2019</v>
      </c>
      <c r="E1007" t="s">
        <v>16</v>
      </c>
      <c r="F1007">
        <v>9</v>
      </c>
      <c r="G1007">
        <v>2019</v>
      </c>
      <c r="H1007" t="s">
        <v>4880</v>
      </c>
      <c r="I1007" t="s">
        <v>19</v>
      </c>
      <c r="J1007" t="s">
        <v>4881</v>
      </c>
      <c r="K1007" t="s">
        <v>4882</v>
      </c>
      <c r="L1007" t="s">
        <v>83</v>
      </c>
      <c r="M1007" t="s">
        <v>68</v>
      </c>
      <c r="N1007" t="s">
        <v>24</v>
      </c>
      <c r="O1007" t="s">
        <v>14</v>
      </c>
      <c r="P1007" t="s">
        <v>24</v>
      </c>
      <c r="Q1007" t="s">
        <v>48</v>
      </c>
      <c r="R1007" t="s">
        <v>4883</v>
      </c>
    </row>
    <row r="1008" spans="1:18" x14ac:dyDescent="0.35">
      <c r="A1008" t="s">
        <v>15</v>
      </c>
      <c r="B1008" t="s">
        <v>78</v>
      </c>
      <c r="C1008">
        <v>3</v>
      </c>
      <c r="D1008">
        <v>2020</v>
      </c>
      <c r="E1008" t="s">
        <v>1144</v>
      </c>
      <c r="F1008">
        <v>9</v>
      </c>
      <c r="G1008">
        <v>2020</v>
      </c>
      <c r="H1008" t="s">
        <v>4884</v>
      </c>
      <c r="I1008" t="s">
        <v>19</v>
      </c>
      <c r="J1008" t="s">
        <v>4885</v>
      </c>
      <c r="K1008" t="s">
        <v>4886</v>
      </c>
      <c r="L1008" t="s">
        <v>22</v>
      </c>
      <c r="M1008" t="s">
        <v>76</v>
      </c>
      <c r="N1008" t="s">
        <v>24</v>
      </c>
      <c r="O1008" t="s">
        <v>33</v>
      </c>
      <c r="P1008" t="s">
        <v>34</v>
      </c>
      <c r="Q1008" t="s">
        <v>33</v>
      </c>
      <c r="R1008" t="s">
        <v>4887</v>
      </c>
    </row>
    <row r="1009" spans="1:18" x14ac:dyDescent="0.35">
      <c r="A1009" t="s">
        <v>15</v>
      </c>
      <c r="B1009" t="s">
        <v>793</v>
      </c>
      <c r="C1009">
        <v>9</v>
      </c>
      <c r="D1009">
        <v>2020</v>
      </c>
      <c r="E1009" t="s">
        <v>337</v>
      </c>
      <c r="F1009">
        <v>3</v>
      </c>
      <c r="G1009">
        <v>2021</v>
      </c>
      <c r="H1009" t="s">
        <v>4888</v>
      </c>
      <c r="I1009" t="s">
        <v>19</v>
      </c>
      <c r="J1009" t="s">
        <v>4889</v>
      </c>
      <c r="K1009" t="s">
        <v>4890</v>
      </c>
      <c r="L1009" t="s">
        <v>385</v>
      </c>
      <c r="M1009" t="s">
        <v>23</v>
      </c>
      <c r="N1009" t="s">
        <v>24</v>
      </c>
      <c r="O1009" t="s">
        <v>33</v>
      </c>
      <c r="P1009" t="s">
        <v>34</v>
      </c>
      <c r="Q1009" t="s">
        <v>33</v>
      </c>
      <c r="R1009" t="s">
        <v>4891</v>
      </c>
    </row>
    <row r="1010" spans="1:18" x14ac:dyDescent="0.35">
      <c r="A1010" t="s">
        <v>15</v>
      </c>
      <c r="B1010" t="s">
        <v>4036</v>
      </c>
      <c r="C1010">
        <v>12</v>
      </c>
      <c r="D1010">
        <v>2020</v>
      </c>
      <c r="E1010" t="s">
        <v>293</v>
      </c>
      <c r="F1010">
        <v>4</v>
      </c>
      <c r="G1010">
        <v>2021</v>
      </c>
      <c r="H1010" t="s">
        <v>4892</v>
      </c>
      <c r="I1010" t="s">
        <v>19</v>
      </c>
      <c r="J1010" t="s">
        <v>4893</v>
      </c>
      <c r="K1010" t="s">
        <v>4894</v>
      </c>
      <c r="L1010" t="s">
        <v>385</v>
      </c>
      <c r="M1010" t="s">
        <v>68</v>
      </c>
      <c r="N1010" t="s">
        <v>24</v>
      </c>
      <c r="O1010" t="s">
        <v>14</v>
      </c>
      <c r="P1010" t="s">
        <v>24</v>
      </c>
      <c r="Q1010" t="s">
        <v>48</v>
      </c>
      <c r="R1010" t="s">
        <v>4895</v>
      </c>
    </row>
    <row r="1011" spans="1:18" x14ac:dyDescent="0.35">
      <c r="A1011" t="s">
        <v>15</v>
      </c>
      <c r="B1011" t="s">
        <v>2406</v>
      </c>
      <c r="C1011">
        <v>3</v>
      </c>
      <c r="D1011">
        <v>2020</v>
      </c>
      <c r="E1011" t="s">
        <v>1105</v>
      </c>
      <c r="F1011">
        <v>10</v>
      </c>
      <c r="G1011">
        <v>2021</v>
      </c>
      <c r="H1011" t="s">
        <v>4896</v>
      </c>
      <c r="I1011" t="s">
        <v>19</v>
      </c>
      <c r="J1011" t="s">
        <v>4897</v>
      </c>
      <c r="K1011" t="s">
        <v>4898</v>
      </c>
      <c r="L1011" t="s">
        <v>2139</v>
      </c>
      <c r="M1011" t="s">
        <v>47</v>
      </c>
      <c r="N1011" t="s">
        <v>24</v>
      </c>
      <c r="O1011" t="s">
        <v>14</v>
      </c>
      <c r="P1011" t="s">
        <v>24</v>
      </c>
      <c r="Q1011" t="s">
        <v>48</v>
      </c>
      <c r="R1011" t="s">
        <v>4899</v>
      </c>
    </row>
    <row r="1012" spans="1:18" x14ac:dyDescent="0.35">
      <c r="A1012" t="s">
        <v>15</v>
      </c>
      <c r="B1012" t="s">
        <v>3410</v>
      </c>
      <c r="C1012">
        <v>5</v>
      </c>
      <c r="D1012">
        <v>2021</v>
      </c>
      <c r="E1012" t="s">
        <v>2101</v>
      </c>
      <c r="F1012">
        <v>11</v>
      </c>
      <c r="G1012">
        <v>2022</v>
      </c>
      <c r="H1012" t="s">
        <v>4900</v>
      </c>
      <c r="I1012" t="s">
        <v>19</v>
      </c>
      <c r="J1012" t="s">
        <v>4901</v>
      </c>
      <c r="K1012" t="s">
        <v>4902</v>
      </c>
      <c r="L1012" t="s">
        <v>22</v>
      </c>
      <c r="M1012" t="s">
        <v>47</v>
      </c>
      <c r="N1012" t="s">
        <v>24</v>
      </c>
      <c r="O1012" t="s">
        <v>14</v>
      </c>
      <c r="P1012" t="s">
        <v>24</v>
      </c>
      <c r="Q1012" t="s">
        <v>48</v>
      </c>
      <c r="R1012" t="s">
        <v>4903</v>
      </c>
    </row>
    <row r="1013" spans="1:18" x14ac:dyDescent="0.35">
      <c r="A1013" t="s">
        <v>15</v>
      </c>
      <c r="B1013" t="s">
        <v>4904</v>
      </c>
      <c r="C1013">
        <v>8</v>
      </c>
      <c r="D1013">
        <v>2020</v>
      </c>
      <c r="E1013" t="s">
        <v>2012</v>
      </c>
      <c r="F1013">
        <v>11</v>
      </c>
      <c r="G1013">
        <v>2021</v>
      </c>
      <c r="H1013" t="s">
        <v>4905</v>
      </c>
      <c r="I1013" t="s">
        <v>19</v>
      </c>
      <c r="J1013" t="s">
        <v>4906</v>
      </c>
      <c r="K1013" t="s">
        <v>4907</v>
      </c>
      <c r="L1013" t="s">
        <v>46</v>
      </c>
      <c r="M1013" t="s">
        <v>23</v>
      </c>
      <c r="N1013" t="s">
        <v>24</v>
      </c>
      <c r="O1013" t="s">
        <v>33</v>
      </c>
      <c r="P1013" t="s">
        <v>34</v>
      </c>
      <c r="Q1013" t="s">
        <v>33</v>
      </c>
      <c r="R1013" t="s">
        <v>118</v>
      </c>
    </row>
    <row r="1014" spans="1:18" x14ac:dyDescent="0.35">
      <c r="A1014" t="s">
        <v>15</v>
      </c>
      <c r="B1014" t="s">
        <v>1640</v>
      </c>
      <c r="C1014">
        <v>3</v>
      </c>
      <c r="D1014">
        <v>2020</v>
      </c>
      <c r="E1014" t="s">
        <v>3134</v>
      </c>
      <c r="F1014">
        <v>1</v>
      </c>
      <c r="G1014">
        <v>2021</v>
      </c>
      <c r="H1014" t="s">
        <v>4908</v>
      </c>
      <c r="I1014" t="s">
        <v>19</v>
      </c>
      <c r="J1014" t="s">
        <v>4909</v>
      </c>
      <c r="K1014" t="s">
        <v>4910</v>
      </c>
      <c r="L1014" t="s">
        <v>4911</v>
      </c>
      <c r="M1014" t="s">
        <v>68</v>
      </c>
      <c r="N1014" t="s">
        <v>24</v>
      </c>
      <c r="O1014" t="s">
        <v>14</v>
      </c>
      <c r="P1014" t="s">
        <v>24</v>
      </c>
      <c r="Q1014" t="s">
        <v>48</v>
      </c>
      <c r="R1014" t="s">
        <v>4912</v>
      </c>
    </row>
    <row r="1015" spans="1:18" x14ac:dyDescent="0.35">
      <c r="A1015" t="s">
        <v>15</v>
      </c>
      <c r="B1015" t="s">
        <v>4913</v>
      </c>
      <c r="C1015">
        <v>8</v>
      </c>
      <c r="D1015">
        <v>2019</v>
      </c>
      <c r="E1015" t="s">
        <v>3475</v>
      </c>
      <c r="F1015">
        <v>8</v>
      </c>
      <c r="G1015">
        <v>2020</v>
      </c>
      <c r="H1015" t="s">
        <v>4914</v>
      </c>
      <c r="I1015" t="s">
        <v>19</v>
      </c>
      <c r="J1015" t="s">
        <v>4915</v>
      </c>
      <c r="K1015" t="s">
        <v>4916</v>
      </c>
      <c r="L1015" t="s">
        <v>385</v>
      </c>
      <c r="M1015" t="s">
        <v>47</v>
      </c>
      <c r="N1015" t="s">
        <v>24</v>
      </c>
      <c r="O1015" t="s">
        <v>14</v>
      </c>
      <c r="P1015" t="s">
        <v>24</v>
      </c>
      <c r="Q1015" t="s">
        <v>48</v>
      </c>
      <c r="R1015" t="s">
        <v>4917</v>
      </c>
    </row>
    <row r="1016" spans="1:18" x14ac:dyDescent="0.35">
      <c r="A1016" t="s">
        <v>15</v>
      </c>
      <c r="B1016" t="s">
        <v>4918</v>
      </c>
      <c r="C1016">
        <v>2</v>
      </c>
      <c r="D1016">
        <v>2020</v>
      </c>
      <c r="E1016" t="s">
        <v>2543</v>
      </c>
      <c r="F1016">
        <v>9</v>
      </c>
      <c r="G1016">
        <v>2020</v>
      </c>
      <c r="H1016" t="s">
        <v>4919</v>
      </c>
      <c r="I1016" t="s">
        <v>19</v>
      </c>
      <c r="J1016" t="s">
        <v>4920</v>
      </c>
      <c r="K1016" t="s">
        <v>4921</v>
      </c>
      <c r="L1016" t="s">
        <v>4922</v>
      </c>
      <c r="M1016" t="s">
        <v>47</v>
      </c>
      <c r="N1016" t="s">
        <v>24</v>
      </c>
      <c r="O1016" t="s">
        <v>14</v>
      </c>
      <c r="P1016" t="s">
        <v>24</v>
      </c>
      <c r="Q1016" t="s">
        <v>48</v>
      </c>
      <c r="R1016" t="s">
        <v>4923</v>
      </c>
    </row>
    <row r="1017" spans="1:18" x14ac:dyDescent="0.35">
      <c r="A1017" t="s">
        <v>15</v>
      </c>
      <c r="B1017" t="s">
        <v>1551</v>
      </c>
      <c r="C1017">
        <v>7</v>
      </c>
      <c r="D1017">
        <v>2021</v>
      </c>
      <c r="E1017" t="s">
        <v>1900</v>
      </c>
      <c r="F1017">
        <v>1</v>
      </c>
      <c r="G1017">
        <v>2022</v>
      </c>
      <c r="H1017" t="s">
        <v>4924</v>
      </c>
      <c r="I1017" t="s">
        <v>19</v>
      </c>
      <c r="J1017" t="s">
        <v>4925</v>
      </c>
      <c r="K1017" t="s">
        <v>4926</v>
      </c>
      <c r="L1017" t="s">
        <v>22</v>
      </c>
      <c r="M1017" t="s">
        <v>68</v>
      </c>
      <c r="N1017" t="s">
        <v>24</v>
      </c>
      <c r="O1017" t="s">
        <v>14</v>
      </c>
      <c r="P1017" t="s">
        <v>24</v>
      </c>
      <c r="Q1017" t="s">
        <v>48</v>
      </c>
      <c r="R1017" t="s">
        <v>4927</v>
      </c>
    </row>
    <row r="1018" spans="1:18" x14ac:dyDescent="0.35">
      <c r="A1018" t="s">
        <v>15</v>
      </c>
      <c r="B1018" t="s">
        <v>4928</v>
      </c>
      <c r="C1018">
        <v>5</v>
      </c>
      <c r="D1018">
        <v>2020</v>
      </c>
      <c r="E1018" t="s">
        <v>3487</v>
      </c>
      <c r="F1018">
        <v>10</v>
      </c>
      <c r="G1018">
        <v>2020</v>
      </c>
      <c r="H1018" t="s">
        <v>4929</v>
      </c>
      <c r="I1018" t="s">
        <v>19</v>
      </c>
      <c r="J1018" t="s">
        <v>4930</v>
      </c>
      <c r="K1018" t="s">
        <v>4931</v>
      </c>
      <c r="L1018" t="s">
        <v>46</v>
      </c>
      <c r="M1018" t="s">
        <v>23</v>
      </c>
      <c r="N1018" t="s">
        <v>24</v>
      </c>
      <c r="O1018" t="s">
        <v>14</v>
      </c>
      <c r="P1018" t="s">
        <v>24</v>
      </c>
      <c r="Q1018" t="s">
        <v>48</v>
      </c>
      <c r="R1018" t="s">
        <v>4932</v>
      </c>
    </row>
    <row r="1019" spans="1:18" x14ac:dyDescent="0.35">
      <c r="A1019" t="s">
        <v>15</v>
      </c>
      <c r="B1019" t="s">
        <v>3101</v>
      </c>
      <c r="C1019">
        <v>3</v>
      </c>
      <c r="D1019">
        <v>2018</v>
      </c>
      <c r="E1019" t="s">
        <v>1710</v>
      </c>
      <c r="F1019">
        <v>11</v>
      </c>
      <c r="G1019">
        <v>2019</v>
      </c>
      <c r="H1019" t="s">
        <v>4933</v>
      </c>
      <c r="I1019" t="s">
        <v>19</v>
      </c>
      <c r="J1019" t="s">
        <v>4934</v>
      </c>
      <c r="K1019" t="s">
        <v>4935</v>
      </c>
      <c r="L1019" t="s">
        <v>4936</v>
      </c>
      <c r="M1019" t="s">
        <v>76</v>
      </c>
      <c r="N1019" t="s">
        <v>24</v>
      </c>
      <c r="O1019" t="s">
        <v>33</v>
      </c>
      <c r="P1019" t="s">
        <v>34</v>
      </c>
      <c r="Q1019" t="s">
        <v>33</v>
      </c>
      <c r="R1019" t="s">
        <v>4937</v>
      </c>
    </row>
    <row r="1020" spans="1:18" x14ac:dyDescent="0.35">
      <c r="A1020" t="s">
        <v>15</v>
      </c>
      <c r="B1020" t="s">
        <v>4382</v>
      </c>
      <c r="C1020">
        <v>10</v>
      </c>
      <c r="D1020">
        <v>2021</v>
      </c>
      <c r="E1020" t="s">
        <v>4938</v>
      </c>
      <c r="F1020">
        <v>2</v>
      </c>
      <c r="G1020">
        <v>2022</v>
      </c>
      <c r="H1020" t="s">
        <v>4939</v>
      </c>
      <c r="I1020" t="s">
        <v>19</v>
      </c>
      <c r="J1020" t="s">
        <v>4940</v>
      </c>
      <c r="K1020" t="s">
        <v>4941</v>
      </c>
      <c r="L1020" t="s">
        <v>22</v>
      </c>
      <c r="M1020" t="s">
        <v>23</v>
      </c>
      <c r="N1020" t="s">
        <v>24</v>
      </c>
      <c r="O1020" t="s">
        <v>25</v>
      </c>
      <c r="P1020" t="s">
        <v>24</v>
      </c>
      <c r="Q1020" t="s">
        <v>48</v>
      </c>
      <c r="R1020" t="s">
        <v>4942</v>
      </c>
    </row>
    <row r="1021" spans="1:18" x14ac:dyDescent="0.35">
      <c r="A1021" t="s">
        <v>15</v>
      </c>
      <c r="B1021" t="s">
        <v>4155</v>
      </c>
      <c r="C1021">
        <v>5</v>
      </c>
      <c r="D1021">
        <v>2020</v>
      </c>
      <c r="E1021" t="s">
        <v>964</v>
      </c>
      <c r="F1021">
        <v>9</v>
      </c>
      <c r="G1021">
        <v>2020</v>
      </c>
      <c r="H1021" t="s">
        <v>4943</v>
      </c>
      <c r="I1021" t="s">
        <v>19</v>
      </c>
      <c r="J1021" t="s">
        <v>4944</v>
      </c>
      <c r="K1021" t="s">
        <v>4945</v>
      </c>
      <c r="L1021" t="s">
        <v>22</v>
      </c>
      <c r="M1021" t="s">
        <v>68</v>
      </c>
      <c r="N1021" t="s">
        <v>24</v>
      </c>
      <c r="O1021" t="s">
        <v>14</v>
      </c>
      <c r="P1021" t="s">
        <v>24</v>
      </c>
      <c r="Q1021" t="s">
        <v>48</v>
      </c>
      <c r="R1021" t="s">
        <v>4946</v>
      </c>
    </row>
    <row r="1022" spans="1:18" x14ac:dyDescent="0.35">
      <c r="A1022" t="s">
        <v>15</v>
      </c>
      <c r="B1022" t="s">
        <v>4947</v>
      </c>
      <c r="C1022">
        <v>3</v>
      </c>
      <c r="D1022">
        <v>2018</v>
      </c>
      <c r="E1022" t="s">
        <v>4948</v>
      </c>
      <c r="F1022">
        <v>1</v>
      </c>
      <c r="G1022">
        <v>2019</v>
      </c>
      <c r="H1022" t="s">
        <v>4949</v>
      </c>
      <c r="I1022" t="s">
        <v>19</v>
      </c>
      <c r="J1022" t="s">
        <v>4950</v>
      </c>
      <c r="K1022" t="s">
        <v>4951</v>
      </c>
      <c r="L1022" t="s">
        <v>237</v>
      </c>
      <c r="M1022" t="s">
        <v>23</v>
      </c>
      <c r="N1022" t="s">
        <v>24</v>
      </c>
      <c r="O1022" t="s">
        <v>33</v>
      </c>
      <c r="P1022" t="s">
        <v>34</v>
      </c>
      <c r="Q1022" t="s">
        <v>33</v>
      </c>
      <c r="R1022" t="s">
        <v>27</v>
      </c>
    </row>
    <row r="1023" spans="1:18" x14ac:dyDescent="0.35">
      <c r="A1023" t="s">
        <v>15</v>
      </c>
      <c r="B1023" t="s">
        <v>4952</v>
      </c>
      <c r="C1023">
        <v>2</v>
      </c>
      <c r="D1023">
        <v>2020</v>
      </c>
      <c r="E1023" t="s">
        <v>2671</v>
      </c>
      <c r="F1023">
        <v>2</v>
      </c>
      <c r="G1023">
        <v>2021</v>
      </c>
      <c r="H1023" t="s">
        <v>4953</v>
      </c>
      <c r="I1023" t="s">
        <v>19</v>
      </c>
      <c r="J1023" t="s">
        <v>4954</v>
      </c>
      <c r="K1023" t="s">
        <v>4955</v>
      </c>
      <c r="L1023" t="s">
        <v>96</v>
      </c>
      <c r="M1023" t="s">
        <v>23</v>
      </c>
      <c r="N1023" t="s">
        <v>24</v>
      </c>
      <c r="O1023" t="s">
        <v>33</v>
      </c>
      <c r="P1023" t="s">
        <v>34</v>
      </c>
      <c r="Q1023" t="s">
        <v>33</v>
      </c>
      <c r="R1023" t="s">
        <v>27</v>
      </c>
    </row>
    <row r="1024" spans="1:18" x14ac:dyDescent="0.35">
      <c r="A1024" t="s">
        <v>15</v>
      </c>
      <c r="B1024" t="s">
        <v>1885</v>
      </c>
      <c r="C1024">
        <v>3</v>
      </c>
      <c r="D1024">
        <v>2018</v>
      </c>
      <c r="E1024" t="s">
        <v>735</v>
      </c>
      <c r="F1024">
        <v>10</v>
      </c>
      <c r="G1024">
        <v>2019</v>
      </c>
      <c r="H1024" t="s">
        <v>4956</v>
      </c>
      <c r="I1024" t="s">
        <v>19</v>
      </c>
      <c r="J1024" t="s">
        <v>4957</v>
      </c>
      <c r="K1024" t="s">
        <v>4958</v>
      </c>
      <c r="L1024" t="s">
        <v>385</v>
      </c>
      <c r="M1024" t="s">
        <v>23</v>
      </c>
      <c r="N1024" t="s">
        <v>24</v>
      </c>
      <c r="O1024" t="s">
        <v>33</v>
      </c>
      <c r="P1024" t="s">
        <v>34</v>
      </c>
      <c r="Q1024" t="s">
        <v>33</v>
      </c>
      <c r="R1024" t="s">
        <v>4959</v>
      </c>
    </row>
    <row r="1025" spans="1:18" x14ac:dyDescent="0.35">
      <c r="A1025" t="s">
        <v>15</v>
      </c>
      <c r="B1025" t="s">
        <v>1704</v>
      </c>
      <c r="C1025">
        <v>7</v>
      </c>
      <c r="D1025">
        <v>2020</v>
      </c>
      <c r="E1025" t="s">
        <v>2220</v>
      </c>
      <c r="F1025">
        <v>10</v>
      </c>
      <c r="G1025">
        <v>2020</v>
      </c>
      <c r="H1025" t="s">
        <v>4960</v>
      </c>
      <c r="I1025" t="s">
        <v>19</v>
      </c>
      <c r="J1025" t="s">
        <v>4961</v>
      </c>
      <c r="K1025" t="s">
        <v>4962</v>
      </c>
      <c r="L1025" t="s">
        <v>237</v>
      </c>
      <c r="M1025" t="s">
        <v>47</v>
      </c>
      <c r="N1025" t="s">
        <v>24</v>
      </c>
      <c r="O1025" t="s">
        <v>14</v>
      </c>
      <c r="P1025" t="s">
        <v>24</v>
      </c>
      <c r="Q1025" t="s">
        <v>48</v>
      </c>
      <c r="R1025" t="s">
        <v>4963</v>
      </c>
    </row>
    <row r="1026" spans="1:18" x14ac:dyDescent="0.35">
      <c r="A1026" t="s">
        <v>15</v>
      </c>
      <c r="B1026" t="s">
        <v>375</v>
      </c>
      <c r="C1026">
        <v>11</v>
      </c>
      <c r="D1026">
        <v>2020</v>
      </c>
      <c r="E1026" t="s">
        <v>1863</v>
      </c>
      <c r="F1026">
        <v>7</v>
      </c>
      <c r="G1026">
        <v>2021</v>
      </c>
      <c r="H1026" t="s">
        <v>4964</v>
      </c>
      <c r="I1026" t="s">
        <v>19</v>
      </c>
      <c r="J1026" t="s">
        <v>4965</v>
      </c>
      <c r="K1026" t="s">
        <v>509</v>
      </c>
      <c r="L1026" t="s">
        <v>1855</v>
      </c>
      <c r="M1026" t="s">
        <v>47</v>
      </c>
      <c r="N1026" t="s">
        <v>24</v>
      </c>
      <c r="O1026" t="s">
        <v>97</v>
      </c>
      <c r="P1026" t="s">
        <v>24</v>
      </c>
      <c r="Q1026" t="s">
        <v>48</v>
      </c>
      <c r="R1026" t="s">
        <v>4966</v>
      </c>
    </row>
    <row r="1027" spans="1:18" x14ac:dyDescent="0.35">
      <c r="A1027" t="s">
        <v>15</v>
      </c>
      <c r="B1027" t="s">
        <v>1641</v>
      </c>
      <c r="C1027">
        <v>8</v>
      </c>
      <c r="D1027">
        <v>2020</v>
      </c>
      <c r="E1027" t="s">
        <v>2149</v>
      </c>
      <c r="F1027">
        <v>12</v>
      </c>
      <c r="G1027">
        <v>2021</v>
      </c>
      <c r="H1027" t="s">
        <v>4967</v>
      </c>
      <c r="I1027" t="s">
        <v>19</v>
      </c>
      <c r="J1027" t="s">
        <v>4968</v>
      </c>
      <c r="K1027" t="s">
        <v>4969</v>
      </c>
      <c r="L1027" t="s">
        <v>22</v>
      </c>
      <c r="M1027" t="s">
        <v>23</v>
      </c>
      <c r="N1027" t="s">
        <v>24</v>
      </c>
      <c r="O1027" t="s">
        <v>14</v>
      </c>
      <c r="P1027" t="s">
        <v>24</v>
      </c>
      <c r="Q1027" t="s">
        <v>48</v>
      </c>
      <c r="R1027" t="s">
        <v>4970</v>
      </c>
    </row>
    <row r="1028" spans="1:18" x14ac:dyDescent="0.35">
      <c r="A1028" t="s">
        <v>15</v>
      </c>
      <c r="B1028" t="s">
        <v>4971</v>
      </c>
      <c r="C1028">
        <v>6</v>
      </c>
      <c r="D1028">
        <v>2021</v>
      </c>
      <c r="E1028" t="s">
        <v>2658</v>
      </c>
      <c r="F1028">
        <v>8</v>
      </c>
      <c r="G1028">
        <v>2021</v>
      </c>
      <c r="H1028" t="s">
        <v>4972</v>
      </c>
      <c r="I1028" t="s">
        <v>19</v>
      </c>
      <c r="J1028" t="s">
        <v>4973</v>
      </c>
      <c r="K1028" t="s">
        <v>4974</v>
      </c>
      <c r="L1028" t="s">
        <v>143</v>
      </c>
      <c r="M1028" t="s">
        <v>23</v>
      </c>
      <c r="N1028" t="s">
        <v>24</v>
      </c>
      <c r="O1028" t="s">
        <v>33</v>
      </c>
      <c r="P1028" t="s">
        <v>34</v>
      </c>
      <c r="Q1028" t="s">
        <v>33</v>
      </c>
      <c r="R1028" t="s">
        <v>27</v>
      </c>
    </row>
    <row r="1029" spans="1:18" x14ac:dyDescent="0.35">
      <c r="A1029" t="s">
        <v>15</v>
      </c>
      <c r="B1029" t="s">
        <v>2054</v>
      </c>
      <c r="C1029">
        <v>1</v>
      </c>
      <c r="D1029">
        <v>2021</v>
      </c>
      <c r="E1029" t="s">
        <v>4189</v>
      </c>
      <c r="F1029">
        <v>4</v>
      </c>
      <c r="G1029">
        <v>2021</v>
      </c>
      <c r="H1029" t="s">
        <v>4975</v>
      </c>
      <c r="I1029" t="s">
        <v>19</v>
      </c>
      <c r="J1029" t="s">
        <v>4976</v>
      </c>
      <c r="K1029" t="s">
        <v>4977</v>
      </c>
      <c r="L1029" t="s">
        <v>952</v>
      </c>
      <c r="M1029" t="s">
        <v>47</v>
      </c>
      <c r="N1029" t="s">
        <v>24</v>
      </c>
      <c r="O1029" t="s">
        <v>14</v>
      </c>
      <c r="P1029" t="s">
        <v>24</v>
      </c>
      <c r="Q1029" t="s">
        <v>48</v>
      </c>
      <c r="R1029" t="s">
        <v>4978</v>
      </c>
    </row>
    <row r="1030" spans="1:18" x14ac:dyDescent="0.35">
      <c r="A1030" t="s">
        <v>15</v>
      </c>
      <c r="B1030" t="s">
        <v>4979</v>
      </c>
      <c r="C1030">
        <v>3</v>
      </c>
      <c r="D1030">
        <v>2019</v>
      </c>
      <c r="E1030" t="s">
        <v>1116</v>
      </c>
      <c r="F1030">
        <v>8</v>
      </c>
      <c r="G1030">
        <v>2019</v>
      </c>
      <c r="H1030" t="s">
        <v>4980</v>
      </c>
      <c r="I1030" t="s">
        <v>19</v>
      </c>
      <c r="J1030" t="s">
        <v>4981</v>
      </c>
      <c r="K1030" t="s">
        <v>4982</v>
      </c>
      <c r="L1030" t="s">
        <v>96</v>
      </c>
      <c r="M1030" t="s">
        <v>47</v>
      </c>
      <c r="N1030" t="s">
        <v>24</v>
      </c>
      <c r="O1030" t="s">
        <v>14</v>
      </c>
      <c r="P1030" t="s">
        <v>24</v>
      </c>
      <c r="Q1030" t="s">
        <v>48</v>
      </c>
      <c r="R1030" t="s">
        <v>4983</v>
      </c>
    </row>
    <row r="1031" spans="1:18" x14ac:dyDescent="0.35">
      <c r="A1031" t="s">
        <v>15</v>
      </c>
      <c r="B1031" t="s">
        <v>4984</v>
      </c>
      <c r="C1031">
        <v>4</v>
      </c>
      <c r="D1031">
        <v>2018</v>
      </c>
      <c r="E1031" t="s">
        <v>4139</v>
      </c>
      <c r="F1031">
        <v>12</v>
      </c>
      <c r="G1031">
        <v>2019</v>
      </c>
      <c r="H1031" t="s">
        <v>4985</v>
      </c>
      <c r="I1031" t="s">
        <v>19</v>
      </c>
      <c r="J1031" t="s">
        <v>4986</v>
      </c>
      <c r="K1031" t="s">
        <v>509</v>
      </c>
      <c r="L1031" t="s">
        <v>117</v>
      </c>
      <c r="M1031" t="s">
        <v>68</v>
      </c>
      <c r="N1031" t="s">
        <v>24</v>
      </c>
      <c r="O1031" t="s">
        <v>14</v>
      </c>
      <c r="P1031" t="s">
        <v>24</v>
      </c>
      <c r="Q1031" t="s">
        <v>48</v>
      </c>
      <c r="R1031" t="s">
        <v>4987</v>
      </c>
    </row>
    <row r="1032" spans="1:18" x14ac:dyDescent="0.35">
      <c r="A1032" t="s">
        <v>15</v>
      </c>
      <c r="B1032" t="s">
        <v>1286</v>
      </c>
      <c r="C1032">
        <v>7</v>
      </c>
      <c r="D1032">
        <v>2021</v>
      </c>
      <c r="E1032" t="s">
        <v>2271</v>
      </c>
      <c r="F1032">
        <v>9</v>
      </c>
      <c r="G1032">
        <v>2021</v>
      </c>
      <c r="H1032" t="s">
        <v>4988</v>
      </c>
      <c r="I1032" t="s">
        <v>19</v>
      </c>
      <c r="J1032" t="s">
        <v>4989</v>
      </c>
      <c r="K1032" t="s">
        <v>4990</v>
      </c>
      <c r="L1032" t="s">
        <v>22</v>
      </c>
      <c r="M1032" t="s">
        <v>47</v>
      </c>
      <c r="N1032" t="s">
        <v>24</v>
      </c>
      <c r="O1032" t="s">
        <v>14</v>
      </c>
      <c r="P1032" t="s">
        <v>24</v>
      </c>
      <c r="Q1032" t="s">
        <v>48</v>
      </c>
      <c r="R1032" t="s">
        <v>4991</v>
      </c>
    </row>
    <row r="1033" spans="1:18" x14ac:dyDescent="0.35">
      <c r="A1033" t="s">
        <v>15</v>
      </c>
      <c r="B1033" t="s">
        <v>1607</v>
      </c>
      <c r="C1033">
        <v>4</v>
      </c>
      <c r="D1033">
        <v>2020</v>
      </c>
      <c r="E1033" t="s">
        <v>1617</v>
      </c>
      <c r="F1033">
        <v>10</v>
      </c>
      <c r="G1033">
        <v>2020</v>
      </c>
      <c r="H1033" t="s">
        <v>4992</v>
      </c>
      <c r="I1033" t="s">
        <v>19</v>
      </c>
      <c r="J1033" t="s">
        <v>4993</v>
      </c>
      <c r="K1033" t="s">
        <v>4994</v>
      </c>
      <c r="L1033" t="s">
        <v>22</v>
      </c>
      <c r="M1033" t="s">
        <v>23</v>
      </c>
      <c r="N1033" t="s">
        <v>24</v>
      </c>
      <c r="O1033" t="s">
        <v>14</v>
      </c>
      <c r="P1033" t="s">
        <v>24</v>
      </c>
      <c r="Q1033" t="s">
        <v>48</v>
      </c>
      <c r="R1033" t="s">
        <v>4995</v>
      </c>
    </row>
    <row r="1034" spans="1:18" x14ac:dyDescent="0.35">
      <c r="A1034" t="s">
        <v>15</v>
      </c>
      <c r="B1034" t="s">
        <v>4996</v>
      </c>
      <c r="C1034">
        <v>10</v>
      </c>
      <c r="D1034">
        <v>2018</v>
      </c>
      <c r="E1034" t="s">
        <v>4155</v>
      </c>
      <c r="F1034">
        <v>5</v>
      </c>
      <c r="G1034">
        <v>2020</v>
      </c>
      <c r="H1034" t="s">
        <v>4997</v>
      </c>
      <c r="I1034" t="s">
        <v>19</v>
      </c>
      <c r="J1034" t="s">
        <v>4998</v>
      </c>
      <c r="K1034" t="s">
        <v>4999</v>
      </c>
      <c r="L1034" t="s">
        <v>22</v>
      </c>
      <c r="M1034" t="s">
        <v>23</v>
      </c>
      <c r="N1034" t="s">
        <v>24</v>
      </c>
      <c r="O1034" t="s">
        <v>97</v>
      </c>
      <c r="P1034" t="s">
        <v>24</v>
      </c>
      <c r="Q1034" t="s">
        <v>48</v>
      </c>
      <c r="R1034" t="s">
        <v>5000</v>
      </c>
    </row>
    <row r="1035" spans="1:18" x14ac:dyDescent="0.35">
      <c r="A1035" t="s">
        <v>15</v>
      </c>
      <c r="B1035" t="s">
        <v>1207</v>
      </c>
      <c r="C1035">
        <v>11</v>
      </c>
      <c r="D1035">
        <v>2021</v>
      </c>
      <c r="E1035" t="s">
        <v>5001</v>
      </c>
      <c r="F1035">
        <v>3</v>
      </c>
      <c r="G1035">
        <v>2022</v>
      </c>
      <c r="H1035" t="s">
        <v>5002</v>
      </c>
      <c r="I1035" t="s">
        <v>19</v>
      </c>
      <c r="J1035" t="s">
        <v>5003</v>
      </c>
      <c r="K1035" t="s">
        <v>5004</v>
      </c>
      <c r="L1035" t="s">
        <v>5005</v>
      </c>
      <c r="M1035" t="s">
        <v>47</v>
      </c>
      <c r="N1035" t="s">
        <v>24</v>
      </c>
      <c r="O1035" t="s">
        <v>14</v>
      </c>
      <c r="P1035" t="s">
        <v>24</v>
      </c>
      <c r="Q1035" t="s">
        <v>48</v>
      </c>
      <c r="R1035" t="s">
        <v>5006</v>
      </c>
    </row>
    <row r="1036" spans="1:18" x14ac:dyDescent="0.35">
      <c r="A1036" t="s">
        <v>15</v>
      </c>
      <c r="B1036" t="s">
        <v>1204</v>
      </c>
      <c r="C1036">
        <v>10</v>
      </c>
      <c r="D1036">
        <v>2019</v>
      </c>
      <c r="E1036" t="s">
        <v>2406</v>
      </c>
      <c r="F1036">
        <v>3</v>
      </c>
      <c r="G1036">
        <v>2020</v>
      </c>
      <c r="H1036" t="s">
        <v>5007</v>
      </c>
      <c r="I1036" t="s">
        <v>19</v>
      </c>
      <c r="J1036" t="s">
        <v>5008</v>
      </c>
      <c r="K1036" t="s">
        <v>5009</v>
      </c>
      <c r="L1036" t="s">
        <v>22</v>
      </c>
      <c r="M1036" t="s">
        <v>23</v>
      </c>
      <c r="N1036" t="s">
        <v>24</v>
      </c>
      <c r="O1036" t="s">
        <v>14</v>
      </c>
      <c r="P1036" t="s">
        <v>24</v>
      </c>
      <c r="Q1036" t="s">
        <v>48</v>
      </c>
      <c r="R1036" t="s">
        <v>5010</v>
      </c>
    </row>
    <row r="1037" spans="1:18" x14ac:dyDescent="0.35">
      <c r="A1037" t="s">
        <v>15</v>
      </c>
      <c r="B1037" t="s">
        <v>228</v>
      </c>
      <c r="C1037">
        <v>4</v>
      </c>
      <c r="D1037">
        <v>2020</v>
      </c>
      <c r="E1037" t="s">
        <v>174</v>
      </c>
      <c r="F1037">
        <v>5</v>
      </c>
      <c r="G1037">
        <v>2021</v>
      </c>
      <c r="H1037" t="s">
        <v>5011</v>
      </c>
      <c r="I1037" t="s">
        <v>19</v>
      </c>
      <c r="J1037" t="s">
        <v>5012</v>
      </c>
      <c r="K1037" t="s">
        <v>5013</v>
      </c>
      <c r="L1037" t="s">
        <v>75</v>
      </c>
      <c r="M1037" t="s">
        <v>47</v>
      </c>
      <c r="N1037" t="s">
        <v>24</v>
      </c>
      <c r="O1037" t="s">
        <v>14</v>
      </c>
      <c r="P1037" t="s">
        <v>24</v>
      </c>
      <c r="Q1037" t="s">
        <v>48</v>
      </c>
      <c r="R1037" t="s">
        <v>5014</v>
      </c>
    </row>
    <row r="1038" spans="1:18" x14ac:dyDescent="0.35">
      <c r="A1038" t="s">
        <v>15</v>
      </c>
      <c r="B1038" t="s">
        <v>5015</v>
      </c>
      <c r="C1038">
        <v>7</v>
      </c>
      <c r="D1038">
        <v>2018</v>
      </c>
      <c r="E1038" t="s">
        <v>5016</v>
      </c>
      <c r="F1038">
        <v>2</v>
      </c>
      <c r="G1038">
        <v>2019</v>
      </c>
      <c r="H1038" t="s">
        <v>5017</v>
      </c>
      <c r="I1038" t="s">
        <v>19</v>
      </c>
      <c r="J1038" t="s">
        <v>5018</v>
      </c>
      <c r="K1038" t="s">
        <v>5019</v>
      </c>
      <c r="L1038" t="s">
        <v>22</v>
      </c>
      <c r="M1038" t="s">
        <v>23</v>
      </c>
      <c r="N1038" t="s">
        <v>24</v>
      </c>
      <c r="O1038" t="s">
        <v>33</v>
      </c>
      <c r="P1038" t="s">
        <v>34</v>
      </c>
      <c r="Q1038" t="s">
        <v>33</v>
      </c>
      <c r="R1038" t="s">
        <v>5020</v>
      </c>
    </row>
    <row r="1039" spans="1:18" x14ac:dyDescent="0.35">
      <c r="A1039" t="s">
        <v>15</v>
      </c>
      <c r="B1039" t="s">
        <v>691</v>
      </c>
      <c r="C1039">
        <v>6</v>
      </c>
      <c r="D1039">
        <v>2021</v>
      </c>
      <c r="E1039" t="s">
        <v>2329</v>
      </c>
      <c r="F1039">
        <v>9</v>
      </c>
      <c r="G1039">
        <v>2021</v>
      </c>
      <c r="H1039" t="s">
        <v>5021</v>
      </c>
      <c r="I1039" t="s">
        <v>19</v>
      </c>
      <c r="J1039" t="s">
        <v>5022</v>
      </c>
      <c r="K1039" t="s">
        <v>5023</v>
      </c>
      <c r="L1039" t="s">
        <v>237</v>
      </c>
      <c r="M1039" t="s">
        <v>23</v>
      </c>
      <c r="N1039" t="s">
        <v>24</v>
      </c>
      <c r="O1039" t="s">
        <v>25</v>
      </c>
      <c r="P1039" t="s">
        <v>24</v>
      </c>
      <c r="Q1039" t="s">
        <v>26</v>
      </c>
      <c r="R1039" t="s">
        <v>118</v>
      </c>
    </row>
    <row r="1040" spans="1:18" x14ac:dyDescent="0.35">
      <c r="A1040" t="s">
        <v>15</v>
      </c>
      <c r="B1040" t="s">
        <v>4199</v>
      </c>
      <c r="C1040">
        <v>10</v>
      </c>
      <c r="D1040">
        <v>2019</v>
      </c>
      <c r="E1040" t="s">
        <v>3882</v>
      </c>
      <c r="F1040">
        <v>3</v>
      </c>
      <c r="G1040">
        <v>2020</v>
      </c>
      <c r="H1040" t="s">
        <v>5024</v>
      </c>
      <c r="I1040" t="s">
        <v>19</v>
      </c>
      <c r="J1040" t="s">
        <v>5025</v>
      </c>
      <c r="K1040" t="s">
        <v>5026</v>
      </c>
      <c r="L1040" t="s">
        <v>244</v>
      </c>
      <c r="M1040" t="s">
        <v>23</v>
      </c>
      <c r="N1040" t="s">
        <v>24</v>
      </c>
      <c r="O1040" t="s">
        <v>33</v>
      </c>
      <c r="P1040" t="s">
        <v>34</v>
      </c>
      <c r="Q1040" t="s">
        <v>33</v>
      </c>
      <c r="R1040" t="s">
        <v>27</v>
      </c>
    </row>
    <row r="1041" spans="1:18" x14ac:dyDescent="0.35">
      <c r="A1041" t="s">
        <v>15</v>
      </c>
      <c r="B1041" t="s">
        <v>647</v>
      </c>
      <c r="C1041">
        <v>12</v>
      </c>
      <c r="D1041">
        <v>2020</v>
      </c>
      <c r="E1041" t="s">
        <v>1459</v>
      </c>
      <c r="F1041">
        <v>2</v>
      </c>
      <c r="G1041">
        <v>2021</v>
      </c>
      <c r="H1041" t="s">
        <v>5027</v>
      </c>
      <c r="I1041" t="s">
        <v>19</v>
      </c>
      <c r="J1041" t="s">
        <v>5028</v>
      </c>
      <c r="K1041" t="s">
        <v>5029</v>
      </c>
      <c r="L1041" t="s">
        <v>1087</v>
      </c>
      <c r="M1041" t="s">
        <v>23</v>
      </c>
      <c r="N1041" t="s">
        <v>24</v>
      </c>
      <c r="O1041" t="s">
        <v>25</v>
      </c>
      <c r="P1041" t="s">
        <v>24</v>
      </c>
      <c r="Q1041" t="s">
        <v>48</v>
      </c>
      <c r="R1041" t="s">
        <v>5030</v>
      </c>
    </row>
    <row r="1042" spans="1:18" x14ac:dyDescent="0.35">
      <c r="A1042" t="s">
        <v>15</v>
      </c>
      <c r="B1042" t="s">
        <v>252</v>
      </c>
      <c r="C1042">
        <v>7</v>
      </c>
      <c r="D1042">
        <v>2020</v>
      </c>
      <c r="E1042" t="s">
        <v>1617</v>
      </c>
      <c r="F1042">
        <v>10</v>
      </c>
      <c r="G1042">
        <v>2020</v>
      </c>
      <c r="H1042" t="s">
        <v>5031</v>
      </c>
      <c r="I1042" t="s">
        <v>19</v>
      </c>
      <c r="J1042" t="s">
        <v>5032</v>
      </c>
      <c r="K1042" t="s">
        <v>5033</v>
      </c>
      <c r="L1042" t="s">
        <v>385</v>
      </c>
      <c r="M1042" t="s">
        <v>47</v>
      </c>
      <c r="N1042" t="s">
        <v>24</v>
      </c>
      <c r="O1042" t="s">
        <v>14</v>
      </c>
      <c r="P1042" t="s">
        <v>24</v>
      </c>
      <c r="Q1042" t="s">
        <v>48</v>
      </c>
      <c r="R1042" t="s">
        <v>5034</v>
      </c>
    </row>
    <row r="1043" spans="1:18" x14ac:dyDescent="0.35">
      <c r="A1043" t="s">
        <v>15</v>
      </c>
      <c r="B1043" t="s">
        <v>5035</v>
      </c>
      <c r="C1043">
        <v>1</v>
      </c>
      <c r="D1043">
        <v>2020</v>
      </c>
      <c r="E1043" t="s">
        <v>5036</v>
      </c>
      <c r="F1043">
        <v>9</v>
      </c>
      <c r="G1043">
        <v>2020</v>
      </c>
      <c r="H1043" t="s">
        <v>5037</v>
      </c>
      <c r="I1043" t="s">
        <v>19</v>
      </c>
      <c r="J1043" t="s">
        <v>5038</v>
      </c>
      <c r="K1043" t="s">
        <v>5039</v>
      </c>
      <c r="L1043" t="s">
        <v>237</v>
      </c>
      <c r="M1043" t="s">
        <v>23</v>
      </c>
      <c r="N1043" t="s">
        <v>24</v>
      </c>
      <c r="O1043" t="s">
        <v>33</v>
      </c>
      <c r="P1043" t="s">
        <v>34</v>
      </c>
      <c r="Q1043" t="s">
        <v>33</v>
      </c>
      <c r="R1043" t="s">
        <v>5040</v>
      </c>
    </row>
    <row r="1044" spans="1:18" x14ac:dyDescent="0.35">
      <c r="A1044" t="s">
        <v>15</v>
      </c>
      <c r="B1044" t="s">
        <v>774</v>
      </c>
      <c r="C1044">
        <v>3</v>
      </c>
      <c r="D1044">
        <v>2019</v>
      </c>
      <c r="E1044" t="s">
        <v>1189</v>
      </c>
      <c r="F1044">
        <v>11</v>
      </c>
      <c r="G1044">
        <v>2020</v>
      </c>
      <c r="H1044" t="s">
        <v>5041</v>
      </c>
      <c r="I1044" t="s">
        <v>19</v>
      </c>
      <c r="J1044" t="s">
        <v>5042</v>
      </c>
      <c r="K1044" t="s">
        <v>5043</v>
      </c>
      <c r="L1044" t="s">
        <v>22</v>
      </c>
      <c r="M1044" t="s">
        <v>68</v>
      </c>
      <c r="N1044" t="s">
        <v>24</v>
      </c>
      <c r="O1044" t="s">
        <v>14</v>
      </c>
      <c r="P1044" t="s">
        <v>24</v>
      </c>
      <c r="Q1044" t="s">
        <v>48</v>
      </c>
      <c r="R1044" t="s">
        <v>5044</v>
      </c>
    </row>
    <row r="1045" spans="1:18" x14ac:dyDescent="0.35">
      <c r="A1045" t="s">
        <v>15</v>
      </c>
      <c r="B1045" t="s">
        <v>2178</v>
      </c>
      <c r="C1045">
        <v>8</v>
      </c>
      <c r="D1045">
        <v>2021</v>
      </c>
      <c r="E1045" t="s">
        <v>5045</v>
      </c>
      <c r="F1045">
        <v>2</v>
      </c>
      <c r="G1045">
        <v>2022</v>
      </c>
      <c r="H1045" t="s">
        <v>5046</v>
      </c>
      <c r="I1045" t="s">
        <v>19</v>
      </c>
      <c r="J1045" t="s">
        <v>5047</v>
      </c>
      <c r="K1045" t="s">
        <v>5048</v>
      </c>
      <c r="L1045" t="s">
        <v>22</v>
      </c>
      <c r="M1045" t="s">
        <v>76</v>
      </c>
      <c r="N1045" t="s">
        <v>24</v>
      </c>
      <c r="O1045" t="s">
        <v>33</v>
      </c>
      <c r="P1045" t="s">
        <v>34</v>
      </c>
      <c r="Q1045" t="s">
        <v>33</v>
      </c>
      <c r="R1045" t="s">
        <v>5049</v>
      </c>
    </row>
    <row r="1046" spans="1:18" x14ac:dyDescent="0.35">
      <c r="A1046" t="s">
        <v>15</v>
      </c>
      <c r="B1046" t="s">
        <v>3079</v>
      </c>
      <c r="C1046">
        <v>11</v>
      </c>
      <c r="D1046">
        <v>2019</v>
      </c>
      <c r="E1046" t="s">
        <v>828</v>
      </c>
      <c r="F1046">
        <v>4</v>
      </c>
      <c r="G1046">
        <v>2020</v>
      </c>
      <c r="H1046" t="s">
        <v>5050</v>
      </c>
      <c r="I1046" t="s">
        <v>19</v>
      </c>
      <c r="J1046" t="s">
        <v>5051</v>
      </c>
      <c r="K1046" t="s">
        <v>5052</v>
      </c>
      <c r="L1046" t="s">
        <v>22</v>
      </c>
      <c r="M1046" t="s">
        <v>23</v>
      </c>
      <c r="N1046" t="s">
        <v>24</v>
      </c>
      <c r="O1046" t="s">
        <v>33</v>
      </c>
      <c r="P1046" t="s">
        <v>34</v>
      </c>
      <c r="Q1046" t="s">
        <v>33</v>
      </c>
      <c r="R1046" t="s">
        <v>27</v>
      </c>
    </row>
    <row r="1047" spans="1:18" x14ac:dyDescent="0.35">
      <c r="A1047" t="s">
        <v>15</v>
      </c>
      <c r="B1047" t="s">
        <v>5053</v>
      </c>
      <c r="C1047">
        <v>7</v>
      </c>
      <c r="D1047">
        <v>2018</v>
      </c>
      <c r="E1047" t="s">
        <v>311</v>
      </c>
      <c r="F1047">
        <v>5</v>
      </c>
      <c r="G1047">
        <v>2019</v>
      </c>
      <c r="H1047" t="s">
        <v>5054</v>
      </c>
      <c r="I1047" t="s">
        <v>19</v>
      </c>
      <c r="J1047" t="s">
        <v>5055</v>
      </c>
      <c r="K1047" t="s">
        <v>5056</v>
      </c>
      <c r="L1047" t="s">
        <v>385</v>
      </c>
      <c r="M1047" t="s">
        <v>76</v>
      </c>
      <c r="N1047" t="s">
        <v>24</v>
      </c>
      <c r="O1047" t="s">
        <v>14</v>
      </c>
      <c r="P1047" t="s">
        <v>24</v>
      </c>
      <c r="Q1047" t="s">
        <v>48</v>
      </c>
      <c r="R1047" t="s">
        <v>5057</v>
      </c>
    </row>
    <row r="1048" spans="1:18" x14ac:dyDescent="0.35">
      <c r="A1048" t="s">
        <v>15</v>
      </c>
      <c r="B1048" t="s">
        <v>886</v>
      </c>
      <c r="C1048">
        <v>10</v>
      </c>
      <c r="D1048">
        <v>2018</v>
      </c>
      <c r="E1048" t="s">
        <v>5058</v>
      </c>
      <c r="F1048">
        <v>3</v>
      </c>
      <c r="G1048">
        <v>2019</v>
      </c>
      <c r="H1048" t="s">
        <v>5059</v>
      </c>
      <c r="I1048" t="s">
        <v>19</v>
      </c>
      <c r="J1048" t="s">
        <v>5060</v>
      </c>
      <c r="K1048" t="s">
        <v>5061</v>
      </c>
      <c r="L1048" t="s">
        <v>124</v>
      </c>
      <c r="M1048" t="s">
        <v>23</v>
      </c>
      <c r="N1048" t="s">
        <v>24</v>
      </c>
      <c r="O1048" t="s">
        <v>25</v>
      </c>
      <c r="P1048" t="s">
        <v>24</v>
      </c>
      <c r="Q1048" t="s">
        <v>26</v>
      </c>
      <c r="R1048" t="s">
        <v>27</v>
      </c>
    </row>
    <row r="1049" spans="1:18" x14ac:dyDescent="0.35">
      <c r="A1049" t="s">
        <v>15</v>
      </c>
      <c r="B1049" t="s">
        <v>5062</v>
      </c>
      <c r="C1049">
        <v>6</v>
      </c>
      <c r="D1049">
        <v>2018</v>
      </c>
      <c r="E1049" t="s">
        <v>1006</v>
      </c>
      <c r="F1049">
        <v>10</v>
      </c>
      <c r="G1049">
        <v>2019</v>
      </c>
      <c r="H1049" t="s">
        <v>5063</v>
      </c>
      <c r="I1049" t="s">
        <v>19</v>
      </c>
      <c r="J1049" t="s">
        <v>5064</v>
      </c>
      <c r="K1049" t="s">
        <v>5065</v>
      </c>
      <c r="L1049" t="s">
        <v>4065</v>
      </c>
      <c r="M1049" t="s">
        <v>47</v>
      </c>
      <c r="N1049" t="s">
        <v>24</v>
      </c>
      <c r="O1049" t="s">
        <v>33</v>
      </c>
      <c r="P1049" t="s">
        <v>34</v>
      </c>
      <c r="Q1049" t="s">
        <v>33</v>
      </c>
      <c r="R1049" t="s">
        <v>5066</v>
      </c>
    </row>
    <row r="1050" spans="1:18" x14ac:dyDescent="0.35">
      <c r="A1050" t="s">
        <v>15</v>
      </c>
      <c r="B1050" t="s">
        <v>2561</v>
      </c>
      <c r="C1050">
        <v>10</v>
      </c>
      <c r="D1050">
        <v>2019</v>
      </c>
      <c r="E1050" t="s">
        <v>719</v>
      </c>
      <c r="F1050">
        <v>6</v>
      </c>
      <c r="G1050">
        <v>2020</v>
      </c>
      <c r="H1050" t="s">
        <v>5067</v>
      </c>
      <c r="I1050" t="s">
        <v>19</v>
      </c>
      <c r="J1050" t="s">
        <v>5068</v>
      </c>
      <c r="K1050" t="s">
        <v>5069</v>
      </c>
      <c r="L1050" t="s">
        <v>5070</v>
      </c>
      <c r="M1050" t="s">
        <v>68</v>
      </c>
      <c r="N1050" t="s">
        <v>24</v>
      </c>
      <c r="O1050" t="s">
        <v>14</v>
      </c>
      <c r="P1050" t="s">
        <v>24</v>
      </c>
      <c r="Q1050" t="s">
        <v>48</v>
      </c>
      <c r="R1050" t="s">
        <v>5071</v>
      </c>
    </row>
    <row r="1051" spans="1:18" x14ac:dyDescent="0.35">
      <c r="A1051" t="s">
        <v>15</v>
      </c>
      <c r="B1051" t="s">
        <v>1950</v>
      </c>
      <c r="C1051">
        <v>7</v>
      </c>
      <c r="D1051">
        <v>2021</v>
      </c>
      <c r="E1051" t="s">
        <v>5072</v>
      </c>
      <c r="F1051">
        <v>2</v>
      </c>
      <c r="G1051">
        <v>2022</v>
      </c>
      <c r="H1051" t="s">
        <v>5073</v>
      </c>
      <c r="I1051" t="s">
        <v>19</v>
      </c>
      <c r="J1051" t="s">
        <v>5074</v>
      </c>
      <c r="K1051" t="s">
        <v>5075</v>
      </c>
      <c r="L1051" t="s">
        <v>22</v>
      </c>
      <c r="M1051" t="s">
        <v>47</v>
      </c>
      <c r="N1051" t="s">
        <v>24</v>
      </c>
      <c r="O1051" t="s">
        <v>14</v>
      </c>
      <c r="P1051" t="s">
        <v>24</v>
      </c>
      <c r="Q1051" t="s">
        <v>48</v>
      </c>
      <c r="R1051" t="s">
        <v>5076</v>
      </c>
    </row>
    <row r="1052" spans="1:18" x14ac:dyDescent="0.35">
      <c r="A1052" t="s">
        <v>15</v>
      </c>
      <c r="B1052" t="s">
        <v>5077</v>
      </c>
      <c r="C1052">
        <v>1</v>
      </c>
      <c r="D1052">
        <v>2018</v>
      </c>
      <c r="E1052" t="s">
        <v>2157</v>
      </c>
      <c r="F1052">
        <v>1</v>
      </c>
      <c r="G1052">
        <v>2019</v>
      </c>
      <c r="H1052" t="s">
        <v>5078</v>
      </c>
      <c r="I1052" t="s">
        <v>19</v>
      </c>
      <c r="J1052" t="s">
        <v>5079</v>
      </c>
      <c r="K1052" t="s">
        <v>5080</v>
      </c>
      <c r="L1052" t="s">
        <v>385</v>
      </c>
      <c r="M1052" t="s">
        <v>76</v>
      </c>
      <c r="N1052" t="s">
        <v>24</v>
      </c>
      <c r="O1052" t="s">
        <v>33</v>
      </c>
      <c r="P1052" t="s">
        <v>34</v>
      </c>
      <c r="Q1052" t="s">
        <v>33</v>
      </c>
      <c r="R1052" t="s">
        <v>5081</v>
      </c>
    </row>
    <row r="1053" spans="1:18" x14ac:dyDescent="0.35">
      <c r="A1053" t="s">
        <v>15</v>
      </c>
      <c r="B1053" t="s">
        <v>3253</v>
      </c>
      <c r="C1053">
        <v>5</v>
      </c>
      <c r="D1053">
        <v>2020</v>
      </c>
      <c r="E1053" t="s">
        <v>5082</v>
      </c>
      <c r="F1053">
        <v>8</v>
      </c>
      <c r="G1053">
        <v>2020</v>
      </c>
      <c r="H1053" t="s">
        <v>5083</v>
      </c>
      <c r="I1053" t="s">
        <v>19</v>
      </c>
      <c r="J1053" t="s">
        <v>5084</v>
      </c>
      <c r="K1053" t="s">
        <v>5085</v>
      </c>
      <c r="L1053" t="s">
        <v>22</v>
      </c>
      <c r="M1053" t="s">
        <v>68</v>
      </c>
      <c r="N1053" t="s">
        <v>24</v>
      </c>
      <c r="O1053" t="s">
        <v>97</v>
      </c>
      <c r="P1053" t="s">
        <v>24</v>
      </c>
      <c r="Q1053" t="s">
        <v>48</v>
      </c>
      <c r="R1053" t="s">
        <v>5086</v>
      </c>
    </row>
    <row r="1054" spans="1:18" x14ac:dyDescent="0.35">
      <c r="A1054" t="s">
        <v>15</v>
      </c>
      <c r="B1054" t="s">
        <v>233</v>
      </c>
      <c r="C1054">
        <v>11</v>
      </c>
      <c r="D1054">
        <v>2019</v>
      </c>
      <c r="E1054" t="s">
        <v>2837</v>
      </c>
      <c r="F1054">
        <v>4</v>
      </c>
      <c r="G1054">
        <v>2020</v>
      </c>
      <c r="H1054" t="s">
        <v>5087</v>
      </c>
      <c r="I1054" t="s">
        <v>19</v>
      </c>
      <c r="J1054" t="s">
        <v>5088</v>
      </c>
      <c r="K1054" t="s">
        <v>5089</v>
      </c>
      <c r="L1054" t="s">
        <v>5090</v>
      </c>
      <c r="M1054" t="s">
        <v>23</v>
      </c>
      <c r="N1054" t="s">
        <v>24</v>
      </c>
      <c r="O1054" t="s">
        <v>33</v>
      </c>
      <c r="P1054" t="s">
        <v>34</v>
      </c>
      <c r="Q1054" t="s">
        <v>33</v>
      </c>
      <c r="R1054" t="s">
        <v>5091</v>
      </c>
    </row>
    <row r="1055" spans="1:18" x14ac:dyDescent="0.35">
      <c r="A1055" t="s">
        <v>15</v>
      </c>
      <c r="B1055" t="s">
        <v>1584</v>
      </c>
      <c r="C1055">
        <v>9</v>
      </c>
      <c r="D1055">
        <v>2019</v>
      </c>
      <c r="E1055" t="s">
        <v>4172</v>
      </c>
      <c r="F1055">
        <v>3</v>
      </c>
      <c r="G1055">
        <v>2020</v>
      </c>
      <c r="H1055" t="s">
        <v>5092</v>
      </c>
      <c r="I1055" t="s">
        <v>19</v>
      </c>
      <c r="J1055" t="s">
        <v>5093</v>
      </c>
      <c r="K1055" t="s">
        <v>5094</v>
      </c>
      <c r="L1055" t="s">
        <v>2308</v>
      </c>
      <c r="M1055" t="s">
        <v>47</v>
      </c>
      <c r="N1055" t="s">
        <v>24</v>
      </c>
      <c r="O1055" t="s">
        <v>14</v>
      </c>
      <c r="P1055" t="s">
        <v>24</v>
      </c>
      <c r="Q1055" t="s">
        <v>48</v>
      </c>
      <c r="R1055" t="s">
        <v>5095</v>
      </c>
    </row>
    <row r="1056" spans="1:18" x14ac:dyDescent="0.35">
      <c r="A1056" t="s">
        <v>15</v>
      </c>
      <c r="B1056" t="s">
        <v>1285</v>
      </c>
      <c r="C1056">
        <v>5</v>
      </c>
      <c r="D1056">
        <v>2021</v>
      </c>
      <c r="E1056" t="s">
        <v>5096</v>
      </c>
      <c r="F1056">
        <v>10</v>
      </c>
      <c r="G1056">
        <v>2021</v>
      </c>
      <c r="H1056" t="s">
        <v>5097</v>
      </c>
      <c r="I1056" t="s">
        <v>19</v>
      </c>
      <c r="J1056" t="s">
        <v>5098</v>
      </c>
      <c r="K1056" t="s">
        <v>5099</v>
      </c>
      <c r="L1056" t="s">
        <v>5100</v>
      </c>
      <c r="M1056" t="s">
        <v>68</v>
      </c>
      <c r="N1056" t="s">
        <v>24</v>
      </c>
      <c r="O1056" t="s">
        <v>14</v>
      </c>
      <c r="P1056" t="s">
        <v>24</v>
      </c>
      <c r="Q1056" t="s">
        <v>48</v>
      </c>
      <c r="R1056" t="s">
        <v>5101</v>
      </c>
    </row>
    <row r="1057" spans="1:18" x14ac:dyDescent="0.35">
      <c r="A1057" t="s">
        <v>15</v>
      </c>
      <c r="B1057" t="s">
        <v>5102</v>
      </c>
      <c r="C1057">
        <v>11</v>
      </c>
      <c r="D1057">
        <v>2018</v>
      </c>
      <c r="E1057" t="s">
        <v>106</v>
      </c>
      <c r="F1057">
        <v>10</v>
      </c>
      <c r="G1057">
        <v>2019</v>
      </c>
      <c r="H1057" t="s">
        <v>5103</v>
      </c>
      <c r="I1057" t="s">
        <v>19</v>
      </c>
      <c r="J1057" t="s">
        <v>5104</v>
      </c>
      <c r="K1057" t="s">
        <v>5105</v>
      </c>
      <c r="L1057" t="s">
        <v>22</v>
      </c>
      <c r="M1057" t="s">
        <v>76</v>
      </c>
      <c r="N1057" t="s">
        <v>24</v>
      </c>
      <c r="O1057" t="s">
        <v>33</v>
      </c>
      <c r="P1057" t="s">
        <v>34</v>
      </c>
      <c r="Q1057" t="s">
        <v>33</v>
      </c>
      <c r="R1057" t="s">
        <v>27</v>
      </c>
    </row>
    <row r="1058" spans="1:18" x14ac:dyDescent="0.35">
      <c r="A1058" t="s">
        <v>15</v>
      </c>
      <c r="B1058" t="s">
        <v>3289</v>
      </c>
      <c r="C1058">
        <v>12</v>
      </c>
      <c r="D1058">
        <v>2020</v>
      </c>
      <c r="E1058" t="s">
        <v>3410</v>
      </c>
      <c r="F1058">
        <v>5</v>
      </c>
      <c r="G1058">
        <v>2021</v>
      </c>
      <c r="H1058" t="s">
        <v>5106</v>
      </c>
      <c r="I1058" t="s">
        <v>19</v>
      </c>
      <c r="J1058" t="s">
        <v>5107</v>
      </c>
      <c r="K1058" t="s">
        <v>5108</v>
      </c>
      <c r="L1058" t="s">
        <v>22</v>
      </c>
      <c r="M1058" t="s">
        <v>47</v>
      </c>
      <c r="N1058" t="s">
        <v>24</v>
      </c>
      <c r="O1058" t="s">
        <v>14</v>
      </c>
      <c r="P1058" t="s">
        <v>24</v>
      </c>
      <c r="Q1058" t="s">
        <v>48</v>
      </c>
      <c r="R1058" t="s">
        <v>5109</v>
      </c>
    </row>
    <row r="1059" spans="1:18" x14ac:dyDescent="0.35">
      <c r="A1059" t="s">
        <v>15</v>
      </c>
      <c r="B1059" t="s">
        <v>5110</v>
      </c>
      <c r="C1059">
        <v>4</v>
      </c>
      <c r="D1059">
        <v>2019</v>
      </c>
      <c r="E1059" t="s">
        <v>321</v>
      </c>
      <c r="F1059">
        <v>9</v>
      </c>
      <c r="G1059">
        <v>2019</v>
      </c>
      <c r="H1059" t="s">
        <v>5111</v>
      </c>
      <c r="I1059" t="s">
        <v>19</v>
      </c>
      <c r="J1059" t="s">
        <v>5112</v>
      </c>
      <c r="K1059" t="s">
        <v>5113</v>
      </c>
      <c r="L1059" t="s">
        <v>22</v>
      </c>
      <c r="M1059" t="s">
        <v>47</v>
      </c>
      <c r="N1059" t="s">
        <v>24</v>
      </c>
      <c r="O1059" t="s">
        <v>14</v>
      </c>
      <c r="P1059" t="s">
        <v>24</v>
      </c>
      <c r="Q1059" t="s">
        <v>48</v>
      </c>
      <c r="R1059" t="s">
        <v>5114</v>
      </c>
    </row>
    <row r="1060" spans="1:18" x14ac:dyDescent="0.35">
      <c r="A1060" t="s">
        <v>15</v>
      </c>
      <c r="B1060" t="s">
        <v>5115</v>
      </c>
      <c r="C1060">
        <v>8</v>
      </c>
      <c r="D1060">
        <v>2019</v>
      </c>
      <c r="E1060" t="s">
        <v>3542</v>
      </c>
      <c r="F1060">
        <v>1</v>
      </c>
      <c r="G1060">
        <v>2020</v>
      </c>
      <c r="H1060" t="s">
        <v>5116</v>
      </c>
      <c r="I1060" t="s">
        <v>19</v>
      </c>
      <c r="J1060" t="s">
        <v>5117</v>
      </c>
      <c r="K1060" t="s">
        <v>5118</v>
      </c>
      <c r="L1060" t="s">
        <v>5119</v>
      </c>
      <c r="M1060" t="s">
        <v>76</v>
      </c>
      <c r="N1060" t="s">
        <v>24</v>
      </c>
      <c r="O1060" t="s">
        <v>33</v>
      </c>
      <c r="P1060" t="s">
        <v>34</v>
      </c>
      <c r="Q1060" t="s">
        <v>33</v>
      </c>
      <c r="R1060" t="s">
        <v>5120</v>
      </c>
    </row>
    <row r="1061" spans="1:18" x14ac:dyDescent="0.35">
      <c r="A1061" t="s">
        <v>15</v>
      </c>
      <c r="B1061" t="s">
        <v>2054</v>
      </c>
      <c r="C1061">
        <v>1</v>
      </c>
      <c r="D1061">
        <v>2021</v>
      </c>
      <c r="E1061" t="s">
        <v>1166</v>
      </c>
      <c r="F1061">
        <v>4</v>
      </c>
      <c r="G1061">
        <v>2021</v>
      </c>
      <c r="H1061" t="s">
        <v>5121</v>
      </c>
      <c r="I1061" t="s">
        <v>19</v>
      </c>
      <c r="J1061" t="s">
        <v>5122</v>
      </c>
      <c r="K1061" t="s">
        <v>5123</v>
      </c>
      <c r="L1061" t="s">
        <v>1473</v>
      </c>
      <c r="M1061" t="s">
        <v>23</v>
      </c>
      <c r="N1061" t="s">
        <v>24</v>
      </c>
      <c r="O1061" t="s">
        <v>33</v>
      </c>
      <c r="P1061" t="s">
        <v>34</v>
      </c>
      <c r="Q1061" t="s">
        <v>33</v>
      </c>
      <c r="R1061" t="s">
        <v>27</v>
      </c>
    </row>
    <row r="1062" spans="1:18" x14ac:dyDescent="0.35">
      <c r="A1062" t="s">
        <v>15</v>
      </c>
      <c r="B1062" t="s">
        <v>616</v>
      </c>
      <c r="C1062">
        <v>11</v>
      </c>
      <c r="D1062">
        <v>2020</v>
      </c>
      <c r="E1062" t="s">
        <v>5124</v>
      </c>
      <c r="F1062">
        <v>7</v>
      </c>
      <c r="G1062">
        <v>2021</v>
      </c>
      <c r="H1062" t="s">
        <v>5125</v>
      </c>
      <c r="I1062" t="s">
        <v>19</v>
      </c>
      <c r="J1062" t="s">
        <v>5126</v>
      </c>
      <c r="K1062" t="s">
        <v>5127</v>
      </c>
      <c r="L1062" t="s">
        <v>22</v>
      </c>
      <c r="M1062" t="s">
        <v>23</v>
      </c>
      <c r="N1062" t="s">
        <v>24</v>
      </c>
      <c r="O1062" t="s">
        <v>14</v>
      </c>
      <c r="P1062" t="s">
        <v>24</v>
      </c>
      <c r="Q1062" t="s">
        <v>48</v>
      </c>
      <c r="R1062" t="s">
        <v>5128</v>
      </c>
    </row>
    <row r="1063" spans="1:18" x14ac:dyDescent="0.35">
      <c r="A1063" t="s">
        <v>15</v>
      </c>
      <c r="B1063" t="s">
        <v>2690</v>
      </c>
      <c r="C1063">
        <v>9</v>
      </c>
      <c r="D1063">
        <v>2020</v>
      </c>
      <c r="E1063" t="s">
        <v>388</v>
      </c>
      <c r="F1063">
        <v>6</v>
      </c>
      <c r="G1063">
        <v>2021</v>
      </c>
      <c r="H1063" t="s">
        <v>5129</v>
      </c>
      <c r="I1063" t="s">
        <v>19</v>
      </c>
      <c r="J1063" t="s">
        <v>5130</v>
      </c>
      <c r="K1063" t="s">
        <v>5131</v>
      </c>
      <c r="L1063" t="s">
        <v>249</v>
      </c>
      <c r="M1063" t="s">
        <v>47</v>
      </c>
      <c r="N1063" t="s">
        <v>24</v>
      </c>
      <c r="O1063" t="s">
        <v>14</v>
      </c>
      <c r="P1063" t="s">
        <v>24</v>
      </c>
      <c r="Q1063" t="s">
        <v>48</v>
      </c>
      <c r="R1063" t="s">
        <v>5132</v>
      </c>
    </row>
    <row r="1064" spans="1:18" x14ac:dyDescent="0.35">
      <c r="A1064" t="s">
        <v>15</v>
      </c>
      <c r="B1064" t="s">
        <v>3130</v>
      </c>
      <c r="C1064">
        <v>10</v>
      </c>
      <c r="D1064">
        <v>2018</v>
      </c>
      <c r="E1064" t="s">
        <v>5133</v>
      </c>
      <c r="F1064">
        <v>8</v>
      </c>
      <c r="G1064">
        <v>2019</v>
      </c>
      <c r="H1064" t="s">
        <v>5134</v>
      </c>
      <c r="I1064" t="s">
        <v>19</v>
      </c>
      <c r="J1064" t="s">
        <v>5135</v>
      </c>
      <c r="K1064" t="s">
        <v>5136</v>
      </c>
      <c r="L1064" t="s">
        <v>22</v>
      </c>
      <c r="M1064" t="s">
        <v>47</v>
      </c>
      <c r="N1064" t="s">
        <v>24</v>
      </c>
      <c r="O1064" t="s">
        <v>14</v>
      </c>
      <c r="P1064" t="s">
        <v>24</v>
      </c>
      <c r="Q1064" t="s">
        <v>48</v>
      </c>
      <c r="R1064" t="s">
        <v>5137</v>
      </c>
    </row>
    <row r="1065" spans="1:18" x14ac:dyDescent="0.35">
      <c r="A1065" t="s">
        <v>15</v>
      </c>
      <c r="B1065" t="s">
        <v>735</v>
      </c>
      <c r="C1065">
        <v>10</v>
      </c>
      <c r="D1065">
        <v>2018</v>
      </c>
      <c r="E1065" t="s">
        <v>558</v>
      </c>
      <c r="F1065">
        <v>3</v>
      </c>
      <c r="G1065">
        <v>2019</v>
      </c>
      <c r="H1065" t="s">
        <v>5138</v>
      </c>
      <c r="I1065" t="s">
        <v>19</v>
      </c>
      <c r="J1065" t="s">
        <v>5139</v>
      </c>
      <c r="K1065" t="s">
        <v>509</v>
      </c>
      <c r="L1065" t="s">
        <v>22</v>
      </c>
      <c r="M1065" t="s">
        <v>23</v>
      </c>
      <c r="N1065" t="s">
        <v>24</v>
      </c>
      <c r="O1065" t="s">
        <v>33</v>
      </c>
      <c r="P1065" t="s">
        <v>34</v>
      </c>
      <c r="Q1065" t="s">
        <v>33</v>
      </c>
      <c r="R1065" t="s">
        <v>27</v>
      </c>
    </row>
    <row r="1066" spans="1:18" x14ac:dyDescent="0.35">
      <c r="A1066" t="s">
        <v>15</v>
      </c>
      <c r="B1066" t="s">
        <v>3801</v>
      </c>
      <c r="C1066">
        <v>4</v>
      </c>
      <c r="D1066">
        <v>2019</v>
      </c>
      <c r="E1066" t="s">
        <v>704</v>
      </c>
      <c r="F1066">
        <v>10</v>
      </c>
      <c r="G1066">
        <v>2019</v>
      </c>
      <c r="H1066" t="s">
        <v>5140</v>
      </c>
      <c r="I1066" t="s">
        <v>19</v>
      </c>
      <c r="J1066" t="s">
        <v>5141</v>
      </c>
      <c r="K1066" t="s">
        <v>5142</v>
      </c>
      <c r="L1066" t="s">
        <v>5143</v>
      </c>
      <c r="M1066" t="s">
        <v>47</v>
      </c>
      <c r="N1066" t="s">
        <v>24</v>
      </c>
      <c r="O1066" t="s">
        <v>14</v>
      </c>
      <c r="P1066" t="s">
        <v>24</v>
      </c>
      <c r="Q1066" t="s">
        <v>48</v>
      </c>
      <c r="R1066" t="s">
        <v>5144</v>
      </c>
    </row>
    <row r="1067" spans="1:18" x14ac:dyDescent="0.35">
      <c r="A1067" t="s">
        <v>15</v>
      </c>
      <c r="B1067" t="s">
        <v>1601</v>
      </c>
      <c r="C1067">
        <v>2</v>
      </c>
      <c r="D1067">
        <v>2021</v>
      </c>
      <c r="E1067" t="s">
        <v>641</v>
      </c>
      <c r="F1067">
        <v>9</v>
      </c>
      <c r="G1067">
        <v>2021</v>
      </c>
      <c r="H1067" t="s">
        <v>5145</v>
      </c>
      <c r="I1067" t="s">
        <v>19</v>
      </c>
      <c r="J1067" t="s">
        <v>5146</v>
      </c>
      <c r="K1067" t="s">
        <v>5147</v>
      </c>
      <c r="L1067" t="s">
        <v>385</v>
      </c>
      <c r="M1067" t="s">
        <v>47</v>
      </c>
      <c r="N1067" t="s">
        <v>24</v>
      </c>
      <c r="O1067" t="s">
        <v>14</v>
      </c>
      <c r="P1067" t="s">
        <v>24</v>
      </c>
      <c r="Q1067" t="s">
        <v>48</v>
      </c>
      <c r="R1067" t="s">
        <v>5148</v>
      </c>
    </row>
    <row r="1068" spans="1:18" x14ac:dyDescent="0.35">
      <c r="A1068" t="s">
        <v>15</v>
      </c>
      <c r="B1068" t="s">
        <v>5133</v>
      </c>
      <c r="C1068">
        <v>8</v>
      </c>
      <c r="D1068">
        <v>2019</v>
      </c>
      <c r="E1068" t="s">
        <v>1269</v>
      </c>
      <c r="F1068">
        <v>4</v>
      </c>
      <c r="G1068">
        <v>2020</v>
      </c>
      <c r="H1068" t="s">
        <v>5149</v>
      </c>
      <c r="I1068" t="s">
        <v>19</v>
      </c>
      <c r="J1068" t="s">
        <v>5150</v>
      </c>
      <c r="K1068" t="s">
        <v>5151</v>
      </c>
      <c r="L1068" t="s">
        <v>249</v>
      </c>
      <c r="M1068" t="s">
        <v>23</v>
      </c>
      <c r="N1068" t="s">
        <v>24</v>
      </c>
      <c r="O1068" t="s">
        <v>14</v>
      </c>
      <c r="P1068" t="s">
        <v>24</v>
      </c>
      <c r="Q1068" t="s">
        <v>48</v>
      </c>
      <c r="R1068" t="s">
        <v>5152</v>
      </c>
    </row>
    <row r="1069" spans="1:18" x14ac:dyDescent="0.35">
      <c r="A1069" t="s">
        <v>15</v>
      </c>
      <c r="B1069" t="s">
        <v>2059</v>
      </c>
      <c r="C1069">
        <v>3</v>
      </c>
      <c r="D1069">
        <v>2020</v>
      </c>
      <c r="E1069" t="s">
        <v>3688</v>
      </c>
      <c r="F1069">
        <v>9</v>
      </c>
      <c r="G1069">
        <v>2020</v>
      </c>
      <c r="H1069" t="s">
        <v>5153</v>
      </c>
      <c r="I1069" t="s">
        <v>19</v>
      </c>
      <c r="J1069" t="s">
        <v>5154</v>
      </c>
      <c r="K1069" t="s">
        <v>5155</v>
      </c>
      <c r="L1069" t="s">
        <v>5156</v>
      </c>
      <c r="M1069" t="s">
        <v>68</v>
      </c>
      <c r="N1069" t="s">
        <v>24</v>
      </c>
      <c r="O1069" t="s">
        <v>14</v>
      </c>
      <c r="P1069" t="s">
        <v>24</v>
      </c>
      <c r="Q1069" t="s">
        <v>48</v>
      </c>
      <c r="R1069" t="s">
        <v>5157</v>
      </c>
    </row>
    <row r="1070" spans="1:18" x14ac:dyDescent="0.35">
      <c r="A1070" t="s">
        <v>15</v>
      </c>
      <c r="B1070" t="s">
        <v>5158</v>
      </c>
      <c r="C1070">
        <v>10</v>
      </c>
      <c r="D1070">
        <v>2019</v>
      </c>
      <c r="E1070" t="s">
        <v>441</v>
      </c>
      <c r="F1070">
        <v>4</v>
      </c>
      <c r="G1070">
        <v>2020</v>
      </c>
      <c r="H1070" t="s">
        <v>5159</v>
      </c>
      <c r="I1070" t="s">
        <v>19</v>
      </c>
      <c r="J1070" t="s">
        <v>5160</v>
      </c>
      <c r="K1070" t="s">
        <v>5161</v>
      </c>
      <c r="L1070" t="s">
        <v>22</v>
      </c>
      <c r="M1070" t="s">
        <v>23</v>
      </c>
      <c r="N1070" t="s">
        <v>24</v>
      </c>
      <c r="O1070" t="s">
        <v>33</v>
      </c>
      <c r="P1070" t="s">
        <v>34</v>
      </c>
      <c r="Q1070" t="s">
        <v>33</v>
      </c>
      <c r="R1070" t="s">
        <v>5162</v>
      </c>
    </row>
    <row r="1071" spans="1:18" x14ac:dyDescent="0.35">
      <c r="A1071" t="s">
        <v>15</v>
      </c>
      <c r="B1071" t="s">
        <v>691</v>
      </c>
      <c r="C1071">
        <v>6</v>
      </c>
      <c r="D1071">
        <v>2021</v>
      </c>
      <c r="E1071" t="s">
        <v>1309</v>
      </c>
      <c r="F1071">
        <v>1</v>
      </c>
      <c r="G1071">
        <v>2022</v>
      </c>
      <c r="H1071" t="s">
        <v>5163</v>
      </c>
      <c r="I1071" t="s">
        <v>19</v>
      </c>
      <c r="J1071" t="s">
        <v>5164</v>
      </c>
      <c r="K1071" t="s">
        <v>5165</v>
      </c>
      <c r="L1071" t="s">
        <v>237</v>
      </c>
      <c r="M1071" t="s">
        <v>47</v>
      </c>
      <c r="N1071" t="s">
        <v>24</v>
      </c>
      <c r="O1071" t="s">
        <v>14</v>
      </c>
      <c r="P1071" t="s">
        <v>24</v>
      </c>
      <c r="Q1071" t="s">
        <v>48</v>
      </c>
      <c r="R1071" t="s">
        <v>5166</v>
      </c>
    </row>
    <row r="1072" spans="1:18" x14ac:dyDescent="0.35">
      <c r="A1072" t="s">
        <v>15</v>
      </c>
      <c r="B1072" t="s">
        <v>5167</v>
      </c>
      <c r="C1072">
        <v>6</v>
      </c>
      <c r="D1072">
        <v>2021</v>
      </c>
      <c r="E1072" t="s">
        <v>1839</v>
      </c>
      <c r="F1072">
        <v>11</v>
      </c>
      <c r="G1072">
        <v>2021</v>
      </c>
      <c r="H1072" t="s">
        <v>5168</v>
      </c>
      <c r="I1072" t="s">
        <v>19</v>
      </c>
      <c r="J1072" t="s">
        <v>5169</v>
      </c>
      <c r="K1072" t="s">
        <v>5170</v>
      </c>
      <c r="L1072" t="s">
        <v>385</v>
      </c>
      <c r="M1072" t="s">
        <v>68</v>
      </c>
      <c r="N1072" t="s">
        <v>24</v>
      </c>
      <c r="O1072" t="s">
        <v>14</v>
      </c>
      <c r="P1072" t="s">
        <v>24</v>
      </c>
      <c r="Q1072" t="s">
        <v>48</v>
      </c>
      <c r="R1072" t="s">
        <v>5171</v>
      </c>
    </row>
    <row r="1073" spans="1:18" x14ac:dyDescent="0.35">
      <c r="A1073" t="s">
        <v>15</v>
      </c>
      <c r="B1073" t="s">
        <v>214</v>
      </c>
      <c r="C1073">
        <v>1</v>
      </c>
      <c r="D1073">
        <v>2021</v>
      </c>
      <c r="E1073" t="s">
        <v>1845</v>
      </c>
      <c r="F1073">
        <v>6</v>
      </c>
      <c r="G1073">
        <v>2021</v>
      </c>
      <c r="H1073" t="s">
        <v>5172</v>
      </c>
      <c r="I1073" t="s">
        <v>19</v>
      </c>
      <c r="J1073" t="s">
        <v>5173</v>
      </c>
      <c r="K1073" t="s">
        <v>5174</v>
      </c>
      <c r="L1073" t="s">
        <v>22</v>
      </c>
      <c r="M1073" t="s">
        <v>68</v>
      </c>
      <c r="N1073" t="s">
        <v>24</v>
      </c>
      <c r="O1073" t="s">
        <v>14</v>
      </c>
      <c r="P1073" t="s">
        <v>24</v>
      </c>
      <c r="Q1073" t="s">
        <v>48</v>
      </c>
      <c r="R1073" t="s">
        <v>5175</v>
      </c>
    </row>
    <row r="1074" spans="1:18" x14ac:dyDescent="0.35">
      <c r="A1074" t="s">
        <v>15</v>
      </c>
      <c r="B1074" t="s">
        <v>332</v>
      </c>
      <c r="C1074">
        <v>11</v>
      </c>
      <c r="D1074">
        <v>2018</v>
      </c>
      <c r="E1074" t="s">
        <v>5176</v>
      </c>
      <c r="F1074">
        <v>2</v>
      </c>
      <c r="G1074">
        <v>2019</v>
      </c>
      <c r="H1074" t="s">
        <v>5177</v>
      </c>
      <c r="I1074" t="s">
        <v>19</v>
      </c>
      <c r="J1074" t="s">
        <v>5178</v>
      </c>
      <c r="K1074" t="s">
        <v>5179</v>
      </c>
      <c r="L1074" t="s">
        <v>385</v>
      </c>
      <c r="M1074" t="s">
        <v>23</v>
      </c>
      <c r="N1074" t="s">
        <v>24</v>
      </c>
      <c r="O1074" t="s">
        <v>33</v>
      </c>
      <c r="P1074" t="s">
        <v>34</v>
      </c>
      <c r="Q1074" t="s">
        <v>33</v>
      </c>
      <c r="R1074" t="s">
        <v>5180</v>
      </c>
    </row>
    <row r="1075" spans="1:18" x14ac:dyDescent="0.35">
      <c r="A1075" t="s">
        <v>15</v>
      </c>
      <c r="B1075" t="s">
        <v>5181</v>
      </c>
      <c r="C1075">
        <v>6</v>
      </c>
      <c r="D1075">
        <v>2021</v>
      </c>
      <c r="E1075" t="s">
        <v>1670</v>
      </c>
      <c r="F1075">
        <v>1</v>
      </c>
      <c r="G1075">
        <v>2022</v>
      </c>
      <c r="H1075" t="s">
        <v>5182</v>
      </c>
      <c r="I1075" t="s">
        <v>19</v>
      </c>
      <c r="J1075" t="s">
        <v>5183</v>
      </c>
      <c r="K1075" t="s">
        <v>5184</v>
      </c>
      <c r="L1075" t="s">
        <v>5185</v>
      </c>
      <c r="M1075" t="s">
        <v>47</v>
      </c>
      <c r="N1075" t="s">
        <v>24</v>
      </c>
      <c r="O1075" t="s">
        <v>14</v>
      </c>
      <c r="P1075" t="s">
        <v>24</v>
      </c>
      <c r="Q1075" t="s">
        <v>48</v>
      </c>
      <c r="R1075" t="s">
        <v>5186</v>
      </c>
    </row>
    <row r="1076" spans="1:18" x14ac:dyDescent="0.35">
      <c r="A1076" t="s">
        <v>15</v>
      </c>
      <c r="B1076" t="s">
        <v>763</v>
      </c>
      <c r="C1076">
        <v>7</v>
      </c>
      <c r="D1076">
        <v>2019</v>
      </c>
      <c r="E1076" t="s">
        <v>271</v>
      </c>
      <c r="F1076">
        <v>5</v>
      </c>
      <c r="G1076">
        <v>2020</v>
      </c>
      <c r="H1076" t="s">
        <v>5187</v>
      </c>
      <c r="I1076" t="s">
        <v>19</v>
      </c>
      <c r="J1076" t="s">
        <v>5188</v>
      </c>
      <c r="K1076" t="s">
        <v>5189</v>
      </c>
      <c r="L1076" t="s">
        <v>5190</v>
      </c>
      <c r="M1076" t="s">
        <v>68</v>
      </c>
      <c r="N1076" t="s">
        <v>24</v>
      </c>
      <c r="O1076" t="s">
        <v>14</v>
      </c>
      <c r="P1076" t="s">
        <v>24</v>
      </c>
      <c r="Q1076" t="s">
        <v>48</v>
      </c>
      <c r="R1076" t="s">
        <v>5191</v>
      </c>
    </row>
    <row r="1077" spans="1:18" x14ac:dyDescent="0.35">
      <c r="A1077" t="s">
        <v>15</v>
      </c>
      <c r="B1077" t="s">
        <v>782</v>
      </c>
      <c r="C1077">
        <v>7</v>
      </c>
      <c r="D1077">
        <v>2021</v>
      </c>
      <c r="E1077" t="s">
        <v>5192</v>
      </c>
      <c r="F1077">
        <v>1</v>
      </c>
      <c r="G1077">
        <v>2022</v>
      </c>
      <c r="H1077" t="s">
        <v>5193</v>
      </c>
      <c r="I1077" t="s">
        <v>19</v>
      </c>
      <c r="J1077" t="s">
        <v>5194</v>
      </c>
      <c r="K1077" t="s">
        <v>5195</v>
      </c>
      <c r="L1077" t="s">
        <v>22</v>
      </c>
      <c r="M1077" t="s">
        <v>68</v>
      </c>
      <c r="N1077" t="s">
        <v>24</v>
      </c>
      <c r="O1077" t="s">
        <v>14</v>
      </c>
      <c r="P1077" t="s">
        <v>24</v>
      </c>
      <c r="Q1077" t="s">
        <v>48</v>
      </c>
      <c r="R1077" t="s">
        <v>5196</v>
      </c>
    </row>
    <row r="1078" spans="1:18" x14ac:dyDescent="0.35">
      <c r="A1078" t="s">
        <v>15</v>
      </c>
      <c r="B1078" t="s">
        <v>2797</v>
      </c>
      <c r="C1078">
        <v>7</v>
      </c>
      <c r="D1078">
        <v>2020</v>
      </c>
      <c r="E1078" t="s">
        <v>188</v>
      </c>
      <c r="F1078">
        <v>5</v>
      </c>
      <c r="G1078">
        <v>2021</v>
      </c>
      <c r="H1078" t="s">
        <v>5197</v>
      </c>
      <c r="I1078" t="s">
        <v>19</v>
      </c>
      <c r="J1078" t="s">
        <v>5198</v>
      </c>
      <c r="K1078" t="s">
        <v>5199</v>
      </c>
      <c r="L1078" t="s">
        <v>385</v>
      </c>
      <c r="M1078" t="s">
        <v>68</v>
      </c>
      <c r="N1078" t="s">
        <v>24</v>
      </c>
      <c r="O1078" t="s">
        <v>14</v>
      </c>
      <c r="P1078" t="s">
        <v>24</v>
      </c>
      <c r="Q1078" t="s">
        <v>48</v>
      </c>
      <c r="R1078" t="s">
        <v>5200</v>
      </c>
    </row>
    <row r="1079" spans="1:18" x14ac:dyDescent="0.35">
      <c r="A1079" t="s">
        <v>15</v>
      </c>
      <c r="B1079" t="s">
        <v>4011</v>
      </c>
      <c r="C1079">
        <v>9</v>
      </c>
      <c r="D1079">
        <v>2020</v>
      </c>
      <c r="E1079" t="s">
        <v>749</v>
      </c>
      <c r="F1079">
        <v>4</v>
      </c>
      <c r="G1079">
        <v>2021</v>
      </c>
      <c r="H1079" t="s">
        <v>5201</v>
      </c>
      <c r="I1079" t="s">
        <v>19</v>
      </c>
      <c r="J1079" t="s">
        <v>5202</v>
      </c>
      <c r="K1079" t="s">
        <v>5203</v>
      </c>
      <c r="L1079" t="s">
        <v>237</v>
      </c>
      <c r="M1079" t="s">
        <v>76</v>
      </c>
      <c r="N1079" t="s">
        <v>24</v>
      </c>
      <c r="O1079" t="s">
        <v>33</v>
      </c>
      <c r="P1079" t="s">
        <v>34</v>
      </c>
      <c r="Q1079" t="s">
        <v>33</v>
      </c>
      <c r="R1079" t="s">
        <v>5204</v>
      </c>
    </row>
    <row r="1080" spans="1:18" x14ac:dyDescent="0.35">
      <c r="A1080" t="s">
        <v>15</v>
      </c>
      <c r="B1080" t="s">
        <v>4050</v>
      </c>
      <c r="C1080">
        <v>12</v>
      </c>
      <c r="D1080">
        <v>2019</v>
      </c>
      <c r="E1080" t="s">
        <v>5205</v>
      </c>
      <c r="F1080">
        <v>8</v>
      </c>
      <c r="G1080">
        <v>2020</v>
      </c>
      <c r="H1080" t="s">
        <v>5206</v>
      </c>
      <c r="I1080" t="s">
        <v>19</v>
      </c>
      <c r="J1080" t="s">
        <v>5207</v>
      </c>
      <c r="K1080" t="s">
        <v>5208</v>
      </c>
      <c r="L1080" t="s">
        <v>46</v>
      </c>
      <c r="M1080" t="s">
        <v>23</v>
      </c>
      <c r="N1080" t="s">
        <v>24</v>
      </c>
      <c r="O1080" t="s">
        <v>25</v>
      </c>
      <c r="P1080" t="s">
        <v>24</v>
      </c>
      <c r="Q1080" t="s">
        <v>26</v>
      </c>
      <c r="R1080" t="s">
        <v>5209</v>
      </c>
    </row>
    <row r="1081" spans="1:18" x14ac:dyDescent="0.35">
      <c r="A1081" t="s">
        <v>15</v>
      </c>
      <c r="B1081" t="s">
        <v>1077</v>
      </c>
      <c r="C1081">
        <v>6</v>
      </c>
      <c r="D1081">
        <v>2018</v>
      </c>
      <c r="E1081" t="s">
        <v>1217</v>
      </c>
      <c r="F1081">
        <v>11</v>
      </c>
      <c r="G1081">
        <v>2019</v>
      </c>
      <c r="H1081" t="s">
        <v>5210</v>
      </c>
      <c r="I1081" t="s">
        <v>19</v>
      </c>
      <c r="J1081" t="s">
        <v>5211</v>
      </c>
      <c r="K1081" t="s">
        <v>5212</v>
      </c>
      <c r="L1081" t="s">
        <v>1855</v>
      </c>
      <c r="M1081" t="s">
        <v>76</v>
      </c>
      <c r="N1081" t="s">
        <v>24</v>
      </c>
      <c r="O1081" t="s">
        <v>33</v>
      </c>
      <c r="P1081" t="s">
        <v>34</v>
      </c>
      <c r="Q1081" t="s">
        <v>33</v>
      </c>
      <c r="R1081" t="s">
        <v>5213</v>
      </c>
    </row>
    <row r="1082" spans="1:18" x14ac:dyDescent="0.35">
      <c r="A1082" t="s">
        <v>15</v>
      </c>
      <c r="B1082" t="s">
        <v>3692</v>
      </c>
      <c r="C1082">
        <v>5</v>
      </c>
      <c r="D1082">
        <v>2020</v>
      </c>
      <c r="E1082" t="s">
        <v>1259</v>
      </c>
      <c r="F1082">
        <v>2</v>
      </c>
      <c r="G1082">
        <v>2021</v>
      </c>
      <c r="H1082" t="s">
        <v>5214</v>
      </c>
      <c r="I1082" t="s">
        <v>19</v>
      </c>
      <c r="J1082" t="s">
        <v>5215</v>
      </c>
      <c r="K1082" t="s">
        <v>5216</v>
      </c>
      <c r="L1082" t="s">
        <v>96</v>
      </c>
      <c r="M1082" t="s">
        <v>68</v>
      </c>
      <c r="N1082" t="s">
        <v>24</v>
      </c>
      <c r="O1082" t="s">
        <v>14</v>
      </c>
      <c r="P1082" t="s">
        <v>24</v>
      </c>
      <c r="Q1082" t="s">
        <v>48</v>
      </c>
      <c r="R1082" t="s">
        <v>5217</v>
      </c>
    </row>
    <row r="1083" spans="1:18" x14ac:dyDescent="0.35">
      <c r="A1083" t="s">
        <v>15</v>
      </c>
      <c r="B1083" t="s">
        <v>5218</v>
      </c>
      <c r="C1083">
        <v>7</v>
      </c>
      <c r="D1083">
        <v>2021</v>
      </c>
      <c r="E1083" t="s">
        <v>4113</v>
      </c>
      <c r="F1083">
        <v>1</v>
      </c>
      <c r="G1083">
        <v>2022</v>
      </c>
      <c r="H1083" t="s">
        <v>5219</v>
      </c>
      <c r="I1083" t="s">
        <v>19</v>
      </c>
      <c r="J1083" t="s">
        <v>5220</v>
      </c>
      <c r="K1083" t="s">
        <v>5221</v>
      </c>
      <c r="L1083" t="s">
        <v>110</v>
      </c>
      <c r="M1083" t="s">
        <v>47</v>
      </c>
      <c r="N1083" t="s">
        <v>24</v>
      </c>
      <c r="O1083" t="s">
        <v>97</v>
      </c>
      <c r="P1083" t="s">
        <v>24</v>
      </c>
      <c r="Q1083" t="s">
        <v>26</v>
      </c>
      <c r="R1083" t="s">
        <v>5222</v>
      </c>
    </row>
    <row r="1084" spans="1:18" x14ac:dyDescent="0.35">
      <c r="A1084" t="s">
        <v>15</v>
      </c>
      <c r="B1084" t="s">
        <v>4472</v>
      </c>
      <c r="C1084">
        <v>4</v>
      </c>
      <c r="D1084">
        <v>2020</v>
      </c>
      <c r="E1084" t="s">
        <v>3951</v>
      </c>
      <c r="F1084">
        <v>12</v>
      </c>
      <c r="G1084">
        <v>2021</v>
      </c>
      <c r="H1084" t="s">
        <v>5223</v>
      </c>
      <c r="I1084" t="s">
        <v>19</v>
      </c>
      <c r="J1084" t="s">
        <v>5224</v>
      </c>
      <c r="K1084" t="s">
        <v>5225</v>
      </c>
      <c r="L1084" t="s">
        <v>22</v>
      </c>
      <c r="M1084" t="s">
        <v>68</v>
      </c>
      <c r="N1084" t="s">
        <v>24</v>
      </c>
      <c r="O1084" t="s">
        <v>14</v>
      </c>
      <c r="P1084" t="s">
        <v>24</v>
      </c>
      <c r="Q1084" t="s">
        <v>48</v>
      </c>
      <c r="R1084" t="s">
        <v>5226</v>
      </c>
    </row>
    <row r="1085" spans="1:18" x14ac:dyDescent="0.35">
      <c r="A1085" t="s">
        <v>15</v>
      </c>
      <c r="B1085" t="s">
        <v>3708</v>
      </c>
      <c r="C1085">
        <v>6</v>
      </c>
      <c r="D1085">
        <v>2018</v>
      </c>
      <c r="E1085" t="s">
        <v>4697</v>
      </c>
      <c r="F1085">
        <v>2</v>
      </c>
      <c r="G1085">
        <v>2019</v>
      </c>
      <c r="H1085" t="s">
        <v>5227</v>
      </c>
      <c r="I1085" t="s">
        <v>19</v>
      </c>
      <c r="J1085" t="s">
        <v>5228</v>
      </c>
      <c r="K1085" t="s">
        <v>5229</v>
      </c>
      <c r="L1085" t="s">
        <v>22</v>
      </c>
      <c r="M1085" t="s">
        <v>47</v>
      </c>
      <c r="N1085" t="s">
        <v>24</v>
      </c>
      <c r="O1085" t="s">
        <v>14</v>
      </c>
      <c r="P1085" t="s">
        <v>24</v>
      </c>
      <c r="Q1085" t="s">
        <v>48</v>
      </c>
      <c r="R1085" t="s">
        <v>5230</v>
      </c>
    </row>
    <row r="1086" spans="1:18" x14ac:dyDescent="0.35">
      <c r="A1086" t="s">
        <v>15</v>
      </c>
      <c r="B1086" t="s">
        <v>5231</v>
      </c>
      <c r="C1086">
        <v>5</v>
      </c>
      <c r="D1086">
        <v>2020</v>
      </c>
      <c r="E1086" t="s">
        <v>3951</v>
      </c>
      <c r="F1086">
        <v>12</v>
      </c>
      <c r="G1086">
        <v>2021</v>
      </c>
      <c r="H1086" t="s">
        <v>5232</v>
      </c>
      <c r="I1086" t="s">
        <v>19</v>
      </c>
      <c r="J1086" t="s">
        <v>5233</v>
      </c>
      <c r="K1086" t="s">
        <v>5234</v>
      </c>
      <c r="L1086" t="s">
        <v>385</v>
      </c>
      <c r="M1086" t="s">
        <v>23</v>
      </c>
      <c r="N1086" t="s">
        <v>24</v>
      </c>
      <c r="O1086" t="s">
        <v>33</v>
      </c>
      <c r="P1086" t="s">
        <v>34</v>
      </c>
      <c r="Q1086" t="s">
        <v>33</v>
      </c>
      <c r="R1086" t="s">
        <v>5235</v>
      </c>
    </row>
    <row r="1087" spans="1:18" x14ac:dyDescent="0.35">
      <c r="A1087" t="s">
        <v>15</v>
      </c>
      <c r="B1087" t="s">
        <v>838</v>
      </c>
      <c r="C1087">
        <v>5</v>
      </c>
      <c r="D1087">
        <v>2020</v>
      </c>
      <c r="E1087" t="s">
        <v>1012</v>
      </c>
      <c r="F1087">
        <v>8</v>
      </c>
      <c r="G1087">
        <v>2020</v>
      </c>
      <c r="H1087" t="s">
        <v>5236</v>
      </c>
      <c r="I1087" t="s">
        <v>19</v>
      </c>
      <c r="J1087" t="s">
        <v>5237</v>
      </c>
      <c r="K1087" t="s">
        <v>5238</v>
      </c>
      <c r="L1087" t="s">
        <v>1016</v>
      </c>
      <c r="M1087" t="s">
        <v>47</v>
      </c>
      <c r="N1087" t="s">
        <v>24</v>
      </c>
      <c r="O1087" t="s">
        <v>14</v>
      </c>
      <c r="P1087" t="s">
        <v>24</v>
      </c>
      <c r="Q1087" t="s">
        <v>48</v>
      </c>
      <c r="R1087" t="s">
        <v>5239</v>
      </c>
    </row>
    <row r="1088" spans="1:18" x14ac:dyDescent="0.35">
      <c r="A1088" t="s">
        <v>15</v>
      </c>
      <c r="B1088" t="s">
        <v>5231</v>
      </c>
      <c r="C1088">
        <v>5</v>
      </c>
      <c r="D1088">
        <v>2020</v>
      </c>
      <c r="E1088" t="s">
        <v>2927</v>
      </c>
      <c r="F1088">
        <v>9</v>
      </c>
      <c r="G1088">
        <v>2020</v>
      </c>
      <c r="H1088" t="s">
        <v>5240</v>
      </c>
      <c r="I1088" t="s">
        <v>19</v>
      </c>
      <c r="J1088" t="s">
        <v>5241</v>
      </c>
      <c r="K1088" t="s">
        <v>5242</v>
      </c>
      <c r="L1088" t="s">
        <v>46</v>
      </c>
      <c r="M1088" t="s">
        <v>23</v>
      </c>
      <c r="N1088" t="s">
        <v>24</v>
      </c>
      <c r="O1088" t="s">
        <v>25</v>
      </c>
      <c r="P1088" t="s">
        <v>24</v>
      </c>
      <c r="Q1088" t="s">
        <v>26</v>
      </c>
      <c r="R1088" t="s">
        <v>118</v>
      </c>
    </row>
    <row r="1089" spans="1:18" x14ac:dyDescent="0.35">
      <c r="A1089" t="s">
        <v>15</v>
      </c>
      <c r="B1089" t="s">
        <v>5243</v>
      </c>
      <c r="C1089">
        <v>5</v>
      </c>
      <c r="D1089">
        <v>2021</v>
      </c>
      <c r="E1089" t="s">
        <v>5244</v>
      </c>
      <c r="F1089">
        <v>2</v>
      </c>
      <c r="G1089">
        <v>2022</v>
      </c>
      <c r="H1089" t="s">
        <v>5245</v>
      </c>
      <c r="I1089" t="s">
        <v>19</v>
      </c>
      <c r="J1089" t="s">
        <v>5246</v>
      </c>
      <c r="K1089" t="s">
        <v>5247</v>
      </c>
      <c r="L1089" t="s">
        <v>22</v>
      </c>
      <c r="M1089" t="s">
        <v>47</v>
      </c>
      <c r="N1089" t="s">
        <v>24</v>
      </c>
      <c r="O1089" t="s">
        <v>14</v>
      </c>
      <c r="P1089" t="s">
        <v>24</v>
      </c>
      <c r="Q1089" t="s">
        <v>48</v>
      </c>
      <c r="R1089" t="s">
        <v>5248</v>
      </c>
    </row>
    <row r="1090" spans="1:18" x14ac:dyDescent="0.35">
      <c r="A1090" t="s">
        <v>15</v>
      </c>
      <c r="B1090" t="s">
        <v>2832</v>
      </c>
      <c r="C1090">
        <v>1</v>
      </c>
      <c r="D1090">
        <v>2020</v>
      </c>
      <c r="E1090" t="s">
        <v>5249</v>
      </c>
      <c r="F1090">
        <v>5</v>
      </c>
      <c r="G1090">
        <v>2021</v>
      </c>
      <c r="H1090" t="s">
        <v>5250</v>
      </c>
      <c r="I1090" t="s">
        <v>19</v>
      </c>
      <c r="J1090" t="s">
        <v>5251</v>
      </c>
      <c r="K1090" t="s">
        <v>5252</v>
      </c>
      <c r="L1090" t="s">
        <v>5253</v>
      </c>
      <c r="M1090" t="s">
        <v>23</v>
      </c>
      <c r="N1090" t="s">
        <v>24</v>
      </c>
      <c r="O1090" t="s">
        <v>25</v>
      </c>
      <c r="P1090" t="s">
        <v>24</v>
      </c>
      <c r="Q1090" t="s">
        <v>26</v>
      </c>
      <c r="R1090" t="s">
        <v>27</v>
      </c>
    </row>
    <row r="1091" spans="1:18" x14ac:dyDescent="0.35">
      <c r="A1091" t="s">
        <v>15</v>
      </c>
      <c r="B1091" t="s">
        <v>1155</v>
      </c>
      <c r="C1091">
        <v>7</v>
      </c>
      <c r="D1091">
        <v>2020</v>
      </c>
      <c r="E1091" t="s">
        <v>2671</v>
      </c>
      <c r="F1091">
        <v>2</v>
      </c>
      <c r="G1091">
        <v>2021</v>
      </c>
      <c r="H1091" t="s">
        <v>5254</v>
      </c>
      <c r="I1091" t="s">
        <v>19</v>
      </c>
      <c r="J1091" t="s">
        <v>5255</v>
      </c>
      <c r="K1091" t="s">
        <v>5256</v>
      </c>
      <c r="L1091" t="s">
        <v>22</v>
      </c>
      <c r="M1091" t="s">
        <v>47</v>
      </c>
      <c r="N1091" t="s">
        <v>24</v>
      </c>
      <c r="O1091" t="s">
        <v>14</v>
      </c>
      <c r="P1091" t="s">
        <v>24</v>
      </c>
      <c r="Q1091" t="s">
        <v>48</v>
      </c>
      <c r="R1091" t="s">
        <v>5257</v>
      </c>
    </row>
    <row r="1092" spans="1:18" x14ac:dyDescent="0.35">
      <c r="A1092" t="s">
        <v>15</v>
      </c>
      <c r="B1092" t="s">
        <v>4864</v>
      </c>
      <c r="C1092">
        <v>10</v>
      </c>
      <c r="D1092">
        <v>2020</v>
      </c>
      <c r="E1092" t="s">
        <v>2333</v>
      </c>
      <c r="F1092">
        <v>7</v>
      </c>
      <c r="G1092">
        <v>2021</v>
      </c>
      <c r="H1092" t="s">
        <v>5258</v>
      </c>
      <c r="I1092" t="s">
        <v>19</v>
      </c>
      <c r="J1092" t="s">
        <v>5259</v>
      </c>
      <c r="K1092" t="s">
        <v>5260</v>
      </c>
      <c r="L1092" t="s">
        <v>83</v>
      </c>
      <c r="M1092" t="s">
        <v>23</v>
      </c>
      <c r="N1092" t="s">
        <v>24</v>
      </c>
      <c r="O1092" t="s">
        <v>97</v>
      </c>
      <c r="P1092" t="s">
        <v>24</v>
      </c>
      <c r="Q1092" t="s">
        <v>48</v>
      </c>
      <c r="R1092" t="s">
        <v>5261</v>
      </c>
    </row>
    <row r="1093" spans="1:18" x14ac:dyDescent="0.35">
      <c r="A1093" t="s">
        <v>15</v>
      </c>
      <c r="B1093" t="s">
        <v>4371</v>
      </c>
      <c r="C1093">
        <v>11</v>
      </c>
      <c r="D1093">
        <v>2019</v>
      </c>
      <c r="E1093" t="s">
        <v>729</v>
      </c>
      <c r="F1093">
        <v>3</v>
      </c>
      <c r="G1093">
        <v>2020</v>
      </c>
      <c r="H1093" t="s">
        <v>5262</v>
      </c>
      <c r="I1093" t="s">
        <v>19</v>
      </c>
      <c r="J1093" t="s">
        <v>5263</v>
      </c>
      <c r="K1093" t="s">
        <v>5264</v>
      </c>
      <c r="L1093" t="s">
        <v>22</v>
      </c>
      <c r="M1093" t="s">
        <v>47</v>
      </c>
      <c r="N1093" t="s">
        <v>24</v>
      </c>
      <c r="O1093" t="s">
        <v>14</v>
      </c>
      <c r="P1093" t="s">
        <v>24</v>
      </c>
      <c r="Q1093" t="s">
        <v>48</v>
      </c>
      <c r="R1093" t="s">
        <v>5265</v>
      </c>
    </row>
    <row r="1094" spans="1:18" x14ac:dyDescent="0.35">
      <c r="A1094" t="s">
        <v>15</v>
      </c>
      <c r="B1094" t="s">
        <v>4280</v>
      </c>
      <c r="C1094">
        <v>6</v>
      </c>
      <c r="D1094">
        <v>2019</v>
      </c>
      <c r="E1094" t="s">
        <v>4693</v>
      </c>
      <c r="F1094">
        <v>3</v>
      </c>
      <c r="G1094">
        <v>2020</v>
      </c>
      <c r="H1094" t="s">
        <v>5266</v>
      </c>
      <c r="I1094" t="s">
        <v>19</v>
      </c>
      <c r="J1094" t="s">
        <v>5267</v>
      </c>
      <c r="K1094" t="s">
        <v>5268</v>
      </c>
      <c r="L1094" t="s">
        <v>237</v>
      </c>
      <c r="M1094" t="s">
        <v>47</v>
      </c>
      <c r="N1094" t="s">
        <v>24</v>
      </c>
      <c r="O1094" t="s">
        <v>14</v>
      </c>
      <c r="P1094" t="s">
        <v>24</v>
      </c>
      <c r="Q1094" t="s">
        <v>48</v>
      </c>
      <c r="R1094" t="s">
        <v>5269</v>
      </c>
    </row>
    <row r="1095" spans="1:18" x14ac:dyDescent="0.35">
      <c r="A1095" t="s">
        <v>15</v>
      </c>
      <c r="B1095" t="s">
        <v>914</v>
      </c>
      <c r="C1095">
        <v>1</v>
      </c>
      <c r="D1095">
        <v>2019</v>
      </c>
      <c r="E1095" t="s">
        <v>5270</v>
      </c>
      <c r="F1095">
        <v>8</v>
      </c>
      <c r="G1095">
        <v>2019</v>
      </c>
      <c r="H1095" t="s">
        <v>5271</v>
      </c>
      <c r="I1095" t="s">
        <v>19</v>
      </c>
      <c r="J1095" t="s">
        <v>5272</v>
      </c>
      <c r="K1095" t="s">
        <v>5273</v>
      </c>
      <c r="L1095" t="s">
        <v>186</v>
      </c>
      <c r="M1095" t="s">
        <v>23</v>
      </c>
      <c r="N1095" t="s">
        <v>24</v>
      </c>
      <c r="O1095" t="s">
        <v>33</v>
      </c>
      <c r="P1095" t="s">
        <v>34</v>
      </c>
      <c r="Q1095" t="s">
        <v>33</v>
      </c>
      <c r="R1095" t="s">
        <v>27</v>
      </c>
    </row>
    <row r="1096" spans="1:18" x14ac:dyDescent="0.35">
      <c r="A1096" t="s">
        <v>15</v>
      </c>
      <c r="B1096" t="s">
        <v>2431</v>
      </c>
      <c r="C1096">
        <v>12</v>
      </c>
      <c r="D1096">
        <v>2020</v>
      </c>
      <c r="E1096" t="s">
        <v>670</v>
      </c>
      <c r="F1096">
        <v>4</v>
      </c>
      <c r="G1096">
        <v>2021</v>
      </c>
      <c r="H1096" t="s">
        <v>5274</v>
      </c>
      <c r="I1096" t="s">
        <v>19</v>
      </c>
      <c r="J1096" t="s">
        <v>5275</v>
      </c>
      <c r="K1096" t="s">
        <v>5276</v>
      </c>
      <c r="L1096" t="s">
        <v>5277</v>
      </c>
      <c r="M1096" t="s">
        <v>23</v>
      </c>
      <c r="N1096" t="s">
        <v>24</v>
      </c>
      <c r="O1096" t="s">
        <v>25</v>
      </c>
      <c r="P1096" t="s">
        <v>24</v>
      </c>
      <c r="Q1096" t="s">
        <v>26</v>
      </c>
      <c r="R1096" t="s">
        <v>5278</v>
      </c>
    </row>
    <row r="1097" spans="1:18" x14ac:dyDescent="0.35">
      <c r="A1097" t="s">
        <v>15</v>
      </c>
      <c r="B1097" t="s">
        <v>1640</v>
      </c>
      <c r="C1097">
        <v>3</v>
      </c>
      <c r="D1097">
        <v>2020</v>
      </c>
      <c r="E1097" t="s">
        <v>42</v>
      </c>
      <c r="F1097">
        <v>8</v>
      </c>
      <c r="G1097">
        <v>2020</v>
      </c>
      <c r="H1097" t="s">
        <v>5279</v>
      </c>
      <c r="I1097" t="s">
        <v>19</v>
      </c>
      <c r="J1097" t="s">
        <v>5280</v>
      </c>
      <c r="K1097" t="s">
        <v>5281</v>
      </c>
      <c r="L1097" t="s">
        <v>46</v>
      </c>
      <c r="M1097" t="s">
        <v>76</v>
      </c>
      <c r="N1097" t="s">
        <v>24</v>
      </c>
      <c r="O1097" t="s">
        <v>33</v>
      </c>
      <c r="P1097" t="s">
        <v>34</v>
      </c>
      <c r="Q1097" t="s">
        <v>33</v>
      </c>
      <c r="R1097" t="s">
        <v>118</v>
      </c>
    </row>
    <row r="1098" spans="1:18" x14ac:dyDescent="0.35">
      <c r="A1098" t="s">
        <v>15</v>
      </c>
      <c r="B1098" t="s">
        <v>4218</v>
      </c>
      <c r="C1098">
        <v>4</v>
      </c>
      <c r="D1098">
        <v>2019</v>
      </c>
      <c r="E1098" t="s">
        <v>450</v>
      </c>
      <c r="F1098">
        <v>11</v>
      </c>
      <c r="G1098">
        <v>2020</v>
      </c>
      <c r="H1098" t="s">
        <v>5282</v>
      </c>
      <c r="I1098" t="s">
        <v>19</v>
      </c>
      <c r="J1098" t="s">
        <v>5283</v>
      </c>
      <c r="K1098" t="s">
        <v>5284</v>
      </c>
      <c r="L1098" t="s">
        <v>22</v>
      </c>
      <c r="M1098" t="s">
        <v>47</v>
      </c>
      <c r="N1098" t="s">
        <v>24</v>
      </c>
      <c r="O1098" t="s">
        <v>14</v>
      </c>
      <c r="P1098" t="s">
        <v>24</v>
      </c>
      <c r="Q1098" t="s">
        <v>48</v>
      </c>
      <c r="R1098" t="s">
        <v>5285</v>
      </c>
    </row>
    <row r="1099" spans="1:18" x14ac:dyDescent="0.35">
      <c r="A1099" t="s">
        <v>15</v>
      </c>
      <c r="B1099" t="s">
        <v>863</v>
      </c>
      <c r="C1099">
        <v>8</v>
      </c>
      <c r="D1099">
        <v>2020</v>
      </c>
      <c r="E1099" t="s">
        <v>652</v>
      </c>
      <c r="F1099">
        <v>11</v>
      </c>
      <c r="G1099">
        <v>2021</v>
      </c>
      <c r="H1099" t="s">
        <v>5286</v>
      </c>
      <c r="I1099" t="s">
        <v>19</v>
      </c>
      <c r="J1099" t="s">
        <v>5287</v>
      </c>
      <c r="K1099" t="s">
        <v>5288</v>
      </c>
      <c r="L1099" t="s">
        <v>117</v>
      </c>
      <c r="M1099" t="s">
        <v>47</v>
      </c>
      <c r="N1099" t="s">
        <v>24</v>
      </c>
      <c r="O1099" t="s">
        <v>14</v>
      </c>
      <c r="P1099" t="s">
        <v>24</v>
      </c>
      <c r="Q1099" t="s">
        <v>48</v>
      </c>
      <c r="R1099" t="s">
        <v>5289</v>
      </c>
    </row>
    <row r="1100" spans="1:18" x14ac:dyDescent="0.35">
      <c r="A1100" t="s">
        <v>15</v>
      </c>
      <c r="B1100" t="s">
        <v>5290</v>
      </c>
      <c r="C1100">
        <v>4</v>
      </c>
      <c r="D1100">
        <v>2018</v>
      </c>
      <c r="E1100" t="s">
        <v>5291</v>
      </c>
      <c r="F1100">
        <v>2</v>
      </c>
      <c r="G1100">
        <v>2019</v>
      </c>
      <c r="H1100" t="s">
        <v>5292</v>
      </c>
      <c r="I1100" t="s">
        <v>19</v>
      </c>
      <c r="J1100" t="s">
        <v>5293</v>
      </c>
      <c r="K1100" t="s">
        <v>5294</v>
      </c>
      <c r="L1100" t="s">
        <v>385</v>
      </c>
      <c r="M1100" t="s">
        <v>47</v>
      </c>
      <c r="N1100" t="s">
        <v>24</v>
      </c>
      <c r="O1100" t="s">
        <v>14</v>
      </c>
      <c r="P1100" t="s">
        <v>24</v>
      </c>
      <c r="Q1100" t="s">
        <v>48</v>
      </c>
      <c r="R1100" t="s">
        <v>5295</v>
      </c>
    </row>
    <row r="1101" spans="1:18" x14ac:dyDescent="0.35">
      <c r="A1101" t="s">
        <v>15</v>
      </c>
      <c r="B1101" t="s">
        <v>1408</v>
      </c>
      <c r="C1101">
        <v>2</v>
      </c>
      <c r="D1101">
        <v>2021</v>
      </c>
      <c r="E1101" t="s">
        <v>5296</v>
      </c>
      <c r="F1101">
        <v>6</v>
      </c>
      <c r="G1101">
        <v>2021</v>
      </c>
      <c r="H1101" t="s">
        <v>5297</v>
      </c>
      <c r="I1101" t="s">
        <v>19</v>
      </c>
      <c r="J1101" t="s">
        <v>5298</v>
      </c>
      <c r="K1101" t="s">
        <v>5299</v>
      </c>
      <c r="L1101" t="s">
        <v>572</v>
      </c>
      <c r="M1101" t="s">
        <v>47</v>
      </c>
      <c r="N1101" t="s">
        <v>24</v>
      </c>
      <c r="O1101" t="s">
        <v>14</v>
      </c>
      <c r="P1101" t="s">
        <v>24</v>
      </c>
      <c r="Q1101" t="s">
        <v>48</v>
      </c>
      <c r="R1101" t="s">
        <v>5300</v>
      </c>
    </row>
    <row r="1102" spans="1:18" x14ac:dyDescent="0.35">
      <c r="A1102" t="s">
        <v>15</v>
      </c>
      <c r="B1102" t="s">
        <v>228</v>
      </c>
      <c r="C1102">
        <v>4</v>
      </c>
      <c r="D1102">
        <v>2020</v>
      </c>
      <c r="E1102" t="s">
        <v>2002</v>
      </c>
      <c r="F1102">
        <v>9</v>
      </c>
      <c r="G1102">
        <v>2020</v>
      </c>
      <c r="H1102" t="s">
        <v>5301</v>
      </c>
      <c r="I1102" t="s">
        <v>19</v>
      </c>
      <c r="J1102" t="s">
        <v>5302</v>
      </c>
      <c r="K1102" t="s">
        <v>5303</v>
      </c>
      <c r="L1102" t="s">
        <v>22</v>
      </c>
      <c r="M1102" t="s">
        <v>68</v>
      </c>
      <c r="N1102" t="s">
        <v>24</v>
      </c>
      <c r="O1102" t="s">
        <v>14</v>
      </c>
      <c r="P1102" t="s">
        <v>24</v>
      </c>
      <c r="Q1102" t="s">
        <v>48</v>
      </c>
      <c r="R1102" t="s">
        <v>5304</v>
      </c>
    </row>
    <row r="1103" spans="1:18" x14ac:dyDescent="0.35">
      <c r="A1103" t="s">
        <v>15</v>
      </c>
      <c r="B1103" t="s">
        <v>3053</v>
      </c>
      <c r="C1103">
        <v>11</v>
      </c>
      <c r="D1103">
        <v>2020</v>
      </c>
      <c r="E1103" t="s">
        <v>380</v>
      </c>
      <c r="F1103">
        <v>6</v>
      </c>
      <c r="G1103">
        <v>2021</v>
      </c>
      <c r="H1103" t="s">
        <v>5305</v>
      </c>
      <c r="I1103" t="s">
        <v>19</v>
      </c>
      <c r="J1103" t="s">
        <v>5306</v>
      </c>
      <c r="K1103" t="s">
        <v>5307</v>
      </c>
      <c r="L1103" t="s">
        <v>5308</v>
      </c>
      <c r="M1103" t="s">
        <v>68</v>
      </c>
      <c r="N1103" t="s">
        <v>24</v>
      </c>
      <c r="O1103" t="s">
        <v>14</v>
      </c>
      <c r="P1103" t="s">
        <v>24</v>
      </c>
      <c r="Q1103" t="s">
        <v>48</v>
      </c>
      <c r="R1103" t="s">
        <v>5309</v>
      </c>
    </row>
    <row r="1104" spans="1:18" x14ac:dyDescent="0.35">
      <c r="A1104" t="s">
        <v>15</v>
      </c>
      <c r="B1104" t="s">
        <v>5310</v>
      </c>
      <c r="C1104">
        <v>6</v>
      </c>
      <c r="D1104">
        <v>2018</v>
      </c>
      <c r="E1104" t="s">
        <v>4522</v>
      </c>
      <c r="F1104">
        <v>2</v>
      </c>
      <c r="G1104">
        <v>2019</v>
      </c>
      <c r="H1104" t="s">
        <v>5311</v>
      </c>
      <c r="I1104" t="s">
        <v>19</v>
      </c>
      <c r="J1104" t="s">
        <v>5312</v>
      </c>
      <c r="K1104" t="s">
        <v>5313</v>
      </c>
      <c r="L1104" t="s">
        <v>143</v>
      </c>
      <c r="M1104" t="s">
        <v>23</v>
      </c>
      <c r="N1104" t="s">
        <v>24</v>
      </c>
      <c r="O1104" t="s">
        <v>33</v>
      </c>
      <c r="P1104" t="s">
        <v>34</v>
      </c>
      <c r="Q1104" t="s">
        <v>33</v>
      </c>
      <c r="R1104" t="s">
        <v>77</v>
      </c>
    </row>
    <row r="1105" spans="1:18" x14ac:dyDescent="0.35">
      <c r="A1105" t="s">
        <v>15</v>
      </c>
      <c r="B1105" t="s">
        <v>5314</v>
      </c>
      <c r="C1105">
        <v>2</v>
      </c>
      <c r="D1105">
        <v>2018</v>
      </c>
      <c r="E1105" t="s">
        <v>300</v>
      </c>
      <c r="F1105">
        <v>2</v>
      </c>
      <c r="G1105">
        <v>2019</v>
      </c>
      <c r="H1105" t="s">
        <v>5315</v>
      </c>
      <c r="I1105" t="s">
        <v>19</v>
      </c>
      <c r="J1105" t="s">
        <v>5316</v>
      </c>
      <c r="K1105" t="s">
        <v>509</v>
      </c>
      <c r="L1105" t="s">
        <v>385</v>
      </c>
      <c r="M1105" t="s">
        <v>23</v>
      </c>
      <c r="N1105" t="s">
        <v>24</v>
      </c>
      <c r="O1105" t="s">
        <v>33</v>
      </c>
      <c r="P1105" t="s">
        <v>34</v>
      </c>
      <c r="Q1105" t="s">
        <v>33</v>
      </c>
      <c r="R1105" t="s">
        <v>5317</v>
      </c>
    </row>
    <row r="1106" spans="1:18" x14ac:dyDescent="0.35">
      <c r="A1106" t="s">
        <v>15</v>
      </c>
      <c r="B1106" t="s">
        <v>794</v>
      </c>
      <c r="C1106">
        <v>8</v>
      </c>
      <c r="D1106">
        <v>2021</v>
      </c>
      <c r="E1106" t="s">
        <v>2911</v>
      </c>
      <c r="F1106">
        <v>1</v>
      </c>
      <c r="G1106">
        <v>2022</v>
      </c>
      <c r="H1106" t="s">
        <v>5318</v>
      </c>
      <c r="I1106" t="s">
        <v>19</v>
      </c>
      <c r="J1106" t="s">
        <v>5319</v>
      </c>
      <c r="K1106" t="s">
        <v>5320</v>
      </c>
      <c r="L1106" t="s">
        <v>385</v>
      </c>
      <c r="M1106" t="s">
        <v>47</v>
      </c>
      <c r="N1106" t="s">
        <v>24</v>
      </c>
      <c r="O1106" t="s">
        <v>14</v>
      </c>
      <c r="P1106" t="s">
        <v>24</v>
      </c>
      <c r="Q1106" t="s">
        <v>48</v>
      </c>
      <c r="R1106" t="s">
        <v>5321</v>
      </c>
    </row>
    <row r="1107" spans="1:18" x14ac:dyDescent="0.35">
      <c r="A1107" t="s">
        <v>15</v>
      </c>
      <c r="B1107" t="s">
        <v>151</v>
      </c>
      <c r="C1107">
        <v>5</v>
      </c>
      <c r="D1107">
        <v>2021</v>
      </c>
      <c r="E1107" t="s">
        <v>1778</v>
      </c>
      <c r="F1107">
        <v>10</v>
      </c>
      <c r="G1107">
        <v>2021</v>
      </c>
      <c r="H1107" t="s">
        <v>5322</v>
      </c>
      <c r="I1107" t="s">
        <v>19</v>
      </c>
      <c r="J1107" t="s">
        <v>5323</v>
      </c>
      <c r="K1107" t="s">
        <v>5324</v>
      </c>
      <c r="L1107" t="s">
        <v>237</v>
      </c>
      <c r="M1107" t="s">
        <v>47</v>
      </c>
      <c r="N1107" t="s">
        <v>24</v>
      </c>
      <c r="O1107" t="s">
        <v>14</v>
      </c>
      <c r="P1107" t="s">
        <v>24</v>
      </c>
      <c r="Q1107" t="s">
        <v>48</v>
      </c>
      <c r="R1107" t="s">
        <v>5325</v>
      </c>
    </row>
    <row r="1108" spans="1:18" x14ac:dyDescent="0.35">
      <c r="A1108" t="s">
        <v>15</v>
      </c>
      <c r="B1108" t="s">
        <v>677</v>
      </c>
      <c r="C1108">
        <v>6</v>
      </c>
      <c r="D1108">
        <v>2019</v>
      </c>
      <c r="E1108" t="s">
        <v>1562</v>
      </c>
      <c r="F1108">
        <v>2</v>
      </c>
      <c r="G1108">
        <v>2020</v>
      </c>
      <c r="H1108" t="s">
        <v>5326</v>
      </c>
      <c r="I1108" t="s">
        <v>19</v>
      </c>
      <c r="J1108" t="s">
        <v>5327</v>
      </c>
      <c r="K1108" t="s">
        <v>5328</v>
      </c>
      <c r="L1108" t="s">
        <v>22</v>
      </c>
      <c r="M1108" t="s">
        <v>23</v>
      </c>
      <c r="N1108" t="s">
        <v>24</v>
      </c>
      <c r="O1108" t="s">
        <v>33</v>
      </c>
      <c r="P1108" t="s">
        <v>34</v>
      </c>
      <c r="Q1108" t="s">
        <v>33</v>
      </c>
      <c r="R1108" t="s">
        <v>5329</v>
      </c>
    </row>
    <row r="1109" spans="1:18" x14ac:dyDescent="0.35">
      <c r="A1109" t="s">
        <v>15</v>
      </c>
      <c r="B1109" t="s">
        <v>1132</v>
      </c>
      <c r="C1109">
        <v>6</v>
      </c>
      <c r="D1109">
        <v>2021</v>
      </c>
      <c r="E1109" t="s">
        <v>5330</v>
      </c>
      <c r="F1109">
        <v>1</v>
      </c>
      <c r="G1109">
        <v>2022</v>
      </c>
      <c r="H1109" t="s">
        <v>5331</v>
      </c>
      <c r="I1109" t="s">
        <v>19</v>
      </c>
      <c r="J1109" t="s">
        <v>5332</v>
      </c>
      <c r="K1109" t="s">
        <v>5333</v>
      </c>
      <c r="L1109" t="s">
        <v>2387</v>
      </c>
      <c r="M1109" t="s">
        <v>47</v>
      </c>
      <c r="N1109" t="s">
        <v>24</v>
      </c>
      <c r="O1109" t="s">
        <v>14</v>
      </c>
      <c r="P1109" t="s">
        <v>24</v>
      </c>
      <c r="Q1109" t="s">
        <v>48</v>
      </c>
      <c r="R1109" t="s">
        <v>5334</v>
      </c>
    </row>
    <row r="1110" spans="1:18" x14ac:dyDescent="0.35">
      <c r="A1110" t="s">
        <v>15</v>
      </c>
      <c r="B1110" t="s">
        <v>1105</v>
      </c>
      <c r="C1110">
        <v>10</v>
      </c>
      <c r="D1110">
        <v>2020</v>
      </c>
      <c r="E1110" t="s">
        <v>2814</v>
      </c>
      <c r="F1110">
        <v>8</v>
      </c>
      <c r="G1110">
        <v>2021</v>
      </c>
      <c r="H1110" t="s">
        <v>5335</v>
      </c>
      <c r="I1110" t="s">
        <v>19</v>
      </c>
      <c r="J1110" t="s">
        <v>5336</v>
      </c>
      <c r="K1110" t="s">
        <v>5337</v>
      </c>
      <c r="L1110" t="s">
        <v>385</v>
      </c>
      <c r="M1110" t="s">
        <v>68</v>
      </c>
      <c r="N1110" t="s">
        <v>24</v>
      </c>
      <c r="O1110" t="s">
        <v>14</v>
      </c>
      <c r="P1110" t="s">
        <v>24</v>
      </c>
      <c r="Q1110" t="s">
        <v>48</v>
      </c>
      <c r="R1110" t="s">
        <v>5338</v>
      </c>
    </row>
    <row r="1111" spans="1:18" x14ac:dyDescent="0.35">
      <c r="A1111" t="s">
        <v>15</v>
      </c>
      <c r="B1111" t="s">
        <v>5339</v>
      </c>
      <c r="C1111">
        <v>5</v>
      </c>
      <c r="D1111">
        <v>2019</v>
      </c>
      <c r="E1111" t="s">
        <v>2696</v>
      </c>
      <c r="F1111">
        <v>9</v>
      </c>
      <c r="G1111">
        <v>2019</v>
      </c>
      <c r="H1111" t="s">
        <v>5340</v>
      </c>
      <c r="I1111" t="s">
        <v>19</v>
      </c>
      <c r="J1111" t="s">
        <v>5341</v>
      </c>
      <c r="K1111" t="s">
        <v>5342</v>
      </c>
      <c r="L1111" t="s">
        <v>22</v>
      </c>
      <c r="M1111" t="s">
        <v>23</v>
      </c>
      <c r="N1111" t="s">
        <v>24</v>
      </c>
      <c r="O1111" t="s">
        <v>25</v>
      </c>
      <c r="P1111" t="s">
        <v>24</v>
      </c>
      <c r="Q1111" t="s">
        <v>26</v>
      </c>
      <c r="R1111" t="s">
        <v>5343</v>
      </c>
    </row>
    <row r="1112" spans="1:18" x14ac:dyDescent="0.35">
      <c r="A1112" t="s">
        <v>15</v>
      </c>
      <c r="B1112" t="s">
        <v>3907</v>
      </c>
      <c r="C1112">
        <v>2</v>
      </c>
      <c r="D1112">
        <v>2019</v>
      </c>
      <c r="E1112" t="s">
        <v>144</v>
      </c>
      <c r="F1112">
        <v>6</v>
      </c>
      <c r="G1112">
        <v>2019</v>
      </c>
      <c r="H1112" t="s">
        <v>5344</v>
      </c>
      <c r="I1112" t="s">
        <v>19</v>
      </c>
      <c r="J1112" t="s">
        <v>5345</v>
      </c>
      <c r="K1112" t="s">
        <v>5346</v>
      </c>
      <c r="L1112" t="s">
        <v>124</v>
      </c>
      <c r="M1112" t="s">
        <v>23</v>
      </c>
      <c r="N1112" t="s">
        <v>24</v>
      </c>
      <c r="O1112" t="s">
        <v>97</v>
      </c>
      <c r="P1112" t="s">
        <v>24</v>
      </c>
      <c r="Q1112" t="s">
        <v>48</v>
      </c>
      <c r="R1112" t="s">
        <v>5347</v>
      </c>
    </row>
    <row r="1113" spans="1:18" x14ac:dyDescent="0.35">
      <c r="A1113" t="s">
        <v>15</v>
      </c>
      <c r="B1113" t="s">
        <v>16</v>
      </c>
      <c r="C1113">
        <v>9</v>
      </c>
      <c r="D1113">
        <v>2019</v>
      </c>
      <c r="E1113" t="s">
        <v>2059</v>
      </c>
      <c r="F1113">
        <v>3</v>
      </c>
      <c r="G1113">
        <v>2020</v>
      </c>
      <c r="H1113" t="s">
        <v>5348</v>
      </c>
      <c r="I1113" t="s">
        <v>19</v>
      </c>
      <c r="J1113" t="s">
        <v>5349</v>
      </c>
      <c r="K1113" t="s">
        <v>5350</v>
      </c>
      <c r="L1113" t="s">
        <v>385</v>
      </c>
      <c r="M1113" t="s">
        <v>23</v>
      </c>
      <c r="N1113" t="s">
        <v>24</v>
      </c>
      <c r="O1113" t="s">
        <v>33</v>
      </c>
      <c r="P1113" t="s">
        <v>34</v>
      </c>
      <c r="Q1113" t="s">
        <v>33</v>
      </c>
      <c r="R1113" t="s">
        <v>27</v>
      </c>
    </row>
    <row r="1114" spans="1:18" x14ac:dyDescent="0.35">
      <c r="A1114" t="s">
        <v>15</v>
      </c>
      <c r="B1114" t="s">
        <v>5167</v>
      </c>
      <c r="C1114">
        <v>6</v>
      </c>
      <c r="D1114">
        <v>2021</v>
      </c>
      <c r="E1114" t="s">
        <v>1460</v>
      </c>
      <c r="F1114">
        <v>11</v>
      </c>
      <c r="G1114">
        <v>2021</v>
      </c>
      <c r="H1114" t="s">
        <v>5351</v>
      </c>
      <c r="I1114" t="s">
        <v>19</v>
      </c>
      <c r="J1114" t="s">
        <v>5352</v>
      </c>
      <c r="K1114" t="s">
        <v>5353</v>
      </c>
      <c r="L1114" t="s">
        <v>5354</v>
      </c>
      <c r="M1114" t="s">
        <v>68</v>
      </c>
      <c r="N1114" t="s">
        <v>24</v>
      </c>
      <c r="O1114" t="s">
        <v>14</v>
      </c>
      <c r="P1114" t="s">
        <v>24</v>
      </c>
      <c r="Q1114" t="s">
        <v>48</v>
      </c>
      <c r="R1114" t="s">
        <v>5355</v>
      </c>
    </row>
    <row r="1115" spans="1:18" x14ac:dyDescent="0.35">
      <c r="A1115" t="s">
        <v>15</v>
      </c>
      <c r="B1115" t="s">
        <v>222</v>
      </c>
      <c r="C1115">
        <v>5</v>
      </c>
      <c r="D1115">
        <v>2021</v>
      </c>
      <c r="E1115" t="s">
        <v>2366</v>
      </c>
      <c r="F1115">
        <v>12</v>
      </c>
      <c r="G1115">
        <v>2022</v>
      </c>
      <c r="H1115" t="s">
        <v>5356</v>
      </c>
      <c r="I1115" t="s">
        <v>19</v>
      </c>
      <c r="J1115" t="s">
        <v>5357</v>
      </c>
      <c r="K1115" t="s">
        <v>5358</v>
      </c>
      <c r="L1115" t="s">
        <v>22</v>
      </c>
      <c r="M1115" t="s">
        <v>47</v>
      </c>
      <c r="N1115" t="s">
        <v>24</v>
      </c>
      <c r="O1115" t="s">
        <v>14</v>
      </c>
      <c r="P1115" t="s">
        <v>24</v>
      </c>
      <c r="Q1115" t="s">
        <v>48</v>
      </c>
      <c r="R1115" t="s">
        <v>5359</v>
      </c>
    </row>
    <row r="1116" spans="1:18" x14ac:dyDescent="0.35">
      <c r="A1116" t="s">
        <v>15</v>
      </c>
      <c r="B1116" t="s">
        <v>5360</v>
      </c>
      <c r="C1116">
        <v>3</v>
      </c>
      <c r="D1116">
        <v>2021</v>
      </c>
      <c r="E1116" t="s">
        <v>2245</v>
      </c>
      <c r="F1116">
        <v>6</v>
      </c>
      <c r="G1116">
        <v>2021</v>
      </c>
      <c r="H1116" t="s">
        <v>5361</v>
      </c>
      <c r="I1116" t="s">
        <v>19</v>
      </c>
      <c r="J1116" t="s">
        <v>5362</v>
      </c>
      <c r="K1116" t="s">
        <v>5363</v>
      </c>
      <c r="L1116" t="s">
        <v>572</v>
      </c>
      <c r="M1116" t="s">
        <v>47</v>
      </c>
      <c r="N1116" t="s">
        <v>24</v>
      </c>
      <c r="O1116" t="s">
        <v>14</v>
      </c>
      <c r="P1116" t="s">
        <v>24</v>
      </c>
      <c r="Q1116" t="s">
        <v>48</v>
      </c>
      <c r="R1116" t="s">
        <v>5364</v>
      </c>
    </row>
    <row r="1117" spans="1:18" x14ac:dyDescent="0.35">
      <c r="A1117" t="s">
        <v>15</v>
      </c>
      <c r="B1117" t="s">
        <v>5365</v>
      </c>
      <c r="C1117">
        <v>11</v>
      </c>
      <c r="D1117">
        <v>2019</v>
      </c>
      <c r="E1117" t="s">
        <v>2734</v>
      </c>
      <c r="F1117">
        <v>2</v>
      </c>
      <c r="G1117">
        <v>2020</v>
      </c>
      <c r="H1117" t="s">
        <v>5366</v>
      </c>
      <c r="I1117" t="s">
        <v>19</v>
      </c>
      <c r="J1117" t="s">
        <v>5367</v>
      </c>
      <c r="K1117" t="s">
        <v>5368</v>
      </c>
      <c r="L1117" t="s">
        <v>3014</v>
      </c>
      <c r="M1117" t="s">
        <v>47</v>
      </c>
      <c r="N1117" t="s">
        <v>24</v>
      </c>
      <c r="O1117" t="s">
        <v>14</v>
      </c>
      <c r="P1117" t="s">
        <v>24</v>
      </c>
      <c r="Q1117" t="s">
        <v>48</v>
      </c>
      <c r="R1117" t="s">
        <v>5369</v>
      </c>
    </row>
    <row r="1118" spans="1:18" x14ac:dyDescent="0.35">
      <c r="A1118" t="s">
        <v>15</v>
      </c>
      <c r="B1118" t="s">
        <v>5370</v>
      </c>
      <c r="C1118">
        <v>6</v>
      </c>
      <c r="D1118">
        <v>2019</v>
      </c>
      <c r="E1118" t="s">
        <v>2696</v>
      </c>
      <c r="F1118">
        <v>9</v>
      </c>
      <c r="G1118">
        <v>2019</v>
      </c>
      <c r="H1118" t="s">
        <v>5371</v>
      </c>
      <c r="I1118" t="s">
        <v>19</v>
      </c>
      <c r="J1118" t="s">
        <v>5372</v>
      </c>
      <c r="K1118" t="s">
        <v>5373</v>
      </c>
      <c r="L1118" t="s">
        <v>1855</v>
      </c>
      <c r="M1118" t="s">
        <v>47</v>
      </c>
      <c r="N1118" t="s">
        <v>24</v>
      </c>
      <c r="O1118" t="s">
        <v>14</v>
      </c>
      <c r="P1118" t="s">
        <v>24</v>
      </c>
      <c r="Q1118" t="s">
        <v>48</v>
      </c>
      <c r="R1118" t="s">
        <v>5374</v>
      </c>
    </row>
    <row r="1119" spans="1:18" x14ac:dyDescent="0.35">
      <c r="A1119" t="s">
        <v>15</v>
      </c>
      <c r="B1119" t="s">
        <v>2671</v>
      </c>
      <c r="C1119">
        <v>2</v>
      </c>
      <c r="D1119">
        <v>2021</v>
      </c>
      <c r="E1119" t="s">
        <v>5375</v>
      </c>
      <c r="F1119">
        <v>9</v>
      </c>
      <c r="G1119">
        <v>2021</v>
      </c>
      <c r="H1119" t="s">
        <v>5376</v>
      </c>
      <c r="I1119" t="s">
        <v>19</v>
      </c>
      <c r="J1119" t="s">
        <v>5377</v>
      </c>
      <c r="K1119" t="s">
        <v>5378</v>
      </c>
      <c r="L1119" t="s">
        <v>5379</v>
      </c>
      <c r="M1119" t="s">
        <v>47</v>
      </c>
      <c r="N1119" t="s">
        <v>24</v>
      </c>
      <c r="O1119" t="s">
        <v>14</v>
      </c>
      <c r="P1119" t="s">
        <v>24</v>
      </c>
      <c r="Q1119" t="s">
        <v>48</v>
      </c>
      <c r="R1119" t="s">
        <v>5380</v>
      </c>
    </row>
    <row r="1120" spans="1:18" x14ac:dyDescent="0.35">
      <c r="A1120" t="s">
        <v>15</v>
      </c>
      <c r="B1120" t="s">
        <v>2525</v>
      </c>
      <c r="C1120">
        <v>3</v>
      </c>
      <c r="D1120">
        <v>2020</v>
      </c>
      <c r="E1120" t="s">
        <v>2290</v>
      </c>
      <c r="F1120">
        <v>11</v>
      </c>
      <c r="G1120">
        <v>2021</v>
      </c>
      <c r="H1120" t="s">
        <v>5381</v>
      </c>
      <c r="I1120" t="s">
        <v>19</v>
      </c>
      <c r="J1120" t="s">
        <v>5382</v>
      </c>
      <c r="K1120" t="s">
        <v>5383</v>
      </c>
      <c r="L1120" t="s">
        <v>385</v>
      </c>
      <c r="M1120" t="s">
        <v>23</v>
      </c>
      <c r="N1120" t="s">
        <v>24</v>
      </c>
      <c r="O1120" t="s">
        <v>33</v>
      </c>
      <c r="P1120" t="s">
        <v>34</v>
      </c>
      <c r="Q1120" t="s">
        <v>33</v>
      </c>
      <c r="R1120" t="s">
        <v>5384</v>
      </c>
    </row>
    <row r="1121" spans="1:18" x14ac:dyDescent="0.35">
      <c r="A1121" t="s">
        <v>15</v>
      </c>
      <c r="B1121" t="s">
        <v>2747</v>
      </c>
      <c r="C1121">
        <v>12</v>
      </c>
      <c r="D1121">
        <v>2020</v>
      </c>
      <c r="E1121" t="s">
        <v>3809</v>
      </c>
      <c r="F1121">
        <v>8</v>
      </c>
      <c r="G1121">
        <v>2021</v>
      </c>
      <c r="H1121" t="s">
        <v>5385</v>
      </c>
      <c r="I1121" t="s">
        <v>19</v>
      </c>
      <c r="J1121" t="s">
        <v>5386</v>
      </c>
      <c r="K1121" t="s">
        <v>5387</v>
      </c>
      <c r="L1121" t="s">
        <v>572</v>
      </c>
      <c r="M1121" t="s">
        <v>47</v>
      </c>
      <c r="N1121" t="s">
        <v>24</v>
      </c>
      <c r="O1121" t="s">
        <v>14</v>
      </c>
      <c r="P1121" t="s">
        <v>24</v>
      </c>
      <c r="Q1121" t="s">
        <v>48</v>
      </c>
      <c r="R1121" t="s">
        <v>5388</v>
      </c>
    </row>
    <row r="1122" spans="1:18" x14ac:dyDescent="0.35">
      <c r="A1122" t="s">
        <v>15</v>
      </c>
      <c r="B1122" t="s">
        <v>676</v>
      </c>
      <c r="C1122">
        <v>3</v>
      </c>
      <c r="D1122">
        <v>2019</v>
      </c>
      <c r="E1122" t="s">
        <v>1454</v>
      </c>
      <c r="F1122">
        <v>1</v>
      </c>
      <c r="G1122">
        <v>2020</v>
      </c>
      <c r="H1122" t="s">
        <v>5389</v>
      </c>
      <c r="I1122" t="s">
        <v>19</v>
      </c>
      <c r="J1122" t="s">
        <v>5390</v>
      </c>
      <c r="K1122" t="s">
        <v>5391</v>
      </c>
      <c r="L1122" t="s">
        <v>385</v>
      </c>
      <c r="M1122" t="s">
        <v>47</v>
      </c>
      <c r="N1122" t="s">
        <v>24</v>
      </c>
      <c r="O1122" t="s">
        <v>14</v>
      </c>
      <c r="P1122" t="s">
        <v>24</v>
      </c>
      <c r="Q1122" t="s">
        <v>48</v>
      </c>
      <c r="R1122" t="s">
        <v>5392</v>
      </c>
    </row>
    <row r="1123" spans="1:18" x14ac:dyDescent="0.35">
      <c r="A1123" t="s">
        <v>15</v>
      </c>
      <c r="B1123" t="s">
        <v>5393</v>
      </c>
      <c r="C1123">
        <v>2</v>
      </c>
      <c r="D1123">
        <v>2020</v>
      </c>
      <c r="E1123" t="s">
        <v>1685</v>
      </c>
      <c r="F1123">
        <v>7</v>
      </c>
      <c r="G1123">
        <v>2020</v>
      </c>
      <c r="H1123" t="s">
        <v>5394</v>
      </c>
      <c r="I1123" t="s">
        <v>19</v>
      </c>
      <c r="J1123" t="s">
        <v>5395</v>
      </c>
      <c r="K1123" t="s">
        <v>5396</v>
      </c>
      <c r="L1123" t="s">
        <v>22</v>
      </c>
      <c r="M1123" t="s">
        <v>47</v>
      </c>
      <c r="N1123" t="s">
        <v>24</v>
      </c>
      <c r="O1123" t="s">
        <v>97</v>
      </c>
      <c r="P1123" t="s">
        <v>24</v>
      </c>
      <c r="Q1123" t="s">
        <v>48</v>
      </c>
      <c r="R1123" t="s">
        <v>5397</v>
      </c>
    </row>
    <row r="1124" spans="1:18" x14ac:dyDescent="0.35">
      <c r="A1124" t="s">
        <v>15</v>
      </c>
      <c r="B1124" t="s">
        <v>709</v>
      </c>
      <c r="C1124">
        <v>10</v>
      </c>
      <c r="D1124">
        <v>2019</v>
      </c>
      <c r="E1124" t="s">
        <v>3253</v>
      </c>
      <c r="F1124">
        <v>5</v>
      </c>
      <c r="G1124">
        <v>2020</v>
      </c>
      <c r="H1124" t="s">
        <v>5398</v>
      </c>
      <c r="I1124" t="s">
        <v>19</v>
      </c>
      <c r="J1124" t="s">
        <v>5399</v>
      </c>
      <c r="K1124" t="s">
        <v>5400</v>
      </c>
      <c r="L1124" t="s">
        <v>83</v>
      </c>
      <c r="M1124" t="s">
        <v>33</v>
      </c>
      <c r="N1124" t="s">
        <v>34</v>
      </c>
      <c r="O1124" t="s">
        <v>33</v>
      </c>
      <c r="P1124" t="s">
        <v>34</v>
      </c>
      <c r="Q1124" t="s">
        <v>33</v>
      </c>
      <c r="R1124" t="s">
        <v>27</v>
      </c>
    </row>
    <row r="1125" spans="1:18" x14ac:dyDescent="0.35">
      <c r="A1125" t="s">
        <v>15</v>
      </c>
      <c r="B1125" t="s">
        <v>1066</v>
      </c>
      <c r="C1125">
        <v>5</v>
      </c>
      <c r="D1125">
        <v>2021</v>
      </c>
      <c r="E1125" t="s">
        <v>1778</v>
      </c>
      <c r="F1125">
        <v>10</v>
      </c>
      <c r="G1125">
        <v>2022</v>
      </c>
      <c r="H1125" t="s">
        <v>5401</v>
      </c>
      <c r="I1125" t="s">
        <v>19</v>
      </c>
      <c r="J1125" t="s">
        <v>5402</v>
      </c>
      <c r="K1125" t="s">
        <v>5403</v>
      </c>
      <c r="L1125" t="s">
        <v>22</v>
      </c>
      <c r="M1125" t="s">
        <v>47</v>
      </c>
      <c r="N1125" t="s">
        <v>24</v>
      </c>
      <c r="O1125" t="s">
        <v>14</v>
      </c>
      <c r="P1125" t="s">
        <v>24</v>
      </c>
      <c r="Q1125" t="s">
        <v>48</v>
      </c>
      <c r="R1125" t="s">
        <v>5404</v>
      </c>
    </row>
    <row r="1126" spans="1:18" x14ac:dyDescent="0.35">
      <c r="A1126" t="s">
        <v>15</v>
      </c>
      <c r="B1126" t="s">
        <v>5405</v>
      </c>
      <c r="C1126">
        <v>6</v>
      </c>
      <c r="D1126">
        <v>2018</v>
      </c>
      <c r="E1126" t="s">
        <v>344</v>
      </c>
      <c r="F1126">
        <v>2</v>
      </c>
      <c r="G1126">
        <v>2019</v>
      </c>
      <c r="H1126" t="s">
        <v>5406</v>
      </c>
      <c r="I1126" t="s">
        <v>19</v>
      </c>
      <c r="J1126" t="s">
        <v>5407</v>
      </c>
      <c r="K1126" t="s">
        <v>5408</v>
      </c>
      <c r="L1126" t="s">
        <v>22</v>
      </c>
      <c r="M1126" t="s">
        <v>23</v>
      </c>
      <c r="N1126" t="s">
        <v>24</v>
      </c>
      <c r="O1126" t="s">
        <v>25</v>
      </c>
      <c r="P1126" t="s">
        <v>24</v>
      </c>
      <c r="Q1126" t="s">
        <v>26</v>
      </c>
      <c r="R1126" t="s">
        <v>5409</v>
      </c>
    </row>
    <row r="1127" spans="1:18" x14ac:dyDescent="0.35">
      <c r="A1127" t="s">
        <v>15</v>
      </c>
      <c r="B1127" t="s">
        <v>4864</v>
      </c>
      <c r="C1127">
        <v>10</v>
      </c>
      <c r="D1127">
        <v>2020</v>
      </c>
      <c r="E1127" t="s">
        <v>3361</v>
      </c>
      <c r="F1127">
        <v>4</v>
      </c>
      <c r="G1127">
        <v>2021</v>
      </c>
      <c r="H1127" t="s">
        <v>5410</v>
      </c>
      <c r="I1127" t="s">
        <v>19</v>
      </c>
      <c r="J1127" t="s">
        <v>5411</v>
      </c>
      <c r="K1127" t="s">
        <v>5412</v>
      </c>
      <c r="L1127" t="s">
        <v>5413</v>
      </c>
      <c r="M1127" t="s">
        <v>23</v>
      </c>
      <c r="N1127" t="s">
        <v>24</v>
      </c>
      <c r="O1127" t="s">
        <v>33</v>
      </c>
      <c r="P1127" t="s">
        <v>34</v>
      </c>
      <c r="Q1127" t="s">
        <v>33</v>
      </c>
      <c r="R1127" t="s">
        <v>5414</v>
      </c>
    </row>
    <row r="1128" spans="1:18" x14ac:dyDescent="0.35">
      <c r="A1128" t="s">
        <v>15</v>
      </c>
      <c r="B1128" t="s">
        <v>1218</v>
      </c>
      <c r="C1128">
        <v>8</v>
      </c>
      <c r="D1128">
        <v>2019</v>
      </c>
      <c r="E1128" t="s">
        <v>947</v>
      </c>
      <c r="F1128">
        <v>2</v>
      </c>
      <c r="G1128">
        <v>2020</v>
      </c>
      <c r="H1128" t="s">
        <v>5415</v>
      </c>
      <c r="I1128" t="s">
        <v>19</v>
      </c>
      <c r="J1128" t="s">
        <v>1340</v>
      </c>
      <c r="K1128" t="s">
        <v>5416</v>
      </c>
      <c r="L1128" t="s">
        <v>22</v>
      </c>
      <c r="M1128" t="s">
        <v>47</v>
      </c>
      <c r="N1128" t="s">
        <v>24</v>
      </c>
      <c r="O1128" t="s">
        <v>14</v>
      </c>
      <c r="P1128" t="s">
        <v>24</v>
      </c>
      <c r="Q1128" t="s">
        <v>48</v>
      </c>
      <c r="R1128" t="s">
        <v>5417</v>
      </c>
    </row>
    <row r="1129" spans="1:18" x14ac:dyDescent="0.35">
      <c r="A1129" t="s">
        <v>15</v>
      </c>
      <c r="B1129" t="s">
        <v>1448</v>
      </c>
      <c r="C1129">
        <v>5</v>
      </c>
      <c r="D1129">
        <v>2021</v>
      </c>
      <c r="E1129" t="s">
        <v>2677</v>
      </c>
      <c r="F1129">
        <v>9</v>
      </c>
      <c r="G1129">
        <v>2021</v>
      </c>
      <c r="H1129" t="s">
        <v>5418</v>
      </c>
      <c r="I1129" t="s">
        <v>19</v>
      </c>
      <c r="J1129" t="s">
        <v>5419</v>
      </c>
      <c r="K1129" t="s">
        <v>5420</v>
      </c>
      <c r="L1129" t="s">
        <v>22</v>
      </c>
      <c r="M1129" t="s">
        <v>47</v>
      </c>
      <c r="N1129" t="s">
        <v>24</v>
      </c>
      <c r="O1129" t="s">
        <v>14</v>
      </c>
      <c r="P1129" t="s">
        <v>24</v>
      </c>
      <c r="Q1129" t="s">
        <v>48</v>
      </c>
      <c r="R1129" t="s">
        <v>5421</v>
      </c>
    </row>
    <row r="1130" spans="1:18" x14ac:dyDescent="0.35">
      <c r="A1130" t="s">
        <v>15</v>
      </c>
      <c r="B1130" t="s">
        <v>86</v>
      </c>
      <c r="C1130">
        <v>11</v>
      </c>
      <c r="D1130">
        <v>2019</v>
      </c>
      <c r="E1130" t="s">
        <v>1607</v>
      </c>
      <c r="F1130">
        <v>4</v>
      </c>
      <c r="G1130">
        <v>2020</v>
      </c>
      <c r="H1130" t="s">
        <v>5422</v>
      </c>
      <c r="I1130" t="s">
        <v>19</v>
      </c>
      <c r="J1130" t="s">
        <v>5423</v>
      </c>
      <c r="K1130" t="s">
        <v>5424</v>
      </c>
      <c r="L1130" t="s">
        <v>22</v>
      </c>
      <c r="M1130" t="s">
        <v>23</v>
      </c>
      <c r="N1130" t="s">
        <v>24</v>
      </c>
      <c r="O1130" t="s">
        <v>33</v>
      </c>
      <c r="P1130" t="s">
        <v>34</v>
      </c>
      <c r="Q1130" t="s">
        <v>33</v>
      </c>
      <c r="R1130" t="s">
        <v>27</v>
      </c>
    </row>
    <row r="1131" spans="1:18" x14ac:dyDescent="0.35">
      <c r="A1131" t="s">
        <v>15</v>
      </c>
      <c r="B1131" t="s">
        <v>5425</v>
      </c>
      <c r="C1131">
        <v>10</v>
      </c>
      <c r="D1131">
        <v>2018</v>
      </c>
      <c r="E1131" t="s">
        <v>1940</v>
      </c>
      <c r="F1131">
        <v>2</v>
      </c>
      <c r="G1131">
        <v>2019</v>
      </c>
      <c r="H1131" t="s">
        <v>5426</v>
      </c>
      <c r="I1131" t="s">
        <v>19</v>
      </c>
      <c r="J1131" t="s">
        <v>5427</v>
      </c>
      <c r="K1131" t="s">
        <v>5428</v>
      </c>
      <c r="L1131" t="s">
        <v>124</v>
      </c>
      <c r="M1131" t="s">
        <v>76</v>
      </c>
      <c r="N1131" t="s">
        <v>24</v>
      </c>
      <c r="O1131" t="s">
        <v>33</v>
      </c>
      <c r="P1131" t="s">
        <v>34</v>
      </c>
      <c r="Q1131" t="s">
        <v>33</v>
      </c>
      <c r="R1131" t="s">
        <v>77</v>
      </c>
    </row>
    <row r="1132" spans="1:18" x14ac:dyDescent="0.35">
      <c r="A1132" t="s">
        <v>15</v>
      </c>
      <c r="B1132" t="s">
        <v>5102</v>
      </c>
      <c r="C1132">
        <v>11</v>
      </c>
      <c r="D1132">
        <v>2018</v>
      </c>
      <c r="E1132" t="s">
        <v>3204</v>
      </c>
      <c r="F1132">
        <v>3</v>
      </c>
      <c r="G1132">
        <v>2019</v>
      </c>
      <c r="H1132" t="s">
        <v>5429</v>
      </c>
      <c r="I1132" t="s">
        <v>19</v>
      </c>
      <c r="J1132" t="s">
        <v>5430</v>
      </c>
      <c r="K1132" t="s">
        <v>5431</v>
      </c>
      <c r="L1132" t="s">
        <v>237</v>
      </c>
      <c r="M1132" t="s">
        <v>23</v>
      </c>
      <c r="N1132" t="s">
        <v>24</v>
      </c>
      <c r="O1132" t="s">
        <v>25</v>
      </c>
      <c r="P1132" t="s">
        <v>24</v>
      </c>
      <c r="Q1132" t="s">
        <v>26</v>
      </c>
      <c r="R1132" t="s">
        <v>5432</v>
      </c>
    </row>
    <row r="1133" spans="1:18" x14ac:dyDescent="0.35">
      <c r="A1133" t="s">
        <v>15</v>
      </c>
      <c r="B1133" t="s">
        <v>2478</v>
      </c>
      <c r="C1133">
        <v>10</v>
      </c>
      <c r="D1133">
        <v>2018</v>
      </c>
      <c r="E1133" t="s">
        <v>5433</v>
      </c>
      <c r="F1133">
        <v>2</v>
      </c>
      <c r="G1133">
        <v>2019</v>
      </c>
      <c r="H1133" t="s">
        <v>5434</v>
      </c>
      <c r="I1133" t="s">
        <v>19</v>
      </c>
      <c r="J1133" t="s">
        <v>5435</v>
      </c>
      <c r="K1133" t="s">
        <v>5436</v>
      </c>
      <c r="L1133" t="s">
        <v>22</v>
      </c>
      <c r="M1133" t="s">
        <v>23</v>
      </c>
      <c r="N1133" t="s">
        <v>24</v>
      </c>
      <c r="O1133" t="s">
        <v>33</v>
      </c>
      <c r="P1133" t="s">
        <v>34</v>
      </c>
      <c r="Q1133" t="s">
        <v>33</v>
      </c>
      <c r="R1133" t="s">
        <v>5437</v>
      </c>
    </row>
    <row r="1134" spans="1:18" x14ac:dyDescent="0.35">
      <c r="A1134" t="s">
        <v>15</v>
      </c>
      <c r="B1134" t="s">
        <v>1453</v>
      </c>
      <c r="C1134">
        <v>8</v>
      </c>
      <c r="D1134">
        <v>2019</v>
      </c>
      <c r="E1134" t="s">
        <v>500</v>
      </c>
      <c r="F1134">
        <v>1</v>
      </c>
      <c r="G1134">
        <v>2020</v>
      </c>
      <c r="H1134" t="s">
        <v>5438</v>
      </c>
      <c r="I1134" t="s">
        <v>19</v>
      </c>
      <c r="J1134" t="s">
        <v>5439</v>
      </c>
      <c r="K1134" t="s">
        <v>5440</v>
      </c>
      <c r="L1134" t="s">
        <v>474</v>
      </c>
      <c r="M1134" t="s">
        <v>47</v>
      </c>
      <c r="N1134" t="s">
        <v>24</v>
      </c>
      <c r="O1134" t="s">
        <v>33</v>
      </c>
      <c r="P1134" t="s">
        <v>34</v>
      </c>
      <c r="Q1134" t="s">
        <v>33</v>
      </c>
      <c r="R1134" t="s">
        <v>5441</v>
      </c>
    </row>
    <row r="1135" spans="1:18" x14ac:dyDescent="0.35">
      <c r="A1135" t="s">
        <v>15</v>
      </c>
      <c r="B1135" t="s">
        <v>5442</v>
      </c>
      <c r="C1135">
        <v>4</v>
      </c>
      <c r="D1135">
        <v>2021</v>
      </c>
      <c r="E1135" t="s">
        <v>283</v>
      </c>
      <c r="F1135">
        <v>10</v>
      </c>
      <c r="G1135">
        <v>2021</v>
      </c>
      <c r="H1135" t="s">
        <v>5443</v>
      </c>
      <c r="I1135" t="s">
        <v>19</v>
      </c>
      <c r="J1135" t="s">
        <v>5444</v>
      </c>
      <c r="K1135" t="s">
        <v>5445</v>
      </c>
      <c r="L1135" t="s">
        <v>124</v>
      </c>
      <c r="M1135" t="s">
        <v>47</v>
      </c>
      <c r="N1135" t="s">
        <v>24</v>
      </c>
      <c r="O1135" t="s">
        <v>97</v>
      </c>
      <c r="P1135" t="s">
        <v>24</v>
      </c>
      <c r="Q1135" t="s">
        <v>48</v>
      </c>
      <c r="R1135" t="s">
        <v>5446</v>
      </c>
    </row>
    <row r="1136" spans="1:18" x14ac:dyDescent="0.35">
      <c r="A1136" t="s">
        <v>15</v>
      </c>
      <c r="B1136" t="s">
        <v>5447</v>
      </c>
      <c r="C1136">
        <v>5</v>
      </c>
      <c r="D1136">
        <v>2018</v>
      </c>
      <c r="E1136" t="s">
        <v>604</v>
      </c>
      <c r="F1136">
        <v>1</v>
      </c>
      <c r="G1136">
        <v>2019</v>
      </c>
      <c r="H1136" t="s">
        <v>5448</v>
      </c>
      <c r="I1136" t="s">
        <v>19</v>
      </c>
      <c r="J1136" t="s">
        <v>5449</v>
      </c>
      <c r="K1136" t="s">
        <v>5450</v>
      </c>
      <c r="L1136" t="s">
        <v>385</v>
      </c>
      <c r="M1136" t="s">
        <v>23</v>
      </c>
      <c r="N1136" t="s">
        <v>24</v>
      </c>
      <c r="O1136" t="s">
        <v>14</v>
      </c>
      <c r="P1136" t="s">
        <v>24</v>
      </c>
      <c r="Q1136" t="s">
        <v>48</v>
      </c>
      <c r="R1136" t="s">
        <v>5451</v>
      </c>
    </row>
    <row r="1137" spans="1:18" x14ac:dyDescent="0.35">
      <c r="A1137" t="s">
        <v>15</v>
      </c>
      <c r="B1137" t="s">
        <v>2285</v>
      </c>
      <c r="C1137">
        <v>8</v>
      </c>
      <c r="D1137">
        <v>2020</v>
      </c>
      <c r="E1137" t="s">
        <v>5452</v>
      </c>
      <c r="F1137">
        <v>1</v>
      </c>
      <c r="G1137">
        <v>2021</v>
      </c>
      <c r="H1137" t="s">
        <v>5453</v>
      </c>
      <c r="I1137" t="s">
        <v>19</v>
      </c>
      <c r="J1137" t="s">
        <v>5454</v>
      </c>
      <c r="K1137" t="s">
        <v>5455</v>
      </c>
      <c r="L1137" t="s">
        <v>143</v>
      </c>
      <c r="M1137" t="s">
        <v>68</v>
      </c>
      <c r="N1137" t="s">
        <v>24</v>
      </c>
      <c r="O1137" t="s">
        <v>14</v>
      </c>
      <c r="P1137" t="s">
        <v>24</v>
      </c>
      <c r="Q1137" t="s">
        <v>48</v>
      </c>
      <c r="R1137" t="s">
        <v>5456</v>
      </c>
    </row>
    <row r="1138" spans="1:18" x14ac:dyDescent="0.35">
      <c r="A1138" t="s">
        <v>15</v>
      </c>
      <c r="B1138" t="s">
        <v>1574</v>
      </c>
      <c r="C1138">
        <v>1</v>
      </c>
      <c r="D1138">
        <v>2020</v>
      </c>
      <c r="E1138" t="s">
        <v>1432</v>
      </c>
      <c r="F1138">
        <v>4</v>
      </c>
      <c r="G1138">
        <v>2020</v>
      </c>
      <c r="H1138" t="s">
        <v>5457</v>
      </c>
      <c r="I1138" t="s">
        <v>19</v>
      </c>
      <c r="J1138" t="s">
        <v>5458</v>
      </c>
      <c r="K1138" t="s">
        <v>5459</v>
      </c>
      <c r="L1138" t="s">
        <v>4391</v>
      </c>
      <c r="M1138" t="s">
        <v>47</v>
      </c>
      <c r="N1138" t="s">
        <v>24</v>
      </c>
      <c r="O1138" t="s">
        <v>97</v>
      </c>
      <c r="P1138" t="s">
        <v>24</v>
      </c>
      <c r="Q1138" t="s">
        <v>48</v>
      </c>
      <c r="R1138" t="s">
        <v>5460</v>
      </c>
    </row>
    <row r="1139" spans="1:18" x14ac:dyDescent="0.35">
      <c r="A1139" t="s">
        <v>15</v>
      </c>
      <c r="B1139" t="s">
        <v>3234</v>
      </c>
      <c r="C1139">
        <v>12</v>
      </c>
      <c r="D1139">
        <v>2019</v>
      </c>
      <c r="E1139" t="s">
        <v>125</v>
      </c>
      <c r="F1139">
        <v>8</v>
      </c>
      <c r="G1139">
        <v>2020</v>
      </c>
      <c r="H1139" t="s">
        <v>5461</v>
      </c>
      <c r="I1139" t="s">
        <v>19</v>
      </c>
      <c r="J1139" t="s">
        <v>5462</v>
      </c>
      <c r="K1139" t="s">
        <v>5463</v>
      </c>
      <c r="L1139" t="s">
        <v>2308</v>
      </c>
      <c r="M1139" t="s">
        <v>47</v>
      </c>
      <c r="N1139" t="s">
        <v>24</v>
      </c>
      <c r="O1139" t="s">
        <v>25</v>
      </c>
      <c r="P1139" t="s">
        <v>24</v>
      </c>
      <c r="Q1139" t="s">
        <v>48</v>
      </c>
      <c r="R1139" t="s">
        <v>5464</v>
      </c>
    </row>
    <row r="1140" spans="1:18" x14ac:dyDescent="0.35">
      <c r="A1140" t="s">
        <v>15</v>
      </c>
      <c r="B1140" t="s">
        <v>1001</v>
      </c>
      <c r="C1140">
        <v>8</v>
      </c>
      <c r="D1140">
        <v>2019</v>
      </c>
      <c r="E1140" t="s">
        <v>3644</v>
      </c>
      <c r="F1140">
        <v>11</v>
      </c>
      <c r="G1140">
        <v>2019</v>
      </c>
      <c r="H1140" t="s">
        <v>5465</v>
      </c>
      <c r="I1140" t="s">
        <v>19</v>
      </c>
      <c r="J1140" t="s">
        <v>5466</v>
      </c>
      <c r="K1140" t="s">
        <v>5467</v>
      </c>
      <c r="L1140" t="s">
        <v>22</v>
      </c>
      <c r="M1140" t="s">
        <v>68</v>
      </c>
      <c r="N1140" t="s">
        <v>24</v>
      </c>
      <c r="O1140" t="s">
        <v>14</v>
      </c>
      <c r="P1140" t="s">
        <v>24</v>
      </c>
      <c r="Q1140" t="s">
        <v>48</v>
      </c>
      <c r="R1140" t="s">
        <v>5468</v>
      </c>
    </row>
    <row r="1141" spans="1:18" x14ac:dyDescent="0.35">
      <c r="A1141" t="s">
        <v>15</v>
      </c>
      <c r="B1141" t="s">
        <v>4872</v>
      </c>
      <c r="C1141">
        <v>3</v>
      </c>
      <c r="D1141">
        <v>2020</v>
      </c>
      <c r="E1141" t="s">
        <v>1595</v>
      </c>
      <c r="F1141">
        <v>11</v>
      </c>
      <c r="G1141">
        <v>2021</v>
      </c>
      <c r="H1141" t="s">
        <v>5469</v>
      </c>
      <c r="I1141" t="s">
        <v>19</v>
      </c>
      <c r="J1141" t="s">
        <v>5470</v>
      </c>
      <c r="K1141" t="s">
        <v>5471</v>
      </c>
      <c r="L1141" t="s">
        <v>143</v>
      </c>
      <c r="M1141" t="s">
        <v>47</v>
      </c>
      <c r="N1141" t="s">
        <v>24</v>
      </c>
      <c r="O1141" t="s">
        <v>14</v>
      </c>
      <c r="P1141" t="s">
        <v>24</v>
      </c>
      <c r="Q1141" t="s">
        <v>48</v>
      </c>
      <c r="R1141" t="s">
        <v>5472</v>
      </c>
    </row>
    <row r="1142" spans="1:18" x14ac:dyDescent="0.35">
      <c r="A1142" t="s">
        <v>15</v>
      </c>
      <c r="B1142" t="s">
        <v>1501</v>
      </c>
      <c r="C1142">
        <v>1</v>
      </c>
      <c r="D1142">
        <v>2020</v>
      </c>
      <c r="E1142" t="s">
        <v>327</v>
      </c>
      <c r="F1142">
        <v>6</v>
      </c>
      <c r="G1142">
        <v>2020</v>
      </c>
      <c r="H1142" t="s">
        <v>5473</v>
      </c>
      <c r="I1142" t="s">
        <v>19</v>
      </c>
      <c r="J1142" t="s">
        <v>5474</v>
      </c>
      <c r="K1142" t="s">
        <v>5475</v>
      </c>
      <c r="L1142" t="s">
        <v>249</v>
      </c>
      <c r="M1142" t="s">
        <v>47</v>
      </c>
      <c r="N1142" t="s">
        <v>24</v>
      </c>
      <c r="O1142" t="s">
        <v>14</v>
      </c>
      <c r="P1142" t="s">
        <v>24</v>
      </c>
      <c r="Q1142" t="s">
        <v>48</v>
      </c>
      <c r="R1142" t="s">
        <v>5476</v>
      </c>
    </row>
    <row r="1143" spans="1:18" x14ac:dyDescent="0.35">
      <c r="A1143" t="s">
        <v>15</v>
      </c>
      <c r="B1143" t="s">
        <v>646</v>
      </c>
      <c r="C1143">
        <v>10</v>
      </c>
      <c r="D1143">
        <v>2019</v>
      </c>
      <c r="E1143" t="s">
        <v>355</v>
      </c>
      <c r="F1143">
        <v>2</v>
      </c>
      <c r="G1143">
        <v>2020</v>
      </c>
      <c r="H1143" t="s">
        <v>5477</v>
      </c>
      <c r="I1143" t="s">
        <v>19</v>
      </c>
      <c r="J1143" t="s">
        <v>5478</v>
      </c>
      <c r="K1143" t="s">
        <v>5479</v>
      </c>
      <c r="L1143" t="s">
        <v>5190</v>
      </c>
      <c r="M1143" t="s">
        <v>76</v>
      </c>
      <c r="N1143" t="s">
        <v>24</v>
      </c>
      <c r="O1143" t="s">
        <v>33</v>
      </c>
      <c r="P1143" t="s">
        <v>34</v>
      </c>
      <c r="Q1143" t="s">
        <v>33</v>
      </c>
      <c r="R1143" t="s">
        <v>5480</v>
      </c>
    </row>
    <row r="1144" spans="1:18" x14ac:dyDescent="0.35">
      <c r="A1144" t="s">
        <v>15</v>
      </c>
      <c r="B1144" t="s">
        <v>5481</v>
      </c>
      <c r="C1144">
        <v>5</v>
      </c>
      <c r="D1144">
        <v>2019</v>
      </c>
      <c r="E1144" t="s">
        <v>4693</v>
      </c>
      <c r="F1144">
        <v>3</v>
      </c>
      <c r="G1144">
        <v>2020</v>
      </c>
      <c r="H1144" t="s">
        <v>5482</v>
      </c>
      <c r="I1144" t="s">
        <v>19</v>
      </c>
      <c r="J1144" t="s">
        <v>5483</v>
      </c>
      <c r="K1144" t="s">
        <v>5484</v>
      </c>
      <c r="L1144" t="s">
        <v>22</v>
      </c>
      <c r="M1144" t="s">
        <v>76</v>
      </c>
      <c r="N1144" t="s">
        <v>24</v>
      </c>
      <c r="O1144" t="s">
        <v>14</v>
      </c>
      <c r="P1144" t="s">
        <v>24</v>
      </c>
      <c r="Q1144" t="s">
        <v>48</v>
      </c>
      <c r="R1144" t="s">
        <v>5485</v>
      </c>
    </row>
    <row r="1145" spans="1:18" x14ac:dyDescent="0.35">
      <c r="A1145" t="s">
        <v>15</v>
      </c>
      <c r="B1145" t="s">
        <v>953</v>
      </c>
      <c r="C1145">
        <v>1</v>
      </c>
      <c r="D1145">
        <v>2019</v>
      </c>
      <c r="E1145" t="s">
        <v>5486</v>
      </c>
      <c r="F1145">
        <v>7</v>
      </c>
      <c r="G1145">
        <v>2019</v>
      </c>
      <c r="H1145" t="s">
        <v>5487</v>
      </c>
      <c r="I1145" t="s">
        <v>19</v>
      </c>
      <c r="J1145" t="s">
        <v>5488</v>
      </c>
      <c r="K1145" t="s">
        <v>5489</v>
      </c>
      <c r="L1145" t="s">
        <v>5490</v>
      </c>
      <c r="M1145" t="s">
        <v>68</v>
      </c>
      <c r="N1145" t="s">
        <v>24</v>
      </c>
      <c r="O1145" t="s">
        <v>33</v>
      </c>
      <c r="P1145" t="s">
        <v>34</v>
      </c>
      <c r="Q1145" t="s">
        <v>33</v>
      </c>
      <c r="R1145" t="s">
        <v>5491</v>
      </c>
    </row>
    <row r="1146" spans="1:18" x14ac:dyDescent="0.35">
      <c r="A1146" t="s">
        <v>15</v>
      </c>
      <c r="B1146" t="s">
        <v>599</v>
      </c>
      <c r="C1146">
        <v>4</v>
      </c>
      <c r="D1146">
        <v>2020</v>
      </c>
      <c r="E1146" t="s">
        <v>5492</v>
      </c>
      <c r="F1146">
        <v>7</v>
      </c>
      <c r="G1146">
        <v>2020</v>
      </c>
      <c r="H1146" t="s">
        <v>5493</v>
      </c>
      <c r="I1146" t="s">
        <v>19</v>
      </c>
      <c r="J1146" t="s">
        <v>5494</v>
      </c>
      <c r="K1146" t="s">
        <v>5495</v>
      </c>
      <c r="L1146" t="s">
        <v>385</v>
      </c>
      <c r="M1146" t="s">
        <v>47</v>
      </c>
      <c r="N1146" t="s">
        <v>24</v>
      </c>
      <c r="O1146" t="s">
        <v>97</v>
      </c>
      <c r="P1146" t="s">
        <v>24</v>
      </c>
      <c r="Q1146" t="s">
        <v>48</v>
      </c>
      <c r="R1146" t="s">
        <v>5496</v>
      </c>
    </row>
    <row r="1147" spans="1:18" x14ac:dyDescent="0.35">
      <c r="A1147" t="s">
        <v>15</v>
      </c>
      <c r="B1147" t="s">
        <v>3877</v>
      </c>
      <c r="C1147">
        <v>4</v>
      </c>
      <c r="D1147">
        <v>2021</v>
      </c>
      <c r="E1147" t="s">
        <v>2101</v>
      </c>
      <c r="F1147">
        <v>11</v>
      </c>
      <c r="G1147">
        <v>2021</v>
      </c>
      <c r="H1147" t="s">
        <v>5497</v>
      </c>
      <c r="I1147" t="s">
        <v>19</v>
      </c>
      <c r="J1147" t="s">
        <v>5498</v>
      </c>
      <c r="K1147" t="s">
        <v>5499</v>
      </c>
      <c r="L1147" t="s">
        <v>249</v>
      </c>
      <c r="M1147" t="s">
        <v>47</v>
      </c>
      <c r="N1147" t="s">
        <v>24</v>
      </c>
      <c r="O1147" t="s">
        <v>14</v>
      </c>
      <c r="P1147" t="s">
        <v>24</v>
      </c>
      <c r="Q1147" t="s">
        <v>48</v>
      </c>
      <c r="R1147" t="s">
        <v>5500</v>
      </c>
    </row>
    <row r="1148" spans="1:18" x14ac:dyDescent="0.35">
      <c r="A1148" t="s">
        <v>15</v>
      </c>
      <c r="B1148" t="s">
        <v>5501</v>
      </c>
      <c r="C1148">
        <v>3</v>
      </c>
      <c r="D1148">
        <v>2021</v>
      </c>
      <c r="E1148" t="s">
        <v>1442</v>
      </c>
      <c r="F1148">
        <v>10</v>
      </c>
      <c r="G1148">
        <v>2021</v>
      </c>
      <c r="H1148" t="s">
        <v>5502</v>
      </c>
      <c r="I1148" t="s">
        <v>19</v>
      </c>
      <c r="J1148" t="s">
        <v>5503</v>
      </c>
      <c r="K1148" t="s">
        <v>5504</v>
      </c>
      <c r="L1148" t="s">
        <v>124</v>
      </c>
      <c r="M1148" t="s">
        <v>23</v>
      </c>
      <c r="N1148" t="s">
        <v>24</v>
      </c>
      <c r="O1148" t="s">
        <v>14</v>
      </c>
      <c r="P1148" t="s">
        <v>24</v>
      </c>
      <c r="Q1148" t="s">
        <v>48</v>
      </c>
      <c r="R1148" t="s">
        <v>5505</v>
      </c>
    </row>
    <row r="1149" spans="1:18" x14ac:dyDescent="0.35">
      <c r="A1149" t="s">
        <v>15</v>
      </c>
      <c r="B1149" t="s">
        <v>1562</v>
      </c>
      <c r="C1149">
        <v>2</v>
      </c>
      <c r="D1149">
        <v>2020</v>
      </c>
      <c r="E1149" t="s">
        <v>42</v>
      </c>
      <c r="F1149">
        <v>8</v>
      </c>
      <c r="G1149">
        <v>2020</v>
      </c>
      <c r="H1149" t="s">
        <v>5506</v>
      </c>
      <c r="I1149" t="s">
        <v>19</v>
      </c>
      <c r="J1149" t="s">
        <v>5507</v>
      </c>
      <c r="K1149" t="s">
        <v>5508</v>
      </c>
      <c r="L1149" t="s">
        <v>249</v>
      </c>
      <c r="M1149" t="s">
        <v>47</v>
      </c>
      <c r="N1149" t="s">
        <v>24</v>
      </c>
      <c r="O1149" t="s">
        <v>14</v>
      </c>
      <c r="P1149" t="s">
        <v>24</v>
      </c>
      <c r="Q1149" t="s">
        <v>48</v>
      </c>
      <c r="R1149" t="s">
        <v>5509</v>
      </c>
    </row>
    <row r="1150" spans="1:18" x14ac:dyDescent="0.35">
      <c r="A1150" t="s">
        <v>15</v>
      </c>
      <c r="B1150" t="s">
        <v>653</v>
      </c>
      <c r="C1150">
        <v>5</v>
      </c>
      <c r="D1150">
        <v>2021</v>
      </c>
      <c r="E1150" t="s">
        <v>5045</v>
      </c>
      <c r="F1150">
        <v>2</v>
      </c>
      <c r="G1150">
        <v>2022</v>
      </c>
      <c r="H1150" t="s">
        <v>5510</v>
      </c>
      <c r="I1150" t="s">
        <v>19</v>
      </c>
      <c r="J1150" t="s">
        <v>5511</v>
      </c>
      <c r="K1150" t="s">
        <v>5512</v>
      </c>
      <c r="L1150" t="s">
        <v>22</v>
      </c>
      <c r="M1150" t="s">
        <v>47</v>
      </c>
      <c r="N1150" t="s">
        <v>24</v>
      </c>
      <c r="O1150" t="s">
        <v>97</v>
      </c>
      <c r="P1150" t="s">
        <v>24</v>
      </c>
      <c r="Q1150" t="s">
        <v>48</v>
      </c>
      <c r="R1150" t="s">
        <v>5513</v>
      </c>
    </row>
    <row r="1151" spans="1:18" x14ac:dyDescent="0.35">
      <c r="A1151" t="s">
        <v>15</v>
      </c>
      <c r="B1151" t="s">
        <v>465</v>
      </c>
      <c r="C1151">
        <v>4</v>
      </c>
      <c r="D1151">
        <v>2020</v>
      </c>
      <c r="E1151" t="s">
        <v>3573</v>
      </c>
      <c r="F1151">
        <v>9</v>
      </c>
      <c r="G1151">
        <v>2020</v>
      </c>
      <c r="H1151" t="s">
        <v>5514</v>
      </c>
      <c r="I1151" t="s">
        <v>19</v>
      </c>
      <c r="J1151" t="s">
        <v>5515</v>
      </c>
      <c r="K1151" t="s">
        <v>5516</v>
      </c>
      <c r="L1151" t="s">
        <v>5517</v>
      </c>
      <c r="M1151" t="s">
        <v>68</v>
      </c>
      <c r="N1151" t="s">
        <v>24</v>
      </c>
      <c r="O1151" t="s">
        <v>14</v>
      </c>
      <c r="P1151" t="s">
        <v>24</v>
      </c>
      <c r="Q1151" t="s">
        <v>48</v>
      </c>
      <c r="R1151" t="s">
        <v>5518</v>
      </c>
    </row>
    <row r="1152" spans="1:18" x14ac:dyDescent="0.35">
      <c r="A1152" t="s">
        <v>15</v>
      </c>
      <c r="B1152" t="s">
        <v>3031</v>
      </c>
      <c r="C1152">
        <v>6</v>
      </c>
      <c r="D1152">
        <v>2019</v>
      </c>
      <c r="E1152" t="s">
        <v>321</v>
      </c>
      <c r="F1152">
        <v>9</v>
      </c>
      <c r="G1152">
        <v>2019</v>
      </c>
      <c r="H1152" t="s">
        <v>5519</v>
      </c>
      <c r="I1152" t="s">
        <v>19</v>
      </c>
      <c r="J1152" t="s">
        <v>5520</v>
      </c>
      <c r="K1152" t="s">
        <v>5521</v>
      </c>
      <c r="L1152" t="s">
        <v>22</v>
      </c>
      <c r="M1152" t="s">
        <v>47</v>
      </c>
      <c r="N1152" t="s">
        <v>24</v>
      </c>
      <c r="O1152" t="s">
        <v>14</v>
      </c>
      <c r="P1152" t="s">
        <v>24</v>
      </c>
      <c r="Q1152" t="s">
        <v>48</v>
      </c>
      <c r="R1152" t="s">
        <v>5522</v>
      </c>
    </row>
    <row r="1153" spans="1:18" x14ac:dyDescent="0.35">
      <c r="A1153" t="s">
        <v>15</v>
      </c>
      <c r="B1153" t="s">
        <v>5523</v>
      </c>
      <c r="C1153">
        <v>8</v>
      </c>
      <c r="D1153">
        <v>2018</v>
      </c>
      <c r="E1153" t="s">
        <v>57</v>
      </c>
      <c r="F1153">
        <v>5</v>
      </c>
      <c r="G1153">
        <v>2019</v>
      </c>
      <c r="H1153" t="s">
        <v>5524</v>
      </c>
      <c r="I1153" t="s">
        <v>19</v>
      </c>
      <c r="J1153" t="s">
        <v>5525</v>
      </c>
      <c r="K1153" t="s">
        <v>5526</v>
      </c>
      <c r="L1153" t="s">
        <v>385</v>
      </c>
      <c r="M1153" t="s">
        <v>47</v>
      </c>
      <c r="N1153" t="s">
        <v>24</v>
      </c>
      <c r="O1153" t="s">
        <v>97</v>
      </c>
      <c r="P1153" t="s">
        <v>24</v>
      </c>
      <c r="Q1153" t="s">
        <v>48</v>
      </c>
      <c r="R1153" t="s">
        <v>5527</v>
      </c>
    </row>
    <row r="1154" spans="1:18" x14ac:dyDescent="0.35">
      <c r="A1154" t="s">
        <v>15</v>
      </c>
      <c r="B1154" t="s">
        <v>2162</v>
      </c>
      <c r="C1154">
        <v>2</v>
      </c>
      <c r="D1154">
        <v>2021</v>
      </c>
      <c r="E1154" t="s">
        <v>2802</v>
      </c>
      <c r="F1154">
        <v>7</v>
      </c>
      <c r="G1154">
        <v>2021</v>
      </c>
      <c r="H1154" t="s">
        <v>5528</v>
      </c>
      <c r="I1154" t="s">
        <v>19</v>
      </c>
      <c r="J1154" t="s">
        <v>5529</v>
      </c>
      <c r="K1154" t="s">
        <v>5530</v>
      </c>
      <c r="L1154" t="s">
        <v>4391</v>
      </c>
      <c r="M1154" t="s">
        <v>47</v>
      </c>
      <c r="N1154" t="s">
        <v>24</v>
      </c>
      <c r="O1154" t="s">
        <v>14</v>
      </c>
      <c r="P1154" t="s">
        <v>24</v>
      </c>
      <c r="Q1154" t="s">
        <v>48</v>
      </c>
      <c r="R1154" t="s">
        <v>5531</v>
      </c>
    </row>
    <row r="1155" spans="1:18" x14ac:dyDescent="0.35">
      <c r="A1155" t="s">
        <v>15</v>
      </c>
      <c r="B1155" t="s">
        <v>188</v>
      </c>
      <c r="C1155">
        <v>5</v>
      </c>
      <c r="D1155">
        <v>2021</v>
      </c>
      <c r="E1155" t="s">
        <v>4748</v>
      </c>
      <c r="F1155">
        <v>10</v>
      </c>
      <c r="G1155">
        <v>2021</v>
      </c>
      <c r="H1155" t="s">
        <v>5532</v>
      </c>
      <c r="I1155" t="s">
        <v>19</v>
      </c>
      <c r="J1155" t="s">
        <v>5533</v>
      </c>
      <c r="K1155" t="s">
        <v>5534</v>
      </c>
      <c r="L1155" t="s">
        <v>75</v>
      </c>
      <c r="M1155" t="s">
        <v>47</v>
      </c>
      <c r="N1155" t="s">
        <v>24</v>
      </c>
      <c r="O1155" t="s">
        <v>14</v>
      </c>
      <c r="P1155" t="s">
        <v>24</v>
      </c>
      <c r="Q1155" t="s">
        <v>48</v>
      </c>
      <c r="R1155" t="s">
        <v>5535</v>
      </c>
    </row>
    <row r="1156" spans="1:18" x14ac:dyDescent="0.35">
      <c r="A1156" t="s">
        <v>15</v>
      </c>
      <c r="B1156" t="s">
        <v>2467</v>
      </c>
      <c r="C1156">
        <v>7</v>
      </c>
      <c r="D1156">
        <v>2018</v>
      </c>
      <c r="E1156" t="s">
        <v>563</v>
      </c>
      <c r="F1156">
        <v>1</v>
      </c>
      <c r="G1156">
        <v>2019</v>
      </c>
      <c r="H1156" t="s">
        <v>5536</v>
      </c>
      <c r="I1156" t="s">
        <v>19</v>
      </c>
      <c r="J1156" t="s">
        <v>5537</v>
      </c>
      <c r="K1156" t="s">
        <v>5538</v>
      </c>
      <c r="L1156" t="s">
        <v>2387</v>
      </c>
      <c r="M1156" t="s">
        <v>23</v>
      </c>
      <c r="N1156" t="s">
        <v>24</v>
      </c>
      <c r="O1156" t="s">
        <v>33</v>
      </c>
      <c r="P1156" t="s">
        <v>34</v>
      </c>
      <c r="Q1156" t="s">
        <v>33</v>
      </c>
      <c r="R1156" t="s">
        <v>5539</v>
      </c>
    </row>
    <row r="1157" spans="1:18" x14ac:dyDescent="0.35">
      <c r="A1157" t="s">
        <v>15</v>
      </c>
      <c r="B1157" t="s">
        <v>16</v>
      </c>
      <c r="C1157">
        <v>9</v>
      </c>
      <c r="D1157">
        <v>2019</v>
      </c>
      <c r="E1157" t="s">
        <v>1501</v>
      </c>
      <c r="F1157">
        <v>1</v>
      </c>
      <c r="G1157">
        <v>2020</v>
      </c>
      <c r="H1157" t="s">
        <v>5540</v>
      </c>
      <c r="I1157" t="s">
        <v>19</v>
      </c>
      <c r="J1157" t="s">
        <v>5541</v>
      </c>
      <c r="K1157" t="s">
        <v>5542</v>
      </c>
      <c r="L1157" t="s">
        <v>22</v>
      </c>
      <c r="M1157" t="s">
        <v>47</v>
      </c>
      <c r="N1157" t="s">
        <v>24</v>
      </c>
      <c r="O1157" t="s">
        <v>14</v>
      </c>
      <c r="P1157" t="s">
        <v>24</v>
      </c>
      <c r="Q1157" t="s">
        <v>48</v>
      </c>
      <c r="R1157" t="s">
        <v>5543</v>
      </c>
    </row>
    <row r="1158" spans="1:18" x14ac:dyDescent="0.35">
      <c r="A1158" t="s">
        <v>15</v>
      </c>
      <c r="B1158" t="s">
        <v>5544</v>
      </c>
      <c r="C1158">
        <v>9</v>
      </c>
      <c r="D1158">
        <v>2018</v>
      </c>
      <c r="E1158" t="s">
        <v>196</v>
      </c>
      <c r="F1158">
        <v>4</v>
      </c>
      <c r="G1158">
        <v>2019</v>
      </c>
      <c r="H1158" t="s">
        <v>5545</v>
      </c>
      <c r="I1158" t="s">
        <v>19</v>
      </c>
      <c r="J1158" t="s">
        <v>5546</v>
      </c>
      <c r="K1158" t="s">
        <v>5547</v>
      </c>
      <c r="L1158" t="s">
        <v>5548</v>
      </c>
      <c r="M1158" t="s">
        <v>76</v>
      </c>
      <c r="N1158" t="s">
        <v>24</v>
      </c>
      <c r="O1158" t="s">
        <v>33</v>
      </c>
      <c r="P1158" t="s">
        <v>34</v>
      </c>
      <c r="Q1158" t="s">
        <v>33</v>
      </c>
      <c r="R1158" t="s">
        <v>5549</v>
      </c>
    </row>
    <row r="1159" spans="1:18" x14ac:dyDescent="0.35">
      <c r="A1159" t="s">
        <v>15</v>
      </c>
      <c r="B1159" t="s">
        <v>5550</v>
      </c>
      <c r="C1159">
        <v>7</v>
      </c>
      <c r="D1159">
        <v>2019</v>
      </c>
      <c r="E1159" t="s">
        <v>1275</v>
      </c>
      <c r="F1159">
        <v>1</v>
      </c>
      <c r="G1159">
        <v>2020</v>
      </c>
      <c r="H1159" t="s">
        <v>5551</v>
      </c>
      <c r="I1159" t="s">
        <v>19</v>
      </c>
      <c r="J1159" t="s">
        <v>5552</v>
      </c>
      <c r="K1159" t="s">
        <v>5553</v>
      </c>
      <c r="L1159" t="s">
        <v>572</v>
      </c>
      <c r="M1159" t="s">
        <v>23</v>
      </c>
      <c r="N1159" t="s">
        <v>24</v>
      </c>
      <c r="O1159" t="s">
        <v>33</v>
      </c>
      <c r="P1159" t="s">
        <v>34</v>
      </c>
      <c r="Q1159" t="s">
        <v>33</v>
      </c>
      <c r="R1159" t="s">
        <v>27</v>
      </c>
    </row>
    <row r="1160" spans="1:18" x14ac:dyDescent="0.35">
      <c r="A1160" t="s">
        <v>15</v>
      </c>
      <c r="B1160" t="s">
        <v>1144</v>
      </c>
      <c r="C1160">
        <v>9</v>
      </c>
      <c r="D1160">
        <v>2020</v>
      </c>
      <c r="E1160" t="s">
        <v>3059</v>
      </c>
      <c r="F1160">
        <v>3</v>
      </c>
      <c r="G1160">
        <v>2021</v>
      </c>
      <c r="H1160" t="s">
        <v>5554</v>
      </c>
      <c r="I1160" t="s">
        <v>19</v>
      </c>
      <c r="J1160" t="s">
        <v>5555</v>
      </c>
      <c r="K1160" t="s">
        <v>5556</v>
      </c>
      <c r="L1160" t="s">
        <v>1855</v>
      </c>
      <c r="M1160" t="s">
        <v>23</v>
      </c>
      <c r="N1160" t="s">
        <v>24</v>
      </c>
      <c r="O1160" t="s">
        <v>33</v>
      </c>
      <c r="P1160" t="s">
        <v>34</v>
      </c>
      <c r="Q1160" t="s">
        <v>33</v>
      </c>
      <c r="R1160" t="s">
        <v>27</v>
      </c>
    </row>
    <row r="1161" spans="1:18" x14ac:dyDescent="0.35">
      <c r="A1161" t="s">
        <v>15</v>
      </c>
      <c r="B1161" t="s">
        <v>1674</v>
      </c>
      <c r="C1161">
        <v>10</v>
      </c>
      <c r="D1161">
        <v>2020</v>
      </c>
      <c r="E1161" t="s">
        <v>2792</v>
      </c>
      <c r="F1161">
        <v>2</v>
      </c>
      <c r="G1161">
        <v>2021</v>
      </c>
      <c r="H1161" t="s">
        <v>5557</v>
      </c>
      <c r="I1161" t="s">
        <v>19</v>
      </c>
      <c r="J1161" t="s">
        <v>5558</v>
      </c>
      <c r="K1161" t="s">
        <v>5559</v>
      </c>
      <c r="L1161" t="s">
        <v>186</v>
      </c>
      <c r="M1161" t="s">
        <v>47</v>
      </c>
      <c r="N1161" t="s">
        <v>24</v>
      </c>
      <c r="O1161" t="s">
        <v>14</v>
      </c>
      <c r="P1161" t="s">
        <v>24</v>
      </c>
      <c r="Q1161" t="s">
        <v>48</v>
      </c>
      <c r="R1161" t="s">
        <v>5560</v>
      </c>
    </row>
    <row r="1162" spans="1:18" x14ac:dyDescent="0.35">
      <c r="A1162" t="s">
        <v>15</v>
      </c>
      <c r="B1162" t="s">
        <v>4199</v>
      </c>
      <c r="C1162">
        <v>10</v>
      </c>
      <c r="D1162">
        <v>2019</v>
      </c>
      <c r="E1162" t="s">
        <v>1083</v>
      </c>
      <c r="F1162">
        <v>1</v>
      </c>
      <c r="G1162">
        <v>2020</v>
      </c>
      <c r="H1162" t="s">
        <v>5561</v>
      </c>
      <c r="I1162" t="s">
        <v>19</v>
      </c>
      <c r="J1162" t="s">
        <v>5562</v>
      </c>
      <c r="K1162" t="s">
        <v>5563</v>
      </c>
      <c r="L1162" t="s">
        <v>22</v>
      </c>
      <c r="M1162" t="s">
        <v>68</v>
      </c>
      <c r="N1162" t="s">
        <v>24</v>
      </c>
      <c r="O1162" t="s">
        <v>14</v>
      </c>
      <c r="P1162" t="s">
        <v>24</v>
      </c>
      <c r="Q1162" t="s">
        <v>48</v>
      </c>
      <c r="R1162" t="s">
        <v>5564</v>
      </c>
    </row>
    <row r="1163" spans="1:18" x14ac:dyDescent="0.35">
      <c r="A1163" t="s">
        <v>15</v>
      </c>
      <c r="B1163" t="s">
        <v>1089</v>
      </c>
      <c r="C1163">
        <v>3</v>
      </c>
      <c r="D1163">
        <v>2020</v>
      </c>
      <c r="E1163" t="s">
        <v>1105</v>
      </c>
      <c r="F1163">
        <v>10</v>
      </c>
      <c r="G1163">
        <v>2021</v>
      </c>
      <c r="H1163" t="s">
        <v>5565</v>
      </c>
      <c r="I1163" t="s">
        <v>19</v>
      </c>
      <c r="J1163" t="s">
        <v>5566</v>
      </c>
      <c r="K1163" t="s">
        <v>5567</v>
      </c>
      <c r="L1163" t="s">
        <v>385</v>
      </c>
      <c r="M1163" t="s">
        <v>23</v>
      </c>
      <c r="N1163" t="s">
        <v>24</v>
      </c>
      <c r="O1163" t="s">
        <v>33</v>
      </c>
      <c r="P1163" t="s">
        <v>34</v>
      </c>
      <c r="Q1163" t="s">
        <v>33</v>
      </c>
      <c r="R1163" t="s">
        <v>5568</v>
      </c>
    </row>
    <row r="1164" spans="1:18" x14ac:dyDescent="0.35">
      <c r="A1164" t="s">
        <v>15</v>
      </c>
      <c r="B1164" t="s">
        <v>953</v>
      </c>
      <c r="C1164">
        <v>1</v>
      </c>
      <c r="D1164">
        <v>2019</v>
      </c>
      <c r="E1164" t="s">
        <v>959</v>
      </c>
      <c r="F1164">
        <v>7</v>
      </c>
      <c r="G1164">
        <v>2019</v>
      </c>
      <c r="H1164" t="s">
        <v>5569</v>
      </c>
      <c r="I1164" t="s">
        <v>19</v>
      </c>
      <c r="J1164" t="s">
        <v>5570</v>
      </c>
      <c r="K1164" t="s">
        <v>5571</v>
      </c>
      <c r="L1164" t="s">
        <v>22</v>
      </c>
      <c r="M1164" t="s">
        <v>23</v>
      </c>
      <c r="N1164" t="s">
        <v>24</v>
      </c>
      <c r="O1164" t="s">
        <v>33</v>
      </c>
      <c r="P1164" t="s">
        <v>34</v>
      </c>
      <c r="Q1164" t="s">
        <v>33</v>
      </c>
      <c r="R1164" t="s">
        <v>27</v>
      </c>
    </row>
    <row r="1165" spans="1:18" x14ac:dyDescent="0.35">
      <c r="A1165" t="s">
        <v>15</v>
      </c>
      <c r="B1165" t="s">
        <v>5544</v>
      </c>
      <c r="C1165">
        <v>9</v>
      </c>
      <c r="D1165">
        <v>2018</v>
      </c>
      <c r="E1165" t="s">
        <v>227</v>
      </c>
      <c r="F1165">
        <v>8</v>
      </c>
      <c r="G1165">
        <v>2019</v>
      </c>
      <c r="H1165" t="s">
        <v>5572</v>
      </c>
      <c r="I1165" t="s">
        <v>19</v>
      </c>
      <c r="J1165" t="s">
        <v>5573</v>
      </c>
      <c r="K1165" t="s">
        <v>5574</v>
      </c>
      <c r="L1165" t="s">
        <v>4254</v>
      </c>
      <c r="M1165" t="s">
        <v>23</v>
      </c>
      <c r="N1165" t="s">
        <v>24</v>
      </c>
      <c r="O1165" t="s">
        <v>33</v>
      </c>
      <c r="P1165" t="s">
        <v>34</v>
      </c>
      <c r="Q1165" t="s">
        <v>33</v>
      </c>
      <c r="R1165" t="s">
        <v>5575</v>
      </c>
    </row>
    <row r="1166" spans="1:18" x14ac:dyDescent="0.35">
      <c r="A1166" t="s">
        <v>15</v>
      </c>
      <c r="B1166" t="s">
        <v>5576</v>
      </c>
      <c r="C1166">
        <v>10</v>
      </c>
      <c r="D1166">
        <v>2019</v>
      </c>
      <c r="E1166" t="s">
        <v>854</v>
      </c>
      <c r="F1166">
        <v>6</v>
      </c>
      <c r="G1166">
        <v>2020</v>
      </c>
      <c r="H1166" t="s">
        <v>5577</v>
      </c>
      <c r="I1166" t="s">
        <v>19</v>
      </c>
      <c r="J1166" t="s">
        <v>5578</v>
      </c>
      <c r="K1166" t="s">
        <v>5579</v>
      </c>
      <c r="L1166" t="s">
        <v>22</v>
      </c>
      <c r="M1166" t="s">
        <v>23</v>
      </c>
      <c r="N1166" t="s">
        <v>24</v>
      </c>
      <c r="O1166" t="s">
        <v>33</v>
      </c>
      <c r="P1166" t="s">
        <v>34</v>
      </c>
      <c r="Q1166" t="s">
        <v>33</v>
      </c>
      <c r="R1166" t="s">
        <v>5580</v>
      </c>
    </row>
    <row r="1167" spans="1:18" x14ac:dyDescent="0.35">
      <c r="A1167" t="s">
        <v>15</v>
      </c>
      <c r="B1167" t="s">
        <v>3262</v>
      </c>
      <c r="C1167">
        <v>9</v>
      </c>
      <c r="D1167">
        <v>2021</v>
      </c>
      <c r="E1167" t="s">
        <v>1880</v>
      </c>
      <c r="F1167">
        <v>1</v>
      </c>
      <c r="G1167">
        <v>2022</v>
      </c>
      <c r="H1167" t="s">
        <v>5581</v>
      </c>
      <c r="I1167" t="s">
        <v>19</v>
      </c>
      <c r="J1167" t="s">
        <v>5582</v>
      </c>
      <c r="K1167" t="s">
        <v>5583</v>
      </c>
      <c r="L1167" t="s">
        <v>22</v>
      </c>
      <c r="M1167" t="s">
        <v>47</v>
      </c>
      <c r="N1167" t="s">
        <v>24</v>
      </c>
      <c r="O1167" t="s">
        <v>14</v>
      </c>
      <c r="P1167" t="s">
        <v>24</v>
      </c>
      <c r="Q1167" t="s">
        <v>48</v>
      </c>
      <c r="R1167" t="s">
        <v>5584</v>
      </c>
    </row>
    <row r="1168" spans="1:18" x14ac:dyDescent="0.35">
      <c r="A1168" t="s">
        <v>15</v>
      </c>
      <c r="B1168" t="s">
        <v>1383</v>
      </c>
      <c r="C1168">
        <v>9</v>
      </c>
      <c r="D1168">
        <v>2019</v>
      </c>
      <c r="E1168" t="s">
        <v>4155</v>
      </c>
      <c r="F1168">
        <v>5</v>
      </c>
      <c r="G1168">
        <v>2020</v>
      </c>
      <c r="H1168" t="s">
        <v>5585</v>
      </c>
      <c r="I1168" t="s">
        <v>19</v>
      </c>
      <c r="J1168" t="s">
        <v>5586</v>
      </c>
      <c r="K1168" t="s">
        <v>5587</v>
      </c>
      <c r="L1168" t="s">
        <v>572</v>
      </c>
      <c r="M1168" t="s">
        <v>23</v>
      </c>
      <c r="N1168" t="s">
        <v>24</v>
      </c>
      <c r="O1168" t="s">
        <v>33</v>
      </c>
      <c r="P1168" t="s">
        <v>34</v>
      </c>
      <c r="Q1168" t="s">
        <v>33</v>
      </c>
      <c r="R1168" t="s">
        <v>5588</v>
      </c>
    </row>
    <row r="1169" spans="1:18" x14ac:dyDescent="0.35">
      <c r="A1169" t="s">
        <v>15</v>
      </c>
      <c r="B1169" t="s">
        <v>5589</v>
      </c>
      <c r="C1169">
        <v>10</v>
      </c>
      <c r="D1169">
        <v>2020</v>
      </c>
      <c r="E1169" t="s">
        <v>51</v>
      </c>
      <c r="F1169">
        <v>5</v>
      </c>
      <c r="G1169">
        <v>2021</v>
      </c>
      <c r="H1169" t="s">
        <v>5590</v>
      </c>
      <c r="I1169" t="s">
        <v>19</v>
      </c>
      <c r="J1169" t="s">
        <v>5591</v>
      </c>
      <c r="K1169" t="s">
        <v>5592</v>
      </c>
      <c r="L1169" t="s">
        <v>75</v>
      </c>
      <c r="M1169" t="s">
        <v>47</v>
      </c>
      <c r="N1169" t="s">
        <v>24</v>
      </c>
      <c r="O1169" t="s">
        <v>97</v>
      </c>
      <c r="P1169" t="s">
        <v>24</v>
      </c>
      <c r="Q1169" t="s">
        <v>48</v>
      </c>
      <c r="R1169" t="s">
        <v>5593</v>
      </c>
    </row>
    <row r="1170" spans="1:18" x14ac:dyDescent="0.35">
      <c r="A1170" t="s">
        <v>15</v>
      </c>
      <c r="B1170" t="s">
        <v>1550</v>
      </c>
      <c r="C1170">
        <v>1</v>
      </c>
      <c r="D1170">
        <v>2021</v>
      </c>
      <c r="E1170" t="s">
        <v>2802</v>
      </c>
      <c r="F1170">
        <v>7</v>
      </c>
      <c r="G1170">
        <v>2021</v>
      </c>
      <c r="H1170" t="s">
        <v>5594</v>
      </c>
      <c r="I1170" t="s">
        <v>19</v>
      </c>
      <c r="J1170" t="s">
        <v>5595</v>
      </c>
      <c r="K1170" t="s">
        <v>5596</v>
      </c>
      <c r="L1170" t="s">
        <v>22</v>
      </c>
      <c r="M1170" t="s">
        <v>76</v>
      </c>
      <c r="N1170" t="s">
        <v>24</v>
      </c>
      <c r="O1170" t="s">
        <v>33</v>
      </c>
      <c r="P1170" t="s">
        <v>34</v>
      </c>
      <c r="Q1170" t="s">
        <v>33</v>
      </c>
      <c r="R1170" t="s">
        <v>118</v>
      </c>
    </row>
    <row r="1171" spans="1:18" x14ac:dyDescent="0.35">
      <c r="A1171" t="s">
        <v>15</v>
      </c>
      <c r="B1171" t="s">
        <v>5597</v>
      </c>
      <c r="C1171">
        <v>9</v>
      </c>
      <c r="D1171">
        <v>2018</v>
      </c>
      <c r="E1171" t="s">
        <v>300</v>
      </c>
      <c r="F1171">
        <v>2</v>
      </c>
      <c r="G1171">
        <v>2019</v>
      </c>
      <c r="H1171" t="s">
        <v>5598</v>
      </c>
      <c r="I1171" t="s">
        <v>19</v>
      </c>
      <c r="J1171" t="s">
        <v>5599</v>
      </c>
      <c r="K1171" t="s">
        <v>5600</v>
      </c>
      <c r="L1171" t="s">
        <v>268</v>
      </c>
      <c r="M1171" t="s">
        <v>23</v>
      </c>
      <c r="N1171" t="s">
        <v>24</v>
      </c>
      <c r="O1171" t="s">
        <v>33</v>
      </c>
      <c r="P1171" t="s">
        <v>34</v>
      </c>
      <c r="Q1171" t="s">
        <v>33</v>
      </c>
      <c r="R1171" t="s">
        <v>5601</v>
      </c>
    </row>
    <row r="1172" spans="1:18" x14ac:dyDescent="0.35">
      <c r="A1172" t="s">
        <v>15</v>
      </c>
      <c r="B1172" t="s">
        <v>3842</v>
      </c>
      <c r="C1172">
        <v>10</v>
      </c>
      <c r="D1172">
        <v>2019</v>
      </c>
      <c r="E1172" t="s">
        <v>1454</v>
      </c>
      <c r="F1172">
        <v>1</v>
      </c>
      <c r="G1172">
        <v>2020</v>
      </c>
      <c r="H1172" t="s">
        <v>5602</v>
      </c>
      <c r="I1172" t="s">
        <v>19</v>
      </c>
      <c r="J1172" t="s">
        <v>5603</v>
      </c>
      <c r="K1172" t="s">
        <v>5604</v>
      </c>
      <c r="L1172" t="s">
        <v>572</v>
      </c>
      <c r="M1172" t="s">
        <v>47</v>
      </c>
      <c r="N1172" t="s">
        <v>24</v>
      </c>
      <c r="O1172" t="s">
        <v>97</v>
      </c>
      <c r="P1172" t="s">
        <v>24</v>
      </c>
      <c r="Q1172" t="s">
        <v>26</v>
      </c>
      <c r="R1172" t="s">
        <v>5605</v>
      </c>
    </row>
    <row r="1173" spans="1:18" x14ac:dyDescent="0.35">
      <c r="A1173" t="s">
        <v>15</v>
      </c>
      <c r="B1173" t="s">
        <v>208</v>
      </c>
      <c r="C1173">
        <v>6</v>
      </c>
      <c r="D1173">
        <v>2021</v>
      </c>
      <c r="E1173" t="s">
        <v>3765</v>
      </c>
      <c r="F1173">
        <v>1</v>
      </c>
      <c r="G1173">
        <v>2022</v>
      </c>
      <c r="H1173" t="s">
        <v>5606</v>
      </c>
      <c r="I1173" t="s">
        <v>19</v>
      </c>
      <c r="J1173" t="s">
        <v>5607</v>
      </c>
      <c r="K1173" t="s">
        <v>5608</v>
      </c>
      <c r="L1173" t="s">
        <v>22</v>
      </c>
      <c r="M1173" t="s">
        <v>47</v>
      </c>
      <c r="N1173" t="s">
        <v>24</v>
      </c>
      <c r="O1173" t="s">
        <v>14</v>
      </c>
      <c r="P1173" t="s">
        <v>24</v>
      </c>
      <c r="Q1173" t="s">
        <v>48</v>
      </c>
      <c r="R1173" t="s">
        <v>5609</v>
      </c>
    </row>
    <row r="1174" spans="1:18" x14ac:dyDescent="0.35">
      <c r="A1174" t="s">
        <v>15</v>
      </c>
      <c r="B1174" t="s">
        <v>3144</v>
      </c>
      <c r="C1174">
        <v>1</v>
      </c>
      <c r="D1174">
        <v>2020</v>
      </c>
      <c r="E1174" t="s">
        <v>168</v>
      </c>
      <c r="F1174">
        <v>5</v>
      </c>
      <c r="G1174">
        <v>2020</v>
      </c>
      <c r="H1174" t="s">
        <v>5610</v>
      </c>
      <c r="I1174" t="s">
        <v>19</v>
      </c>
      <c r="J1174" t="s">
        <v>5611</v>
      </c>
      <c r="K1174" t="s">
        <v>5612</v>
      </c>
      <c r="L1174" t="s">
        <v>385</v>
      </c>
      <c r="M1174" t="s">
        <v>47</v>
      </c>
      <c r="N1174" t="s">
        <v>24</v>
      </c>
      <c r="O1174" t="s">
        <v>14</v>
      </c>
      <c r="P1174" t="s">
        <v>24</v>
      </c>
      <c r="Q1174" t="s">
        <v>48</v>
      </c>
      <c r="R1174" t="s">
        <v>5613</v>
      </c>
    </row>
    <row r="1175" spans="1:18" x14ac:dyDescent="0.35">
      <c r="A1175" t="s">
        <v>15</v>
      </c>
      <c r="B1175" t="s">
        <v>1391</v>
      </c>
      <c r="C1175">
        <v>7</v>
      </c>
      <c r="D1175">
        <v>2019</v>
      </c>
      <c r="E1175" t="s">
        <v>593</v>
      </c>
      <c r="F1175">
        <v>10</v>
      </c>
      <c r="G1175">
        <v>2019</v>
      </c>
      <c r="H1175" t="s">
        <v>5614</v>
      </c>
      <c r="I1175" t="s">
        <v>19</v>
      </c>
      <c r="J1175" t="s">
        <v>5615</v>
      </c>
      <c r="K1175" t="s">
        <v>5616</v>
      </c>
      <c r="L1175" t="s">
        <v>584</v>
      </c>
      <c r="M1175" t="s">
        <v>47</v>
      </c>
      <c r="N1175" t="s">
        <v>24</v>
      </c>
      <c r="O1175" t="s">
        <v>14</v>
      </c>
      <c r="P1175" t="s">
        <v>24</v>
      </c>
      <c r="Q1175" t="s">
        <v>48</v>
      </c>
      <c r="R1175" t="s">
        <v>5617</v>
      </c>
    </row>
    <row r="1176" spans="1:18" x14ac:dyDescent="0.35">
      <c r="A1176" t="s">
        <v>15</v>
      </c>
      <c r="B1176" t="s">
        <v>195</v>
      </c>
      <c r="C1176">
        <v>7</v>
      </c>
      <c r="D1176">
        <v>2018</v>
      </c>
      <c r="E1176" t="s">
        <v>344</v>
      </c>
      <c r="F1176">
        <v>2</v>
      </c>
      <c r="G1176">
        <v>2019</v>
      </c>
      <c r="H1176" t="s">
        <v>5618</v>
      </c>
      <c r="I1176" t="s">
        <v>19</v>
      </c>
      <c r="J1176" t="s">
        <v>5619</v>
      </c>
      <c r="K1176" t="s">
        <v>5620</v>
      </c>
      <c r="L1176" t="s">
        <v>83</v>
      </c>
      <c r="M1176" t="s">
        <v>68</v>
      </c>
      <c r="N1176" t="s">
        <v>24</v>
      </c>
      <c r="O1176" t="s">
        <v>14</v>
      </c>
      <c r="P1176" t="s">
        <v>24</v>
      </c>
      <c r="Q1176" t="s">
        <v>48</v>
      </c>
      <c r="R1176" t="s">
        <v>5621</v>
      </c>
    </row>
    <row r="1177" spans="1:18" x14ac:dyDescent="0.35">
      <c r="A1177" t="s">
        <v>15</v>
      </c>
      <c r="B1177" t="s">
        <v>3727</v>
      </c>
      <c r="C1177">
        <v>3</v>
      </c>
      <c r="D1177">
        <v>2021</v>
      </c>
      <c r="E1177" t="s">
        <v>277</v>
      </c>
      <c r="F1177">
        <v>8</v>
      </c>
      <c r="G1177">
        <v>2021</v>
      </c>
      <c r="H1177" t="s">
        <v>5622</v>
      </c>
      <c r="I1177" t="s">
        <v>19</v>
      </c>
      <c r="J1177" t="s">
        <v>5623</v>
      </c>
      <c r="K1177" t="s">
        <v>5624</v>
      </c>
      <c r="L1177" t="s">
        <v>22</v>
      </c>
      <c r="M1177" t="s">
        <v>47</v>
      </c>
      <c r="N1177" t="s">
        <v>24</v>
      </c>
      <c r="O1177" t="s">
        <v>14</v>
      </c>
      <c r="P1177" t="s">
        <v>24</v>
      </c>
      <c r="Q1177" t="s">
        <v>48</v>
      </c>
      <c r="R1177" t="s">
        <v>5625</v>
      </c>
    </row>
    <row r="1178" spans="1:18" x14ac:dyDescent="0.35">
      <c r="A1178" t="s">
        <v>15</v>
      </c>
      <c r="B1178" t="s">
        <v>5626</v>
      </c>
      <c r="C1178">
        <v>6</v>
      </c>
      <c r="D1178">
        <v>2018</v>
      </c>
      <c r="E1178" t="s">
        <v>1054</v>
      </c>
      <c r="F1178">
        <v>4</v>
      </c>
      <c r="G1178">
        <v>2019</v>
      </c>
      <c r="H1178" t="s">
        <v>5627</v>
      </c>
      <c r="I1178" t="s">
        <v>19</v>
      </c>
      <c r="J1178" t="s">
        <v>5628</v>
      </c>
      <c r="K1178" t="s">
        <v>5629</v>
      </c>
      <c r="L1178" t="s">
        <v>1164</v>
      </c>
      <c r="M1178" t="s">
        <v>23</v>
      </c>
      <c r="N1178" t="s">
        <v>24</v>
      </c>
      <c r="O1178" t="s">
        <v>33</v>
      </c>
      <c r="P1178" t="s">
        <v>34</v>
      </c>
      <c r="Q1178" t="s">
        <v>33</v>
      </c>
      <c r="R1178" t="s">
        <v>77</v>
      </c>
    </row>
    <row r="1179" spans="1:18" x14ac:dyDescent="0.35">
      <c r="A1179" t="s">
        <v>15</v>
      </c>
      <c r="B1179" t="s">
        <v>5630</v>
      </c>
      <c r="C1179">
        <v>11</v>
      </c>
      <c r="D1179">
        <v>2020</v>
      </c>
      <c r="E1179" t="s">
        <v>4702</v>
      </c>
      <c r="F1179">
        <v>6</v>
      </c>
      <c r="G1179">
        <v>2021</v>
      </c>
      <c r="H1179" t="s">
        <v>5631</v>
      </c>
      <c r="I1179" t="s">
        <v>19</v>
      </c>
      <c r="J1179" t="s">
        <v>5632</v>
      </c>
      <c r="K1179" t="s">
        <v>5633</v>
      </c>
      <c r="L1179" t="s">
        <v>1855</v>
      </c>
      <c r="M1179" t="s">
        <v>23</v>
      </c>
      <c r="N1179" t="s">
        <v>24</v>
      </c>
      <c r="O1179" t="s">
        <v>97</v>
      </c>
      <c r="P1179" t="s">
        <v>24</v>
      </c>
      <c r="Q1179" t="s">
        <v>48</v>
      </c>
      <c r="R1179" t="s">
        <v>5634</v>
      </c>
    </row>
    <row r="1180" spans="1:18" x14ac:dyDescent="0.35">
      <c r="A1180" t="s">
        <v>15</v>
      </c>
      <c r="B1180" t="s">
        <v>5635</v>
      </c>
      <c r="C1180">
        <v>4</v>
      </c>
      <c r="D1180">
        <v>2018</v>
      </c>
      <c r="E1180" t="s">
        <v>5636</v>
      </c>
      <c r="F1180">
        <v>10</v>
      </c>
      <c r="G1180">
        <v>2019</v>
      </c>
      <c r="H1180" t="s">
        <v>5637</v>
      </c>
      <c r="I1180" t="s">
        <v>19</v>
      </c>
      <c r="J1180" t="s">
        <v>5638</v>
      </c>
      <c r="K1180" t="s">
        <v>5639</v>
      </c>
      <c r="L1180" t="s">
        <v>385</v>
      </c>
      <c r="M1180" t="s">
        <v>23</v>
      </c>
      <c r="N1180" t="s">
        <v>24</v>
      </c>
      <c r="O1180" t="s">
        <v>33</v>
      </c>
      <c r="P1180" t="s">
        <v>34</v>
      </c>
      <c r="Q1180" t="s">
        <v>33</v>
      </c>
      <c r="R1180" t="s">
        <v>77</v>
      </c>
    </row>
    <row r="1181" spans="1:18" x14ac:dyDescent="0.35">
      <c r="A1181" t="s">
        <v>15</v>
      </c>
      <c r="B1181" t="s">
        <v>1751</v>
      </c>
      <c r="C1181">
        <v>8</v>
      </c>
      <c r="D1181">
        <v>2020</v>
      </c>
      <c r="E1181" t="s">
        <v>2018</v>
      </c>
      <c r="F1181">
        <v>1</v>
      </c>
      <c r="G1181">
        <v>2021</v>
      </c>
      <c r="H1181" t="s">
        <v>5640</v>
      </c>
      <c r="I1181" t="s">
        <v>19</v>
      </c>
      <c r="J1181" t="s">
        <v>5641</v>
      </c>
      <c r="K1181" t="s">
        <v>5642</v>
      </c>
      <c r="L1181" t="s">
        <v>83</v>
      </c>
      <c r="M1181" t="s">
        <v>68</v>
      </c>
      <c r="N1181" t="s">
        <v>24</v>
      </c>
      <c r="O1181" t="s">
        <v>14</v>
      </c>
      <c r="P1181" t="s">
        <v>24</v>
      </c>
      <c r="Q1181" t="s">
        <v>48</v>
      </c>
      <c r="R1181" t="s">
        <v>5643</v>
      </c>
    </row>
    <row r="1182" spans="1:18" x14ac:dyDescent="0.35">
      <c r="A1182" t="s">
        <v>15</v>
      </c>
      <c r="B1182" t="s">
        <v>257</v>
      </c>
      <c r="C1182">
        <v>5</v>
      </c>
      <c r="D1182">
        <v>2020</v>
      </c>
      <c r="E1182" t="s">
        <v>4130</v>
      </c>
      <c r="F1182">
        <v>12</v>
      </c>
      <c r="G1182">
        <v>2021</v>
      </c>
      <c r="H1182" t="s">
        <v>5644</v>
      </c>
      <c r="I1182" t="s">
        <v>19</v>
      </c>
      <c r="J1182" t="s">
        <v>5645</v>
      </c>
      <c r="K1182" t="s">
        <v>5646</v>
      </c>
      <c r="L1182" t="s">
        <v>5070</v>
      </c>
      <c r="M1182" t="s">
        <v>47</v>
      </c>
      <c r="N1182" t="s">
        <v>24</v>
      </c>
      <c r="O1182" t="s">
        <v>14</v>
      </c>
      <c r="P1182" t="s">
        <v>24</v>
      </c>
      <c r="Q1182" t="s">
        <v>48</v>
      </c>
      <c r="R1182" t="s">
        <v>5647</v>
      </c>
    </row>
    <row r="1183" spans="1:18" x14ac:dyDescent="0.35">
      <c r="A1183" t="s">
        <v>15</v>
      </c>
      <c r="B1183" t="s">
        <v>5648</v>
      </c>
      <c r="C1183">
        <v>12</v>
      </c>
      <c r="D1183">
        <v>2019</v>
      </c>
      <c r="E1183" t="s">
        <v>4057</v>
      </c>
      <c r="F1183">
        <v>6</v>
      </c>
      <c r="G1183">
        <v>2020</v>
      </c>
      <c r="H1183" t="s">
        <v>5649</v>
      </c>
      <c r="I1183" t="s">
        <v>19</v>
      </c>
      <c r="J1183" t="s">
        <v>5650</v>
      </c>
      <c r="K1183" t="s">
        <v>5651</v>
      </c>
      <c r="L1183" t="s">
        <v>22</v>
      </c>
      <c r="M1183" t="s">
        <v>47</v>
      </c>
      <c r="N1183" t="s">
        <v>24</v>
      </c>
      <c r="O1183" t="s">
        <v>14</v>
      </c>
      <c r="P1183" t="s">
        <v>24</v>
      </c>
      <c r="Q1183" t="s">
        <v>48</v>
      </c>
      <c r="R1183" t="s">
        <v>5652</v>
      </c>
    </row>
    <row r="1184" spans="1:18" x14ac:dyDescent="0.35">
      <c r="A1184" t="s">
        <v>15</v>
      </c>
      <c r="B1184" t="s">
        <v>942</v>
      </c>
      <c r="C1184">
        <v>7</v>
      </c>
      <c r="D1184">
        <v>2018</v>
      </c>
      <c r="E1184" t="s">
        <v>5653</v>
      </c>
      <c r="F1184">
        <v>1</v>
      </c>
      <c r="G1184">
        <v>2019</v>
      </c>
      <c r="H1184" t="s">
        <v>5654</v>
      </c>
      <c r="I1184" t="s">
        <v>19</v>
      </c>
      <c r="J1184" t="s">
        <v>5655</v>
      </c>
      <c r="K1184" t="s">
        <v>5656</v>
      </c>
      <c r="L1184" t="s">
        <v>22</v>
      </c>
      <c r="M1184" t="s">
        <v>23</v>
      </c>
      <c r="N1184" t="s">
        <v>24</v>
      </c>
      <c r="O1184" t="s">
        <v>25</v>
      </c>
      <c r="P1184" t="s">
        <v>24</v>
      </c>
      <c r="Q1184" t="s">
        <v>26</v>
      </c>
      <c r="R1184" t="s">
        <v>27</v>
      </c>
    </row>
    <row r="1185" spans="1:18" x14ac:dyDescent="0.35">
      <c r="A1185" t="s">
        <v>15</v>
      </c>
      <c r="B1185" t="s">
        <v>676</v>
      </c>
      <c r="C1185">
        <v>3</v>
      </c>
      <c r="D1185">
        <v>2019</v>
      </c>
      <c r="E1185" t="s">
        <v>1689</v>
      </c>
      <c r="F1185">
        <v>6</v>
      </c>
      <c r="G1185">
        <v>2019</v>
      </c>
      <c r="H1185" t="s">
        <v>5657</v>
      </c>
      <c r="I1185" t="s">
        <v>19</v>
      </c>
      <c r="J1185" t="s">
        <v>5658</v>
      </c>
      <c r="K1185" t="s">
        <v>5659</v>
      </c>
      <c r="L1185" t="s">
        <v>96</v>
      </c>
      <c r="M1185" t="s">
        <v>68</v>
      </c>
      <c r="N1185" t="s">
        <v>24</v>
      </c>
      <c r="O1185" t="s">
        <v>14</v>
      </c>
      <c r="P1185" t="s">
        <v>24</v>
      </c>
      <c r="Q1185" t="s">
        <v>48</v>
      </c>
      <c r="R1185" t="s">
        <v>5660</v>
      </c>
    </row>
    <row r="1186" spans="1:18" x14ac:dyDescent="0.35">
      <c r="A1186" t="s">
        <v>15</v>
      </c>
      <c r="B1186" t="s">
        <v>4130</v>
      </c>
      <c r="C1186">
        <v>12</v>
      </c>
      <c r="D1186">
        <v>2020</v>
      </c>
      <c r="E1186" t="s">
        <v>5661</v>
      </c>
      <c r="F1186">
        <v>3</v>
      </c>
      <c r="G1186">
        <v>2021</v>
      </c>
      <c r="H1186" t="s">
        <v>5662</v>
      </c>
      <c r="I1186" t="s">
        <v>19</v>
      </c>
      <c r="J1186" t="s">
        <v>5663</v>
      </c>
      <c r="K1186" t="s">
        <v>5664</v>
      </c>
      <c r="L1186" t="s">
        <v>5665</v>
      </c>
      <c r="M1186" t="s">
        <v>47</v>
      </c>
      <c r="N1186" t="s">
        <v>24</v>
      </c>
      <c r="O1186" t="s">
        <v>14</v>
      </c>
      <c r="P1186" t="s">
        <v>24</v>
      </c>
      <c r="Q1186" t="s">
        <v>48</v>
      </c>
      <c r="R1186" t="s">
        <v>5666</v>
      </c>
    </row>
    <row r="1187" spans="1:18" x14ac:dyDescent="0.35">
      <c r="A1187" t="s">
        <v>15</v>
      </c>
      <c r="B1187" t="s">
        <v>79</v>
      </c>
      <c r="C1187">
        <v>2</v>
      </c>
      <c r="D1187">
        <v>2021</v>
      </c>
      <c r="E1187" t="s">
        <v>5667</v>
      </c>
      <c r="F1187">
        <v>6</v>
      </c>
      <c r="G1187">
        <v>2021</v>
      </c>
      <c r="H1187" t="s">
        <v>5668</v>
      </c>
      <c r="I1187" t="s">
        <v>19</v>
      </c>
      <c r="J1187" t="s">
        <v>5669</v>
      </c>
      <c r="K1187" t="s">
        <v>5670</v>
      </c>
      <c r="L1187" t="s">
        <v>237</v>
      </c>
      <c r="M1187" t="s">
        <v>23</v>
      </c>
      <c r="N1187" t="s">
        <v>24</v>
      </c>
      <c r="O1187" t="s">
        <v>14</v>
      </c>
      <c r="P1187" t="s">
        <v>24</v>
      </c>
      <c r="Q1187" t="s">
        <v>48</v>
      </c>
      <c r="R1187" t="s">
        <v>5671</v>
      </c>
    </row>
    <row r="1188" spans="1:18" x14ac:dyDescent="0.35">
      <c r="A1188" t="s">
        <v>15</v>
      </c>
      <c r="B1188" t="s">
        <v>1561</v>
      </c>
      <c r="C1188">
        <v>6</v>
      </c>
      <c r="D1188">
        <v>2019</v>
      </c>
      <c r="E1188" t="s">
        <v>5672</v>
      </c>
      <c r="F1188">
        <v>3</v>
      </c>
      <c r="G1188">
        <v>2020</v>
      </c>
      <c r="H1188" t="s">
        <v>5673</v>
      </c>
      <c r="I1188" t="s">
        <v>19</v>
      </c>
      <c r="J1188" t="s">
        <v>5674</v>
      </c>
      <c r="K1188" t="s">
        <v>5675</v>
      </c>
      <c r="L1188" t="s">
        <v>237</v>
      </c>
      <c r="M1188" t="s">
        <v>76</v>
      </c>
      <c r="N1188" t="s">
        <v>24</v>
      </c>
      <c r="O1188" t="s">
        <v>33</v>
      </c>
      <c r="P1188" t="s">
        <v>34</v>
      </c>
      <c r="Q1188" t="s">
        <v>33</v>
      </c>
      <c r="R1188" t="s">
        <v>27</v>
      </c>
    </row>
    <row r="1189" spans="1:18" x14ac:dyDescent="0.35">
      <c r="A1189" t="s">
        <v>15</v>
      </c>
      <c r="B1189" t="s">
        <v>2696</v>
      </c>
      <c r="C1189">
        <v>9</v>
      </c>
      <c r="D1189">
        <v>2019</v>
      </c>
      <c r="E1189" t="s">
        <v>5035</v>
      </c>
      <c r="F1189">
        <v>1</v>
      </c>
      <c r="G1189">
        <v>2020</v>
      </c>
      <c r="H1189" t="s">
        <v>5676</v>
      </c>
      <c r="I1189" t="s">
        <v>19</v>
      </c>
      <c r="J1189" t="s">
        <v>5677</v>
      </c>
      <c r="K1189" t="s">
        <v>5678</v>
      </c>
      <c r="L1189" t="s">
        <v>22</v>
      </c>
      <c r="M1189" t="s">
        <v>47</v>
      </c>
      <c r="N1189" t="s">
        <v>24</v>
      </c>
      <c r="O1189" t="s">
        <v>97</v>
      </c>
      <c r="P1189" t="s">
        <v>24</v>
      </c>
      <c r="Q1189" t="s">
        <v>48</v>
      </c>
      <c r="R1189" t="s">
        <v>5679</v>
      </c>
    </row>
    <row r="1190" spans="1:18" x14ac:dyDescent="0.35">
      <c r="A1190" t="s">
        <v>15</v>
      </c>
      <c r="B1190" t="s">
        <v>3209</v>
      </c>
      <c r="C1190">
        <v>9</v>
      </c>
      <c r="D1190">
        <v>2021</v>
      </c>
      <c r="E1190" t="s">
        <v>5680</v>
      </c>
      <c r="F1190">
        <v>12</v>
      </c>
      <c r="G1190">
        <v>2022</v>
      </c>
      <c r="H1190" t="s">
        <v>5681</v>
      </c>
      <c r="I1190" t="s">
        <v>19</v>
      </c>
      <c r="J1190" t="s">
        <v>5682</v>
      </c>
      <c r="K1190" t="s">
        <v>5683</v>
      </c>
      <c r="L1190" t="s">
        <v>96</v>
      </c>
      <c r="M1190" t="s">
        <v>23</v>
      </c>
      <c r="N1190" t="s">
        <v>24</v>
      </c>
      <c r="O1190" t="s">
        <v>25</v>
      </c>
      <c r="P1190" t="s">
        <v>24</v>
      </c>
      <c r="Q1190" t="s">
        <v>26</v>
      </c>
      <c r="R1190" t="s">
        <v>118</v>
      </c>
    </row>
    <row r="1191" spans="1:18" x14ac:dyDescent="0.35">
      <c r="A1191" t="s">
        <v>15</v>
      </c>
      <c r="B1191" t="s">
        <v>1222</v>
      </c>
      <c r="C1191">
        <v>7</v>
      </c>
      <c r="D1191">
        <v>2021</v>
      </c>
      <c r="E1191" t="s">
        <v>4323</v>
      </c>
      <c r="F1191">
        <v>2</v>
      </c>
      <c r="G1191">
        <v>2022</v>
      </c>
      <c r="H1191" t="s">
        <v>5684</v>
      </c>
      <c r="I1191" t="s">
        <v>19</v>
      </c>
      <c r="J1191" t="s">
        <v>5685</v>
      </c>
      <c r="K1191" t="s">
        <v>5686</v>
      </c>
      <c r="L1191" t="s">
        <v>83</v>
      </c>
      <c r="M1191" t="s">
        <v>47</v>
      </c>
      <c r="N1191" t="s">
        <v>24</v>
      </c>
      <c r="O1191" t="s">
        <v>97</v>
      </c>
      <c r="P1191" t="s">
        <v>24</v>
      </c>
      <c r="Q1191" t="s">
        <v>48</v>
      </c>
      <c r="R1191" t="s">
        <v>5687</v>
      </c>
    </row>
    <row r="1192" spans="1:18" x14ac:dyDescent="0.35">
      <c r="A1192" t="s">
        <v>15</v>
      </c>
      <c r="B1192" t="s">
        <v>1006</v>
      </c>
      <c r="C1192">
        <v>10</v>
      </c>
      <c r="D1192">
        <v>2018</v>
      </c>
      <c r="E1192" t="s">
        <v>3204</v>
      </c>
      <c r="F1192">
        <v>3</v>
      </c>
      <c r="G1192">
        <v>2019</v>
      </c>
      <c r="H1192" t="s">
        <v>5688</v>
      </c>
      <c r="I1192" t="s">
        <v>19</v>
      </c>
      <c r="J1192" t="s">
        <v>5689</v>
      </c>
      <c r="K1192" t="s">
        <v>509</v>
      </c>
      <c r="L1192" t="s">
        <v>143</v>
      </c>
      <c r="M1192" t="s">
        <v>23</v>
      </c>
      <c r="N1192" t="s">
        <v>24</v>
      </c>
      <c r="O1192" t="s">
        <v>33</v>
      </c>
      <c r="P1192" t="s">
        <v>34</v>
      </c>
      <c r="Q1192" t="s">
        <v>33</v>
      </c>
      <c r="R1192" t="s">
        <v>27</v>
      </c>
    </row>
    <row r="1193" spans="1:18" x14ac:dyDescent="0.35">
      <c r="A1193" t="s">
        <v>15</v>
      </c>
      <c r="B1193" t="s">
        <v>3753</v>
      </c>
      <c r="C1193">
        <v>2</v>
      </c>
      <c r="D1193">
        <v>2019</v>
      </c>
      <c r="E1193" t="s">
        <v>970</v>
      </c>
      <c r="F1193">
        <v>10</v>
      </c>
      <c r="G1193">
        <v>2019</v>
      </c>
      <c r="H1193" t="s">
        <v>5690</v>
      </c>
      <c r="I1193" t="s">
        <v>19</v>
      </c>
      <c r="J1193" t="s">
        <v>5691</v>
      </c>
      <c r="K1193" t="s">
        <v>5692</v>
      </c>
      <c r="L1193" t="s">
        <v>22</v>
      </c>
      <c r="M1193" t="s">
        <v>76</v>
      </c>
      <c r="N1193" t="s">
        <v>24</v>
      </c>
      <c r="O1193" t="s">
        <v>33</v>
      </c>
      <c r="P1193" t="s">
        <v>34</v>
      </c>
      <c r="Q1193" t="s">
        <v>33</v>
      </c>
      <c r="R1193" t="s">
        <v>5693</v>
      </c>
    </row>
    <row r="1194" spans="1:18" x14ac:dyDescent="0.35">
      <c r="A1194" t="s">
        <v>15</v>
      </c>
      <c r="B1194" t="s">
        <v>1778</v>
      </c>
      <c r="C1194">
        <v>10</v>
      </c>
      <c r="D1194">
        <v>2021</v>
      </c>
      <c r="E1194" t="s">
        <v>3765</v>
      </c>
      <c r="F1194">
        <v>1</v>
      </c>
      <c r="G1194">
        <v>2022</v>
      </c>
      <c r="H1194" t="s">
        <v>5694</v>
      </c>
      <c r="I1194" t="s">
        <v>19</v>
      </c>
      <c r="J1194" t="s">
        <v>5695</v>
      </c>
      <c r="K1194" t="s">
        <v>5696</v>
      </c>
      <c r="L1194" t="s">
        <v>385</v>
      </c>
      <c r="M1194" t="s">
        <v>47</v>
      </c>
      <c r="N1194" t="s">
        <v>24</v>
      </c>
      <c r="O1194" t="s">
        <v>97</v>
      </c>
      <c r="P1194" t="s">
        <v>24</v>
      </c>
      <c r="Q1194" t="s">
        <v>48</v>
      </c>
      <c r="R1194" t="s">
        <v>5697</v>
      </c>
    </row>
    <row r="1195" spans="1:18" x14ac:dyDescent="0.35">
      <c r="A1195" t="s">
        <v>15</v>
      </c>
      <c r="B1195" t="s">
        <v>5393</v>
      </c>
      <c r="C1195">
        <v>2</v>
      </c>
      <c r="D1195">
        <v>2020</v>
      </c>
      <c r="E1195" t="s">
        <v>838</v>
      </c>
      <c r="F1195">
        <v>5</v>
      </c>
      <c r="G1195">
        <v>2020</v>
      </c>
      <c r="H1195" t="s">
        <v>5698</v>
      </c>
      <c r="I1195" t="s">
        <v>19</v>
      </c>
      <c r="J1195" t="s">
        <v>5699</v>
      </c>
      <c r="K1195" t="s">
        <v>5700</v>
      </c>
      <c r="L1195" t="s">
        <v>124</v>
      </c>
      <c r="M1195" t="s">
        <v>23</v>
      </c>
      <c r="N1195" t="s">
        <v>24</v>
      </c>
      <c r="O1195" t="s">
        <v>14</v>
      </c>
      <c r="P1195" t="s">
        <v>24</v>
      </c>
      <c r="Q1195" t="s">
        <v>48</v>
      </c>
      <c r="R1195" t="s">
        <v>5701</v>
      </c>
    </row>
    <row r="1196" spans="1:18" x14ac:dyDescent="0.35">
      <c r="A1196" t="s">
        <v>15</v>
      </c>
      <c r="B1196" t="s">
        <v>3935</v>
      </c>
      <c r="C1196">
        <v>8</v>
      </c>
      <c r="D1196">
        <v>2020</v>
      </c>
      <c r="E1196" t="s">
        <v>868</v>
      </c>
      <c r="F1196">
        <v>1</v>
      </c>
      <c r="G1196">
        <v>2021</v>
      </c>
      <c r="H1196" t="s">
        <v>5702</v>
      </c>
      <c r="I1196" t="s">
        <v>19</v>
      </c>
      <c r="J1196" t="s">
        <v>5703</v>
      </c>
      <c r="K1196" t="s">
        <v>5704</v>
      </c>
      <c r="L1196" t="s">
        <v>22</v>
      </c>
      <c r="M1196" t="s">
        <v>47</v>
      </c>
      <c r="N1196" t="s">
        <v>24</v>
      </c>
      <c r="O1196" t="s">
        <v>14</v>
      </c>
      <c r="P1196" t="s">
        <v>24</v>
      </c>
      <c r="Q1196" t="s">
        <v>48</v>
      </c>
      <c r="R1196" t="s">
        <v>5705</v>
      </c>
    </row>
    <row r="1197" spans="1:18" x14ac:dyDescent="0.35">
      <c r="A1197" t="s">
        <v>15</v>
      </c>
      <c r="B1197" t="s">
        <v>5706</v>
      </c>
      <c r="C1197">
        <v>7</v>
      </c>
      <c r="D1197">
        <v>2020</v>
      </c>
      <c r="E1197" t="s">
        <v>948</v>
      </c>
      <c r="F1197">
        <v>11</v>
      </c>
      <c r="G1197">
        <v>2020</v>
      </c>
      <c r="H1197" t="s">
        <v>5707</v>
      </c>
      <c r="I1197" t="s">
        <v>19</v>
      </c>
      <c r="J1197" t="s">
        <v>5708</v>
      </c>
      <c r="K1197" t="s">
        <v>5709</v>
      </c>
      <c r="L1197" t="s">
        <v>124</v>
      </c>
      <c r="M1197" t="s">
        <v>47</v>
      </c>
      <c r="N1197" t="s">
        <v>24</v>
      </c>
      <c r="O1197" t="s">
        <v>14</v>
      </c>
      <c r="P1197" t="s">
        <v>24</v>
      </c>
      <c r="Q1197" t="s">
        <v>48</v>
      </c>
      <c r="R1197" t="s">
        <v>5710</v>
      </c>
    </row>
    <row r="1198" spans="1:18" x14ac:dyDescent="0.35">
      <c r="A1198" t="s">
        <v>15</v>
      </c>
      <c r="B1198" t="s">
        <v>1996</v>
      </c>
      <c r="C1198">
        <v>5</v>
      </c>
      <c r="D1198">
        <v>2020</v>
      </c>
      <c r="E1198" t="s">
        <v>5711</v>
      </c>
      <c r="F1198">
        <v>9</v>
      </c>
      <c r="G1198">
        <v>2020</v>
      </c>
      <c r="H1198" t="s">
        <v>5712</v>
      </c>
      <c r="I1198" t="s">
        <v>19</v>
      </c>
      <c r="J1198" t="s">
        <v>5713</v>
      </c>
      <c r="K1198" t="s">
        <v>5714</v>
      </c>
      <c r="L1198" t="s">
        <v>75</v>
      </c>
      <c r="M1198" t="s">
        <v>76</v>
      </c>
      <c r="N1198" t="s">
        <v>24</v>
      </c>
      <c r="O1198" t="s">
        <v>14</v>
      </c>
      <c r="P1198" t="s">
        <v>24</v>
      </c>
      <c r="Q1198" t="s">
        <v>48</v>
      </c>
      <c r="R1198" t="s">
        <v>5715</v>
      </c>
    </row>
    <row r="1199" spans="1:18" x14ac:dyDescent="0.35">
      <c r="A1199" t="s">
        <v>15</v>
      </c>
      <c r="B1199" t="s">
        <v>1704</v>
      </c>
      <c r="C1199">
        <v>7</v>
      </c>
      <c r="D1199">
        <v>2020</v>
      </c>
      <c r="E1199" t="s">
        <v>1475</v>
      </c>
      <c r="F1199">
        <v>3</v>
      </c>
      <c r="G1199">
        <v>2021</v>
      </c>
      <c r="H1199" t="s">
        <v>5716</v>
      </c>
      <c r="I1199" t="s">
        <v>19</v>
      </c>
      <c r="J1199" t="s">
        <v>5717</v>
      </c>
      <c r="K1199" t="s">
        <v>5718</v>
      </c>
      <c r="L1199" t="s">
        <v>4065</v>
      </c>
      <c r="M1199" t="s">
        <v>47</v>
      </c>
      <c r="N1199" t="s">
        <v>24</v>
      </c>
      <c r="O1199" t="s">
        <v>97</v>
      </c>
      <c r="P1199" t="s">
        <v>24</v>
      </c>
      <c r="Q1199" t="s">
        <v>48</v>
      </c>
      <c r="R1199" t="s">
        <v>5719</v>
      </c>
    </row>
    <row r="1200" spans="1:18" x14ac:dyDescent="0.35">
      <c r="A1200" t="s">
        <v>15</v>
      </c>
      <c r="B1200" t="s">
        <v>4481</v>
      </c>
      <c r="C1200">
        <v>1</v>
      </c>
      <c r="D1200">
        <v>2021</v>
      </c>
      <c r="E1200" t="s">
        <v>51</v>
      </c>
      <c r="F1200">
        <v>5</v>
      </c>
      <c r="G1200">
        <v>2021</v>
      </c>
      <c r="H1200" t="s">
        <v>5720</v>
      </c>
      <c r="I1200" t="s">
        <v>19</v>
      </c>
      <c r="J1200" t="s">
        <v>5721</v>
      </c>
      <c r="K1200" t="s">
        <v>5722</v>
      </c>
      <c r="L1200" t="s">
        <v>249</v>
      </c>
      <c r="M1200" t="s">
        <v>47</v>
      </c>
      <c r="N1200" t="s">
        <v>24</v>
      </c>
      <c r="O1200" t="s">
        <v>14</v>
      </c>
      <c r="P1200" t="s">
        <v>24</v>
      </c>
      <c r="Q1200" t="s">
        <v>48</v>
      </c>
      <c r="R1200" t="s">
        <v>5723</v>
      </c>
    </row>
    <row r="1201" spans="1:18" x14ac:dyDescent="0.35">
      <c r="A1201" t="s">
        <v>15</v>
      </c>
      <c r="B1201" t="s">
        <v>374</v>
      </c>
      <c r="C1201">
        <v>5</v>
      </c>
      <c r="D1201">
        <v>2020</v>
      </c>
      <c r="E1201" t="s">
        <v>5724</v>
      </c>
      <c r="F1201">
        <v>5</v>
      </c>
      <c r="G1201">
        <v>2021</v>
      </c>
      <c r="H1201" t="s">
        <v>5725</v>
      </c>
      <c r="I1201" t="s">
        <v>19</v>
      </c>
      <c r="J1201" t="s">
        <v>5726</v>
      </c>
      <c r="K1201" t="s">
        <v>5727</v>
      </c>
      <c r="L1201" t="s">
        <v>385</v>
      </c>
      <c r="M1201" t="s">
        <v>76</v>
      </c>
      <c r="N1201" t="s">
        <v>24</v>
      </c>
      <c r="O1201" t="s">
        <v>33</v>
      </c>
      <c r="P1201" t="s">
        <v>34</v>
      </c>
      <c r="Q1201" t="s">
        <v>33</v>
      </c>
      <c r="R1201" t="s">
        <v>5728</v>
      </c>
    </row>
    <row r="1202" spans="1:18" x14ac:dyDescent="0.35">
      <c r="A1202" t="s">
        <v>15</v>
      </c>
      <c r="B1202" t="s">
        <v>3487</v>
      </c>
      <c r="C1202">
        <v>10</v>
      </c>
      <c r="D1202">
        <v>2020</v>
      </c>
      <c r="E1202" t="s">
        <v>1066</v>
      </c>
      <c r="F1202">
        <v>5</v>
      </c>
      <c r="G1202">
        <v>2021</v>
      </c>
      <c r="H1202" t="s">
        <v>5729</v>
      </c>
      <c r="I1202" t="s">
        <v>19</v>
      </c>
      <c r="J1202" t="s">
        <v>5730</v>
      </c>
      <c r="K1202" t="s">
        <v>5731</v>
      </c>
      <c r="L1202" t="s">
        <v>385</v>
      </c>
      <c r="M1202" t="s">
        <v>47</v>
      </c>
      <c r="N1202" t="s">
        <v>24</v>
      </c>
      <c r="O1202" t="s">
        <v>14</v>
      </c>
      <c r="P1202" t="s">
        <v>24</v>
      </c>
      <c r="Q1202" t="s">
        <v>48</v>
      </c>
      <c r="R1202" t="s">
        <v>5732</v>
      </c>
    </row>
    <row r="1203" spans="1:18" x14ac:dyDescent="0.35">
      <c r="A1203" t="s">
        <v>15</v>
      </c>
      <c r="B1203" t="s">
        <v>5733</v>
      </c>
      <c r="C1203">
        <v>6</v>
      </c>
      <c r="D1203">
        <v>2020</v>
      </c>
      <c r="E1203" t="s">
        <v>5734</v>
      </c>
      <c r="F1203">
        <v>12</v>
      </c>
      <c r="G1203">
        <v>2021</v>
      </c>
      <c r="H1203" t="s">
        <v>5735</v>
      </c>
      <c r="I1203" t="s">
        <v>19</v>
      </c>
      <c r="J1203" t="s">
        <v>5736</v>
      </c>
      <c r="K1203" t="s">
        <v>5737</v>
      </c>
      <c r="L1203" t="s">
        <v>5738</v>
      </c>
      <c r="M1203" t="s">
        <v>68</v>
      </c>
      <c r="N1203" t="s">
        <v>24</v>
      </c>
      <c r="O1203" t="s">
        <v>14</v>
      </c>
      <c r="P1203" t="s">
        <v>24</v>
      </c>
      <c r="Q1203" t="s">
        <v>48</v>
      </c>
      <c r="R1203" t="s">
        <v>5739</v>
      </c>
    </row>
    <row r="1204" spans="1:18" x14ac:dyDescent="0.35">
      <c r="A1204" t="s">
        <v>15</v>
      </c>
      <c r="B1204" t="s">
        <v>5740</v>
      </c>
      <c r="C1204">
        <v>10</v>
      </c>
      <c r="D1204">
        <v>2018</v>
      </c>
      <c r="E1204" t="s">
        <v>2696</v>
      </c>
      <c r="F1204">
        <v>9</v>
      </c>
      <c r="G1204">
        <v>2019</v>
      </c>
      <c r="H1204" t="s">
        <v>5741</v>
      </c>
      <c r="I1204" t="s">
        <v>19</v>
      </c>
      <c r="J1204" t="s">
        <v>5742</v>
      </c>
      <c r="K1204" t="s">
        <v>5743</v>
      </c>
      <c r="L1204" t="s">
        <v>584</v>
      </c>
      <c r="M1204" t="s">
        <v>76</v>
      </c>
      <c r="N1204" t="s">
        <v>24</v>
      </c>
      <c r="O1204" t="s">
        <v>33</v>
      </c>
      <c r="P1204" t="s">
        <v>34</v>
      </c>
      <c r="Q1204" t="s">
        <v>33</v>
      </c>
      <c r="R1204" t="s">
        <v>5744</v>
      </c>
    </row>
    <row r="1205" spans="1:18" x14ac:dyDescent="0.35">
      <c r="A1205" t="s">
        <v>15</v>
      </c>
      <c r="B1205" t="s">
        <v>2696</v>
      </c>
      <c r="C1205">
        <v>9</v>
      </c>
      <c r="D1205">
        <v>2019</v>
      </c>
      <c r="E1205" t="s">
        <v>362</v>
      </c>
      <c r="F1205">
        <v>5</v>
      </c>
      <c r="G1205">
        <v>2020</v>
      </c>
      <c r="H1205" t="s">
        <v>5745</v>
      </c>
      <c r="I1205" t="s">
        <v>19</v>
      </c>
      <c r="J1205" t="s">
        <v>5746</v>
      </c>
      <c r="K1205" t="s">
        <v>5747</v>
      </c>
      <c r="L1205" t="s">
        <v>22</v>
      </c>
      <c r="M1205" t="s">
        <v>23</v>
      </c>
      <c r="N1205" t="s">
        <v>24</v>
      </c>
      <c r="O1205" t="s">
        <v>14</v>
      </c>
      <c r="P1205" t="s">
        <v>24</v>
      </c>
      <c r="Q1205" t="s">
        <v>48</v>
      </c>
      <c r="R1205" t="s">
        <v>5748</v>
      </c>
    </row>
    <row r="1206" spans="1:18" x14ac:dyDescent="0.35">
      <c r="A1206" t="s">
        <v>15</v>
      </c>
      <c r="B1206" t="s">
        <v>5749</v>
      </c>
      <c r="C1206">
        <v>7</v>
      </c>
      <c r="D1206">
        <v>2018</v>
      </c>
      <c r="E1206" t="s">
        <v>2323</v>
      </c>
      <c r="F1206">
        <v>12</v>
      </c>
      <c r="G1206">
        <v>2019</v>
      </c>
      <c r="H1206" t="s">
        <v>5750</v>
      </c>
      <c r="I1206" t="s">
        <v>19</v>
      </c>
      <c r="J1206" t="s">
        <v>5751</v>
      </c>
      <c r="K1206" t="s">
        <v>509</v>
      </c>
      <c r="L1206" t="s">
        <v>5752</v>
      </c>
      <c r="M1206" t="s">
        <v>97</v>
      </c>
      <c r="N1206" t="s">
        <v>24</v>
      </c>
      <c r="O1206" t="s">
        <v>14</v>
      </c>
      <c r="P1206" t="s">
        <v>24</v>
      </c>
      <c r="Q1206" t="s">
        <v>48</v>
      </c>
      <c r="R1206" t="s">
        <v>5753</v>
      </c>
    </row>
    <row r="1207" spans="1:18" x14ac:dyDescent="0.35">
      <c r="A1207" t="s">
        <v>15</v>
      </c>
      <c r="B1207" t="s">
        <v>5754</v>
      </c>
      <c r="C1207">
        <v>8</v>
      </c>
      <c r="D1207">
        <v>2021</v>
      </c>
      <c r="E1207" t="s">
        <v>3518</v>
      </c>
      <c r="F1207">
        <v>3</v>
      </c>
      <c r="G1207">
        <v>2022</v>
      </c>
      <c r="H1207" t="s">
        <v>5755</v>
      </c>
      <c r="I1207" t="s">
        <v>19</v>
      </c>
      <c r="J1207" t="s">
        <v>5756</v>
      </c>
      <c r="K1207" t="s">
        <v>5757</v>
      </c>
      <c r="L1207" t="s">
        <v>124</v>
      </c>
      <c r="M1207" t="s">
        <v>68</v>
      </c>
      <c r="N1207" t="s">
        <v>24</v>
      </c>
      <c r="O1207" t="s">
        <v>14</v>
      </c>
      <c r="P1207" t="s">
        <v>24</v>
      </c>
      <c r="Q1207" t="s">
        <v>48</v>
      </c>
      <c r="R1207" t="s">
        <v>5758</v>
      </c>
    </row>
    <row r="1208" spans="1:18" x14ac:dyDescent="0.35">
      <c r="A1208" t="s">
        <v>15</v>
      </c>
      <c r="B1208" t="s">
        <v>5759</v>
      </c>
      <c r="C1208">
        <v>12</v>
      </c>
      <c r="D1208">
        <v>2016</v>
      </c>
      <c r="E1208" t="s">
        <v>1689</v>
      </c>
      <c r="F1208">
        <v>6</v>
      </c>
      <c r="G1208">
        <v>2019</v>
      </c>
      <c r="H1208" t="s">
        <v>5760</v>
      </c>
      <c r="I1208" t="s">
        <v>19</v>
      </c>
      <c r="J1208" t="s">
        <v>5761</v>
      </c>
      <c r="K1208" t="s">
        <v>5762</v>
      </c>
      <c r="L1208" t="s">
        <v>411</v>
      </c>
      <c r="M1208" t="s">
        <v>47</v>
      </c>
      <c r="N1208" t="s">
        <v>24</v>
      </c>
      <c r="O1208" t="s">
        <v>14</v>
      </c>
      <c r="P1208" t="s">
        <v>24</v>
      </c>
      <c r="Q1208" t="s">
        <v>48</v>
      </c>
      <c r="R1208" t="s">
        <v>5763</v>
      </c>
    </row>
    <row r="1209" spans="1:18" x14ac:dyDescent="0.35">
      <c r="A1209" t="s">
        <v>15</v>
      </c>
      <c r="B1209" t="s">
        <v>631</v>
      </c>
      <c r="C1209">
        <v>8</v>
      </c>
      <c r="D1209">
        <v>2018</v>
      </c>
      <c r="E1209" t="s">
        <v>344</v>
      </c>
      <c r="F1209">
        <v>2</v>
      </c>
      <c r="G1209">
        <v>2019</v>
      </c>
      <c r="H1209" t="s">
        <v>5764</v>
      </c>
      <c r="I1209" t="s">
        <v>19</v>
      </c>
      <c r="J1209" t="s">
        <v>5765</v>
      </c>
      <c r="K1209" t="s">
        <v>509</v>
      </c>
      <c r="L1209" t="s">
        <v>1473</v>
      </c>
      <c r="M1209" t="s">
        <v>23</v>
      </c>
      <c r="N1209" t="s">
        <v>24</v>
      </c>
      <c r="O1209" t="s">
        <v>25</v>
      </c>
      <c r="P1209" t="s">
        <v>24</v>
      </c>
      <c r="Q1209" t="s">
        <v>26</v>
      </c>
      <c r="R1209" t="s">
        <v>27</v>
      </c>
    </row>
    <row r="1210" spans="1:18" x14ac:dyDescent="0.35">
      <c r="A1210" t="s">
        <v>15</v>
      </c>
      <c r="B1210" t="s">
        <v>228</v>
      </c>
      <c r="C1210">
        <v>4</v>
      </c>
      <c r="D1210">
        <v>2020</v>
      </c>
      <c r="E1210" t="s">
        <v>1148</v>
      </c>
      <c r="F1210">
        <v>1</v>
      </c>
      <c r="G1210">
        <v>2021</v>
      </c>
      <c r="H1210" t="s">
        <v>5766</v>
      </c>
      <c r="I1210" t="s">
        <v>19</v>
      </c>
      <c r="J1210" t="s">
        <v>5767</v>
      </c>
      <c r="K1210" t="s">
        <v>5768</v>
      </c>
      <c r="L1210" t="s">
        <v>143</v>
      </c>
      <c r="M1210" t="s">
        <v>47</v>
      </c>
      <c r="N1210" t="s">
        <v>24</v>
      </c>
      <c r="O1210" t="s">
        <v>14</v>
      </c>
      <c r="P1210" t="s">
        <v>24</v>
      </c>
      <c r="Q1210" t="s">
        <v>48</v>
      </c>
      <c r="R1210" t="s">
        <v>5769</v>
      </c>
    </row>
    <row r="1211" spans="1:18" x14ac:dyDescent="0.35">
      <c r="A1211" t="s">
        <v>15</v>
      </c>
      <c r="B1211" t="s">
        <v>169</v>
      </c>
      <c r="C1211">
        <v>11</v>
      </c>
      <c r="D1211">
        <v>2020</v>
      </c>
      <c r="E1211" t="s">
        <v>222</v>
      </c>
      <c r="F1211">
        <v>5</v>
      </c>
      <c r="G1211">
        <v>2021</v>
      </c>
      <c r="H1211" t="s">
        <v>5770</v>
      </c>
      <c r="I1211" t="s">
        <v>19</v>
      </c>
      <c r="J1211" t="s">
        <v>5771</v>
      </c>
      <c r="K1211" t="s">
        <v>5772</v>
      </c>
      <c r="L1211" t="s">
        <v>96</v>
      </c>
      <c r="M1211" t="s">
        <v>47</v>
      </c>
      <c r="N1211" t="s">
        <v>24</v>
      </c>
      <c r="O1211" t="s">
        <v>14</v>
      </c>
      <c r="P1211" t="s">
        <v>24</v>
      </c>
      <c r="Q1211" t="s">
        <v>48</v>
      </c>
      <c r="R1211" t="s">
        <v>5773</v>
      </c>
    </row>
    <row r="1212" spans="1:18" x14ac:dyDescent="0.35">
      <c r="A1212" t="s">
        <v>15</v>
      </c>
      <c r="B1212" t="s">
        <v>214</v>
      </c>
      <c r="C1212">
        <v>1</v>
      </c>
      <c r="D1212">
        <v>2021</v>
      </c>
      <c r="E1212" t="s">
        <v>5375</v>
      </c>
      <c r="F1212">
        <v>9</v>
      </c>
      <c r="G1212">
        <v>2021</v>
      </c>
      <c r="H1212" t="s">
        <v>5774</v>
      </c>
      <c r="I1212" t="s">
        <v>19</v>
      </c>
      <c r="J1212" t="s">
        <v>5775</v>
      </c>
      <c r="K1212" t="s">
        <v>5776</v>
      </c>
      <c r="L1212" t="s">
        <v>1855</v>
      </c>
      <c r="M1212" t="s">
        <v>23</v>
      </c>
      <c r="N1212" t="s">
        <v>24</v>
      </c>
      <c r="O1212" t="s">
        <v>33</v>
      </c>
      <c r="P1212" t="s">
        <v>34</v>
      </c>
      <c r="Q1212" t="s">
        <v>33</v>
      </c>
      <c r="R1212" t="s">
        <v>5777</v>
      </c>
    </row>
    <row r="1213" spans="1:18" x14ac:dyDescent="0.35">
      <c r="A1213" t="s">
        <v>15</v>
      </c>
      <c r="B1213" t="s">
        <v>5778</v>
      </c>
      <c r="C1213">
        <v>2</v>
      </c>
      <c r="D1213">
        <v>2020</v>
      </c>
      <c r="E1213" t="s">
        <v>3573</v>
      </c>
      <c r="F1213">
        <v>9</v>
      </c>
      <c r="G1213">
        <v>2020</v>
      </c>
      <c r="H1213" t="s">
        <v>5779</v>
      </c>
      <c r="I1213" t="s">
        <v>19</v>
      </c>
      <c r="J1213" t="s">
        <v>5780</v>
      </c>
      <c r="K1213" t="s">
        <v>5781</v>
      </c>
      <c r="L1213" t="s">
        <v>237</v>
      </c>
      <c r="M1213" t="s">
        <v>47</v>
      </c>
      <c r="N1213" t="s">
        <v>24</v>
      </c>
      <c r="O1213" t="s">
        <v>14</v>
      </c>
      <c r="P1213" t="s">
        <v>24</v>
      </c>
      <c r="Q1213" t="s">
        <v>48</v>
      </c>
      <c r="R1213" t="s">
        <v>5782</v>
      </c>
    </row>
    <row r="1214" spans="1:18" x14ac:dyDescent="0.35">
      <c r="A1214" t="s">
        <v>15</v>
      </c>
      <c r="B1214" t="s">
        <v>4130</v>
      </c>
      <c r="C1214">
        <v>12</v>
      </c>
      <c r="D1214">
        <v>2020</v>
      </c>
      <c r="E1214" t="s">
        <v>4164</v>
      </c>
      <c r="F1214">
        <v>5</v>
      </c>
      <c r="G1214">
        <v>2021</v>
      </c>
      <c r="H1214" t="s">
        <v>5783</v>
      </c>
      <c r="I1214" t="s">
        <v>19</v>
      </c>
      <c r="J1214" t="s">
        <v>5784</v>
      </c>
      <c r="K1214" t="s">
        <v>5785</v>
      </c>
      <c r="L1214" t="s">
        <v>22</v>
      </c>
      <c r="M1214" t="s">
        <v>23</v>
      </c>
      <c r="N1214" t="s">
        <v>24</v>
      </c>
      <c r="O1214" t="s">
        <v>33</v>
      </c>
      <c r="P1214" t="s">
        <v>34</v>
      </c>
      <c r="Q1214" t="s">
        <v>33</v>
      </c>
      <c r="R1214" t="s">
        <v>27</v>
      </c>
    </row>
    <row r="1215" spans="1:18" x14ac:dyDescent="0.35">
      <c r="A1215" t="s">
        <v>15</v>
      </c>
      <c r="B1215" t="s">
        <v>3528</v>
      </c>
      <c r="C1215">
        <v>11</v>
      </c>
      <c r="D1215">
        <v>2018</v>
      </c>
      <c r="E1215" t="s">
        <v>5786</v>
      </c>
      <c r="F1215">
        <v>3</v>
      </c>
      <c r="G1215">
        <v>2019</v>
      </c>
      <c r="H1215" t="s">
        <v>5787</v>
      </c>
      <c r="I1215" t="s">
        <v>19</v>
      </c>
      <c r="J1215" t="s">
        <v>5788</v>
      </c>
      <c r="K1215" t="s">
        <v>5789</v>
      </c>
      <c r="L1215" t="s">
        <v>4788</v>
      </c>
      <c r="M1215" t="s">
        <v>76</v>
      </c>
      <c r="N1215" t="s">
        <v>24</v>
      </c>
      <c r="O1215" t="s">
        <v>33</v>
      </c>
      <c r="P1215" t="s">
        <v>34</v>
      </c>
      <c r="Q1215" t="s">
        <v>33</v>
      </c>
      <c r="R1215" t="s">
        <v>27</v>
      </c>
    </row>
    <row r="1216" spans="1:18" x14ac:dyDescent="0.35">
      <c r="A1216" t="s">
        <v>15</v>
      </c>
      <c r="B1216" t="s">
        <v>5790</v>
      </c>
      <c r="C1216">
        <v>12</v>
      </c>
      <c r="D1216">
        <v>2018</v>
      </c>
      <c r="E1216" t="s">
        <v>182</v>
      </c>
      <c r="F1216">
        <v>4</v>
      </c>
      <c r="G1216">
        <v>2019</v>
      </c>
      <c r="H1216" t="s">
        <v>5791</v>
      </c>
      <c r="I1216" t="s">
        <v>19</v>
      </c>
      <c r="J1216" t="s">
        <v>5792</v>
      </c>
      <c r="K1216" t="s">
        <v>5793</v>
      </c>
      <c r="L1216" t="s">
        <v>249</v>
      </c>
      <c r="M1216" t="s">
        <v>47</v>
      </c>
      <c r="N1216" t="s">
        <v>24</v>
      </c>
      <c r="O1216" t="s">
        <v>14</v>
      </c>
      <c r="P1216" t="s">
        <v>24</v>
      </c>
      <c r="Q1216" t="s">
        <v>48</v>
      </c>
      <c r="R1216" t="s">
        <v>5794</v>
      </c>
    </row>
    <row r="1217" spans="1:18" x14ac:dyDescent="0.35">
      <c r="A1217" t="s">
        <v>15</v>
      </c>
      <c r="B1217" t="s">
        <v>1447</v>
      </c>
      <c r="C1217">
        <v>1</v>
      </c>
      <c r="D1217">
        <v>2021</v>
      </c>
      <c r="E1217" t="s">
        <v>1138</v>
      </c>
      <c r="F1217">
        <v>7</v>
      </c>
      <c r="G1217">
        <v>2021</v>
      </c>
      <c r="H1217" t="s">
        <v>5795</v>
      </c>
      <c r="I1217" t="s">
        <v>19</v>
      </c>
      <c r="J1217" t="s">
        <v>5796</v>
      </c>
      <c r="K1217" t="s">
        <v>5797</v>
      </c>
      <c r="L1217" t="s">
        <v>124</v>
      </c>
      <c r="M1217" t="s">
        <v>23</v>
      </c>
      <c r="N1217" t="s">
        <v>24</v>
      </c>
      <c r="O1217" t="s">
        <v>33</v>
      </c>
      <c r="P1217" t="s">
        <v>34</v>
      </c>
      <c r="Q1217" t="s">
        <v>33</v>
      </c>
      <c r="R1217" t="s">
        <v>5798</v>
      </c>
    </row>
    <row r="1218" spans="1:18" x14ac:dyDescent="0.35">
      <c r="A1218" t="s">
        <v>15</v>
      </c>
      <c r="B1218" t="s">
        <v>1824</v>
      </c>
      <c r="C1218">
        <v>8</v>
      </c>
      <c r="D1218">
        <v>2018</v>
      </c>
      <c r="E1218" t="s">
        <v>2831</v>
      </c>
      <c r="F1218">
        <v>4</v>
      </c>
      <c r="G1218">
        <v>2019</v>
      </c>
      <c r="H1218" t="s">
        <v>5799</v>
      </c>
      <c r="I1218" t="s">
        <v>19</v>
      </c>
      <c r="J1218" t="s">
        <v>5800</v>
      </c>
      <c r="K1218" t="s">
        <v>5801</v>
      </c>
      <c r="L1218" t="s">
        <v>96</v>
      </c>
      <c r="M1218" t="s">
        <v>23</v>
      </c>
      <c r="N1218" t="s">
        <v>24</v>
      </c>
      <c r="O1218" t="s">
        <v>33</v>
      </c>
      <c r="P1218" t="s">
        <v>34</v>
      </c>
      <c r="Q1218" t="s">
        <v>33</v>
      </c>
      <c r="R1218" t="s">
        <v>5802</v>
      </c>
    </row>
    <row r="1219" spans="1:18" x14ac:dyDescent="0.35">
      <c r="A1219" t="s">
        <v>15</v>
      </c>
      <c r="B1219" t="s">
        <v>621</v>
      </c>
      <c r="C1219">
        <v>5</v>
      </c>
      <c r="D1219">
        <v>2020</v>
      </c>
      <c r="E1219" t="s">
        <v>1600</v>
      </c>
      <c r="F1219">
        <v>10</v>
      </c>
      <c r="G1219">
        <v>2020</v>
      </c>
      <c r="H1219" t="s">
        <v>5803</v>
      </c>
      <c r="I1219" t="s">
        <v>19</v>
      </c>
      <c r="J1219" t="s">
        <v>5804</v>
      </c>
      <c r="K1219" t="s">
        <v>5805</v>
      </c>
      <c r="L1219" t="s">
        <v>584</v>
      </c>
      <c r="M1219" t="s">
        <v>23</v>
      </c>
      <c r="N1219" t="s">
        <v>24</v>
      </c>
      <c r="O1219" t="s">
        <v>33</v>
      </c>
      <c r="P1219" t="s">
        <v>34</v>
      </c>
      <c r="Q1219" t="s">
        <v>33</v>
      </c>
      <c r="R1219" t="s">
        <v>5806</v>
      </c>
    </row>
    <row r="1220" spans="1:18" x14ac:dyDescent="0.35">
      <c r="A1220" t="s">
        <v>15</v>
      </c>
      <c r="B1220" t="s">
        <v>631</v>
      </c>
      <c r="C1220">
        <v>8</v>
      </c>
      <c r="D1220">
        <v>2018</v>
      </c>
      <c r="E1220" t="s">
        <v>5807</v>
      </c>
      <c r="F1220">
        <v>4</v>
      </c>
      <c r="G1220">
        <v>2019</v>
      </c>
      <c r="H1220" t="s">
        <v>5808</v>
      </c>
      <c r="I1220" t="s">
        <v>19</v>
      </c>
      <c r="J1220" t="s">
        <v>5809</v>
      </c>
      <c r="K1220" t="s">
        <v>5810</v>
      </c>
      <c r="L1220" t="s">
        <v>952</v>
      </c>
      <c r="M1220" t="s">
        <v>47</v>
      </c>
      <c r="N1220" t="s">
        <v>24</v>
      </c>
      <c r="O1220" t="s">
        <v>14</v>
      </c>
      <c r="P1220" t="s">
        <v>24</v>
      </c>
      <c r="Q1220" t="s">
        <v>48</v>
      </c>
      <c r="R1220" t="s">
        <v>5811</v>
      </c>
    </row>
    <row r="1221" spans="1:18" x14ac:dyDescent="0.35">
      <c r="A1221" t="s">
        <v>15</v>
      </c>
      <c r="B1221" t="s">
        <v>719</v>
      </c>
      <c r="C1221">
        <v>6</v>
      </c>
      <c r="D1221">
        <v>2020</v>
      </c>
      <c r="E1221" t="s">
        <v>3134</v>
      </c>
      <c r="F1221">
        <v>1</v>
      </c>
      <c r="G1221">
        <v>2021</v>
      </c>
      <c r="H1221" t="s">
        <v>5812</v>
      </c>
      <c r="I1221" t="s">
        <v>19</v>
      </c>
      <c r="J1221" t="s">
        <v>5813</v>
      </c>
      <c r="K1221" t="s">
        <v>5814</v>
      </c>
      <c r="L1221" t="s">
        <v>5815</v>
      </c>
      <c r="M1221" t="s">
        <v>23</v>
      </c>
      <c r="N1221" t="s">
        <v>24</v>
      </c>
      <c r="O1221" t="s">
        <v>33</v>
      </c>
      <c r="P1221" t="s">
        <v>34</v>
      </c>
      <c r="Q1221" t="s">
        <v>33</v>
      </c>
      <c r="R1221" t="s">
        <v>5816</v>
      </c>
    </row>
    <row r="1222" spans="1:18" x14ac:dyDescent="0.35">
      <c r="A1222" t="s">
        <v>15</v>
      </c>
      <c r="B1222" t="s">
        <v>1044</v>
      </c>
      <c r="C1222">
        <v>3</v>
      </c>
      <c r="D1222">
        <v>2020</v>
      </c>
      <c r="E1222" t="s">
        <v>1459</v>
      </c>
      <c r="F1222">
        <v>2</v>
      </c>
      <c r="G1222">
        <v>2021</v>
      </c>
      <c r="H1222" t="s">
        <v>5817</v>
      </c>
      <c r="I1222" t="s">
        <v>19</v>
      </c>
      <c r="J1222" t="s">
        <v>5818</v>
      </c>
      <c r="K1222" t="s">
        <v>5819</v>
      </c>
      <c r="L1222" t="s">
        <v>591</v>
      </c>
      <c r="M1222" t="s">
        <v>47</v>
      </c>
      <c r="N1222" t="s">
        <v>24</v>
      </c>
      <c r="O1222" t="s">
        <v>14</v>
      </c>
      <c r="P1222" t="s">
        <v>24</v>
      </c>
      <c r="Q1222" t="s">
        <v>48</v>
      </c>
      <c r="R1222" t="s">
        <v>5820</v>
      </c>
    </row>
    <row r="1223" spans="1:18" x14ac:dyDescent="0.35">
      <c r="A1223" t="s">
        <v>15</v>
      </c>
      <c r="B1223" t="s">
        <v>5576</v>
      </c>
      <c r="C1223">
        <v>10</v>
      </c>
      <c r="D1223">
        <v>2019</v>
      </c>
      <c r="E1223" t="s">
        <v>58</v>
      </c>
      <c r="F1223">
        <v>2</v>
      </c>
      <c r="G1223">
        <v>2020</v>
      </c>
      <c r="H1223" t="s">
        <v>5821</v>
      </c>
      <c r="I1223" t="s">
        <v>19</v>
      </c>
      <c r="J1223" t="s">
        <v>5822</v>
      </c>
      <c r="K1223" t="s">
        <v>5823</v>
      </c>
      <c r="L1223" t="s">
        <v>22</v>
      </c>
      <c r="M1223" t="s">
        <v>47</v>
      </c>
      <c r="N1223" t="s">
        <v>24</v>
      </c>
      <c r="O1223" t="s">
        <v>14</v>
      </c>
      <c r="P1223" t="s">
        <v>24</v>
      </c>
      <c r="Q1223" t="s">
        <v>48</v>
      </c>
      <c r="R1223" t="s">
        <v>5824</v>
      </c>
    </row>
    <row r="1224" spans="1:18" x14ac:dyDescent="0.35">
      <c r="A1224" t="s">
        <v>15</v>
      </c>
      <c r="B1224" t="s">
        <v>202</v>
      </c>
      <c r="C1224">
        <v>1</v>
      </c>
      <c r="D1224">
        <v>2020</v>
      </c>
      <c r="E1224" t="s">
        <v>5825</v>
      </c>
      <c r="F1224">
        <v>5</v>
      </c>
      <c r="G1224">
        <v>2020</v>
      </c>
      <c r="H1224" t="s">
        <v>5826</v>
      </c>
      <c r="I1224" t="s">
        <v>19</v>
      </c>
      <c r="J1224" t="s">
        <v>5827</v>
      </c>
      <c r="K1224" t="s">
        <v>5828</v>
      </c>
      <c r="L1224" t="s">
        <v>2308</v>
      </c>
      <c r="M1224" t="s">
        <v>68</v>
      </c>
      <c r="N1224" t="s">
        <v>24</v>
      </c>
      <c r="O1224" t="s">
        <v>14</v>
      </c>
      <c r="P1224" t="s">
        <v>24</v>
      </c>
      <c r="Q1224" t="s">
        <v>48</v>
      </c>
      <c r="R1224" t="s">
        <v>5829</v>
      </c>
    </row>
    <row r="1225" spans="1:18" x14ac:dyDescent="0.35">
      <c r="A1225" t="s">
        <v>15</v>
      </c>
      <c r="B1225" t="s">
        <v>1184</v>
      </c>
      <c r="C1225">
        <v>10</v>
      </c>
      <c r="D1225">
        <v>2020</v>
      </c>
      <c r="E1225" t="s">
        <v>5830</v>
      </c>
      <c r="F1225">
        <v>2</v>
      </c>
      <c r="G1225">
        <v>2021</v>
      </c>
      <c r="H1225" t="s">
        <v>5831</v>
      </c>
      <c r="I1225" t="s">
        <v>19</v>
      </c>
      <c r="J1225" t="s">
        <v>5832</v>
      </c>
      <c r="K1225" t="s">
        <v>509</v>
      </c>
      <c r="L1225" t="s">
        <v>237</v>
      </c>
      <c r="M1225" t="s">
        <v>47</v>
      </c>
      <c r="N1225" t="s">
        <v>24</v>
      </c>
      <c r="O1225" t="s">
        <v>97</v>
      </c>
      <c r="P1225" t="s">
        <v>24</v>
      </c>
      <c r="Q1225" t="s">
        <v>48</v>
      </c>
      <c r="R1225" t="s">
        <v>5833</v>
      </c>
    </row>
    <row r="1226" spans="1:18" x14ac:dyDescent="0.35">
      <c r="A1226" t="s">
        <v>15</v>
      </c>
      <c r="B1226" t="s">
        <v>4600</v>
      </c>
      <c r="C1226">
        <v>10</v>
      </c>
      <c r="D1226">
        <v>2018</v>
      </c>
      <c r="E1226" t="s">
        <v>1397</v>
      </c>
      <c r="F1226">
        <v>3</v>
      </c>
      <c r="G1226">
        <v>2019</v>
      </c>
      <c r="H1226" t="s">
        <v>5834</v>
      </c>
      <c r="I1226" t="s">
        <v>19</v>
      </c>
      <c r="J1226" t="s">
        <v>5835</v>
      </c>
      <c r="K1226" t="s">
        <v>5836</v>
      </c>
      <c r="L1226" t="s">
        <v>22</v>
      </c>
      <c r="M1226" t="s">
        <v>76</v>
      </c>
      <c r="N1226" t="s">
        <v>24</v>
      </c>
      <c r="O1226" t="s">
        <v>33</v>
      </c>
      <c r="P1226" t="s">
        <v>34</v>
      </c>
      <c r="Q1226" t="s">
        <v>33</v>
      </c>
      <c r="R1226" t="s">
        <v>27</v>
      </c>
    </row>
    <row r="1227" spans="1:18" x14ac:dyDescent="0.35">
      <c r="A1227" t="s">
        <v>15</v>
      </c>
      <c r="B1227" t="s">
        <v>5837</v>
      </c>
      <c r="C1227">
        <v>12</v>
      </c>
      <c r="D1227">
        <v>2020</v>
      </c>
      <c r="E1227" t="s">
        <v>2772</v>
      </c>
      <c r="F1227">
        <v>8</v>
      </c>
      <c r="G1227">
        <v>2021</v>
      </c>
      <c r="H1227" t="s">
        <v>5838</v>
      </c>
      <c r="I1227" t="s">
        <v>19</v>
      </c>
      <c r="J1227" t="s">
        <v>5839</v>
      </c>
      <c r="K1227" t="s">
        <v>5840</v>
      </c>
      <c r="L1227" t="s">
        <v>244</v>
      </c>
      <c r="M1227" t="s">
        <v>23</v>
      </c>
      <c r="N1227" t="s">
        <v>24</v>
      </c>
      <c r="O1227" t="s">
        <v>25</v>
      </c>
      <c r="P1227" t="s">
        <v>24</v>
      </c>
      <c r="Q1227" t="s">
        <v>26</v>
      </c>
      <c r="R1227" t="s">
        <v>5841</v>
      </c>
    </row>
    <row r="1228" spans="1:18" x14ac:dyDescent="0.35">
      <c r="A1228" t="s">
        <v>15</v>
      </c>
      <c r="B1228" t="s">
        <v>827</v>
      </c>
      <c r="C1228">
        <v>11</v>
      </c>
      <c r="D1228">
        <v>2019</v>
      </c>
      <c r="E1228" t="s">
        <v>621</v>
      </c>
      <c r="F1228">
        <v>5</v>
      </c>
      <c r="G1228">
        <v>2020</v>
      </c>
      <c r="H1228" t="s">
        <v>5842</v>
      </c>
      <c r="I1228" t="s">
        <v>19</v>
      </c>
      <c r="J1228" t="s">
        <v>5843</v>
      </c>
      <c r="K1228" t="s">
        <v>5844</v>
      </c>
      <c r="L1228" t="s">
        <v>83</v>
      </c>
      <c r="M1228" t="s">
        <v>23</v>
      </c>
      <c r="N1228" t="s">
        <v>24</v>
      </c>
      <c r="O1228" t="s">
        <v>33</v>
      </c>
      <c r="P1228" t="s">
        <v>34</v>
      </c>
      <c r="Q1228" t="s">
        <v>33</v>
      </c>
      <c r="R1228" t="s">
        <v>5845</v>
      </c>
    </row>
    <row r="1229" spans="1:18" x14ac:dyDescent="0.35">
      <c r="A1229" t="s">
        <v>15</v>
      </c>
      <c r="B1229" t="s">
        <v>2952</v>
      </c>
      <c r="C1229">
        <v>5</v>
      </c>
      <c r="D1229">
        <v>2019</v>
      </c>
      <c r="E1229" t="s">
        <v>4371</v>
      </c>
      <c r="F1229">
        <v>11</v>
      </c>
      <c r="G1229">
        <v>2020</v>
      </c>
      <c r="H1229" t="s">
        <v>5846</v>
      </c>
      <c r="I1229" t="s">
        <v>19</v>
      </c>
      <c r="J1229" t="s">
        <v>5847</v>
      </c>
      <c r="K1229" t="s">
        <v>5848</v>
      </c>
      <c r="L1229" t="s">
        <v>474</v>
      </c>
      <c r="M1229" t="s">
        <v>47</v>
      </c>
      <c r="N1229" t="s">
        <v>24</v>
      </c>
      <c r="O1229" t="s">
        <v>14</v>
      </c>
      <c r="P1229" t="s">
        <v>24</v>
      </c>
      <c r="Q1229" t="s">
        <v>48</v>
      </c>
      <c r="R1229" t="s">
        <v>5849</v>
      </c>
    </row>
    <row r="1230" spans="1:18" x14ac:dyDescent="0.35">
      <c r="A1230" t="s">
        <v>15</v>
      </c>
      <c r="B1230" t="s">
        <v>3284</v>
      </c>
      <c r="C1230">
        <v>5</v>
      </c>
      <c r="D1230">
        <v>2021</v>
      </c>
      <c r="E1230" t="s">
        <v>2101</v>
      </c>
      <c r="F1230">
        <v>11</v>
      </c>
      <c r="G1230">
        <v>2021</v>
      </c>
      <c r="H1230" t="s">
        <v>5850</v>
      </c>
      <c r="I1230" t="s">
        <v>19</v>
      </c>
      <c r="J1230" t="s">
        <v>5851</v>
      </c>
      <c r="K1230" t="s">
        <v>5852</v>
      </c>
      <c r="L1230" t="s">
        <v>385</v>
      </c>
      <c r="M1230" t="s">
        <v>47</v>
      </c>
      <c r="N1230" t="s">
        <v>24</v>
      </c>
      <c r="O1230" t="s">
        <v>14</v>
      </c>
      <c r="P1230" t="s">
        <v>24</v>
      </c>
      <c r="Q1230" t="s">
        <v>48</v>
      </c>
      <c r="R1230" t="s">
        <v>5853</v>
      </c>
    </row>
    <row r="1231" spans="1:18" x14ac:dyDescent="0.35">
      <c r="A1231" t="s">
        <v>15</v>
      </c>
      <c r="B1231" t="s">
        <v>659</v>
      </c>
      <c r="C1231">
        <v>4</v>
      </c>
      <c r="D1231">
        <v>2020</v>
      </c>
      <c r="E1231" t="s">
        <v>964</v>
      </c>
      <c r="F1231">
        <v>9</v>
      </c>
      <c r="G1231">
        <v>2020</v>
      </c>
      <c r="H1231" t="s">
        <v>5854</v>
      </c>
      <c r="I1231" t="s">
        <v>19</v>
      </c>
      <c r="J1231" t="s">
        <v>5855</v>
      </c>
      <c r="K1231" t="s">
        <v>5856</v>
      </c>
      <c r="L1231" t="s">
        <v>385</v>
      </c>
      <c r="M1231" t="s">
        <v>47</v>
      </c>
      <c r="N1231" t="s">
        <v>24</v>
      </c>
      <c r="O1231" t="s">
        <v>14</v>
      </c>
      <c r="P1231" t="s">
        <v>24</v>
      </c>
      <c r="Q1231" t="s">
        <v>48</v>
      </c>
      <c r="R1231" t="s">
        <v>5857</v>
      </c>
    </row>
    <row r="1232" spans="1:18" x14ac:dyDescent="0.35">
      <c r="A1232" t="s">
        <v>15</v>
      </c>
      <c r="B1232" t="s">
        <v>953</v>
      </c>
      <c r="C1232">
        <v>1</v>
      </c>
      <c r="D1232">
        <v>2019</v>
      </c>
      <c r="E1232" t="s">
        <v>763</v>
      </c>
      <c r="F1232">
        <v>7</v>
      </c>
      <c r="G1232">
        <v>2019</v>
      </c>
      <c r="H1232" t="s">
        <v>5858</v>
      </c>
      <c r="I1232" t="s">
        <v>19</v>
      </c>
      <c r="J1232" t="s">
        <v>5859</v>
      </c>
      <c r="K1232" t="s">
        <v>5860</v>
      </c>
      <c r="L1232" t="s">
        <v>22</v>
      </c>
      <c r="M1232" t="s">
        <v>23</v>
      </c>
      <c r="N1232" t="s">
        <v>24</v>
      </c>
      <c r="O1232" t="s">
        <v>33</v>
      </c>
      <c r="P1232" t="s">
        <v>34</v>
      </c>
      <c r="Q1232" t="s">
        <v>33</v>
      </c>
      <c r="R1232" t="s">
        <v>27</v>
      </c>
    </row>
    <row r="1233" spans="1:18" x14ac:dyDescent="0.35">
      <c r="A1233" t="s">
        <v>15</v>
      </c>
      <c r="B1233" t="s">
        <v>3065</v>
      </c>
      <c r="C1233">
        <v>10</v>
      </c>
      <c r="D1233">
        <v>2020</v>
      </c>
      <c r="E1233" t="s">
        <v>51</v>
      </c>
      <c r="F1233">
        <v>5</v>
      </c>
      <c r="G1233">
        <v>2021</v>
      </c>
      <c r="H1233" t="s">
        <v>5861</v>
      </c>
      <c r="I1233" t="s">
        <v>19</v>
      </c>
      <c r="J1233" t="s">
        <v>5862</v>
      </c>
      <c r="K1233" t="s">
        <v>5863</v>
      </c>
      <c r="L1233" t="s">
        <v>96</v>
      </c>
      <c r="M1233" t="s">
        <v>23</v>
      </c>
      <c r="N1233" t="s">
        <v>24</v>
      </c>
      <c r="O1233" t="s">
        <v>33</v>
      </c>
      <c r="P1233" t="s">
        <v>34</v>
      </c>
      <c r="Q1233" t="s">
        <v>33</v>
      </c>
      <c r="R1233" t="s">
        <v>5864</v>
      </c>
    </row>
    <row r="1234" spans="1:18" x14ac:dyDescent="0.35">
      <c r="A1234" t="s">
        <v>15</v>
      </c>
      <c r="B1234" t="s">
        <v>5865</v>
      </c>
      <c r="C1234">
        <v>12</v>
      </c>
      <c r="D1234">
        <v>2019</v>
      </c>
      <c r="E1234" t="s">
        <v>1685</v>
      </c>
      <c r="F1234">
        <v>7</v>
      </c>
      <c r="G1234">
        <v>2020</v>
      </c>
      <c r="H1234" t="s">
        <v>5866</v>
      </c>
      <c r="I1234" t="s">
        <v>19</v>
      </c>
      <c r="J1234" t="s">
        <v>5867</v>
      </c>
      <c r="K1234" t="s">
        <v>5868</v>
      </c>
      <c r="L1234" t="s">
        <v>22</v>
      </c>
      <c r="M1234" t="s">
        <v>23</v>
      </c>
      <c r="N1234" t="s">
        <v>24</v>
      </c>
      <c r="O1234" t="s">
        <v>14</v>
      </c>
      <c r="P1234" t="s">
        <v>24</v>
      </c>
      <c r="Q1234" t="s">
        <v>48</v>
      </c>
      <c r="R1234" t="s">
        <v>5869</v>
      </c>
    </row>
    <row r="1235" spans="1:18" x14ac:dyDescent="0.35">
      <c r="A1235" t="s">
        <v>15</v>
      </c>
      <c r="B1235" t="s">
        <v>5870</v>
      </c>
      <c r="C1235">
        <v>7</v>
      </c>
      <c r="D1235">
        <v>2021</v>
      </c>
      <c r="E1235" t="s">
        <v>5871</v>
      </c>
      <c r="F1235">
        <v>1</v>
      </c>
      <c r="G1235">
        <v>2022</v>
      </c>
      <c r="H1235" t="s">
        <v>5872</v>
      </c>
      <c r="I1235" t="s">
        <v>19</v>
      </c>
      <c r="J1235" t="s">
        <v>5873</v>
      </c>
      <c r="K1235" t="s">
        <v>5874</v>
      </c>
      <c r="L1235" t="s">
        <v>22</v>
      </c>
      <c r="M1235" t="s">
        <v>68</v>
      </c>
      <c r="N1235" t="s">
        <v>24</v>
      </c>
      <c r="O1235" t="s">
        <v>14</v>
      </c>
      <c r="P1235" t="s">
        <v>24</v>
      </c>
      <c r="Q1235" t="s">
        <v>48</v>
      </c>
      <c r="R1235" t="s">
        <v>5875</v>
      </c>
    </row>
    <row r="1236" spans="1:18" x14ac:dyDescent="0.35">
      <c r="A1236" t="s">
        <v>15</v>
      </c>
      <c r="B1236" t="s">
        <v>882</v>
      </c>
      <c r="C1236">
        <v>1</v>
      </c>
      <c r="D1236">
        <v>2020</v>
      </c>
      <c r="E1236" t="s">
        <v>5733</v>
      </c>
      <c r="F1236">
        <v>6</v>
      </c>
      <c r="G1236">
        <v>2020</v>
      </c>
      <c r="H1236" t="s">
        <v>5876</v>
      </c>
      <c r="I1236" t="s">
        <v>19</v>
      </c>
      <c r="J1236" t="s">
        <v>5877</v>
      </c>
      <c r="K1236" t="s">
        <v>5878</v>
      </c>
      <c r="L1236" t="s">
        <v>22</v>
      </c>
      <c r="M1236" t="s">
        <v>68</v>
      </c>
      <c r="N1236" t="s">
        <v>24</v>
      </c>
      <c r="O1236" t="s">
        <v>14</v>
      </c>
      <c r="P1236" t="s">
        <v>24</v>
      </c>
      <c r="Q1236" t="s">
        <v>48</v>
      </c>
      <c r="R1236" t="s">
        <v>5879</v>
      </c>
    </row>
    <row r="1237" spans="1:18" x14ac:dyDescent="0.35">
      <c r="A1237" t="s">
        <v>15</v>
      </c>
      <c r="B1237" t="s">
        <v>5880</v>
      </c>
      <c r="C1237">
        <v>5</v>
      </c>
      <c r="D1237">
        <v>2018</v>
      </c>
      <c r="E1237" t="s">
        <v>1698</v>
      </c>
      <c r="F1237">
        <v>4</v>
      </c>
      <c r="G1237">
        <v>2019</v>
      </c>
      <c r="H1237" t="s">
        <v>5881</v>
      </c>
      <c r="I1237" t="s">
        <v>19</v>
      </c>
      <c r="J1237" t="s">
        <v>5882</v>
      </c>
      <c r="K1237" t="s">
        <v>5883</v>
      </c>
      <c r="L1237" t="s">
        <v>385</v>
      </c>
      <c r="M1237" t="s">
        <v>23</v>
      </c>
      <c r="N1237" t="s">
        <v>24</v>
      </c>
      <c r="O1237" t="s">
        <v>33</v>
      </c>
      <c r="P1237" t="s">
        <v>34</v>
      </c>
      <c r="Q1237" t="s">
        <v>33</v>
      </c>
      <c r="R1237" t="s">
        <v>5884</v>
      </c>
    </row>
    <row r="1238" spans="1:18" x14ac:dyDescent="0.35">
      <c r="A1238" t="s">
        <v>15</v>
      </c>
      <c r="B1238" t="s">
        <v>5885</v>
      </c>
      <c r="C1238">
        <v>5</v>
      </c>
      <c r="D1238">
        <v>2018</v>
      </c>
      <c r="E1238" t="s">
        <v>5636</v>
      </c>
      <c r="F1238">
        <v>10</v>
      </c>
      <c r="G1238">
        <v>2019</v>
      </c>
      <c r="H1238" t="s">
        <v>5886</v>
      </c>
      <c r="I1238" t="s">
        <v>19</v>
      </c>
      <c r="J1238" t="s">
        <v>5887</v>
      </c>
      <c r="K1238" t="s">
        <v>5888</v>
      </c>
      <c r="L1238" t="s">
        <v>46</v>
      </c>
      <c r="M1238" t="s">
        <v>68</v>
      </c>
      <c r="N1238" t="s">
        <v>24</v>
      </c>
      <c r="O1238" t="s">
        <v>14</v>
      </c>
      <c r="P1238" t="s">
        <v>24</v>
      </c>
      <c r="Q1238" t="s">
        <v>48</v>
      </c>
      <c r="R1238" t="s">
        <v>5889</v>
      </c>
    </row>
    <row r="1239" spans="1:18" x14ac:dyDescent="0.35">
      <c r="A1239" t="s">
        <v>15</v>
      </c>
      <c r="B1239" t="s">
        <v>1886</v>
      </c>
      <c r="C1239">
        <v>11</v>
      </c>
      <c r="D1239">
        <v>2018</v>
      </c>
      <c r="E1239" t="s">
        <v>5370</v>
      </c>
      <c r="F1239">
        <v>6</v>
      </c>
      <c r="G1239">
        <v>2019</v>
      </c>
      <c r="H1239" t="s">
        <v>5890</v>
      </c>
      <c r="I1239" t="s">
        <v>19</v>
      </c>
      <c r="J1239" t="s">
        <v>5891</v>
      </c>
      <c r="K1239" t="s">
        <v>5892</v>
      </c>
      <c r="L1239" t="s">
        <v>385</v>
      </c>
      <c r="M1239" t="s">
        <v>76</v>
      </c>
      <c r="N1239" t="s">
        <v>24</v>
      </c>
      <c r="O1239" t="s">
        <v>33</v>
      </c>
      <c r="P1239" t="s">
        <v>34</v>
      </c>
      <c r="Q1239" t="s">
        <v>33</v>
      </c>
      <c r="R1239" t="s">
        <v>27</v>
      </c>
    </row>
    <row r="1240" spans="1:18" x14ac:dyDescent="0.35">
      <c r="A1240" t="s">
        <v>15</v>
      </c>
      <c r="B1240" t="s">
        <v>16</v>
      </c>
      <c r="C1240">
        <v>9</v>
      </c>
      <c r="D1240">
        <v>2019</v>
      </c>
      <c r="E1240" t="s">
        <v>4406</v>
      </c>
      <c r="F1240">
        <v>1</v>
      </c>
      <c r="G1240">
        <v>2020</v>
      </c>
      <c r="H1240" t="s">
        <v>5893</v>
      </c>
      <c r="I1240" t="s">
        <v>19</v>
      </c>
      <c r="J1240" t="s">
        <v>5894</v>
      </c>
      <c r="K1240" t="s">
        <v>5895</v>
      </c>
      <c r="L1240" t="s">
        <v>22</v>
      </c>
      <c r="M1240" t="s">
        <v>68</v>
      </c>
      <c r="N1240" t="s">
        <v>24</v>
      </c>
      <c r="O1240" t="s">
        <v>14</v>
      </c>
      <c r="P1240" t="s">
        <v>24</v>
      </c>
      <c r="Q1240" t="s">
        <v>48</v>
      </c>
      <c r="R1240" t="s">
        <v>5896</v>
      </c>
    </row>
    <row r="1241" spans="1:18" x14ac:dyDescent="0.35">
      <c r="A1241" t="s">
        <v>15</v>
      </c>
      <c r="B1241" t="s">
        <v>5897</v>
      </c>
      <c r="C1241">
        <v>10</v>
      </c>
      <c r="D1241">
        <v>2017</v>
      </c>
      <c r="E1241" t="s">
        <v>4776</v>
      </c>
      <c r="F1241">
        <v>12</v>
      </c>
      <c r="G1241">
        <v>2019</v>
      </c>
      <c r="H1241" t="s">
        <v>5898</v>
      </c>
      <c r="I1241" t="s">
        <v>19</v>
      </c>
      <c r="J1241" t="s">
        <v>5899</v>
      </c>
      <c r="K1241" t="s">
        <v>5900</v>
      </c>
      <c r="L1241" t="s">
        <v>22</v>
      </c>
      <c r="M1241" t="s">
        <v>23</v>
      </c>
      <c r="N1241" t="s">
        <v>24</v>
      </c>
      <c r="O1241" t="s">
        <v>33</v>
      </c>
      <c r="P1241" t="s">
        <v>34</v>
      </c>
      <c r="Q1241" t="s">
        <v>33</v>
      </c>
      <c r="R1241" t="s">
        <v>77</v>
      </c>
    </row>
    <row r="1242" spans="1:18" x14ac:dyDescent="0.35">
      <c r="A1242" t="s">
        <v>15</v>
      </c>
      <c r="B1242" t="s">
        <v>4011</v>
      </c>
      <c r="C1242">
        <v>9</v>
      </c>
      <c r="D1242">
        <v>2020</v>
      </c>
      <c r="E1242" t="s">
        <v>368</v>
      </c>
      <c r="F1242">
        <v>5</v>
      </c>
      <c r="G1242">
        <v>2021</v>
      </c>
      <c r="H1242" t="s">
        <v>5901</v>
      </c>
      <c r="I1242" t="s">
        <v>19</v>
      </c>
      <c r="J1242" t="s">
        <v>5902</v>
      </c>
      <c r="K1242" t="s">
        <v>5903</v>
      </c>
      <c r="L1242" t="s">
        <v>117</v>
      </c>
      <c r="M1242" t="s">
        <v>23</v>
      </c>
      <c r="N1242" t="s">
        <v>24</v>
      </c>
      <c r="O1242" t="s">
        <v>25</v>
      </c>
      <c r="P1242" t="s">
        <v>24</v>
      </c>
      <c r="Q1242" t="s">
        <v>26</v>
      </c>
      <c r="R1242" t="s">
        <v>118</v>
      </c>
    </row>
    <row r="1243" spans="1:18" x14ac:dyDescent="0.35">
      <c r="A1243" t="s">
        <v>15</v>
      </c>
      <c r="B1243" t="s">
        <v>1751</v>
      </c>
      <c r="C1243">
        <v>8</v>
      </c>
      <c r="D1243">
        <v>2020</v>
      </c>
      <c r="E1243" t="s">
        <v>4189</v>
      </c>
      <c r="F1243">
        <v>4</v>
      </c>
      <c r="G1243">
        <v>2021</v>
      </c>
      <c r="H1243" t="s">
        <v>5904</v>
      </c>
      <c r="I1243" t="s">
        <v>19</v>
      </c>
      <c r="J1243" t="s">
        <v>5905</v>
      </c>
      <c r="K1243" t="s">
        <v>5906</v>
      </c>
      <c r="L1243" t="s">
        <v>5907</v>
      </c>
      <c r="M1243" t="s">
        <v>23</v>
      </c>
      <c r="N1243" t="s">
        <v>24</v>
      </c>
      <c r="O1243" t="s">
        <v>33</v>
      </c>
      <c r="P1243" t="s">
        <v>34</v>
      </c>
      <c r="Q1243" t="s">
        <v>33</v>
      </c>
      <c r="R1243" t="s">
        <v>27</v>
      </c>
    </row>
    <row r="1244" spans="1:18" x14ac:dyDescent="0.35">
      <c r="A1244" t="s">
        <v>15</v>
      </c>
      <c r="B1244" t="s">
        <v>361</v>
      </c>
      <c r="C1244">
        <v>11</v>
      </c>
      <c r="D1244">
        <v>2019</v>
      </c>
      <c r="E1244" t="s">
        <v>5908</v>
      </c>
      <c r="F1244">
        <v>4</v>
      </c>
      <c r="G1244">
        <v>2020</v>
      </c>
      <c r="H1244" t="s">
        <v>5909</v>
      </c>
      <c r="I1244" t="s">
        <v>19</v>
      </c>
      <c r="J1244" t="s">
        <v>5910</v>
      </c>
      <c r="K1244" t="s">
        <v>5911</v>
      </c>
      <c r="L1244" t="s">
        <v>385</v>
      </c>
      <c r="M1244" t="s">
        <v>68</v>
      </c>
      <c r="N1244" t="s">
        <v>24</v>
      </c>
      <c r="O1244" t="s">
        <v>14</v>
      </c>
      <c r="P1244" t="s">
        <v>24</v>
      </c>
      <c r="Q1244" t="s">
        <v>48</v>
      </c>
      <c r="R1244" t="s">
        <v>5912</v>
      </c>
    </row>
    <row r="1245" spans="1:18" x14ac:dyDescent="0.35">
      <c r="A1245" t="s">
        <v>15</v>
      </c>
      <c r="B1245" t="s">
        <v>3109</v>
      </c>
      <c r="C1245">
        <v>9</v>
      </c>
      <c r="D1245">
        <v>2020</v>
      </c>
      <c r="E1245" t="s">
        <v>5360</v>
      </c>
      <c r="F1245">
        <v>3</v>
      </c>
      <c r="G1245">
        <v>2021</v>
      </c>
      <c r="H1245" t="s">
        <v>5913</v>
      </c>
      <c r="I1245" t="s">
        <v>19</v>
      </c>
      <c r="J1245" t="s">
        <v>5914</v>
      </c>
      <c r="K1245" t="s">
        <v>5915</v>
      </c>
      <c r="L1245" t="s">
        <v>4455</v>
      </c>
      <c r="M1245" t="s">
        <v>23</v>
      </c>
      <c r="N1245" t="s">
        <v>24</v>
      </c>
      <c r="O1245" t="s">
        <v>33</v>
      </c>
      <c r="P1245" t="s">
        <v>34</v>
      </c>
      <c r="Q1245" t="s">
        <v>33</v>
      </c>
      <c r="R1245" t="s">
        <v>27</v>
      </c>
    </row>
    <row r="1246" spans="1:18" x14ac:dyDescent="0.35">
      <c r="A1246" t="s">
        <v>15</v>
      </c>
      <c r="B1246" t="s">
        <v>931</v>
      </c>
      <c r="C1246">
        <v>8</v>
      </c>
      <c r="D1246">
        <v>2020</v>
      </c>
      <c r="E1246" t="s">
        <v>1017</v>
      </c>
      <c r="F1246">
        <v>7</v>
      </c>
      <c r="G1246">
        <v>2021</v>
      </c>
      <c r="H1246" t="s">
        <v>5916</v>
      </c>
      <c r="I1246" t="s">
        <v>19</v>
      </c>
      <c r="J1246" t="s">
        <v>5917</v>
      </c>
      <c r="K1246" t="s">
        <v>5918</v>
      </c>
      <c r="L1246" t="s">
        <v>385</v>
      </c>
      <c r="M1246" t="s">
        <v>47</v>
      </c>
      <c r="N1246" t="s">
        <v>24</v>
      </c>
      <c r="O1246" t="s">
        <v>14</v>
      </c>
      <c r="P1246" t="s">
        <v>24</v>
      </c>
      <c r="Q1246" t="s">
        <v>48</v>
      </c>
      <c r="R1246" t="s">
        <v>5919</v>
      </c>
    </row>
    <row r="1247" spans="1:18" x14ac:dyDescent="0.35">
      <c r="A1247" t="s">
        <v>15</v>
      </c>
      <c r="B1247" t="s">
        <v>5920</v>
      </c>
      <c r="C1247">
        <v>5</v>
      </c>
      <c r="D1247">
        <v>2020</v>
      </c>
      <c r="E1247" t="s">
        <v>2706</v>
      </c>
      <c r="F1247">
        <v>7</v>
      </c>
      <c r="G1247">
        <v>2020</v>
      </c>
      <c r="H1247" t="s">
        <v>5921</v>
      </c>
      <c r="I1247" t="s">
        <v>19</v>
      </c>
      <c r="J1247" t="s">
        <v>5922</v>
      </c>
      <c r="K1247" t="s">
        <v>5923</v>
      </c>
      <c r="L1247" t="s">
        <v>474</v>
      </c>
      <c r="M1247" t="s">
        <v>76</v>
      </c>
      <c r="N1247" t="s">
        <v>24</v>
      </c>
      <c r="O1247" t="s">
        <v>33</v>
      </c>
      <c r="P1247" t="s">
        <v>34</v>
      </c>
      <c r="Q1247" t="s">
        <v>33</v>
      </c>
      <c r="R1247" t="s">
        <v>5924</v>
      </c>
    </row>
    <row r="1248" spans="1:18" x14ac:dyDescent="0.35">
      <c r="A1248" t="s">
        <v>15</v>
      </c>
      <c r="B1248" t="s">
        <v>763</v>
      </c>
      <c r="C1248">
        <v>7</v>
      </c>
      <c r="D1248">
        <v>2019</v>
      </c>
      <c r="E1248" t="s">
        <v>882</v>
      </c>
      <c r="F1248">
        <v>1</v>
      </c>
      <c r="G1248">
        <v>2020</v>
      </c>
      <c r="H1248" t="s">
        <v>5925</v>
      </c>
      <c r="I1248" t="s">
        <v>19</v>
      </c>
      <c r="J1248" t="s">
        <v>5926</v>
      </c>
      <c r="K1248" t="s">
        <v>5927</v>
      </c>
      <c r="L1248" t="s">
        <v>124</v>
      </c>
      <c r="M1248" t="s">
        <v>23</v>
      </c>
      <c r="N1248" t="s">
        <v>24</v>
      </c>
      <c r="O1248" t="s">
        <v>33</v>
      </c>
      <c r="P1248" t="s">
        <v>34</v>
      </c>
      <c r="Q1248" t="s">
        <v>33</v>
      </c>
      <c r="R1248" t="s">
        <v>5928</v>
      </c>
    </row>
    <row r="1249" spans="1:18" x14ac:dyDescent="0.35">
      <c r="A1249" t="s">
        <v>15</v>
      </c>
      <c r="B1249" t="s">
        <v>476</v>
      </c>
      <c r="C1249">
        <v>4</v>
      </c>
      <c r="D1249">
        <v>2021</v>
      </c>
      <c r="E1249" t="s">
        <v>5929</v>
      </c>
      <c r="F1249">
        <v>8</v>
      </c>
      <c r="G1249">
        <v>2021</v>
      </c>
      <c r="H1249" t="s">
        <v>5930</v>
      </c>
      <c r="I1249" t="s">
        <v>19</v>
      </c>
      <c r="J1249" t="s">
        <v>5931</v>
      </c>
      <c r="K1249" t="s">
        <v>5932</v>
      </c>
      <c r="L1249" t="s">
        <v>385</v>
      </c>
      <c r="M1249" t="s">
        <v>23</v>
      </c>
      <c r="N1249" t="s">
        <v>24</v>
      </c>
      <c r="O1249" t="s">
        <v>25</v>
      </c>
      <c r="P1249" t="s">
        <v>24</v>
      </c>
      <c r="Q1249" t="s">
        <v>26</v>
      </c>
      <c r="R1249" t="s">
        <v>118</v>
      </c>
    </row>
    <row r="1250" spans="1:18" x14ac:dyDescent="0.35">
      <c r="A1250" t="s">
        <v>15</v>
      </c>
      <c r="B1250" t="s">
        <v>441</v>
      </c>
      <c r="C1250">
        <v>4</v>
      </c>
      <c r="D1250">
        <v>2020</v>
      </c>
      <c r="E1250" t="s">
        <v>2486</v>
      </c>
      <c r="F1250">
        <v>4</v>
      </c>
      <c r="G1250">
        <v>2021</v>
      </c>
      <c r="H1250" t="s">
        <v>5933</v>
      </c>
      <c r="I1250" t="s">
        <v>19</v>
      </c>
      <c r="J1250" t="s">
        <v>5934</v>
      </c>
      <c r="K1250" t="s">
        <v>5935</v>
      </c>
      <c r="L1250" t="s">
        <v>5936</v>
      </c>
      <c r="M1250" t="s">
        <v>68</v>
      </c>
      <c r="N1250" t="s">
        <v>24</v>
      </c>
      <c r="O1250" t="s">
        <v>14</v>
      </c>
      <c r="P1250" t="s">
        <v>24</v>
      </c>
      <c r="Q1250" t="s">
        <v>48</v>
      </c>
      <c r="R1250" t="s">
        <v>5937</v>
      </c>
    </row>
    <row r="1251" spans="1:18" x14ac:dyDescent="0.35">
      <c r="A1251" t="s">
        <v>15</v>
      </c>
      <c r="B1251" t="s">
        <v>5938</v>
      </c>
      <c r="C1251">
        <v>8</v>
      </c>
      <c r="D1251">
        <v>2017</v>
      </c>
      <c r="E1251" t="s">
        <v>4377</v>
      </c>
      <c r="F1251">
        <v>9</v>
      </c>
      <c r="G1251">
        <v>2019</v>
      </c>
      <c r="H1251" t="s">
        <v>5939</v>
      </c>
      <c r="I1251" t="s">
        <v>19</v>
      </c>
      <c r="J1251" t="s">
        <v>5940</v>
      </c>
      <c r="K1251" t="s">
        <v>5941</v>
      </c>
      <c r="L1251" t="s">
        <v>83</v>
      </c>
      <c r="M1251" t="s">
        <v>47</v>
      </c>
      <c r="N1251" t="s">
        <v>24</v>
      </c>
      <c r="O1251" t="s">
        <v>14</v>
      </c>
      <c r="P1251" t="s">
        <v>24</v>
      </c>
      <c r="Q1251" t="s">
        <v>48</v>
      </c>
      <c r="R1251" t="s">
        <v>5942</v>
      </c>
    </row>
    <row r="1252" spans="1:18" x14ac:dyDescent="0.35">
      <c r="A1252" t="s">
        <v>15</v>
      </c>
      <c r="B1252" t="s">
        <v>3687</v>
      </c>
      <c r="C1252">
        <v>10</v>
      </c>
      <c r="D1252">
        <v>2019</v>
      </c>
      <c r="E1252" t="s">
        <v>1622</v>
      </c>
      <c r="F1252">
        <v>3</v>
      </c>
      <c r="G1252">
        <v>2020</v>
      </c>
      <c r="H1252" t="s">
        <v>5943</v>
      </c>
      <c r="I1252" t="s">
        <v>19</v>
      </c>
      <c r="J1252" t="s">
        <v>5944</v>
      </c>
      <c r="K1252" t="s">
        <v>5945</v>
      </c>
      <c r="L1252" t="s">
        <v>22</v>
      </c>
      <c r="M1252" t="s">
        <v>68</v>
      </c>
      <c r="N1252" t="s">
        <v>24</v>
      </c>
      <c r="O1252" t="s">
        <v>14</v>
      </c>
      <c r="P1252" t="s">
        <v>24</v>
      </c>
      <c r="Q1252" t="s">
        <v>48</v>
      </c>
      <c r="R1252" t="s">
        <v>5946</v>
      </c>
    </row>
    <row r="1253" spans="1:18" x14ac:dyDescent="0.35">
      <c r="A1253" t="s">
        <v>15</v>
      </c>
      <c r="B1253" t="s">
        <v>5947</v>
      </c>
      <c r="C1253">
        <v>5</v>
      </c>
      <c r="D1253">
        <v>2018</v>
      </c>
      <c r="E1253" t="s">
        <v>5948</v>
      </c>
      <c r="F1253">
        <v>2</v>
      </c>
      <c r="G1253">
        <v>2019</v>
      </c>
      <c r="H1253" t="s">
        <v>5949</v>
      </c>
      <c r="I1253" t="s">
        <v>19</v>
      </c>
      <c r="J1253" t="s">
        <v>5950</v>
      </c>
      <c r="K1253" t="s">
        <v>5951</v>
      </c>
      <c r="L1253" t="s">
        <v>22</v>
      </c>
      <c r="M1253" t="s">
        <v>23</v>
      </c>
      <c r="N1253" t="s">
        <v>24</v>
      </c>
      <c r="O1253" t="s">
        <v>25</v>
      </c>
      <c r="P1253" t="s">
        <v>24</v>
      </c>
      <c r="Q1253" t="s">
        <v>26</v>
      </c>
      <c r="R1253" t="s">
        <v>77</v>
      </c>
    </row>
    <row r="1254" spans="1:18" x14ac:dyDescent="0.35">
      <c r="A1254" t="s">
        <v>15</v>
      </c>
      <c r="B1254" t="s">
        <v>564</v>
      </c>
      <c r="C1254">
        <v>7</v>
      </c>
      <c r="D1254">
        <v>2019</v>
      </c>
      <c r="E1254" t="s">
        <v>4130</v>
      </c>
      <c r="F1254">
        <v>12</v>
      </c>
      <c r="G1254">
        <v>2021</v>
      </c>
      <c r="H1254" t="s">
        <v>5952</v>
      </c>
      <c r="I1254" t="s">
        <v>19</v>
      </c>
      <c r="J1254" t="s">
        <v>5953</v>
      </c>
      <c r="K1254" t="s">
        <v>5954</v>
      </c>
      <c r="L1254" t="s">
        <v>5955</v>
      </c>
      <c r="M1254" t="s">
        <v>47</v>
      </c>
      <c r="N1254" t="s">
        <v>24</v>
      </c>
      <c r="O1254" t="s">
        <v>14</v>
      </c>
      <c r="P1254" t="s">
        <v>24</v>
      </c>
      <c r="Q1254" t="s">
        <v>48</v>
      </c>
      <c r="R1254" t="s">
        <v>5956</v>
      </c>
    </row>
    <row r="1255" spans="1:18" x14ac:dyDescent="0.35">
      <c r="A1255" t="s">
        <v>15</v>
      </c>
      <c r="B1255" t="s">
        <v>5957</v>
      </c>
      <c r="C1255">
        <v>7</v>
      </c>
      <c r="D1255">
        <v>2019</v>
      </c>
      <c r="E1255" t="s">
        <v>5958</v>
      </c>
      <c r="F1255">
        <v>12</v>
      </c>
      <c r="G1255">
        <v>2019</v>
      </c>
      <c r="H1255" t="s">
        <v>5959</v>
      </c>
      <c r="I1255" t="s">
        <v>19</v>
      </c>
      <c r="J1255" t="s">
        <v>5960</v>
      </c>
      <c r="K1255" t="s">
        <v>5961</v>
      </c>
      <c r="L1255" t="s">
        <v>385</v>
      </c>
      <c r="M1255" t="s">
        <v>76</v>
      </c>
      <c r="N1255" t="s">
        <v>24</v>
      </c>
      <c r="O1255" t="s">
        <v>14</v>
      </c>
      <c r="P1255" t="s">
        <v>24</v>
      </c>
      <c r="Q1255" t="s">
        <v>48</v>
      </c>
      <c r="R1255" t="s">
        <v>5962</v>
      </c>
    </row>
    <row r="1256" spans="1:18" x14ac:dyDescent="0.35">
      <c r="A1256" t="s">
        <v>15</v>
      </c>
      <c r="B1256" t="s">
        <v>5661</v>
      </c>
      <c r="C1256">
        <v>3</v>
      </c>
      <c r="D1256">
        <v>2021</v>
      </c>
      <c r="E1256" t="s">
        <v>1319</v>
      </c>
      <c r="F1256">
        <v>7</v>
      </c>
      <c r="G1256">
        <v>2021</v>
      </c>
      <c r="H1256" t="s">
        <v>5963</v>
      </c>
      <c r="I1256" t="s">
        <v>19</v>
      </c>
      <c r="J1256" t="s">
        <v>5964</v>
      </c>
      <c r="K1256" t="s">
        <v>5965</v>
      </c>
      <c r="L1256" t="s">
        <v>385</v>
      </c>
      <c r="M1256" t="s">
        <v>68</v>
      </c>
      <c r="N1256" t="s">
        <v>24</v>
      </c>
      <c r="O1256" t="s">
        <v>14</v>
      </c>
      <c r="P1256" t="s">
        <v>24</v>
      </c>
      <c r="Q1256" t="s">
        <v>48</v>
      </c>
      <c r="R1256" t="s">
        <v>5966</v>
      </c>
    </row>
    <row r="1257" spans="1:18" x14ac:dyDescent="0.35">
      <c r="A1257" t="s">
        <v>15</v>
      </c>
      <c r="B1257" t="s">
        <v>5967</v>
      </c>
      <c r="C1257">
        <v>11</v>
      </c>
      <c r="D1257">
        <v>2021</v>
      </c>
      <c r="E1257" t="s">
        <v>5968</v>
      </c>
      <c r="F1257">
        <v>1</v>
      </c>
      <c r="G1257">
        <v>2022</v>
      </c>
      <c r="H1257" t="s">
        <v>5969</v>
      </c>
      <c r="I1257" t="s">
        <v>19</v>
      </c>
      <c r="J1257" t="s">
        <v>5970</v>
      </c>
      <c r="K1257" t="s">
        <v>5971</v>
      </c>
      <c r="L1257" t="s">
        <v>5972</v>
      </c>
      <c r="M1257" t="s">
        <v>23</v>
      </c>
      <c r="N1257" t="s">
        <v>24</v>
      </c>
      <c r="O1257" t="s">
        <v>33</v>
      </c>
      <c r="P1257" t="s">
        <v>34</v>
      </c>
      <c r="Q1257" t="s">
        <v>33</v>
      </c>
      <c r="R1257" t="s">
        <v>5973</v>
      </c>
    </row>
    <row r="1258" spans="1:18" x14ac:dyDescent="0.35">
      <c r="A1258" t="s">
        <v>15</v>
      </c>
      <c r="B1258" t="s">
        <v>5974</v>
      </c>
      <c r="C1258">
        <v>12</v>
      </c>
      <c r="D1258">
        <v>2018</v>
      </c>
      <c r="E1258" t="s">
        <v>2651</v>
      </c>
      <c r="F1258">
        <v>8</v>
      </c>
      <c r="G1258">
        <v>2019</v>
      </c>
      <c r="H1258" t="s">
        <v>5975</v>
      </c>
      <c r="I1258" t="s">
        <v>19</v>
      </c>
      <c r="J1258" t="s">
        <v>5976</v>
      </c>
      <c r="K1258" t="s">
        <v>5977</v>
      </c>
      <c r="L1258" t="s">
        <v>22</v>
      </c>
      <c r="M1258" t="s">
        <v>23</v>
      </c>
      <c r="N1258" t="s">
        <v>24</v>
      </c>
      <c r="O1258" t="s">
        <v>33</v>
      </c>
      <c r="P1258" t="s">
        <v>34</v>
      </c>
      <c r="Q1258" t="s">
        <v>33</v>
      </c>
      <c r="R1258" t="s">
        <v>27</v>
      </c>
    </row>
    <row r="1259" spans="1:18" x14ac:dyDescent="0.35">
      <c r="A1259" t="s">
        <v>15</v>
      </c>
      <c r="B1259" t="s">
        <v>5978</v>
      </c>
      <c r="C1259">
        <v>10</v>
      </c>
      <c r="D1259">
        <v>2018</v>
      </c>
      <c r="E1259" t="s">
        <v>2339</v>
      </c>
      <c r="F1259">
        <v>6</v>
      </c>
      <c r="G1259">
        <v>2019</v>
      </c>
      <c r="H1259" t="s">
        <v>5979</v>
      </c>
      <c r="I1259" t="s">
        <v>19</v>
      </c>
      <c r="J1259" t="s">
        <v>5980</v>
      </c>
      <c r="K1259" t="s">
        <v>5981</v>
      </c>
      <c r="L1259" t="s">
        <v>249</v>
      </c>
      <c r="M1259" t="s">
        <v>23</v>
      </c>
      <c r="N1259" t="s">
        <v>24</v>
      </c>
      <c r="O1259" t="s">
        <v>25</v>
      </c>
      <c r="P1259" t="s">
        <v>24</v>
      </c>
      <c r="Q1259" t="s">
        <v>26</v>
      </c>
      <c r="R1259" t="s">
        <v>5982</v>
      </c>
    </row>
    <row r="1260" spans="1:18" x14ac:dyDescent="0.35">
      <c r="A1260" t="s">
        <v>15</v>
      </c>
      <c r="B1260" t="s">
        <v>2486</v>
      </c>
      <c r="C1260">
        <v>4</v>
      </c>
      <c r="D1260">
        <v>2021</v>
      </c>
      <c r="E1260" t="s">
        <v>5244</v>
      </c>
      <c r="F1260">
        <v>2</v>
      </c>
      <c r="G1260">
        <v>2022</v>
      </c>
      <c r="H1260" t="s">
        <v>5983</v>
      </c>
      <c r="I1260" t="s">
        <v>19</v>
      </c>
      <c r="J1260" t="s">
        <v>5984</v>
      </c>
      <c r="K1260" t="s">
        <v>5985</v>
      </c>
      <c r="L1260" t="s">
        <v>22</v>
      </c>
      <c r="M1260" t="s">
        <v>47</v>
      </c>
      <c r="N1260" t="s">
        <v>24</v>
      </c>
      <c r="O1260" t="s">
        <v>14</v>
      </c>
      <c r="P1260" t="s">
        <v>24</v>
      </c>
      <c r="Q1260" t="s">
        <v>48</v>
      </c>
      <c r="R1260" t="s">
        <v>5986</v>
      </c>
    </row>
    <row r="1261" spans="1:18" x14ac:dyDescent="0.35">
      <c r="A1261" t="s">
        <v>15</v>
      </c>
      <c r="B1261" t="s">
        <v>1314</v>
      </c>
      <c r="C1261">
        <v>12</v>
      </c>
      <c r="D1261">
        <v>2020</v>
      </c>
      <c r="E1261" t="s">
        <v>2101</v>
      </c>
      <c r="F1261">
        <v>11</v>
      </c>
      <c r="G1261">
        <v>2021</v>
      </c>
      <c r="H1261" t="s">
        <v>5987</v>
      </c>
      <c r="I1261" t="s">
        <v>19</v>
      </c>
      <c r="J1261" t="s">
        <v>5988</v>
      </c>
      <c r="K1261" t="s">
        <v>5989</v>
      </c>
      <c r="L1261" t="s">
        <v>22</v>
      </c>
      <c r="M1261" t="s">
        <v>47</v>
      </c>
      <c r="N1261" t="s">
        <v>24</v>
      </c>
      <c r="O1261" t="s">
        <v>14</v>
      </c>
      <c r="P1261" t="s">
        <v>24</v>
      </c>
      <c r="Q1261" t="s">
        <v>48</v>
      </c>
      <c r="R1261" t="s">
        <v>5990</v>
      </c>
    </row>
    <row r="1262" spans="1:18" x14ac:dyDescent="0.35">
      <c r="A1262" t="s">
        <v>15</v>
      </c>
      <c r="B1262" t="s">
        <v>5991</v>
      </c>
      <c r="C1262">
        <v>7</v>
      </c>
      <c r="D1262">
        <v>2018</v>
      </c>
      <c r="E1262" t="s">
        <v>2615</v>
      </c>
      <c r="F1262">
        <v>12</v>
      </c>
      <c r="G1262">
        <v>2019</v>
      </c>
      <c r="H1262" t="s">
        <v>5992</v>
      </c>
      <c r="I1262" t="s">
        <v>19</v>
      </c>
      <c r="J1262" t="s">
        <v>5993</v>
      </c>
      <c r="K1262" t="s">
        <v>5994</v>
      </c>
      <c r="L1262" t="s">
        <v>22</v>
      </c>
      <c r="M1262" t="s">
        <v>23</v>
      </c>
      <c r="N1262" t="s">
        <v>24</v>
      </c>
      <c r="O1262" t="s">
        <v>25</v>
      </c>
      <c r="P1262" t="s">
        <v>24</v>
      </c>
      <c r="Q1262" t="s">
        <v>26</v>
      </c>
      <c r="R1262" t="s">
        <v>77</v>
      </c>
    </row>
    <row r="1263" spans="1:18" x14ac:dyDescent="0.35">
      <c r="A1263" t="s">
        <v>15</v>
      </c>
      <c r="B1263" t="s">
        <v>240</v>
      </c>
      <c r="C1263">
        <v>3</v>
      </c>
      <c r="D1263">
        <v>2021</v>
      </c>
      <c r="E1263" t="s">
        <v>1490</v>
      </c>
      <c r="F1263">
        <v>9</v>
      </c>
      <c r="G1263">
        <v>2021</v>
      </c>
      <c r="H1263" t="s">
        <v>5995</v>
      </c>
      <c r="I1263" t="s">
        <v>19</v>
      </c>
      <c r="J1263" t="s">
        <v>5996</v>
      </c>
      <c r="K1263" t="s">
        <v>5997</v>
      </c>
      <c r="L1263" t="s">
        <v>96</v>
      </c>
      <c r="M1263" t="s">
        <v>47</v>
      </c>
      <c r="N1263" t="s">
        <v>24</v>
      </c>
      <c r="O1263" t="s">
        <v>14</v>
      </c>
      <c r="P1263" t="s">
        <v>24</v>
      </c>
      <c r="Q1263" t="s">
        <v>48</v>
      </c>
      <c r="R1263" t="s">
        <v>5998</v>
      </c>
    </row>
    <row r="1264" spans="1:18" x14ac:dyDescent="0.35">
      <c r="A1264" t="s">
        <v>15</v>
      </c>
      <c r="B1264" t="s">
        <v>5999</v>
      </c>
      <c r="C1264">
        <v>1</v>
      </c>
      <c r="D1264">
        <v>2019</v>
      </c>
      <c r="E1264" t="s">
        <v>105</v>
      </c>
      <c r="F1264">
        <v>6</v>
      </c>
      <c r="G1264">
        <v>2019</v>
      </c>
      <c r="H1264" t="s">
        <v>6000</v>
      </c>
      <c r="I1264" t="s">
        <v>19</v>
      </c>
      <c r="J1264" t="s">
        <v>6001</v>
      </c>
      <c r="K1264" t="s">
        <v>6002</v>
      </c>
      <c r="L1264" t="s">
        <v>237</v>
      </c>
      <c r="M1264" t="s">
        <v>23</v>
      </c>
      <c r="N1264" t="s">
        <v>24</v>
      </c>
      <c r="O1264" t="s">
        <v>33</v>
      </c>
      <c r="P1264" t="s">
        <v>34</v>
      </c>
      <c r="Q1264" t="s">
        <v>33</v>
      </c>
      <c r="R1264" t="s">
        <v>27</v>
      </c>
    </row>
    <row r="1265" spans="1:18" x14ac:dyDescent="0.35">
      <c r="A1265" t="s">
        <v>15</v>
      </c>
      <c r="B1265" t="s">
        <v>5249</v>
      </c>
      <c r="C1265">
        <v>5</v>
      </c>
      <c r="D1265">
        <v>2021</v>
      </c>
      <c r="E1265" t="s">
        <v>1857</v>
      </c>
      <c r="F1265">
        <v>1</v>
      </c>
      <c r="G1265">
        <v>2022</v>
      </c>
      <c r="H1265" t="s">
        <v>6003</v>
      </c>
      <c r="I1265" t="s">
        <v>19</v>
      </c>
      <c r="J1265" t="s">
        <v>6004</v>
      </c>
      <c r="K1265" t="s">
        <v>6005</v>
      </c>
      <c r="L1265" t="s">
        <v>22</v>
      </c>
      <c r="M1265" t="s">
        <v>47</v>
      </c>
      <c r="N1265" t="s">
        <v>24</v>
      </c>
      <c r="O1265" t="s">
        <v>14</v>
      </c>
      <c r="P1265" t="s">
        <v>24</v>
      </c>
      <c r="Q1265" t="s">
        <v>48</v>
      </c>
      <c r="R1265" t="s">
        <v>6006</v>
      </c>
    </row>
    <row r="1266" spans="1:18" x14ac:dyDescent="0.35">
      <c r="A1266" t="s">
        <v>15</v>
      </c>
      <c r="B1266" t="s">
        <v>1868</v>
      </c>
      <c r="C1266">
        <v>11</v>
      </c>
      <c r="D1266">
        <v>2020</v>
      </c>
      <c r="E1266" t="s">
        <v>1363</v>
      </c>
      <c r="F1266">
        <v>6</v>
      </c>
      <c r="G1266">
        <v>2021</v>
      </c>
      <c r="H1266" t="s">
        <v>6007</v>
      </c>
      <c r="I1266" t="s">
        <v>19</v>
      </c>
      <c r="J1266" t="s">
        <v>6008</v>
      </c>
      <c r="K1266" t="s">
        <v>6009</v>
      </c>
      <c r="L1266" t="s">
        <v>96</v>
      </c>
      <c r="M1266" t="s">
        <v>47</v>
      </c>
      <c r="N1266" t="s">
        <v>24</v>
      </c>
      <c r="O1266" t="s">
        <v>14</v>
      </c>
      <c r="P1266" t="s">
        <v>24</v>
      </c>
      <c r="Q1266" t="s">
        <v>48</v>
      </c>
      <c r="R1266" t="s">
        <v>6010</v>
      </c>
    </row>
    <row r="1267" spans="1:18" x14ac:dyDescent="0.35">
      <c r="A1267" t="s">
        <v>15</v>
      </c>
      <c r="B1267" t="s">
        <v>6011</v>
      </c>
      <c r="C1267">
        <v>12</v>
      </c>
      <c r="D1267">
        <v>2019</v>
      </c>
      <c r="E1267" t="s">
        <v>2948</v>
      </c>
      <c r="F1267">
        <v>8</v>
      </c>
      <c r="G1267">
        <v>2020</v>
      </c>
      <c r="H1267" t="s">
        <v>6012</v>
      </c>
      <c r="I1267" t="s">
        <v>19</v>
      </c>
      <c r="J1267" t="s">
        <v>6013</v>
      </c>
      <c r="K1267" t="s">
        <v>6014</v>
      </c>
      <c r="L1267" t="s">
        <v>572</v>
      </c>
      <c r="M1267" t="s">
        <v>23</v>
      </c>
      <c r="N1267" t="s">
        <v>24</v>
      </c>
      <c r="O1267" t="s">
        <v>33</v>
      </c>
      <c r="P1267" t="s">
        <v>34</v>
      </c>
      <c r="Q1267" t="s">
        <v>33</v>
      </c>
      <c r="R1267" t="s">
        <v>6015</v>
      </c>
    </row>
    <row r="1268" spans="1:18" x14ac:dyDescent="0.35">
      <c r="A1268" t="s">
        <v>15</v>
      </c>
      <c r="B1268" t="s">
        <v>1402</v>
      </c>
      <c r="C1268">
        <v>12</v>
      </c>
      <c r="D1268">
        <v>2020</v>
      </c>
      <c r="E1268" t="s">
        <v>1551</v>
      </c>
      <c r="F1268">
        <v>7</v>
      </c>
      <c r="G1268">
        <v>2021</v>
      </c>
      <c r="H1268" t="s">
        <v>6016</v>
      </c>
      <c r="I1268" t="s">
        <v>19</v>
      </c>
      <c r="J1268" t="s">
        <v>6017</v>
      </c>
      <c r="K1268" t="s">
        <v>6018</v>
      </c>
      <c r="L1268" t="s">
        <v>385</v>
      </c>
      <c r="M1268" t="s">
        <v>23</v>
      </c>
      <c r="N1268" t="s">
        <v>24</v>
      </c>
      <c r="O1268" t="s">
        <v>33</v>
      </c>
      <c r="P1268" t="s">
        <v>34</v>
      </c>
      <c r="Q1268" t="s">
        <v>33</v>
      </c>
      <c r="R1268" t="s">
        <v>6019</v>
      </c>
    </row>
    <row r="1269" spans="1:18" x14ac:dyDescent="0.35">
      <c r="A1269" t="s">
        <v>15</v>
      </c>
      <c r="B1269" t="s">
        <v>2491</v>
      </c>
      <c r="C1269">
        <v>9</v>
      </c>
      <c r="D1269">
        <v>2020</v>
      </c>
      <c r="E1269" t="s">
        <v>6020</v>
      </c>
      <c r="F1269">
        <v>6</v>
      </c>
      <c r="G1269">
        <v>2021</v>
      </c>
      <c r="H1269" t="s">
        <v>6021</v>
      </c>
      <c r="I1269" t="s">
        <v>19</v>
      </c>
      <c r="J1269" t="s">
        <v>6022</v>
      </c>
      <c r="K1269" t="s">
        <v>6023</v>
      </c>
      <c r="L1269" t="s">
        <v>237</v>
      </c>
      <c r="M1269" t="s">
        <v>47</v>
      </c>
      <c r="N1269" t="s">
        <v>24</v>
      </c>
      <c r="O1269" t="s">
        <v>97</v>
      </c>
      <c r="P1269" t="s">
        <v>24</v>
      </c>
      <c r="Q1269" t="s">
        <v>48</v>
      </c>
      <c r="R1269" t="s">
        <v>6024</v>
      </c>
    </row>
    <row r="1270" spans="1:18" x14ac:dyDescent="0.35">
      <c r="A1270" t="s">
        <v>15</v>
      </c>
      <c r="B1270" t="s">
        <v>3307</v>
      </c>
      <c r="C1270">
        <v>8</v>
      </c>
      <c r="D1270">
        <v>2021</v>
      </c>
      <c r="E1270" t="s">
        <v>1746</v>
      </c>
      <c r="F1270">
        <v>12</v>
      </c>
      <c r="G1270">
        <v>2021</v>
      </c>
      <c r="H1270" t="s">
        <v>6025</v>
      </c>
      <c r="I1270" t="s">
        <v>19</v>
      </c>
      <c r="J1270" t="s">
        <v>6026</v>
      </c>
      <c r="K1270" t="s">
        <v>6027</v>
      </c>
      <c r="L1270" t="s">
        <v>22</v>
      </c>
      <c r="M1270" t="s">
        <v>68</v>
      </c>
      <c r="N1270" t="s">
        <v>24</v>
      </c>
      <c r="O1270" t="s">
        <v>14</v>
      </c>
      <c r="P1270" t="s">
        <v>24</v>
      </c>
      <c r="Q1270" t="s">
        <v>48</v>
      </c>
      <c r="R1270" t="s">
        <v>6028</v>
      </c>
    </row>
    <row r="1271" spans="1:18" x14ac:dyDescent="0.35">
      <c r="A1271" t="s">
        <v>15</v>
      </c>
      <c r="B1271" t="s">
        <v>3511</v>
      </c>
      <c r="C1271">
        <v>4</v>
      </c>
      <c r="D1271">
        <v>2021</v>
      </c>
      <c r="E1271" t="s">
        <v>4164</v>
      </c>
      <c r="F1271">
        <v>5</v>
      </c>
      <c r="G1271">
        <v>2021</v>
      </c>
      <c r="H1271" t="s">
        <v>6029</v>
      </c>
      <c r="I1271" t="s">
        <v>19</v>
      </c>
      <c r="J1271" t="s">
        <v>6030</v>
      </c>
      <c r="K1271" t="s">
        <v>6031</v>
      </c>
      <c r="L1271" t="s">
        <v>237</v>
      </c>
      <c r="M1271" t="s">
        <v>23</v>
      </c>
      <c r="N1271" t="s">
        <v>24</v>
      </c>
      <c r="O1271" t="s">
        <v>33</v>
      </c>
      <c r="P1271" t="s">
        <v>34</v>
      </c>
      <c r="Q1271" t="s">
        <v>33</v>
      </c>
      <c r="R1271" t="s">
        <v>118</v>
      </c>
    </row>
    <row r="1272" spans="1:18" x14ac:dyDescent="0.35">
      <c r="A1272" t="s">
        <v>15</v>
      </c>
      <c r="B1272" t="s">
        <v>3883</v>
      </c>
      <c r="C1272">
        <v>6</v>
      </c>
      <c r="D1272">
        <v>2020</v>
      </c>
      <c r="E1272" t="s">
        <v>6032</v>
      </c>
      <c r="F1272">
        <v>12</v>
      </c>
      <c r="G1272">
        <v>2021</v>
      </c>
      <c r="H1272" t="s">
        <v>6033</v>
      </c>
      <c r="I1272" t="s">
        <v>19</v>
      </c>
      <c r="J1272" t="s">
        <v>6034</v>
      </c>
      <c r="K1272" t="s">
        <v>6035</v>
      </c>
      <c r="L1272" t="s">
        <v>268</v>
      </c>
      <c r="M1272" t="s">
        <v>23</v>
      </c>
      <c r="N1272" t="s">
        <v>24</v>
      </c>
      <c r="O1272" t="s">
        <v>25</v>
      </c>
      <c r="P1272" t="s">
        <v>24</v>
      </c>
      <c r="Q1272" t="s">
        <v>26</v>
      </c>
      <c r="R1272" t="s">
        <v>118</v>
      </c>
    </row>
    <row r="1273" spans="1:18" x14ac:dyDescent="0.35">
      <c r="A1273" t="s">
        <v>15</v>
      </c>
      <c r="B1273" t="s">
        <v>1966</v>
      </c>
      <c r="C1273">
        <v>3</v>
      </c>
      <c r="D1273">
        <v>2021</v>
      </c>
      <c r="E1273" t="s">
        <v>2457</v>
      </c>
      <c r="F1273">
        <v>8</v>
      </c>
      <c r="G1273">
        <v>2021</v>
      </c>
      <c r="H1273" t="s">
        <v>6036</v>
      </c>
      <c r="I1273" t="s">
        <v>19</v>
      </c>
      <c r="J1273" t="s">
        <v>6037</v>
      </c>
      <c r="K1273" t="s">
        <v>6038</v>
      </c>
      <c r="L1273" t="s">
        <v>1164</v>
      </c>
      <c r="M1273" t="s">
        <v>47</v>
      </c>
      <c r="N1273" t="s">
        <v>24</v>
      </c>
      <c r="O1273" t="s">
        <v>14</v>
      </c>
      <c r="P1273" t="s">
        <v>24</v>
      </c>
      <c r="Q1273" t="s">
        <v>48</v>
      </c>
      <c r="R1273" t="s">
        <v>6039</v>
      </c>
    </row>
    <row r="1274" spans="1:18" x14ac:dyDescent="0.35">
      <c r="A1274" t="s">
        <v>15</v>
      </c>
      <c r="B1274" t="s">
        <v>6040</v>
      </c>
      <c r="C1274">
        <v>8</v>
      </c>
      <c r="D1274">
        <v>2020</v>
      </c>
      <c r="E1274" t="s">
        <v>4130</v>
      </c>
      <c r="F1274">
        <v>12</v>
      </c>
      <c r="G1274">
        <v>2021</v>
      </c>
      <c r="H1274" t="s">
        <v>6041</v>
      </c>
      <c r="I1274" t="s">
        <v>19</v>
      </c>
      <c r="J1274" t="s">
        <v>6042</v>
      </c>
      <c r="K1274" t="s">
        <v>6043</v>
      </c>
      <c r="L1274" t="s">
        <v>572</v>
      </c>
      <c r="M1274" t="s">
        <v>68</v>
      </c>
      <c r="N1274" t="s">
        <v>24</v>
      </c>
      <c r="O1274" t="s">
        <v>14</v>
      </c>
      <c r="P1274" t="s">
        <v>24</v>
      </c>
      <c r="Q1274" t="s">
        <v>48</v>
      </c>
      <c r="R1274" t="s">
        <v>6044</v>
      </c>
    </row>
    <row r="1275" spans="1:18" x14ac:dyDescent="0.35">
      <c r="A1275" t="s">
        <v>15</v>
      </c>
      <c r="B1275" t="s">
        <v>621</v>
      </c>
      <c r="C1275">
        <v>5</v>
      </c>
      <c r="D1275">
        <v>2020</v>
      </c>
      <c r="E1275" t="s">
        <v>5830</v>
      </c>
      <c r="F1275">
        <v>2</v>
      </c>
      <c r="G1275">
        <v>2021</v>
      </c>
      <c r="H1275" t="s">
        <v>6045</v>
      </c>
      <c r="I1275" t="s">
        <v>19</v>
      </c>
      <c r="J1275" t="s">
        <v>6046</v>
      </c>
      <c r="K1275" t="s">
        <v>6047</v>
      </c>
      <c r="L1275" t="s">
        <v>385</v>
      </c>
      <c r="M1275" t="s">
        <v>23</v>
      </c>
      <c r="N1275" t="s">
        <v>24</v>
      </c>
      <c r="O1275" t="s">
        <v>97</v>
      </c>
      <c r="P1275" t="s">
        <v>24</v>
      </c>
      <c r="Q1275" t="s">
        <v>48</v>
      </c>
      <c r="R1275" t="s">
        <v>6048</v>
      </c>
    </row>
    <row r="1276" spans="1:18" x14ac:dyDescent="0.35">
      <c r="A1276" t="s">
        <v>15</v>
      </c>
      <c r="B1276" t="s">
        <v>6049</v>
      </c>
      <c r="C1276">
        <v>5</v>
      </c>
      <c r="D1276">
        <v>2018</v>
      </c>
      <c r="E1276" t="s">
        <v>2639</v>
      </c>
      <c r="F1276">
        <v>4</v>
      </c>
      <c r="G1276">
        <v>2019</v>
      </c>
      <c r="H1276" t="s">
        <v>6050</v>
      </c>
      <c r="I1276" t="s">
        <v>19</v>
      </c>
      <c r="J1276" t="s">
        <v>6051</v>
      </c>
      <c r="K1276" t="s">
        <v>6052</v>
      </c>
      <c r="L1276" t="s">
        <v>22</v>
      </c>
      <c r="M1276" t="s">
        <v>23</v>
      </c>
      <c r="N1276" t="s">
        <v>24</v>
      </c>
      <c r="O1276" t="s">
        <v>33</v>
      </c>
      <c r="P1276" t="s">
        <v>34</v>
      </c>
      <c r="Q1276" t="s">
        <v>33</v>
      </c>
      <c r="R1276" t="s">
        <v>6053</v>
      </c>
    </row>
    <row r="1277" spans="1:18" x14ac:dyDescent="0.35">
      <c r="A1277" t="s">
        <v>15</v>
      </c>
      <c r="B1277" t="s">
        <v>2343</v>
      </c>
      <c r="C1277">
        <v>2</v>
      </c>
      <c r="D1277">
        <v>2020</v>
      </c>
      <c r="E1277" t="s">
        <v>6054</v>
      </c>
      <c r="F1277">
        <v>6</v>
      </c>
      <c r="G1277">
        <v>2020</v>
      </c>
      <c r="H1277" t="s">
        <v>6055</v>
      </c>
      <c r="I1277" t="s">
        <v>19</v>
      </c>
      <c r="J1277" t="s">
        <v>6056</v>
      </c>
      <c r="K1277" t="s">
        <v>6057</v>
      </c>
      <c r="L1277" t="s">
        <v>4788</v>
      </c>
      <c r="M1277" t="s">
        <v>23</v>
      </c>
      <c r="N1277" t="s">
        <v>24</v>
      </c>
      <c r="O1277" t="s">
        <v>25</v>
      </c>
      <c r="P1277" t="s">
        <v>24</v>
      </c>
      <c r="Q1277" t="s">
        <v>26</v>
      </c>
      <c r="R1277" t="s">
        <v>27</v>
      </c>
    </row>
    <row r="1278" spans="1:18" x14ac:dyDescent="0.35">
      <c r="A1278" t="s">
        <v>15</v>
      </c>
      <c r="B1278" t="s">
        <v>2502</v>
      </c>
      <c r="C1278">
        <v>3</v>
      </c>
      <c r="D1278">
        <v>2021</v>
      </c>
      <c r="E1278" t="s">
        <v>896</v>
      </c>
      <c r="F1278">
        <v>8</v>
      </c>
      <c r="G1278">
        <v>2021</v>
      </c>
      <c r="H1278" t="s">
        <v>6058</v>
      </c>
      <c r="I1278" t="s">
        <v>19</v>
      </c>
      <c r="J1278" t="s">
        <v>6059</v>
      </c>
      <c r="K1278" t="s">
        <v>6060</v>
      </c>
      <c r="L1278" t="s">
        <v>96</v>
      </c>
      <c r="M1278" t="s">
        <v>47</v>
      </c>
      <c r="N1278" t="s">
        <v>24</v>
      </c>
      <c r="O1278" t="s">
        <v>14</v>
      </c>
      <c r="P1278" t="s">
        <v>24</v>
      </c>
      <c r="Q1278" t="s">
        <v>48</v>
      </c>
      <c r="R1278" t="s">
        <v>6061</v>
      </c>
    </row>
    <row r="1279" spans="1:18" x14ac:dyDescent="0.35">
      <c r="A1279" t="s">
        <v>15</v>
      </c>
      <c r="B1279" t="s">
        <v>1991</v>
      </c>
      <c r="C1279">
        <v>9</v>
      </c>
      <c r="D1279">
        <v>2021</v>
      </c>
      <c r="E1279" t="s">
        <v>3765</v>
      </c>
      <c r="F1279">
        <v>1</v>
      </c>
      <c r="G1279">
        <v>2022</v>
      </c>
      <c r="H1279" t="s">
        <v>6062</v>
      </c>
      <c r="I1279" t="s">
        <v>19</v>
      </c>
      <c r="J1279" t="s">
        <v>6063</v>
      </c>
      <c r="K1279" t="s">
        <v>6064</v>
      </c>
      <c r="L1279" t="s">
        <v>4254</v>
      </c>
      <c r="M1279" t="s">
        <v>97</v>
      </c>
      <c r="N1279" t="s">
        <v>24</v>
      </c>
      <c r="O1279" t="s">
        <v>14</v>
      </c>
      <c r="P1279" t="s">
        <v>24</v>
      </c>
      <c r="Q1279" t="s">
        <v>48</v>
      </c>
      <c r="R1279" t="s">
        <v>6065</v>
      </c>
    </row>
    <row r="1280" spans="1:18" x14ac:dyDescent="0.35">
      <c r="A1280" t="s">
        <v>15</v>
      </c>
      <c r="B1280" t="s">
        <v>6066</v>
      </c>
      <c r="C1280">
        <v>2</v>
      </c>
      <c r="D1280">
        <v>2018</v>
      </c>
      <c r="E1280" t="s">
        <v>1227</v>
      </c>
      <c r="F1280">
        <v>11</v>
      </c>
      <c r="G1280">
        <v>2019</v>
      </c>
      <c r="H1280" t="s">
        <v>6067</v>
      </c>
      <c r="I1280" t="s">
        <v>19</v>
      </c>
      <c r="J1280" t="s">
        <v>6068</v>
      </c>
      <c r="K1280" t="s">
        <v>6069</v>
      </c>
      <c r="L1280" t="s">
        <v>237</v>
      </c>
      <c r="M1280" t="s">
        <v>23</v>
      </c>
      <c r="N1280" t="s">
        <v>24</v>
      </c>
      <c r="O1280" t="s">
        <v>33</v>
      </c>
      <c r="P1280" t="s">
        <v>34</v>
      </c>
      <c r="Q1280" t="s">
        <v>33</v>
      </c>
      <c r="R1280" t="s">
        <v>77</v>
      </c>
    </row>
    <row r="1281" spans="1:18" x14ac:dyDescent="0.35">
      <c r="A1281" t="s">
        <v>15</v>
      </c>
      <c r="B1281" t="s">
        <v>4329</v>
      </c>
      <c r="C1281">
        <v>11</v>
      </c>
      <c r="D1281">
        <v>2018</v>
      </c>
      <c r="E1281" t="s">
        <v>1218</v>
      </c>
      <c r="F1281">
        <v>8</v>
      </c>
      <c r="G1281">
        <v>2019</v>
      </c>
      <c r="H1281" t="s">
        <v>6070</v>
      </c>
      <c r="I1281" t="s">
        <v>19</v>
      </c>
      <c r="J1281" t="s">
        <v>6071</v>
      </c>
      <c r="K1281" t="s">
        <v>6072</v>
      </c>
      <c r="L1281" t="s">
        <v>22</v>
      </c>
      <c r="M1281" t="s">
        <v>23</v>
      </c>
      <c r="N1281" t="s">
        <v>24</v>
      </c>
      <c r="O1281" t="s">
        <v>33</v>
      </c>
      <c r="P1281" t="s">
        <v>34</v>
      </c>
      <c r="Q1281" t="s">
        <v>33</v>
      </c>
      <c r="R1281" t="s">
        <v>6073</v>
      </c>
    </row>
    <row r="1282" spans="1:18" x14ac:dyDescent="0.35">
      <c r="A1282" t="s">
        <v>15</v>
      </c>
      <c r="B1282" t="s">
        <v>6074</v>
      </c>
      <c r="C1282">
        <v>3</v>
      </c>
      <c r="D1282">
        <v>2019</v>
      </c>
      <c r="E1282" t="s">
        <v>2651</v>
      </c>
      <c r="F1282">
        <v>8</v>
      </c>
      <c r="G1282">
        <v>2019</v>
      </c>
      <c r="H1282" t="s">
        <v>6075</v>
      </c>
      <c r="I1282" t="s">
        <v>19</v>
      </c>
      <c r="J1282" t="s">
        <v>6076</v>
      </c>
      <c r="K1282" t="s">
        <v>6077</v>
      </c>
      <c r="L1282" t="s">
        <v>22</v>
      </c>
      <c r="M1282" t="s">
        <v>23</v>
      </c>
      <c r="N1282" t="s">
        <v>24</v>
      </c>
      <c r="O1282" t="s">
        <v>33</v>
      </c>
      <c r="P1282" t="s">
        <v>34</v>
      </c>
      <c r="Q1282" t="s">
        <v>33</v>
      </c>
      <c r="R1282" t="s">
        <v>6078</v>
      </c>
    </row>
    <row r="1283" spans="1:18" x14ac:dyDescent="0.35">
      <c r="A1283" t="s">
        <v>15</v>
      </c>
      <c r="B1283" t="s">
        <v>1751</v>
      </c>
      <c r="C1283">
        <v>8</v>
      </c>
      <c r="D1283">
        <v>2020</v>
      </c>
      <c r="E1283" t="s">
        <v>670</v>
      </c>
      <c r="F1283">
        <v>4</v>
      </c>
      <c r="G1283">
        <v>2021</v>
      </c>
      <c r="H1283" t="s">
        <v>6079</v>
      </c>
      <c r="I1283" t="s">
        <v>19</v>
      </c>
      <c r="J1283" t="s">
        <v>6080</v>
      </c>
      <c r="K1283" t="s">
        <v>6081</v>
      </c>
      <c r="L1283" t="s">
        <v>584</v>
      </c>
      <c r="M1283" t="s">
        <v>47</v>
      </c>
      <c r="N1283" t="s">
        <v>24</v>
      </c>
      <c r="O1283" t="s">
        <v>97</v>
      </c>
      <c r="P1283" t="s">
        <v>24</v>
      </c>
      <c r="Q1283" t="s">
        <v>48</v>
      </c>
      <c r="R1283" t="s">
        <v>6082</v>
      </c>
    </row>
    <row r="1284" spans="1:18" x14ac:dyDescent="0.35">
      <c r="A1284" t="s">
        <v>15</v>
      </c>
      <c r="B1284" t="s">
        <v>6083</v>
      </c>
      <c r="C1284">
        <v>11</v>
      </c>
      <c r="D1284">
        <v>2019</v>
      </c>
      <c r="E1284" t="s">
        <v>4057</v>
      </c>
      <c r="F1284">
        <v>6</v>
      </c>
      <c r="G1284">
        <v>2020</v>
      </c>
      <c r="H1284" t="s">
        <v>6084</v>
      </c>
      <c r="I1284" t="s">
        <v>19</v>
      </c>
      <c r="J1284" t="s">
        <v>6085</v>
      </c>
      <c r="K1284" t="s">
        <v>6086</v>
      </c>
      <c r="L1284" t="s">
        <v>572</v>
      </c>
      <c r="M1284" t="s">
        <v>68</v>
      </c>
      <c r="N1284" t="s">
        <v>24</v>
      </c>
      <c r="O1284" t="s">
        <v>14</v>
      </c>
      <c r="P1284" t="s">
        <v>24</v>
      </c>
      <c r="Q1284" t="s">
        <v>48</v>
      </c>
      <c r="R1284" t="s">
        <v>6087</v>
      </c>
    </row>
    <row r="1285" spans="1:18" x14ac:dyDescent="0.35">
      <c r="A1285" t="s">
        <v>15</v>
      </c>
      <c r="B1285" t="s">
        <v>1778</v>
      </c>
      <c r="C1285">
        <v>10</v>
      </c>
      <c r="D1285">
        <v>2021</v>
      </c>
      <c r="E1285" t="s">
        <v>1160</v>
      </c>
      <c r="F1285">
        <v>2</v>
      </c>
      <c r="G1285">
        <v>2022</v>
      </c>
      <c r="H1285" t="s">
        <v>6088</v>
      </c>
      <c r="I1285" t="s">
        <v>19</v>
      </c>
      <c r="J1285" t="s">
        <v>6089</v>
      </c>
      <c r="K1285" t="s">
        <v>6090</v>
      </c>
      <c r="L1285" t="s">
        <v>110</v>
      </c>
      <c r="M1285" t="s">
        <v>76</v>
      </c>
      <c r="N1285" t="s">
        <v>24</v>
      </c>
      <c r="O1285" t="s">
        <v>33</v>
      </c>
      <c r="P1285" t="s">
        <v>34</v>
      </c>
      <c r="Q1285" t="s">
        <v>33</v>
      </c>
      <c r="R1285" t="s">
        <v>6091</v>
      </c>
    </row>
    <row r="1286" spans="1:18" x14ac:dyDescent="0.35">
      <c r="A1286" t="s">
        <v>15</v>
      </c>
      <c r="B1286" t="s">
        <v>6092</v>
      </c>
      <c r="C1286">
        <v>12</v>
      </c>
      <c r="D1286">
        <v>2018</v>
      </c>
      <c r="E1286" t="s">
        <v>881</v>
      </c>
      <c r="F1286">
        <v>6</v>
      </c>
      <c r="G1286">
        <v>2019</v>
      </c>
      <c r="H1286" t="s">
        <v>6093</v>
      </c>
      <c r="I1286" t="s">
        <v>19</v>
      </c>
      <c r="J1286" t="s">
        <v>6094</v>
      </c>
      <c r="K1286" t="s">
        <v>6095</v>
      </c>
      <c r="L1286" t="s">
        <v>237</v>
      </c>
      <c r="M1286" t="s">
        <v>23</v>
      </c>
      <c r="N1286" t="s">
        <v>24</v>
      </c>
      <c r="O1286" t="s">
        <v>33</v>
      </c>
      <c r="P1286" t="s">
        <v>34</v>
      </c>
      <c r="Q1286" t="s">
        <v>33</v>
      </c>
      <c r="R1286" t="s">
        <v>6096</v>
      </c>
    </row>
    <row r="1287" spans="1:18" x14ac:dyDescent="0.35">
      <c r="A1287" t="s">
        <v>15</v>
      </c>
      <c r="B1287" t="s">
        <v>1704</v>
      </c>
      <c r="C1287">
        <v>7</v>
      </c>
      <c r="D1287">
        <v>2020</v>
      </c>
      <c r="E1287" t="s">
        <v>2301</v>
      </c>
      <c r="F1287">
        <v>2</v>
      </c>
      <c r="G1287">
        <v>2021</v>
      </c>
      <c r="H1287" t="s">
        <v>6097</v>
      </c>
      <c r="I1287" t="s">
        <v>19</v>
      </c>
      <c r="J1287" t="s">
        <v>6098</v>
      </c>
      <c r="K1287" t="s">
        <v>6099</v>
      </c>
      <c r="L1287" t="s">
        <v>6100</v>
      </c>
      <c r="M1287" t="s">
        <v>68</v>
      </c>
      <c r="N1287" t="s">
        <v>24</v>
      </c>
      <c r="O1287" t="s">
        <v>14</v>
      </c>
      <c r="P1287" t="s">
        <v>24</v>
      </c>
      <c r="Q1287" t="s">
        <v>48</v>
      </c>
      <c r="R1287" t="s">
        <v>6101</v>
      </c>
    </row>
    <row r="1288" spans="1:18" x14ac:dyDescent="0.35">
      <c r="A1288" t="s">
        <v>15</v>
      </c>
      <c r="B1288" t="s">
        <v>3366</v>
      </c>
      <c r="C1288">
        <v>12</v>
      </c>
      <c r="D1288">
        <v>2020</v>
      </c>
      <c r="E1288" t="s">
        <v>2748</v>
      </c>
      <c r="F1288">
        <v>4</v>
      </c>
      <c r="G1288">
        <v>2021</v>
      </c>
      <c r="H1288" t="s">
        <v>6102</v>
      </c>
      <c r="I1288" t="s">
        <v>19</v>
      </c>
      <c r="J1288" t="s">
        <v>6103</v>
      </c>
      <c r="K1288" t="s">
        <v>6104</v>
      </c>
      <c r="L1288" t="s">
        <v>124</v>
      </c>
      <c r="M1288" t="s">
        <v>47</v>
      </c>
      <c r="N1288" t="s">
        <v>24</v>
      </c>
      <c r="O1288" t="s">
        <v>14</v>
      </c>
      <c r="P1288" t="s">
        <v>24</v>
      </c>
      <c r="Q1288" t="s">
        <v>48</v>
      </c>
      <c r="R1288" t="s">
        <v>6105</v>
      </c>
    </row>
    <row r="1289" spans="1:18" x14ac:dyDescent="0.35">
      <c r="A1289" t="s">
        <v>15</v>
      </c>
      <c r="B1289" t="s">
        <v>2328</v>
      </c>
      <c r="C1289">
        <v>12</v>
      </c>
      <c r="D1289">
        <v>2020</v>
      </c>
      <c r="E1289" t="s">
        <v>5249</v>
      </c>
      <c r="F1289">
        <v>5</v>
      </c>
      <c r="G1289">
        <v>2021</v>
      </c>
      <c r="H1289" t="s">
        <v>6106</v>
      </c>
      <c r="I1289" t="s">
        <v>19</v>
      </c>
      <c r="J1289" t="s">
        <v>6107</v>
      </c>
      <c r="K1289" t="s">
        <v>6108</v>
      </c>
      <c r="L1289" t="s">
        <v>22</v>
      </c>
      <c r="M1289" t="s">
        <v>47</v>
      </c>
      <c r="N1289" t="s">
        <v>24</v>
      </c>
      <c r="O1289" t="s">
        <v>14</v>
      </c>
      <c r="P1289" t="s">
        <v>24</v>
      </c>
      <c r="Q1289" t="s">
        <v>48</v>
      </c>
      <c r="R1289" t="s">
        <v>6109</v>
      </c>
    </row>
    <row r="1290" spans="1:18" x14ac:dyDescent="0.35">
      <c r="A1290" t="s">
        <v>15</v>
      </c>
      <c r="B1290" t="s">
        <v>3976</v>
      </c>
      <c r="C1290">
        <v>7</v>
      </c>
      <c r="D1290">
        <v>2021</v>
      </c>
      <c r="E1290" t="s">
        <v>1207</v>
      </c>
      <c r="F1290">
        <v>11</v>
      </c>
      <c r="G1290">
        <v>2021</v>
      </c>
      <c r="H1290" t="s">
        <v>6110</v>
      </c>
      <c r="I1290" t="s">
        <v>19</v>
      </c>
      <c r="J1290" t="s">
        <v>6111</v>
      </c>
      <c r="K1290" t="s">
        <v>6112</v>
      </c>
      <c r="L1290" t="s">
        <v>3686</v>
      </c>
      <c r="M1290" t="s">
        <v>47</v>
      </c>
      <c r="N1290" t="s">
        <v>24</v>
      </c>
      <c r="O1290" t="s">
        <v>97</v>
      </c>
      <c r="P1290" t="s">
        <v>24</v>
      </c>
      <c r="Q1290" t="s">
        <v>26</v>
      </c>
      <c r="R1290" t="s">
        <v>6113</v>
      </c>
    </row>
    <row r="1291" spans="1:18" x14ac:dyDescent="0.35">
      <c r="A1291" t="s">
        <v>15</v>
      </c>
      <c r="B1291" t="s">
        <v>132</v>
      </c>
      <c r="C1291">
        <v>9</v>
      </c>
      <c r="D1291">
        <v>2021</v>
      </c>
      <c r="E1291" t="s">
        <v>1177</v>
      </c>
      <c r="F1291">
        <v>11</v>
      </c>
      <c r="G1291">
        <v>2021</v>
      </c>
      <c r="H1291" t="s">
        <v>6114</v>
      </c>
      <c r="I1291" t="s">
        <v>19</v>
      </c>
      <c r="J1291" t="s">
        <v>6115</v>
      </c>
      <c r="K1291" t="s">
        <v>6116</v>
      </c>
      <c r="L1291" t="s">
        <v>1016</v>
      </c>
      <c r="M1291" t="s">
        <v>23</v>
      </c>
      <c r="N1291" t="s">
        <v>24</v>
      </c>
      <c r="O1291" t="s">
        <v>33</v>
      </c>
      <c r="P1291" t="s">
        <v>34</v>
      </c>
      <c r="Q1291" t="s">
        <v>33</v>
      </c>
      <c r="R1291" t="s">
        <v>6117</v>
      </c>
    </row>
    <row r="1292" spans="1:18" x14ac:dyDescent="0.35">
      <c r="A1292" t="s">
        <v>15</v>
      </c>
      <c r="B1292" t="s">
        <v>3688</v>
      </c>
      <c r="C1292">
        <v>9</v>
      </c>
      <c r="D1292">
        <v>2020</v>
      </c>
      <c r="E1292" t="s">
        <v>2921</v>
      </c>
      <c r="F1292">
        <v>3</v>
      </c>
      <c r="G1292">
        <v>2021</v>
      </c>
      <c r="H1292" t="s">
        <v>6118</v>
      </c>
      <c r="I1292" t="s">
        <v>19</v>
      </c>
      <c r="J1292" t="s">
        <v>6119</v>
      </c>
      <c r="K1292" t="s">
        <v>6120</v>
      </c>
      <c r="L1292" t="s">
        <v>4391</v>
      </c>
      <c r="M1292" t="s">
        <v>68</v>
      </c>
      <c r="N1292" t="s">
        <v>24</v>
      </c>
      <c r="O1292" t="s">
        <v>14</v>
      </c>
      <c r="P1292" t="s">
        <v>24</v>
      </c>
      <c r="Q1292" t="s">
        <v>48</v>
      </c>
      <c r="R1292" t="s">
        <v>6121</v>
      </c>
    </row>
    <row r="1293" spans="1:18" x14ac:dyDescent="0.35">
      <c r="A1293" t="s">
        <v>15</v>
      </c>
      <c r="B1293" t="s">
        <v>6122</v>
      </c>
      <c r="C1293">
        <v>12</v>
      </c>
      <c r="D1293">
        <v>2017</v>
      </c>
      <c r="E1293" t="s">
        <v>5974</v>
      </c>
      <c r="F1293">
        <v>12</v>
      </c>
      <c r="G1293">
        <v>2019</v>
      </c>
      <c r="H1293" t="s">
        <v>6123</v>
      </c>
      <c r="I1293" t="s">
        <v>19</v>
      </c>
      <c r="J1293" t="s">
        <v>6124</v>
      </c>
      <c r="K1293" t="s">
        <v>6125</v>
      </c>
      <c r="L1293" t="s">
        <v>75</v>
      </c>
      <c r="M1293" t="s">
        <v>23</v>
      </c>
      <c r="N1293" t="s">
        <v>24</v>
      </c>
      <c r="O1293" t="s">
        <v>33</v>
      </c>
      <c r="P1293" t="s">
        <v>34</v>
      </c>
      <c r="Q1293" t="s">
        <v>33</v>
      </c>
      <c r="R1293" t="s">
        <v>77</v>
      </c>
    </row>
    <row r="1294" spans="1:18" x14ac:dyDescent="0.35">
      <c r="A1294" t="s">
        <v>15</v>
      </c>
      <c r="B1294" t="s">
        <v>239</v>
      </c>
      <c r="C1294">
        <v>12</v>
      </c>
      <c r="D1294">
        <v>2020</v>
      </c>
      <c r="E1294" t="s">
        <v>691</v>
      </c>
      <c r="F1294">
        <v>6</v>
      </c>
      <c r="G1294">
        <v>2021</v>
      </c>
      <c r="H1294" t="s">
        <v>6126</v>
      </c>
      <c r="I1294" t="s">
        <v>19</v>
      </c>
      <c r="J1294" t="s">
        <v>6127</v>
      </c>
      <c r="K1294" t="s">
        <v>6128</v>
      </c>
      <c r="L1294" t="s">
        <v>6129</v>
      </c>
      <c r="M1294" t="s">
        <v>76</v>
      </c>
      <c r="N1294" t="s">
        <v>24</v>
      </c>
      <c r="O1294" t="s">
        <v>33</v>
      </c>
      <c r="P1294" t="s">
        <v>34</v>
      </c>
      <c r="Q1294" t="s">
        <v>33</v>
      </c>
      <c r="R1294" t="s">
        <v>6130</v>
      </c>
    </row>
    <row r="1295" spans="1:18" x14ac:dyDescent="0.35">
      <c r="A1295" t="s">
        <v>15</v>
      </c>
      <c r="B1295" t="s">
        <v>4293</v>
      </c>
      <c r="C1295">
        <v>1</v>
      </c>
      <c r="D1295">
        <v>2019</v>
      </c>
      <c r="E1295" t="s">
        <v>1805</v>
      </c>
      <c r="F1295">
        <v>3</v>
      </c>
      <c r="G1295">
        <v>2019</v>
      </c>
      <c r="H1295" t="s">
        <v>6131</v>
      </c>
      <c r="I1295" t="s">
        <v>19</v>
      </c>
      <c r="J1295" t="s">
        <v>6132</v>
      </c>
      <c r="K1295" t="s">
        <v>6133</v>
      </c>
      <c r="L1295" t="s">
        <v>4391</v>
      </c>
      <c r="M1295" t="s">
        <v>47</v>
      </c>
      <c r="N1295" t="s">
        <v>24</v>
      </c>
      <c r="O1295" t="s">
        <v>97</v>
      </c>
      <c r="P1295" t="s">
        <v>24</v>
      </c>
      <c r="Q1295" t="s">
        <v>48</v>
      </c>
      <c r="R1295" t="s">
        <v>6134</v>
      </c>
    </row>
    <row r="1296" spans="1:18" x14ac:dyDescent="0.35">
      <c r="A1296" t="s">
        <v>15</v>
      </c>
      <c r="B1296" t="s">
        <v>2280</v>
      </c>
      <c r="C1296">
        <v>11</v>
      </c>
      <c r="D1296">
        <v>2019</v>
      </c>
      <c r="E1296" t="s">
        <v>1071</v>
      </c>
      <c r="F1296">
        <v>2</v>
      </c>
      <c r="G1296">
        <v>2020</v>
      </c>
      <c r="H1296" t="s">
        <v>6135</v>
      </c>
      <c r="I1296" t="s">
        <v>19</v>
      </c>
      <c r="J1296" t="s">
        <v>6136</v>
      </c>
      <c r="K1296" t="s">
        <v>6137</v>
      </c>
      <c r="L1296" t="s">
        <v>22</v>
      </c>
      <c r="M1296" t="s">
        <v>23</v>
      </c>
      <c r="N1296" t="s">
        <v>24</v>
      </c>
      <c r="O1296" t="s">
        <v>33</v>
      </c>
      <c r="P1296" t="s">
        <v>34</v>
      </c>
      <c r="Q1296" t="s">
        <v>33</v>
      </c>
      <c r="R1296" t="s">
        <v>27</v>
      </c>
    </row>
    <row r="1297" spans="1:18" x14ac:dyDescent="0.35">
      <c r="A1297" t="s">
        <v>15</v>
      </c>
      <c r="B1297" t="s">
        <v>6138</v>
      </c>
      <c r="C1297">
        <v>11</v>
      </c>
      <c r="D1297">
        <v>2018</v>
      </c>
      <c r="E1297" t="s">
        <v>6139</v>
      </c>
      <c r="F1297">
        <v>3</v>
      </c>
      <c r="G1297">
        <v>2019</v>
      </c>
      <c r="H1297" t="s">
        <v>6140</v>
      </c>
      <c r="I1297" t="s">
        <v>19</v>
      </c>
      <c r="J1297" t="s">
        <v>6141</v>
      </c>
      <c r="K1297" t="s">
        <v>509</v>
      </c>
      <c r="L1297" t="s">
        <v>83</v>
      </c>
      <c r="M1297" t="s">
        <v>23</v>
      </c>
      <c r="N1297" t="s">
        <v>24</v>
      </c>
      <c r="O1297" t="s">
        <v>25</v>
      </c>
      <c r="P1297" t="s">
        <v>24</v>
      </c>
      <c r="Q1297" t="s">
        <v>26</v>
      </c>
      <c r="R1297" t="s">
        <v>27</v>
      </c>
    </row>
    <row r="1298" spans="1:18" x14ac:dyDescent="0.35">
      <c r="A1298" t="s">
        <v>15</v>
      </c>
      <c r="B1298" t="s">
        <v>2002</v>
      </c>
      <c r="C1298">
        <v>9</v>
      </c>
      <c r="D1298">
        <v>2020</v>
      </c>
      <c r="E1298" t="s">
        <v>414</v>
      </c>
      <c r="F1298">
        <v>3</v>
      </c>
      <c r="G1298">
        <v>2021</v>
      </c>
      <c r="H1298" t="s">
        <v>6142</v>
      </c>
      <c r="I1298" t="s">
        <v>19</v>
      </c>
      <c r="J1298" t="s">
        <v>6143</v>
      </c>
      <c r="K1298" t="s">
        <v>6144</v>
      </c>
      <c r="L1298" t="s">
        <v>22</v>
      </c>
      <c r="M1298" t="s">
        <v>68</v>
      </c>
      <c r="N1298" t="s">
        <v>24</v>
      </c>
      <c r="O1298" t="s">
        <v>14</v>
      </c>
      <c r="P1298" t="s">
        <v>24</v>
      </c>
      <c r="Q1298" t="s">
        <v>48</v>
      </c>
      <c r="R1298" t="s">
        <v>6145</v>
      </c>
    </row>
    <row r="1299" spans="1:18" x14ac:dyDescent="0.35">
      <c r="A1299" t="s">
        <v>15</v>
      </c>
      <c r="B1299" t="s">
        <v>482</v>
      </c>
      <c r="C1299">
        <v>4</v>
      </c>
      <c r="D1299">
        <v>2020</v>
      </c>
      <c r="E1299" t="s">
        <v>4159</v>
      </c>
      <c r="F1299">
        <v>11</v>
      </c>
      <c r="G1299">
        <v>2021</v>
      </c>
      <c r="H1299" t="s">
        <v>6146</v>
      </c>
      <c r="I1299" t="s">
        <v>19</v>
      </c>
      <c r="J1299" t="s">
        <v>6147</v>
      </c>
      <c r="K1299" t="s">
        <v>6148</v>
      </c>
      <c r="L1299" t="s">
        <v>55</v>
      </c>
      <c r="M1299" t="s">
        <v>47</v>
      </c>
      <c r="N1299" t="s">
        <v>24</v>
      </c>
      <c r="O1299" t="s">
        <v>14</v>
      </c>
      <c r="P1299" t="s">
        <v>24</v>
      </c>
      <c r="Q1299" t="s">
        <v>48</v>
      </c>
      <c r="R1299" t="s">
        <v>6149</v>
      </c>
    </row>
    <row r="1300" spans="1:18" x14ac:dyDescent="0.35">
      <c r="A1300" t="s">
        <v>15</v>
      </c>
      <c r="B1300" t="s">
        <v>6150</v>
      </c>
      <c r="C1300">
        <v>4</v>
      </c>
      <c r="D1300">
        <v>2021</v>
      </c>
      <c r="E1300" t="s">
        <v>3262</v>
      </c>
      <c r="F1300">
        <v>9</v>
      </c>
      <c r="G1300">
        <v>2021</v>
      </c>
      <c r="H1300" t="s">
        <v>6151</v>
      </c>
      <c r="I1300" t="s">
        <v>19</v>
      </c>
      <c r="J1300" t="s">
        <v>6152</v>
      </c>
      <c r="K1300" t="s">
        <v>6153</v>
      </c>
      <c r="L1300" t="s">
        <v>22</v>
      </c>
      <c r="M1300" t="s">
        <v>76</v>
      </c>
      <c r="N1300" t="s">
        <v>24</v>
      </c>
      <c r="O1300" t="s">
        <v>14</v>
      </c>
      <c r="P1300" t="s">
        <v>24</v>
      </c>
      <c r="Q1300" t="s">
        <v>48</v>
      </c>
      <c r="R1300" t="s">
        <v>6154</v>
      </c>
    </row>
    <row r="1301" spans="1:18" x14ac:dyDescent="0.35">
      <c r="A1301" t="s">
        <v>15</v>
      </c>
      <c r="B1301" t="s">
        <v>1685</v>
      </c>
      <c r="C1301">
        <v>7</v>
      </c>
      <c r="D1301">
        <v>2020</v>
      </c>
      <c r="E1301" t="s">
        <v>2848</v>
      </c>
      <c r="F1301">
        <v>10</v>
      </c>
      <c r="G1301">
        <v>2020</v>
      </c>
      <c r="H1301" t="s">
        <v>6155</v>
      </c>
      <c r="I1301" t="s">
        <v>19</v>
      </c>
      <c r="J1301" t="s">
        <v>6156</v>
      </c>
      <c r="K1301" t="s">
        <v>6157</v>
      </c>
      <c r="L1301" t="s">
        <v>6158</v>
      </c>
      <c r="M1301" t="s">
        <v>68</v>
      </c>
      <c r="N1301" t="s">
        <v>24</v>
      </c>
      <c r="O1301" t="s">
        <v>14</v>
      </c>
      <c r="P1301" t="s">
        <v>24</v>
      </c>
      <c r="Q1301" t="s">
        <v>48</v>
      </c>
      <c r="R1301" t="s">
        <v>6159</v>
      </c>
    </row>
    <row r="1302" spans="1:18" x14ac:dyDescent="0.35">
      <c r="A1302" t="s">
        <v>15</v>
      </c>
      <c r="B1302" t="s">
        <v>1675</v>
      </c>
      <c r="C1302">
        <v>3</v>
      </c>
      <c r="D1302">
        <v>2021</v>
      </c>
      <c r="E1302" t="s">
        <v>3809</v>
      </c>
      <c r="F1302">
        <v>8</v>
      </c>
      <c r="G1302">
        <v>2021</v>
      </c>
      <c r="H1302" t="s">
        <v>6160</v>
      </c>
      <c r="I1302" t="s">
        <v>19</v>
      </c>
      <c r="J1302" t="s">
        <v>6161</v>
      </c>
      <c r="K1302" t="s">
        <v>6162</v>
      </c>
      <c r="L1302" t="s">
        <v>4391</v>
      </c>
      <c r="M1302" t="s">
        <v>47</v>
      </c>
      <c r="N1302" t="s">
        <v>24</v>
      </c>
      <c r="O1302" t="s">
        <v>14</v>
      </c>
      <c r="P1302" t="s">
        <v>24</v>
      </c>
      <c r="Q1302" t="s">
        <v>48</v>
      </c>
      <c r="R1302" t="s">
        <v>6163</v>
      </c>
    </row>
    <row r="1303" spans="1:18" x14ac:dyDescent="0.35">
      <c r="A1303" t="s">
        <v>15</v>
      </c>
      <c r="B1303" t="s">
        <v>6164</v>
      </c>
      <c r="C1303">
        <v>6</v>
      </c>
      <c r="D1303">
        <v>2020</v>
      </c>
      <c r="E1303" t="s">
        <v>730</v>
      </c>
      <c r="F1303">
        <v>11</v>
      </c>
      <c r="G1303">
        <v>2021</v>
      </c>
      <c r="H1303" t="s">
        <v>6165</v>
      </c>
      <c r="I1303" t="s">
        <v>19</v>
      </c>
      <c r="J1303" t="s">
        <v>6166</v>
      </c>
      <c r="K1303" t="s">
        <v>6167</v>
      </c>
      <c r="L1303" t="s">
        <v>46</v>
      </c>
      <c r="M1303" t="s">
        <v>47</v>
      </c>
      <c r="N1303" t="s">
        <v>24</v>
      </c>
      <c r="O1303" t="s">
        <v>14</v>
      </c>
      <c r="P1303" t="s">
        <v>24</v>
      </c>
      <c r="Q1303" t="s">
        <v>48</v>
      </c>
      <c r="R1303" t="s">
        <v>6168</v>
      </c>
    </row>
    <row r="1304" spans="1:18" x14ac:dyDescent="0.35">
      <c r="A1304" t="s">
        <v>15</v>
      </c>
      <c r="B1304" t="s">
        <v>2543</v>
      </c>
      <c r="C1304">
        <v>9</v>
      </c>
      <c r="D1304">
        <v>2020</v>
      </c>
      <c r="E1304" t="s">
        <v>3361</v>
      </c>
      <c r="F1304">
        <v>4</v>
      </c>
      <c r="G1304">
        <v>2021</v>
      </c>
      <c r="H1304" t="s">
        <v>6169</v>
      </c>
      <c r="I1304" t="s">
        <v>19</v>
      </c>
      <c r="J1304" t="s">
        <v>6170</v>
      </c>
      <c r="K1304" t="s">
        <v>6171</v>
      </c>
      <c r="L1304" t="s">
        <v>6172</v>
      </c>
      <c r="M1304" t="s">
        <v>68</v>
      </c>
      <c r="N1304" t="s">
        <v>24</v>
      </c>
      <c r="O1304" t="s">
        <v>14</v>
      </c>
      <c r="P1304" t="s">
        <v>24</v>
      </c>
      <c r="Q1304" t="s">
        <v>48</v>
      </c>
      <c r="R1304" t="s">
        <v>6173</v>
      </c>
    </row>
    <row r="1305" spans="1:18" x14ac:dyDescent="0.35">
      <c r="A1305" t="s">
        <v>15</v>
      </c>
      <c r="B1305" t="s">
        <v>1675</v>
      </c>
      <c r="C1305">
        <v>3</v>
      </c>
      <c r="D1305">
        <v>2021</v>
      </c>
      <c r="E1305" t="s">
        <v>1061</v>
      </c>
      <c r="F1305">
        <v>7</v>
      </c>
      <c r="G1305">
        <v>2021</v>
      </c>
      <c r="H1305" t="s">
        <v>6174</v>
      </c>
      <c r="I1305" t="s">
        <v>19</v>
      </c>
      <c r="J1305" t="s">
        <v>6175</v>
      </c>
      <c r="K1305" t="s">
        <v>6176</v>
      </c>
      <c r="L1305" t="s">
        <v>22</v>
      </c>
      <c r="M1305" t="s">
        <v>47</v>
      </c>
      <c r="N1305" t="s">
        <v>24</v>
      </c>
      <c r="O1305" t="s">
        <v>14</v>
      </c>
      <c r="P1305" t="s">
        <v>24</v>
      </c>
      <c r="Q1305" t="s">
        <v>48</v>
      </c>
      <c r="R1305" t="s">
        <v>6177</v>
      </c>
    </row>
    <row r="1306" spans="1:18" x14ac:dyDescent="0.35">
      <c r="A1306" t="s">
        <v>15</v>
      </c>
      <c r="B1306" t="s">
        <v>1105</v>
      </c>
      <c r="C1306">
        <v>10</v>
      </c>
      <c r="D1306">
        <v>2020</v>
      </c>
      <c r="E1306" t="s">
        <v>1441</v>
      </c>
      <c r="F1306">
        <v>4</v>
      </c>
      <c r="G1306">
        <v>2021</v>
      </c>
      <c r="H1306" t="s">
        <v>6178</v>
      </c>
      <c r="I1306" t="s">
        <v>19</v>
      </c>
      <c r="J1306" t="s">
        <v>6179</v>
      </c>
      <c r="K1306" t="s">
        <v>6180</v>
      </c>
      <c r="L1306" t="s">
        <v>237</v>
      </c>
      <c r="M1306" t="s">
        <v>76</v>
      </c>
      <c r="N1306" t="s">
        <v>24</v>
      </c>
      <c r="O1306" t="s">
        <v>33</v>
      </c>
      <c r="P1306" t="s">
        <v>34</v>
      </c>
      <c r="Q1306" t="s">
        <v>33</v>
      </c>
      <c r="R1306" t="s">
        <v>118</v>
      </c>
    </row>
    <row r="1307" spans="1:18" x14ac:dyDescent="0.35">
      <c r="A1307" t="s">
        <v>15</v>
      </c>
      <c r="B1307" t="s">
        <v>6181</v>
      </c>
      <c r="C1307">
        <v>9</v>
      </c>
      <c r="D1307">
        <v>2019</v>
      </c>
      <c r="E1307" t="s">
        <v>327</v>
      </c>
      <c r="F1307">
        <v>6</v>
      </c>
      <c r="G1307">
        <v>2020</v>
      </c>
      <c r="H1307" t="s">
        <v>6182</v>
      </c>
      <c r="I1307" t="s">
        <v>19</v>
      </c>
      <c r="J1307" t="s">
        <v>6183</v>
      </c>
      <c r="K1307" t="s">
        <v>6184</v>
      </c>
      <c r="L1307" t="s">
        <v>1164</v>
      </c>
      <c r="M1307" t="s">
        <v>76</v>
      </c>
      <c r="N1307" t="s">
        <v>24</v>
      </c>
      <c r="O1307" t="s">
        <v>33</v>
      </c>
      <c r="P1307" t="s">
        <v>34</v>
      </c>
      <c r="Q1307" t="s">
        <v>33</v>
      </c>
      <c r="R1307" t="s">
        <v>27</v>
      </c>
    </row>
    <row r="1308" spans="1:18" x14ac:dyDescent="0.35">
      <c r="A1308" t="s">
        <v>15</v>
      </c>
      <c r="B1308" t="s">
        <v>709</v>
      </c>
      <c r="C1308">
        <v>10</v>
      </c>
      <c r="D1308">
        <v>2019</v>
      </c>
      <c r="E1308" t="s">
        <v>5706</v>
      </c>
      <c r="F1308">
        <v>7</v>
      </c>
      <c r="G1308">
        <v>2020</v>
      </c>
      <c r="H1308" t="s">
        <v>6185</v>
      </c>
      <c r="I1308" t="s">
        <v>19</v>
      </c>
      <c r="J1308" t="s">
        <v>6186</v>
      </c>
      <c r="K1308" t="s">
        <v>6187</v>
      </c>
      <c r="L1308" t="s">
        <v>1855</v>
      </c>
      <c r="M1308" t="s">
        <v>76</v>
      </c>
      <c r="N1308" t="s">
        <v>24</v>
      </c>
      <c r="O1308" t="s">
        <v>33</v>
      </c>
      <c r="P1308" t="s">
        <v>34</v>
      </c>
      <c r="Q1308" t="s">
        <v>33</v>
      </c>
      <c r="R1308" t="s">
        <v>27</v>
      </c>
    </row>
    <row r="1309" spans="1:18" x14ac:dyDescent="0.35">
      <c r="A1309" t="s">
        <v>15</v>
      </c>
      <c r="B1309" t="s">
        <v>3429</v>
      </c>
      <c r="C1309">
        <v>2</v>
      </c>
      <c r="D1309">
        <v>2019</v>
      </c>
      <c r="E1309" t="s">
        <v>4246</v>
      </c>
      <c r="F1309">
        <v>7</v>
      </c>
      <c r="G1309">
        <v>2019</v>
      </c>
      <c r="H1309" t="s">
        <v>6188</v>
      </c>
      <c r="I1309" t="s">
        <v>19</v>
      </c>
      <c r="J1309" t="s">
        <v>6189</v>
      </c>
      <c r="K1309" t="s">
        <v>6190</v>
      </c>
      <c r="L1309" t="s">
        <v>237</v>
      </c>
      <c r="M1309" t="s">
        <v>47</v>
      </c>
      <c r="N1309" t="s">
        <v>24</v>
      </c>
      <c r="O1309" t="s">
        <v>97</v>
      </c>
      <c r="P1309" t="s">
        <v>24</v>
      </c>
      <c r="Q1309" t="s">
        <v>48</v>
      </c>
      <c r="R1309" t="s">
        <v>6191</v>
      </c>
    </row>
    <row r="1310" spans="1:18" x14ac:dyDescent="0.35">
      <c r="A1310" t="s">
        <v>15</v>
      </c>
      <c r="B1310" t="s">
        <v>144</v>
      </c>
      <c r="C1310">
        <v>6</v>
      </c>
      <c r="D1310">
        <v>2019</v>
      </c>
      <c r="E1310" t="s">
        <v>407</v>
      </c>
      <c r="F1310">
        <v>10</v>
      </c>
      <c r="G1310">
        <v>2019</v>
      </c>
      <c r="H1310" t="s">
        <v>6192</v>
      </c>
      <c r="I1310" t="s">
        <v>19</v>
      </c>
      <c r="J1310" t="s">
        <v>6193</v>
      </c>
      <c r="K1310" t="s">
        <v>6194</v>
      </c>
      <c r="L1310" t="s">
        <v>22</v>
      </c>
      <c r="M1310" t="s">
        <v>76</v>
      </c>
      <c r="N1310" t="s">
        <v>24</v>
      </c>
      <c r="O1310" t="s">
        <v>14</v>
      </c>
      <c r="P1310" t="s">
        <v>24</v>
      </c>
      <c r="Q1310" t="s">
        <v>48</v>
      </c>
      <c r="R1310" t="s">
        <v>6195</v>
      </c>
    </row>
    <row r="1311" spans="1:18" x14ac:dyDescent="0.35">
      <c r="A1311" t="s">
        <v>15</v>
      </c>
      <c r="B1311" t="s">
        <v>2543</v>
      </c>
      <c r="C1311">
        <v>9</v>
      </c>
      <c r="D1311">
        <v>2020</v>
      </c>
      <c r="E1311" t="s">
        <v>4189</v>
      </c>
      <c r="F1311">
        <v>4</v>
      </c>
      <c r="G1311">
        <v>2021</v>
      </c>
      <c r="H1311" t="s">
        <v>6196</v>
      </c>
      <c r="I1311" t="s">
        <v>19</v>
      </c>
      <c r="J1311" t="s">
        <v>6197</v>
      </c>
      <c r="K1311" t="s">
        <v>6198</v>
      </c>
      <c r="L1311" t="s">
        <v>22</v>
      </c>
      <c r="M1311" t="s">
        <v>47</v>
      </c>
      <c r="N1311" t="s">
        <v>24</v>
      </c>
      <c r="O1311" t="s">
        <v>97</v>
      </c>
      <c r="P1311" t="s">
        <v>24</v>
      </c>
      <c r="Q1311" t="s">
        <v>48</v>
      </c>
      <c r="R1311" t="s">
        <v>6199</v>
      </c>
    </row>
    <row r="1312" spans="1:18" x14ac:dyDescent="0.35">
      <c r="A1312" t="s">
        <v>15</v>
      </c>
      <c r="B1312" t="s">
        <v>499</v>
      </c>
      <c r="C1312">
        <v>6</v>
      </c>
      <c r="D1312">
        <v>2019</v>
      </c>
      <c r="E1312" t="s">
        <v>6200</v>
      </c>
      <c r="F1312">
        <v>10</v>
      </c>
      <c r="G1312">
        <v>2019</v>
      </c>
      <c r="H1312" t="s">
        <v>6201</v>
      </c>
      <c r="I1312" t="s">
        <v>19</v>
      </c>
      <c r="J1312" t="s">
        <v>6202</v>
      </c>
      <c r="K1312" t="s">
        <v>6203</v>
      </c>
      <c r="L1312" t="s">
        <v>385</v>
      </c>
      <c r="M1312" t="s">
        <v>47</v>
      </c>
      <c r="N1312" t="s">
        <v>24</v>
      </c>
      <c r="O1312" t="s">
        <v>14</v>
      </c>
      <c r="P1312" t="s">
        <v>24</v>
      </c>
      <c r="Q1312" t="s">
        <v>48</v>
      </c>
      <c r="R1312" t="s">
        <v>6204</v>
      </c>
    </row>
    <row r="1313" spans="1:18" x14ac:dyDescent="0.35">
      <c r="A1313" t="s">
        <v>15</v>
      </c>
      <c r="B1313" t="s">
        <v>2343</v>
      </c>
      <c r="C1313">
        <v>2</v>
      </c>
      <c r="D1313">
        <v>2020</v>
      </c>
      <c r="E1313" t="s">
        <v>2652</v>
      </c>
      <c r="F1313">
        <v>6</v>
      </c>
      <c r="G1313">
        <v>2020</v>
      </c>
      <c r="H1313" t="s">
        <v>6205</v>
      </c>
      <c r="I1313" t="s">
        <v>19</v>
      </c>
      <c r="J1313" t="s">
        <v>6206</v>
      </c>
      <c r="K1313" t="s">
        <v>6207</v>
      </c>
      <c r="L1313" t="s">
        <v>6208</v>
      </c>
      <c r="M1313" t="s">
        <v>47</v>
      </c>
      <c r="N1313" t="s">
        <v>24</v>
      </c>
      <c r="O1313" t="s">
        <v>14</v>
      </c>
      <c r="P1313" t="s">
        <v>24</v>
      </c>
      <c r="Q1313" t="s">
        <v>48</v>
      </c>
      <c r="R1313" t="s">
        <v>6209</v>
      </c>
    </row>
    <row r="1314" spans="1:18" x14ac:dyDescent="0.35">
      <c r="A1314" t="s">
        <v>15</v>
      </c>
      <c r="B1314" t="s">
        <v>1397</v>
      </c>
      <c r="C1314">
        <v>3</v>
      </c>
      <c r="D1314">
        <v>2019</v>
      </c>
      <c r="E1314" t="s">
        <v>4371</v>
      </c>
      <c r="F1314">
        <v>11</v>
      </c>
      <c r="G1314">
        <v>2020</v>
      </c>
      <c r="H1314" t="s">
        <v>6210</v>
      </c>
      <c r="I1314" t="s">
        <v>19</v>
      </c>
      <c r="J1314" t="s">
        <v>6211</v>
      </c>
      <c r="K1314" t="s">
        <v>6212</v>
      </c>
      <c r="L1314" t="s">
        <v>249</v>
      </c>
      <c r="M1314" t="s">
        <v>76</v>
      </c>
      <c r="N1314" t="s">
        <v>24</v>
      </c>
      <c r="O1314" t="s">
        <v>33</v>
      </c>
      <c r="P1314" t="s">
        <v>34</v>
      </c>
      <c r="Q1314" t="s">
        <v>33</v>
      </c>
      <c r="R1314" t="s">
        <v>6213</v>
      </c>
    </row>
    <row r="1315" spans="1:18" x14ac:dyDescent="0.35">
      <c r="A1315" t="s">
        <v>15</v>
      </c>
      <c r="B1315" t="s">
        <v>1154</v>
      </c>
      <c r="C1315">
        <v>3</v>
      </c>
      <c r="D1315">
        <v>2020</v>
      </c>
      <c r="E1315" t="s">
        <v>156</v>
      </c>
      <c r="F1315">
        <v>6</v>
      </c>
      <c r="G1315">
        <v>2020</v>
      </c>
      <c r="H1315" t="s">
        <v>6214</v>
      </c>
      <c r="I1315" t="s">
        <v>19</v>
      </c>
      <c r="J1315" t="s">
        <v>6215</v>
      </c>
      <c r="K1315" t="s">
        <v>6216</v>
      </c>
      <c r="L1315" t="s">
        <v>96</v>
      </c>
      <c r="M1315" t="s">
        <v>23</v>
      </c>
      <c r="N1315" t="s">
        <v>24</v>
      </c>
      <c r="O1315" t="s">
        <v>33</v>
      </c>
      <c r="P1315" t="s">
        <v>34</v>
      </c>
      <c r="Q1315" t="s">
        <v>33</v>
      </c>
      <c r="R1315" t="s">
        <v>27</v>
      </c>
    </row>
    <row r="1316" spans="1:18" x14ac:dyDescent="0.35">
      <c r="A1316" t="s">
        <v>15</v>
      </c>
      <c r="B1316" t="s">
        <v>119</v>
      </c>
      <c r="C1316">
        <v>8</v>
      </c>
      <c r="D1316">
        <v>2020</v>
      </c>
      <c r="E1316" t="s">
        <v>3796</v>
      </c>
      <c r="F1316">
        <v>12</v>
      </c>
      <c r="G1316">
        <v>2021</v>
      </c>
      <c r="H1316" t="s">
        <v>6217</v>
      </c>
      <c r="I1316" t="s">
        <v>19</v>
      </c>
      <c r="J1316" t="s">
        <v>6218</v>
      </c>
      <c r="K1316" t="s">
        <v>6219</v>
      </c>
      <c r="L1316" t="s">
        <v>22</v>
      </c>
      <c r="M1316" t="s">
        <v>76</v>
      </c>
      <c r="N1316" t="s">
        <v>24</v>
      </c>
      <c r="O1316" t="s">
        <v>33</v>
      </c>
      <c r="P1316" t="s">
        <v>34</v>
      </c>
      <c r="Q1316" t="s">
        <v>33</v>
      </c>
      <c r="R1316" t="s">
        <v>27</v>
      </c>
    </row>
    <row r="1317" spans="1:18" x14ac:dyDescent="0.35">
      <c r="A1317" t="s">
        <v>15</v>
      </c>
      <c r="B1317" t="s">
        <v>1651</v>
      </c>
      <c r="C1317">
        <v>3</v>
      </c>
      <c r="D1317">
        <v>2020</v>
      </c>
      <c r="E1317" t="s">
        <v>2226</v>
      </c>
      <c r="F1317">
        <v>10</v>
      </c>
      <c r="G1317">
        <v>2020</v>
      </c>
      <c r="H1317" t="s">
        <v>6220</v>
      </c>
      <c r="I1317" t="s">
        <v>19</v>
      </c>
      <c r="J1317" t="s">
        <v>6221</v>
      </c>
      <c r="K1317" t="s">
        <v>6222</v>
      </c>
      <c r="L1317" t="s">
        <v>6223</v>
      </c>
      <c r="M1317" t="s">
        <v>68</v>
      </c>
      <c r="N1317" t="s">
        <v>24</v>
      </c>
      <c r="O1317" t="s">
        <v>14</v>
      </c>
      <c r="P1317" t="s">
        <v>24</v>
      </c>
      <c r="Q1317" t="s">
        <v>48</v>
      </c>
      <c r="R1317" t="s">
        <v>6224</v>
      </c>
    </row>
    <row r="1318" spans="1:18" x14ac:dyDescent="0.35">
      <c r="A1318" t="s">
        <v>15</v>
      </c>
      <c r="B1318" t="s">
        <v>5667</v>
      </c>
      <c r="C1318">
        <v>6</v>
      </c>
      <c r="D1318">
        <v>2021</v>
      </c>
      <c r="E1318" t="s">
        <v>5968</v>
      </c>
      <c r="F1318">
        <v>1</v>
      </c>
      <c r="G1318">
        <v>2022</v>
      </c>
      <c r="H1318" t="s">
        <v>6225</v>
      </c>
      <c r="I1318" t="s">
        <v>19</v>
      </c>
      <c r="J1318" t="s">
        <v>6226</v>
      </c>
      <c r="K1318" t="s">
        <v>6227</v>
      </c>
      <c r="L1318" t="s">
        <v>2781</v>
      </c>
      <c r="M1318" t="s">
        <v>47</v>
      </c>
      <c r="N1318" t="s">
        <v>24</v>
      </c>
      <c r="O1318" t="s">
        <v>14</v>
      </c>
      <c r="P1318" t="s">
        <v>24</v>
      </c>
      <c r="Q1318" t="s">
        <v>48</v>
      </c>
      <c r="R1318" t="s">
        <v>6228</v>
      </c>
    </row>
    <row r="1319" spans="1:18" x14ac:dyDescent="0.35">
      <c r="A1319" t="s">
        <v>15</v>
      </c>
      <c r="B1319" t="s">
        <v>420</v>
      </c>
      <c r="C1319">
        <v>10</v>
      </c>
      <c r="D1319">
        <v>2021</v>
      </c>
      <c r="E1319" t="s">
        <v>2246</v>
      </c>
      <c r="F1319">
        <v>1</v>
      </c>
      <c r="G1319">
        <v>2022</v>
      </c>
      <c r="H1319" t="s">
        <v>6229</v>
      </c>
      <c r="I1319" t="s">
        <v>19</v>
      </c>
      <c r="J1319" t="s">
        <v>6230</v>
      </c>
      <c r="K1319" t="s">
        <v>6231</v>
      </c>
      <c r="L1319" t="s">
        <v>22</v>
      </c>
      <c r="M1319" t="s">
        <v>47</v>
      </c>
      <c r="N1319" t="s">
        <v>24</v>
      </c>
      <c r="O1319" t="s">
        <v>14</v>
      </c>
      <c r="P1319" t="s">
        <v>24</v>
      </c>
      <c r="Q1319" t="s">
        <v>48</v>
      </c>
      <c r="R1319" t="s">
        <v>6232</v>
      </c>
    </row>
    <row r="1320" spans="1:18" x14ac:dyDescent="0.35">
      <c r="A1320" t="s">
        <v>15</v>
      </c>
      <c r="B1320" t="s">
        <v>6233</v>
      </c>
      <c r="C1320">
        <v>12</v>
      </c>
      <c r="D1320">
        <v>2020</v>
      </c>
      <c r="E1320" t="s">
        <v>2329</v>
      </c>
      <c r="F1320">
        <v>9</v>
      </c>
      <c r="G1320">
        <v>2021</v>
      </c>
      <c r="H1320" t="s">
        <v>6234</v>
      </c>
      <c r="I1320" t="s">
        <v>19</v>
      </c>
      <c r="J1320" t="s">
        <v>6235</v>
      </c>
      <c r="K1320" t="s">
        <v>6236</v>
      </c>
      <c r="L1320" t="s">
        <v>124</v>
      </c>
      <c r="M1320" t="s">
        <v>47</v>
      </c>
      <c r="N1320" t="s">
        <v>24</v>
      </c>
      <c r="O1320" t="s">
        <v>14</v>
      </c>
      <c r="P1320" t="s">
        <v>24</v>
      </c>
      <c r="Q1320" t="s">
        <v>48</v>
      </c>
      <c r="R1320" t="s">
        <v>6237</v>
      </c>
    </row>
    <row r="1321" spans="1:18" x14ac:dyDescent="0.35">
      <c r="A1321" t="s">
        <v>15</v>
      </c>
      <c r="B1321" t="s">
        <v>188</v>
      </c>
      <c r="C1321">
        <v>5</v>
      </c>
      <c r="D1321">
        <v>2021</v>
      </c>
      <c r="E1321" t="s">
        <v>6238</v>
      </c>
      <c r="F1321">
        <v>1</v>
      </c>
      <c r="G1321">
        <v>2022</v>
      </c>
      <c r="H1321" t="s">
        <v>6239</v>
      </c>
      <c r="I1321" t="s">
        <v>19</v>
      </c>
      <c r="J1321" t="s">
        <v>6240</v>
      </c>
      <c r="K1321" t="s">
        <v>6241</v>
      </c>
      <c r="L1321" t="s">
        <v>22</v>
      </c>
      <c r="M1321" t="s">
        <v>47</v>
      </c>
      <c r="N1321" t="s">
        <v>24</v>
      </c>
      <c r="O1321" t="s">
        <v>33</v>
      </c>
      <c r="P1321" t="s">
        <v>34</v>
      </c>
      <c r="Q1321" t="s">
        <v>33</v>
      </c>
      <c r="R1321" t="s">
        <v>6242</v>
      </c>
    </row>
    <row r="1322" spans="1:18" x14ac:dyDescent="0.35">
      <c r="A1322" t="s">
        <v>15</v>
      </c>
      <c r="B1322" t="s">
        <v>1561</v>
      </c>
      <c r="C1322">
        <v>6</v>
      </c>
      <c r="D1322">
        <v>2019</v>
      </c>
      <c r="E1322" t="s">
        <v>4676</v>
      </c>
      <c r="F1322">
        <v>10</v>
      </c>
      <c r="G1322">
        <v>2019</v>
      </c>
      <c r="H1322" t="s">
        <v>6243</v>
      </c>
      <c r="I1322" t="s">
        <v>19</v>
      </c>
      <c r="J1322" t="s">
        <v>6244</v>
      </c>
      <c r="K1322" t="s">
        <v>6245</v>
      </c>
      <c r="L1322" t="s">
        <v>22</v>
      </c>
      <c r="M1322" t="s">
        <v>47</v>
      </c>
      <c r="N1322" t="s">
        <v>24</v>
      </c>
      <c r="O1322" t="s">
        <v>97</v>
      </c>
      <c r="P1322" t="s">
        <v>24</v>
      </c>
      <c r="Q1322" t="s">
        <v>48</v>
      </c>
      <c r="R1322" t="s">
        <v>6246</v>
      </c>
    </row>
    <row r="1323" spans="1:18" x14ac:dyDescent="0.35">
      <c r="A1323" t="s">
        <v>15</v>
      </c>
      <c r="B1323" t="s">
        <v>6247</v>
      </c>
      <c r="C1323">
        <v>8</v>
      </c>
      <c r="D1323">
        <v>2021</v>
      </c>
      <c r="E1323" t="s">
        <v>5244</v>
      </c>
      <c r="F1323">
        <v>2</v>
      </c>
      <c r="G1323">
        <v>2022</v>
      </c>
      <c r="H1323" t="s">
        <v>6248</v>
      </c>
      <c r="I1323" t="s">
        <v>19</v>
      </c>
      <c r="J1323" t="s">
        <v>6249</v>
      </c>
      <c r="K1323" t="s">
        <v>6250</v>
      </c>
      <c r="L1323" t="s">
        <v>244</v>
      </c>
      <c r="M1323" t="s">
        <v>47</v>
      </c>
      <c r="N1323" t="s">
        <v>24</v>
      </c>
      <c r="O1323" t="s">
        <v>97</v>
      </c>
      <c r="P1323" t="s">
        <v>24</v>
      </c>
      <c r="Q1323" t="s">
        <v>48</v>
      </c>
      <c r="R1323" t="s">
        <v>6251</v>
      </c>
    </row>
    <row r="1324" spans="1:18" x14ac:dyDescent="0.35">
      <c r="A1324" t="s">
        <v>15</v>
      </c>
      <c r="B1324" t="s">
        <v>5648</v>
      </c>
      <c r="C1324">
        <v>12</v>
      </c>
      <c r="D1324">
        <v>2019</v>
      </c>
      <c r="E1324" t="s">
        <v>621</v>
      </c>
      <c r="F1324">
        <v>5</v>
      </c>
      <c r="G1324">
        <v>2020</v>
      </c>
      <c r="H1324" t="s">
        <v>6252</v>
      </c>
      <c r="I1324" t="s">
        <v>19</v>
      </c>
      <c r="J1324" t="s">
        <v>6253</v>
      </c>
      <c r="K1324" t="s">
        <v>6254</v>
      </c>
      <c r="L1324" t="s">
        <v>22</v>
      </c>
      <c r="M1324" t="s">
        <v>23</v>
      </c>
      <c r="N1324" t="s">
        <v>24</v>
      </c>
      <c r="O1324" t="s">
        <v>14</v>
      </c>
      <c r="P1324" t="s">
        <v>24</v>
      </c>
      <c r="Q1324" t="s">
        <v>48</v>
      </c>
      <c r="R1324" t="s">
        <v>6255</v>
      </c>
    </row>
    <row r="1325" spans="1:18" x14ac:dyDescent="0.35">
      <c r="A1325" t="s">
        <v>15</v>
      </c>
      <c r="B1325" t="s">
        <v>6138</v>
      </c>
      <c r="C1325">
        <v>11</v>
      </c>
      <c r="D1325">
        <v>2018</v>
      </c>
      <c r="E1325" t="s">
        <v>1791</v>
      </c>
      <c r="F1325">
        <v>5</v>
      </c>
      <c r="G1325">
        <v>2019</v>
      </c>
      <c r="H1325" t="s">
        <v>6256</v>
      </c>
      <c r="I1325" t="s">
        <v>19</v>
      </c>
      <c r="J1325" t="s">
        <v>6257</v>
      </c>
      <c r="K1325" t="s">
        <v>6258</v>
      </c>
      <c r="L1325" t="s">
        <v>22</v>
      </c>
      <c r="M1325" t="s">
        <v>68</v>
      </c>
      <c r="N1325" t="s">
        <v>24</v>
      </c>
      <c r="O1325" t="s">
        <v>14</v>
      </c>
      <c r="P1325" t="s">
        <v>24</v>
      </c>
      <c r="Q1325" t="s">
        <v>48</v>
      </c>
      <c r="R1325" t="s">
        <v>6259</v>
      </c>
    </row>
    <row r="1326" spans="1:18" x14ac:dyDescent="0.35">
      <c r="A1326" t="s">
        <v>15</v>
      </c>
      <c r="B1326" t="s">
        <v>1584</v>
      </c>
      <c r="C1326">
        <v>9</v>
      </c>
      <c r="D1326">
        <v>2019</v>
      </c>
      <c r="E1326" t="s">
        <v>5733</v>
      </c>
      <c r="F1326">
        <v>6</v>
      </c>
      <c r="G1326">
        <v>2020</v>
      </c>
      <c r="H1326" t="s">
        <v>6260</v>
      </c>
      <c r="I1326" t="s">
        <v>19</v>
      </c>
      <c r="J1326" t="s">
        <v>6261</v>
      </c>
      <c r="K1326" t="s">
        <v>6262</v>
      </c>
      <c r="L1326" t="s">
        <v>22</v>
      </c>
      <c r="M1326" t="s">
        <v>23</v>
      </c>
      <c r="N1326" t="s">
        <v>24</v>
      </c>
      <c r="O1326" t="s">
        <v>14</v>
      </c>
      <c r="P1326" t="s">
        <v>24</v>
      </c>
      <c r="Q1326" t="s">
        <v>48</v>
      </c>
      <c r="R1326" t="s">
        <v>6263</v>
      </c>
    </row>
    <row r="1327" spans="1:18" x14ac:dyDescent="0.35">
      <c r="A1327" t="s">
        <v>15</v>
      </c>
      <c r="B1327" t="s">
        <v>6264</v>
      </c>
      <c r="C1327">
        <v>3</v>
      </c>
      <c r="D1327">
        <v>2018</v>
      </c>
      <c r="E1327" t="s">
        <v>4948</v>
      </c>
      <c r="F1327">
        <v>1</v>
      </c>
      <c r="G1327">
        <v>2019</v>
      </c>
      <c r="H1327" t="s">
        <v>6265</v>
      </c>
      <c r="I1327" t="s">
        <v>19</v>
      </c>
      <c r="J1327" t="s">
        <v>6266</v>
      </c>
      <c r="K1327" t="s">
        <v>6267</v>
      </c>
      <c r="L1327" t="s">
        <v>83</v>
      </c>
      <c r="M1327" t="s">
        <v>47</v>
      </c>
      <c r="N1327" t="s">
        <v>24</v>
      </c>
      <c r="O1327" t="s">
        <v>14</v>
      </c>
      <c r="P1327" t="s">
        <v>24</v>
      </c>
      <c r="Q1327" t="s">
        <v>48</v>
      </c>
      <c r="R1327" t="s">
        <v>6268</v>
      </c>
    </row>
    <row r="1328" spans="1:18" x14ac:dyDescent="0.35">
      <c r="A1328" t="s">
        <v>15</v>
      </c>
      <c r="B1328" t="s">
        <v>1447</v>
      </c>
      <c r="C1328">
        <v>1</v>
      </c>
      <c r="D1328">
        <v>2021</v>
      </c>
      <c r="E1328" t="s">
        <v>2677</v>
      </c>
      <c r="F1328">
        <v>9</v>
      </c>
      <c r="G1328">
        <v>2021</v>
      </c>
      <c r="H1328" t="s">
        <v>6269</v>
      </c>
      <c r="I1328" t="s">
        <v>19</v>
      </c>
      <c r="J1328" t="s">
        <v>6270</v>
      </c>
      <c r="K1328" t="s">
        <v>6271</v>
      </c>
      <c r="L1328" t="s">
        <v>3997</v>
      </c>
      <c r="M1328" t="s">
        <v>23</v>
      </c>
      <c r="N1328" t="s">
        <v>24</v>
      </c>
      <c r="O1328" t="s">
        <v>33</v>
      </c>
      <c r="P1328" t="s">
        <v>34</v>
      </c>
      <c r="Q1328" t="s">
        <v>33</v>
      </c>
      <c r="R1328" t="s">
        <v>6272</v>
      </c>
    </row>
    <row r="1329" spans="1:18" x14ac:dyDescent="0.35">
      <c r="A1329" t="s">
        <v>15</v>
      </c>
      <c r="B1329" t="s">
        <v>6273</v>
      </c>
      <c r="C1329">
        <v>1</v>
      </c>
      <c r="D1329">
        <v>2019</v>
      </c>
      <c r="E1329" t="s">
        <v>4734</v>
      </c>
      <c r="F1329">
        <v>9</v>
      </c>
      <c r="G1329">
        <v>2019</v>
      </c>
      <c r="H1329" t="s">
        <v>6274</v>
      </c>
      <c r="I1329" t="s">
        <v>19</v>
      </c>
      <c r="J1329" t="s">
        <v>6275</v>
      </c>
      <c r="K1329" t="s">
        <v>6276</v>
      </c>
      <c r="L1329" t="s">
        <v>237</v>
      </c>
      <c r="M1329" t="s">
        <v>47</v>
      </c>
      <c r="N1329" t="s">
        <v>24</v>
      </c>
      <c r="O1329" t="s">
        <v>97</v>
      </c>
      <c r="P1329" t="s">
        <v>24</v>
      </c>
      <c r="Q1329" t="s">
        <v>48</v>
      </c>
      <c r="R1329" t="s">
        <v>6277</v>
      </c>
    </row>
    <row r="1330" spans="1:18" x14ac:dyDescent="0.35">
      <c r="A1330" t="s">
        <v>15</v>
      </c>
      <c r="B1330" t="s">
        <v>2990</v>
      </c>
      <c r="C1330">
        <v>8</v>
      </c>
      <c r="D1330">
        <v>2019</v>
      </c>
      <c r="E1330" t="s">
        <v>1022</v>
      </c>
      <c r="F1330">
        <v>7</v>
      </c>
      <c r="G1330">
        <v>2020</v>
      </c>
      <c r="H1330" t="s">
        <v>6278</v>
      </c>
      <c r="I1330" t="s">
        <v>19</v>
      </c>
      <c r="J1330" t="s">
        <v>6279</v>
      </c>
      <c r="K1330" t="s">
        <v>6280</v>
      </c>
      <c r="L1330" t="s">
        <v>6281</v>
      </c>
      <c r="M1330" t="s">
        <v>23</v>
      </c>
      <c r="N1330" t="s">
        <v>24</v>
      </c>
      <c r="O1330" t="s">
        <v>25</v>
      </c>
      <c r="P1330" t="s">
        <v>24</v>
      </c>
      <c r="Q1330" t="s">
        <v>26</v>
      </c>
      <c r="R1330" t="s">
        <v>6282</v>
      </c>
    </row>
    <row r="1331" spans="1:18" x14ac:dyDescent="0.35">
      <c r="A1331" t="s">
        <v>15</v>
      </c>
      <c r="B1331" t="s">
        <v>6283</v>
      </c>
      <c r="C1331">
        <v>5</v>
      </c>
      <c r="D1331">
        <v>2019</v>
      </c>
      <c r="E1331" t="s">
        <v>1501</v>
      </c>
      <c r="F1331">
        <v>1</v>
      </c>
      <c r="G1331">
        <v>2020</v>
      </c>
      <c r="H1331" t="s">
        <v>6284</v>
      </c>
      <c r="I1331" t="s">
        <v>19</v>
      </c>
      <c r="J1331" t="s">
        <v>6285</v>
      </c>
      <c r="K1331" t="s">
        <v>6286</v>
      </c>
      <c r="L1331" t="s">
        <v>237</v>
      </c>
      <c r="M1331" t="s">
        <v>47</v>
      </c>
      <c r="N1331" t="s">
        <v>24</v>
      </c>
      <c r="O1331" t="s">
        <v>14</v>
      </c>
      <c r="P1331" t="s">
        <v>24</v>
      </c>
      <c r="Q1331" t="s">
        <v>48</v>
      </c>
      <c r="R1331" t="s">
        <v>6287</v>
      </c>
    </row>
    <row r="1332" spans="1:18" x14ac:dyDescent="0.35">
      <c r="A1332" t="s">
        <v>15</v>
      </c>
      <c r="B1332" t="s">
        <v>6288</v>
      </c>
      <c r="C1332">
        <v>6</v>
      </c>
      <c r="D1332">
        <v>2019</v>
      </c>
      <c r="E1332" t="s">
        <v>3079</v>
      </c>
      <c r="F1332">
        <v>11</v>
      </c>
      <c r="G1332">
        <v>2020</v>
      </c>
      <c r="H1332" t="s">
        <v>6289</v>
      </c>
      <c r="I1332" t="s">
        <v>19</v>
      </c>
      <c r="J1332" t="s">
        <v>6290</v>
      </c>
      <c r="K1332" t="s">
        <v>6291</v>
      </c>
      <c r="L1332" t="s">
        <v>1016</v>
      </c>
      <c r="M1332" t="s">
        <v>47</v>
      </c>
      <c r="N1332" t="s">
        <v>24</v>
      </c>
      <c r="O1332" t="s">
        <v>14</v>
      </c>
      <c r="P1332" t="s">
        <v>24</v>
      </c>
      <c r="Q1332" t="s">
        <v>48</v>
      </c>
      <c r="R1332" t="s">
        <v>6292</v>
      </c>
    </row>
    <row r="1333" spans="1:18" x14ac:dyDescent="0.35">
      <c r="A1333" t="s">
        <v>15</v>
      </c>
      <c r="B1333" t="s">
        <v>5393</v>
      </c>
      <c r="C1333">
        <v>2</v>
      </c>
      <c r="D1333">
        <v>2020</v>
      </c>
      <c r="E1333" t="s">
        <v>1143</v>
      </c>
      <c r="F1333">
        <v>7</v>
      </c>
      <c r="G1333">
        <v>2020</v>
      </c>
      <c r="H1333" t="s">
        <v>6293</v>
      </c>
      <c r="I1333" t="s">
        <v>19</v>
      </c>
      <c r="J1333" t="s">
        <v>6294</v>
      </c>
      <c r="K1333" t="s">
        <v>6295</v>
      </c>
      <c r="L1333" t="s">
        <v>22</v>
      </c>
      <c r="M1333" t="s">
        <v>23</v>
      </c>
      <c r="N1333" t="s">
        <v>24</v>
      </c>
      <c r="O1333" t="s">
        <v>33</v>
      </c>
      <c r="P1333" t="s">
        <v>34</v>
      </c>
      <c r="Q1333" t="s">
        <v>33</v>
      </c>
      <c r="R1333" t="s">
        <v>27</v>
      </c>
    </row>
    <row r="1334" spans="1:18" x14ac:dyDescent="0.35">
      <c r="A1334" t="s">
        <v>15</v>
      </c>
      <c r="B1334" t="s">
        <v>4549</v>
      </c>
      <c r="C1334">
        <v>6</v>
      </c>
      <c r="D1334">
        <v>2020</v>
      </c>
      <c r="E1334" t="s">
        <v>512</v>
      </c>
      <c r="F1334">
        <v>10</v>
      </c>
      <c r="G1334">
        <v>2020</v>
      </c>
      <c r="H1334" t="s">
        <v>6296</v>
      </c>
      <c r="I1334" t="s">
        <v>19</v>
      </c>
      <c r="J1334" t="s">
        <v>6297</v>
      </c>
      <c r="K1334" t="s">
        <v>6298</v>
      </c>
      <c r="L1334" t="s">
        <v>22</v>
      </c>
      <c r="M1334" t="s">
        <v>47</v>
      </c>
      <c r="N1334" t="s">
        <v>24</v>
      </c>
      <c r="O1334" t="s">
        <v>14</v>
      </c>
      <c r="P1334" t="s">
        <v>24</v>
      </c>
      <c r="Q1334" t="s">
        <v>48</v>
      </c>
      <c r="R1334" t="s">
        <v>6299</v>
      </c>
    </row>
    <row r="1335" spans="1:18" x14ac:dyDescent="0.35">
      <c r="A1335" t="s">
        <v>15</v>
      </c>
      <c r="B1335" t="s">
        <v>450</v>
      </c>
      <c r="C1335">
        <v>11</v>
      </c>
      <c r="D1335">
        <v>2019</v>
      </c>
      <c r="E1335" t="s">
        <v>465</v>
      </c>
      <c r="F1335">
        <v>4</v>
      </c>
      <c r="G1335">
        <v>2020</v>
      </c>
      <c r="H1335" t="s">
        <v>6300</v>
      </c>
      <c r="I1335" t="s">
        <v>19</v>
      </c>
      <c r="J1335" t="s">
        <v>6301</v>
      </c>
      <c r="K1335" t="s">
        <v>6302</v>
      </c>
      <c r="L1335" t="s">
        <v>2387</v>
      </c>
      <c r="M1335" t="s">
        <v>76</v>
      </c>
      <c r="N1335" t="s">
        <v>24</v>
      </c>
      <c r="O1335" t="s">
        <v>33</v>
      </c>
      <c r="P1335" t="s">
        <v>34</v>
      </c>
      <c r="Q1335" t="s">
        <v>33</v>
      </c>
      <c r="R1335" t="s">
        <v>6303</v>
      </c>
    </row>
    <row r="1336" spans="1:18" x14ac:dyDescent="0.35">
      <c r="A1336" t="s">
        <v>15</v>
      </c>
      <c r="B1336" t="s">
        <v>1600</v>
      </c>
      <c r="C1336">
        <v>10</v>
      </c>
      <c r="D1336">
        <v>2020</v>
      </c>
      <c r="E1336" t="s">
        <v>2054</v>
      </c>
      <c r="F1336">
        <v>1</v>
      </c>
      <c r="G1336">
        <v>2021</v>
      </c>
      <c r="H1336" t="s">
        <v>6304</v>
      </c>
      <c r="I1336" t="s">
        <v>19</v>
      </c>
      <c r="J1336" t="s">
        <v>6305</v>
      </c>
      <c r="K1336" t="s">
        <v>6306</v>
      </c>
      <c r="L1336" t="s">
        <v>952</v>
      </c>
      <c r="M1336" t="s">
        <v>76</v>
      </c>
      <c r="N1336" t="s">
        <v>24</v>
      </c>
      <c r="O1336" t="s">
        <v>33</v>
      </c>
      <c r="P1336" t="s">
        <v>34</v>
      </c>
      <c r="Q1336" t="s">
        <v>33</v>
      </c>
      <c r="R1336" t="s">
        <v>6307</v>
      </c>
    </row>
    <row r="1337" spans="1:18" x14ac:dyDescent="0.35">
      <c r="A1337" t="s">
        <v>15</v>
      </c>
      <c r="B1337" t="s">
        <v>119</v>
      </c>
      <c r="C1337">
        <v>8</v>
      </c>
      <c r="D1337">
        <v>2020</v>
      </c>
      <c r="E1337" t="s">
        <v>214</v>
      </c>
      <c r="F1337">
        <v>1</v>
      </c>
      <c r="G1337">
        <v>2021</v>
      </c>
      <c r="H1337" t="s">
        <v>6308</v>
      </c>
      <c r="I1337" t="s">
        <v>19</v>
      </c>
      <c r="J1337" t="s">
        <v>6309</v>
      </c>
      <c r="K1337" t="s">
        <v>6310</v>
      </c>
      <c r="L1337" t="s">
        <v>237</v>
      </c>
      <c r="M1337" t="s">
        <v>23</v>
      </c>
      <c r="N1337" t="s">
        <v>24</v>
      </c>
      <c r="O1337" t="s">
        <v>33</v>
      </c>
      <c r="P1337" t="s">
        <v>34</v>
      </c>
      <c r="Q1337" t="s">
        <v>33</v>
      </c>
      <c r="R1337" t="s">
        <v>6311</v>
      </c>
    </row>
    <row r="1338" spans="1:18" x14ac:dyDescent="0.35">
      <c r="A1338" t="s">
        <v>15</v>
      </c>
      <c r="B1338" t="s">
        <v>1304</v>
      </c>
      <c r="C1338">
        <v>7</v>
      </c>
      <c r="D1338">
        <v>2021</v>
      </c>
      <c r="E1338" t="s">
        <v>1646</v>
      </c>
      <c r="F1338">
        <v>1</v>
      </c>
      <c r="G1338">
        <v>2022</v>
      </c>
      <c r="H1338" t="s">
        <v>6312</v>
      </c>
      <c r="I1338" t="s">
        <v>19</v>
      </c>
      <c r="J1338" t="s">
        <v>6313</v>
      </c>
      <c r="K1338" t="s">
        <v>6314</v>
      </c>
      <c r="L1338" t="s">
        <v>237</v>
      </c>
      <c r="M1338" t="s">
        <v>47</v>
      </c>
      <c r="N1338" t="s">
        <v>24</v>
      </c>
      <c r="O1338" t="s">
        <v>14</v>
      </c>
      <c r="P1338" t="s">
        <v>24</v>
      </c>
      <c r="Q1338" t="s">
        <v>48</v>
      </c>
      <c r="R1338" t="s">
        <v>6315</v>
      </c>
    </row>
    <row r="1339" spans="1:18" x14ac:dyDescent="0.35">
      <c r="A1339" t="s">
        <v>15</v>
      </c>
      <c r="B1339" t="s">
        <v>6316</v>
      </c>
      <c r="C1339">
        <v>1</v>
      </c>
      <c r="D1339">
        <v>2018</v>
      </c>
      <c r="E1339" t="s">
        <v>3666</v>
      </c>
      <c r="F1339">
        <v>4</v>
      </c>
      <c r="G1339">
        <v>2019</v>
      </c>
      <c r="H1339" t="s">
        <v>6317</v>
      </c>
      <c r="I1339" t="s">
        <v>19</v>
      </c>
      <c r="J1339" t="s">
        <v>6318</v>
      </c>
      <c r="K1339" t="s">
        <v>6319</v>
      </c>
      <c r="L1339" t="s">
        <v>22</v>
      </c>
      <c r="M1339" t="s">
        <v>47</v>
      </c>
      <c r="N1339" t="s">
        <v>24</v>
      </c>
      <c r="O1339" t="s">
        <v>33</v>
      </c>
      <c r="P1339" t="s">
        <v>34</v>
      </c>
      <c r="Q1339" t="s">
        <v>33</v>
      </c>
      <c r="R1339" t="s">
        <v>6320</v>
      </c>
    </row>
    <row r="1340" spans="1:18" x14ac:dyDescent="0.35">
      <c r="A1340" t="s">
        <v>15</v>
      </c>
      <c r="B1340" t="s">
        <v>1550</v>
      </c>
      <c r="C1340">
        <v>1</v>
      </c>
      <c r="D1340">
        <v>2021</v>
      </c>
      <c r="E1340" t="s">
        <v>4938</v>
      </c>
      <c r="F1340">
        <v>2</v>
      </c>
      <c r="G1340">
        <v>2022</v>
      </c>
      <c r="H1340" t="s">
        <v>6321</v>
      </c>
      <c r="I1340" t="s">
        <v>19</v>
      </c>
      <c r="J1340" t="s">
        <v>6322</v>
      </c>
      <c r="K1340" t="s">
        <v>6323</v>
      </c>
      <c r="L1340" t="s">
        <v>385</v>
      </c>
      <c r="M1340" t="s">
        <v>68</v>
      </c>
      <c r="N1340" t="s">
        <v>24</v>
      </c>
      <c r="O1340" t="s">
        <v>14</v>
      </c>
      <c r="P1340" t="s">
        <v>24</v>
      </c>
      <c r="Q1340" t="s">
        <v>48</v>
      </c>
      <c r="R1340" t="s">
        <v>6324</v>
      </c>
    </row>
    <row r="1341" spans="1:18" x14ac:dyDescent="0.35">
      <c r="A1341" t="s">
        <v>15</v>
      </c>
      <c r="B1341" t="s">
        <v>3542</v>
      </c>
      <c r="C1341">
        <v>1</v>
      </c>
      <c r="D1341">
        <v>2020</v>
      </c>
      <c r="E1341" t="s">
        <v>647</v>
      </c>
      <c r="F1341">
        <v>12</v>
      </c>
      <c r="G1341">
        <v>2021</v>
      </c>
      <c r="H1341" t="s">
        <v>6325</v>
      </c>
      <c r="I1341" t="s">
        <v>19</v>
      </c>
      <c r="J1341" t="s">
        <v>6326</v>
      </c>
      <c r="K1341" t="s">
        <v>6327</v>
      </c>
      <c r="L1341" t="s">
        <v>385</v>
      </c>
      <c r="M1341" t="s">
        <v>76</v>
      </c>
      <c r="N1341" t="s">
        <v>24</v>
      </c>
      <c r="O1341" t="s">
        <v>14</v>
      </c>
      <c r="P1341" t="s">
        <v>24</v>
      </c>
      <c r="Q1341" t="s">
        <v>48</v>
      </c>
      <c r="R1341" t="s">
        <v>6328</v>
      </c>
    </row>
    <row r="1342" spans="1:18" x14ac:dyDescent="0.35">
      <c r="A1342" t="s">
        <v>15</v>
      </c>
      <c r="B1342" t="s">
        <v>2271</v>
      </c>
      <c r="C1342">
        <v>9</v>
      </c>
      <c r="D1342">
        <v>2021</v>
      </c>
      <c r="E1342" t="s">
        <v>1530</v>
      </c>
      <c r="F1342">
        <v>2</v>
      </c>
      <c r="G1342">
        <v>2022</v>
      </c>
      <c r="H1342" t="s">
        <v>6329</v>
      </c>
      <c r="I1342" t="s">
        <v>19</v>
      </c>
      <c r="J1342" t="s">
        <v>6330</v>
      </c>
      <c r="K1342" t="s">
        <v>6331</v>
      </c>
      <c r="L1342" t="s">
        <v>22</v>
      </c>
      <c r="M1342" t="s">
        <v>23</v>
      </c>
      <c r="N1342" t="s">
        <v>24</v>
      </c>
      <c r="O1342" t="s">
        <v>25</v>
      </c>
      <c r="P1342" t="s">
        <v>24</v>
      </c>
      <c r="Q1342" t="s">
        <v>26</v>
      </c>
      <c r="R1342" t="s">
        <v>27</v>
      </c>
    </row>
    <row r="1343" spans="1:18" x14ac:dyDescent="0.35">
      <c r="A1343" t="s">
        <v>15</v>
      </c>
      <c r="B1343" t="s">
        <v>3134</v>
      </c>
      <c r="C1343">
        <v>1</v>
      </c>
      <c r="D1343">
        <v>2021</v>
      </c>
      <c r="E1343" t="s">
        <v>769</v>
      </c>
      <c r="F1343">
        <v>5</v>
      </c>
      <c r="G1343">
        <v>2021</v>
      </c>
      <c r="H1343" t="s">
        <v>6332</v>
      </c>
      <c r="I1343" t="s">
        <v>19</v>
      </c>
      <c r="J1343" t="s">
        <v>6333</v>
      </c>
      <c r="K1343" t="s">
        <v>6334</v>
      </c>
      <c r="L1343" t="s">
        <v>22</v>
      </c>
      <c r="M1343" t="s">
        <v>23</v>
      </c>
      <c r="N1343" t="s">
        <v>24</v>
      </c>
      <c r="O1343" t="s">
        <v>25</v>
      </c>
      <c r="P1343" t="s">
        <v>24</v>
      </c>
      <c r="Q1343" t="s">
        <v>26</v>
      </c>
      <c r="R1343" t="s">
        <v>27</v>
      </c>
    </row>
    <row r="1344" spans="1:18" x14ac:dyDescent="0.35">
      <c r="A1344" t="s">
        <v>15</v>
      </c>
      <c r="B1344" t="s">
        <v>1496</v>
      </c>
      <c r="C1344">
        <v>2</v>
      </c>
      <c r="D1344">
        <v>2021</v>
      </c>
      <c r="E1344" t="s">
        <v>794</v>
      </c>
      <c r="F1344">
        <v>8</v>
      </c>
      <c r="G1344">
        <v>2021</v>
      </c>
      <c r="H1344" t="s">
        <v>6335</v>
      </c>
      <c r="I1344" t="s">
        <v>19</v>
      </c>
      <c r="J1344" t="s">
        <v>6336</v>
      </c>
      <c r="K1344" t="s">
        <v>6337</v>
      </c>
      <c r="L1344" t="s">
        <v>117</v>
      </c>
      <c r="M1344" t="s">
        <v>47</v>
      </c>
      <c r="N1344" t="s">
        <v>24</v>
      </c>
      <c r="O1344" t="s">
        <v>97</v>
      </c>
      <c r="P1344" t="s">
        <v>24</v>
      </c>
      <c r="Q1344" t="s">
        <v>26</v>
      </c>
      <c r="R1344" t="s">
        <v>6338</v>
      </c>
    </row>
    <row r="1345" spans="1:18" x14ac:dyDescent="0.35">
      <c r="A1345" t="s">
        <v>15</v>
      </c>
      <c r="B1345" t="s">
        <v>1484</v>
      </c>
      <c r="C1345">
        <v>10</v>
      </c>
      <c r="D1345">
        <v>2020</v>
      </c>
      <c r="E1345" t="s">
        <v>483</v>
      </c>
      <c r="F1345">
        <v>6</v>
      </c>
      <c r="G1345">
        <v>2021</v>
      </c>
      <c r="H1345" t="s">
        <v>6339</v>
      </c>
      <c r="I1345" t="s">
        <v>19</v>
      </c>
      <c r="J1345" t="s">
        <v>6340</v>
      </c>
      <c r="K1345" t="s">
        <v>6341</v>
      </c>
      <c r="L1345" t="s">
        <v>249</v>
      </c>
      <c r="M1345" t="s">
        <v>47</v>
      </c>
      <c r="N1345" t="s">
        <v>24</v>
      </c>
      <c r="O1345" t="s">
        <v>14</v>
      </c>
      <c r="P1345" t="s">
        <v>24</v>
      </c>
      <c r="Q1345" t="s">
        <v>48</v>
      </c>
      <c r="R1345" t="s">
        <v>6342</v>
      </c>
    </row>
    <row r="1346" spans="1:18" x14ac:dyDescent="0.35">
      <c r="A1346" t="s">
        <v>15</v>
      </c>
      <c r="B1346" t="s">
        <v>4928</v>
      </c>
      <c r="C1346">
        <v>5</v>
      </c>
      <c r="D1346">
        <v>2020</v>
      </c>
      <c r="E1346" t="s">
        <v>2797</v>
      </c>
      <c r="F1346">
        <v>7</v>
      </c>
      <c r="G1346">
        <v>2020</v>
      </c>
      <c r="H1346" t="s">
        <v>6343</v>
      </c>
      <c r="I1346" t="s">
        <v>19</v>
      </c>
      <c r="J1346" t="s">
        <v>6344</v>
      </c>
      <c r="K1346" t="s">
        <v>6345</v>
      </c>
      <c r="L1346" t="s">
        <v>1855</v>
      </c>
      <c r="M1346" t="s">
        <v>23</v>
      </c>
      <c r="N1346" t="s">
        <v>24</v>
      </c>
      <c r="O1346" t="s">
        <v>33</v>
      </c>
      <c r="P1346" t="s">
        <v>34</v>
      </c>
      <c r="Q1346" t="s">
        <v>33</v>
      </c>
      <c r="R1346" t="s">
        <v>27</v>
      </c>
    </row>
    <row r="1347" spans="1:18" x14ac:dyDescent="0.35">
      <c r="A1347" t="s">
        <v>15</v>
      </c>
      <c r="B1347" t="s">
        <v>6346</v>
      </c>
      <c r="C1347">
        <v>11</v>
      </c>
      <c r="D1347">
        <v>2019</v>
      </c>
      <c r="E1347" t="s">
        <v>1143</v>
      </c>
      <c r="F1347">
        <v>7</v>
      </c>
      <c r="G1347">
        <v>2020</v>
      </c>
      <c r="H1347" t="s">
        <v>6347</v>
      </c>
      <c r="I1347" t="s">
        <v>19</v>
      </c>
      <c r="J1347" t="s">
        <v>6348</v>
      </c>
      <c r="K1347" t="s">
        <v>6349</v>
      </c>
      <c r="L1347" t="s">
        <v>249</v>
      </c>
      <c r="M1347" t="s">
        <v>23</v>
      </c>
      <c r="N1347" t="s">
        <v>24</v>
      </c>
      <c r="O1347" t="s">
        <v>33</v>
      </c>
      <c r="P1347" t="s">
        <v>34</v>
      </c>
      <c r="Q1347" t="s">
        <v>33</v>
      </c>
      <c r="R1347" t="s">
        <v>27</v>
      </c>
    </row>
    <row r="1348" spans="1:18" x14ac:dyDescent="0.35">
      <c r="A1348" t="s">
        <v>15</v>
      </c>
      <c r="B1348" t="s">
        <v>4844</v>
      </c>
      <c r="C1348">
        <v>11</v>
      </c>
      <c r="D1348">
        <v>2018</v>
      </c>
      <c r="E1348" t="s">
        <v>196</v>
      </c>
      <c r="F1348">
        <v>4</v>
      </c>
      <c r="G1348">
        <v>2019</v>
      </c>
      <c r="H1348" t="s">
        <v>6350</v>
      </c>
      <c r="I1348" t="s">
        <v>19</v>
      </c>
      <c r="J1348" t="s">
        <v>6351</v>
      </c>
      <c r="K1348" t="s">
        <v>6352</v>
      </c>
      <c r="L1348" t="s">
        <v>22</v>
      </c>
      <c r="M1348" t="s">
        <v>76</v>
      </c>
      <c r="N1348" t="s">
        <v>24</v>
      </c>
      <c r="O1348" t="s">
        <v>33</v>
      </c>
      <c r="P1348" t="s">
        <v>34</v>
      </c>
      <c r="Q1348" t="s">
        <v>33</v>
      </c>
      <c r="R1348" t="s">
        <v>27</v>
      </c>
    </row>
    <row r="1349" spans="1:18" x14ac:dyDescent="0.35">
      <c r="A1349" t="s">
        <v>15</v>
      </c>
      <c r="B1349" t="s">
        <v>1022</v>
      </c>
      <c r="C1349">
        <v>7</v>
      </c>
      <c r="D1349">
        <v>2020</v>
      </c>
      <c r="E1349" t="s">
        <v>1950</v>
      </c>
      <c r="F1349">
        <v>7</v>
      </c>
      <c r="G1349">
        <v>2021</v>
      </c>
      <c r="H1349" t="s">
        <v>6353</v>
      </c>
      <c r="I1349" t="s">
        <v>19</v>
      </c>
      <c r="J1349" t="s">
        <v>6354</v>
      </c>
      <c r="K1349" t="s">
        <v>6355</v>
      </c>
      <c r="L1349" t="s">
        <v>385</v>
      </c>
      <c r="M1349" t="s">
        <v>68</v>
      </c>
      <c r="N1349" t="s">
        <v>24</v>
      </c>
      <c r="O1349" t="s">
        <v>14</v>
      </c>
      <c r="P1349" t="s">
        <v>24</v>
      </c>
      <c r="Q1349" t="s">
        <v>48</v>
      </c>
      <c r="R1349" t="s">
        <v>6356</v>
      </c>
    </row>
    <row r="1350" spans="1:18" x14ac:dyDescent="0.35">
      <c r="A1350" t="s">
        <v>15</v>
      </c>
      <c r="B1350" t="s">
        <v>1740</v>
      </c>
      <c r="C1350">
        <v>3</v>
      </c>
      <c r="D1350">
        <v>2021</v>
      </c>
      <c r="E1350" t="s">
        <v>6357</v>
      </c>
      <c r="F1350">
        <v>1</v>
      </c>
      <c r="G1350">
        <v>2022</v>
      </c>
      <c r="H1350" t="s">
        <v>6358</v>
      </c>
      <c r="I1350" t="s">
        <v>19</v>
      </c>
      <c r="J1350" t="s">
        <v>6359</v>
      </c>
      <c r="K1350" t="s">
        <v>6360</v>
      </c>
      <c r="L1350" t="s">
        <v>22</v>
      </c>
      <c r="M1350" t="s">
        <v>47</v>
      </c>
      <c r="N1350" t="s">
        <v>24</v>
      </c>
      <c r="O1350" t="s">
        <v>14</v>
      </c>
      <c r="P1350" t="s">
        <v>24</v>
      </c>
      <c r="Q1350" t="s">
        <v>48</v>
      </c>
      <c r="R1350" t="s">
        <v>6361</v>
      </c>
    </row>
    <row r="1351" spans="1:18" x14ac:dyDescent="0.35">
      <c r="A1351" t="s">
        <v>15</v>
      </c>
      <c r="B1351" t="s">
        <v>5635</v>
      </c>
      <c r="C1351">
        <v>4</v>
      </c>
      <c r="D1351">
        <v>2018</v>
      </c>
      <c r="E1351" t="s">
        <v>517</v>
      </c>
      <c r="F1351">
        <v>5</v>
      </c>
      <c r="G1351">
        <v>2019</v>
      </c>
      <c r="H1351" t="s">
        <v>6362</v>
      </c>
      <c r="I1351" t="s">
        <v>19</v>
      </c>
      <c r="J1351" t="s">
        <v>6363</v>
      </c>
      <c r="K1351" t="s">
        <v>6364</v>
      </c>
      <c r="L1351" t="s">
        <v>124</v>
      </c>
      <c r="M1351" t="s">
        <v>23</v>
      </c>
      <c r="N1351" t="s">
        <v>24</v>
      </c>
      <c r="O1351" t="s">
        <v>33</v>
      </c>
      <c r="P1351" t="s">
        <v>34</v>
      </c>
      <c r="Q1351" t="s">
        <v>33</v>
      </c>
      <c r="R1351" t="s">
        <v>77</v>
      </c>
    </row>
    <row r="1352" spans="1:18" x14ac:dyDescent="0.35">
      <c r="A1352" t="s">
        <v>15</v>
      </c>
      <c r="B1352" t="s">
        <v>1172</v>
      </c>
      <c r="C1352">
        <v>2</v>
      </c>
      <c r="D1352">
        <v>2020</v>
      </c>
      <c r="E1352" t="s">
        <v>1996</v>
      </c>
      <c r="F1352">
        <v>5</v>
      </c>
      <c r="G1352">
        <v>2020</v>
      </c>
      <c r="H1352" t="s">
        <v>6365</v>
      </c>
      <c r="I1352" t="s">
        <v>19</v>
      </c>
      <c r="J1352" t="s">
        <v>6366</v>
      </c>
      <c r="K1352" t="s">
        <v>6367</v>
      </c>
      <c r="L1352" t="s">
        <v>584</v>
      </c>
      <c r="M1352" t="s">
        <v>23</v>
      </c>
      <c r="N1352" t="s">
        <v>24</v>
      </c>
      <c r="O1352" t="s">
        <v>33</v>
      </c>
      <c r="P1352" t="s">
        <v>34</v>
      </c>
      <c r="Q1352" t="s">
        <v>33</v>
      </c>
      <c r="R1352" t="s">
        <v>6368</v>
      </c>
    </row>
    <row r="1353" spans="1:18" x14ac:dyDescent="0.35">
      <c r="A1353" t="s">
        <v>15</v>
      </c>
      <c r="B1353" t="s">
        <v>251</v>
      </c>
      <c r="C1353">
        <v>9</v>
      </c>
      <c r="D1353">
        <v>2019</v>
      </c>
      <c r="E1353" t="s">
        <v>156</v>
      </c>
      <c r="F1353">
        <v>6</v>
      </c>
      <c r="G1353">
        <v>2020</v>
      </c>
      <c r="H1353" t="s">
        <v>6369</v>
      </c>
      <c r="I1353" t="s">
        <v>19</v>
      </c>
      <c r="J1353" t="s">
        <v>6370</v>
      </c>
      <c r="K1353" t="s">
        <v>6371</v>
      </c>
      <c r="L1353" t="s">
        <v>22</v>
      </c>
      <c r="M1353" t="s">
        <v>47</v>
      </c>
      <c r="N1353" t="s">
        <v>24</v>
      </c>
      <c r="O1353" t="s">
        <v>14</v>
      </c>
      <c r="P1353" t="s">
        <v>24</v>
      </c>
      <c r="Q1353" t="s">
        <v>48</v>
      </c>
      <c r="R1353" t="s">
        <v>6372</v>
      </c>
    </row>
    <row r="1354" spans="1:18" x14ac:dyDescent="0.35">
      <c r="A1354" t="s">
        <v>15</v>
      </c>
      <c r="B1354" t="s">
        <v>3852</v>
      </c>
      <c r="C1354">
        <v>9</v>
      </c>
      <c r="D1354">
        <v>2020</v>
      </c>
      <c r="E1354" t="s">
        <v>157</v>
      </c>
      <c r="F1354">
        <v>1</v>
      </c>
      <c r="G1354">
        <v>2021</v>
      </c>
      <c r="H1354" t="s">
        <v>6373</v>
      </c>
      <c r="I1354" t="s">
        <v>19</v>
      </c>
      <c r="J1354" t="s">
        <v>6374</v>
      </c>
      <c r="K1354" t="s">
        <v>6375</v>
      </c>
      <c r="L1354" t="s">
        <v>83</v>
      </c>
      <c r="M1354" t="s">
        <v>68</v>
      </c>
      <c r="N1354" t="s">
        <v>24</v>
      </c>
      <c r="O1354" t="s">
        <v>14</v>
      </c>
      <c r="P1354" t="s">
        <v>24</v>
      </c>
      <c r="Q1354" t="s">
        <v>48</v>
      </c>
      <c r="R1354" t="s">
        <v>6376</v>
      </c>
    </row>
    <row r="1355" spans="1:18" x14ac:dyDescent="0.35">
      <c r="A1355" t="s">
        <v>15</v>
      </c>
      <c r="B1355" t="s">
        <v>337</v>
      </c>
      <c r="C1355">
        <v>3</v>
      </c>
      <c r="D1355">
        <v>2021</v>
      </c>
      <c r="E1355" t="s">
        <v>1839</v>
      </c>
      <c r="F1355">
        <v>11</v>
      </c>
      <c r="G1355">
        <v>2021</v>
      </c>
      <c r="H1355" t="s">
        <v>6377</v>
      </c>
      <c r="I1355" t="s">
        <v>19</v>
      </c>
      <c r="J1355" t="s">
        <v>6378</v>
      </c>
      <c r="K1355" t="s">
        <v>6379</v>
      </c>
      <c r="L1355" t="s">
        <v>22</v>
      </c>
      <c r="M1355" t="s">
        <v>47</v>
      </c>
      <c r="N1355" t="s">
        <v>24</v>
      </c>
      <c r="O1355" t="s">
        <v>97</v>
      </c>
      <c r="P1355" t="s">
        <v>24</v>
      </c>
      <c r="Q1355" t="s">
        <v>48</v>
      </c>
      <c r="R1355" t="s">
        <v>6380</v>
      </c>
    </row>
    <row r="1356" spans="1:18" x14ac:dyDescent="0.35">
      <c r="A1356" t="s">
        <v>15</v>
      </c>
      <c r="B1356" t="s">
        <v>482</v>
      </c>
      <c r="C1356">
        <v>4</v>
      </c>
      <c r="D1356">
        <v>2020</v>
      </c>
      <c r="E1356" t="s">
        <v>3109</v>
      </c>
      <c r="F1356">
        <v>9</v>
      </c>
      <c r="G1356">
        <v>2020</v>
      </c>
      <c r="H1356" t="s">
        <v>6381</v>
      </c>
      <c r="I1356" t="s">
        <v>19</v>
      </c>
      <c r="J1356" t="s">
        <v>6382</v>
      </c>
      <c r="K1356" t="s">
        <v>6383</v>
      </c>
      <c r="L1356" t="s">
        <v>249</v>
      </c>
      <c r="M1356" t="s">
        <v>47</v>
      </c>
      <c r="N1356" t="s">
        <v>24</v>
      </c>
      <c r="O1356" t="s">
        <v>14</v>
      </c>
      <c r="P1356" t="s">
        <v>24</v>
      </c>
      <c r="Q1356" t="s">
        <v>48</v>
      </c>
      <c r="R1356" t="s">
        <v>6384</v>
      </c>
    </row>
    <row r="1357" spans="1:18" x14ac:dyDescent="0.35">
      <c r="A1357" t="s">
        <v>15</v>
      </c>
      <c r="B1357" t="s">
        <v>2059</v>
      </c>
      <c r="C1357">
        <v>3</v>
      </c>
      <c r="D1357">
        <v>2020</v>
      </c>
      <c r="E1357" t="s">
        <v>671</v>
      </c>
      <c r="F1357">
        <v>9</v>
      </c>
      <c r="G1357">
        <v>2021</v>
      </c>
      <c r="H1357" t="s">
        <v>6385</v>
      </c>
      <c r="I1357" t="s">
        <v>19</v>
      </c>
      <c r="J1357" t="s">
        <v>6386</v>
      </c>
      <c r="K1357" t="s">
        <v>6387</v>
      </c>
      <c r="L1357" t="s">
        <v>22</v>
      </c>
      <c r="M1357" t="s">
        <v>47</v>
      </c>
      <c r="N1357" t="s">
        <v>24</v>
      </c>
      <c r="O1357" t="s">
        <v>14</v>
      </c>
      <c r="P1357" t="s">
        <v>24</v>
      </c>
      <c r="Q1357" t="s">
        <v>48</v>
      </c>
      <c r="R1357" t="s">
        <v>6388</v>
      </c>
    </row>
    <row r="1358" spans="1:18" x14ac:dyDescent="0.35">
      <c r="A1358" t="s">
        <v>15</v>
      </c>
      <c r="B1358" t="s">
        <v>4676</v>
      </c>
      <c r="C1358">
        <v>10</v>
      </c>
      <c r="D1358">
        <v>2019</v>
      </c>
      <c r="E1358" t="s">
        <v>580</v>
      </c>
      <c r="F1358">
        <v>4</v>
      </c>
      <c r="G1358">
        <v>2020</v>
      </c>
      <c r="H1358" t="s">
        <v>6389</v>
      </c>
      <c r="I1358" t="s">
        <v>19</v>
      </c>
      <c r="J1358" t="s">
        <v>6390</v>
      </c>
      <c r="K1358" t="s">
        <v>6391</v>
      </c>
      <c r="L1358" t="s">
        <v>22</v>
      </c>
      <c r="M1358" t="s">
        <v>47</v>
      </c>
      <c r="N1358" t="s">
        <v>24</v>
      </c>
      <c r="O1358" t="s">
        <v>14</v>
      </c>
      <c r="P1358" t="s">
        <v>24</v>
      </c>
      <c r="Q1358" t="s">
        <v>48</v>
      </c>
      <c r="R1358" t="s">
        <v>6392</v>
      </c>
    </row>
    <row r="1359" spans="1:18" x14ac:dyDescent="0.35">
      <c r="A1359" t="s">
        <v>15</v>
      </c>
      <c r="B1359" t="s">
        <v>6011</v>
      </c>
      <c r="C1359">
        <v>12</v>
      </c>
      <c r="D1359">
        <v>2019</v>
      </c>
      <c r="E1359" t="s">
        <v>6393</v>
      </c>
      <c r="F1359">
        <v>6</v>
      </c>
      <c r="G1359">
        <v>2020</v>
      </c>
      <c r="H1359" t="s">
        <v>6394</v>
      </c>
      <c r="I1359" t="s">
        <v>19</v>
      </c>
      <c r="J1359" t="s">
        <v>6395</v>
      </c>
      <c r="K1359" t="s">
        <v>6396</v>
      </c>
      <c r="L1359" t="s">
        <v>186</v>
      </c>
      <c r="M1359" t="s">
        <v>47</v>
      </c>
      <c r="N1359" t="s">
        <v>24</v>
      </c>
      <c r="O1359" t="s">
        <v>14</v>
      </c>
      <c r="P1359" t="s">
        <v>24</v>
      </c>
      <c r="Q1359" t="s">
        <v>48</v>
      </c>
      <c r="R1359" t="s">
        <v>6397</v>
      </c>
    </row>
    <row r="1360" spans="1:18" x14ac:dyDescent="0.35">
      <c r="A1360" t="s">
        <v>15</v>
      </c>
      <c r="B1360" t="s">
        <v>823</v>
      </c>
      <c r="C1360">
        <v>2</v>
      </c>
      <c r="D1360">
        <v>2021</v>
      </c>
      <c r="E1360" t="s">
        <v>2772</v>
      </c>
      <c r="F1360">
        <v>8</v>
      </c>
      <c r="G1360">
        <v>2021</v>
      </c>
      <c r="H1360" t="s">
        <v>6398</v>
      </c>
      <c r="I1360" t="s">
        <v>19</v>
      </c>
      <c r="J1360" t="s">
        <v>6399</v>
      </c>
      <c r="K1360" t="s">
        <v>6400</v>
      </c>
      <c r="L1360" t="s">
        <v>110</v>
      </c>
      <c r="M1360" t="s">
        <v>23</v>
      </c>
      <c r="N1360" t="s">
        <v>24</v>
      </c>
      <c r="O1360" t="s">
        <v>33</v>
      </c>
      <c r="P1360" t="s">
        <v>34</v>
      </c>
      <c r="Q1360" t="s">
        <v>33</v>
      </c>
      <c r="R1360" t="s">
        <v>27</v>
      </c>
    </row>
    <row r="1361" spans="1:18" x14ac:dyDescent="0.35">
      <c r="A1361" t="s">
        <v>15</v>
      </c>
      <c r="B1361" t="s">
        <v>1601</v>
      </c>
      <c r="C1361">
        <v>2</v>
      </c>
      <c r="D1361">
        <v>2021</v>
      </c>
      <c r="E1361" t="s">
        <v>1551</v>
      </c>
      <c r="F1361">
        <v>7</v>
      </c>
      <c r="G1361">
        <v>2021</v>
      </c>
      <c r="H1361" t="s">
        <v>6401</v>
      </c>
      <c r="I1361" t="s">
        <v>19</v>
      </c>
      <c r="J1361" t="s">
        <v>6402</v>
      </c>
      <c r="K1361" t="s">
        <v>6403</v>
      </c>
      <c r="L1361" t="s">
        <v>6404</v>
      </c>
      <c r="M1361" t="s">
        <v>47</v>
      </c>
      <c r="N1361" t="s">
        <v>24</v>
      </c>
      <c r="O1361" t="s">
        <v>14</v>
      </c>
      <c r="P1361" t="s">
        <v>24</v>
      </c>
      <c r="Q1361" t="s">
        <v>48</v>
      </c>
      <c r="R1361" t="s">
        <v>6405</v>
      </c>
    </row>
    <row r="1362" spans="1:18" x14ac:dyDescent="0.35">
      <c r="A1362" t="s">
        <v>15</v>
      </c>
      <c r="B1362" t="s">
        <v>1166</v>
      </c>
      <c r="C1362">
        <v>4</v>
      </c>
      <c r="D1362">
        <v>2021</v>
      </c>
      <c r="E1362" t="s">
        <v>4382</v>
      </c>
      <c r="F1362">
        <v>10</v>
      </c>
      <c r="G1362">
        <v>2021</v>
      </c>
      <c r="H1362" t="s">
        <v>6406</v>
      </c>
      <c r="I1362" t="s">
        <v>19</v>
      </c>
      <c r="J1362" t="s">
        <v>6407</v>
      </c>
      <c r="K1362" t="s">
        <v>6408</v>
      </c>
      <c r="L1362" t="s">
        <v>6409</v>
      </c>
      <c r="M1362" t="s">
        <v>76</v>
      </c>
      <c r="N1362" t="s">
        <v>24</v>
      </c>
      <c r="O1362" t="s">
        <v>33</v>
      </c>
      <c r="P1362" t="s">
        <v>34</v>
      </c>
      <c r="Q1362" t="s">
        <v>33</v>
      </c>
      <c r="R1362" t="s">
        <v>6410</v>
      </c>
    </row>
    <row r="1363" spans="1:18" x14ac:dyDescent="0.35">
      <c r="A1363" t="s">
        <v>15</v>
      </c>
      <c r="B1363" t="s">
        <v>2927</v>
      </c>
      <c r="C1363">
        <v>9</v>
      </c>
      <c r="D1363">
        <v>2020</v>
      </c>
      <c r="E1363" t="s">
        <v>387</v>
      </c>
      <c r="F1363">
        <v>1</v>
      </c>
      <c r="G1363">
        <v>2021</v>
      </c>
      <c r="H1363" t="s">
        <v>6411</v>
      </c>
      <c r="I1363" t="s">
        <v>19</v>
      </c>
      <c r="J1363" t="s">
        <v>6412</v>
      </c>
      <c r="K1363" t="s">
        <v>6413</v>
      </c>
      <c r="L1363" t="s">
        <v>398</v>
      </c>
      <c r="M1363" t="s">
        <v>47</v>
      </c>
      <c r="N1363" t="s">
        <v>24</v>
      </c>
      <c r="O1363" t="s">
        <v>14</v>
      </c>
      <c r="P1363" t="s">
        <v>24</v>
      </c>
      <c r="Q1363" t="s">
        <v>48</v>
      </c>
      <c r="R1363" t="s">
        <v>6414</v>
      </c>
    </row>
    <row r="1364" spans="1:18" x14ac:dyDescent="0.35">
      <c r="A1364" t="s">
        <v>15</v>
      </c>
      <c r="B1364" t="s">
        <v>2607</v>
      </c>
      <c r="C1364">
        <v>9</v>
      </c>
      <c r="D1364">
        <v>2020</v>
      </c>
      <c r="E1364" t="s">
        <v>1966</v>
      </c>
      <c r="F1364">
        <v>3</v>
      </c>
      <c r="G1364">
        <v>2021</v>
      </c>
      <c r="H1364" t="s">
        <v>6415</v>
      </c>
      <c r="I1364" t="s">
        <v>19</v>
      </c>
      <c r="J1364" t="s">
        <v>6416</v>
      </c>
      <c r="K1364" t="s">
        <v>6417</v>
      </c>
      <c r="L1364" t="s">
        <v>1087</v>
      </c>
      <c r="M1364" t="s">
        <v>47</v>
      </c>
      <c r="N1364" t="s">
        <v>24</v>
      </c>
      <c r="O1364" t="s">
        <v>14</v>
      </c>
      <c r="P1364" t="s">
        <v>24</v>
      </c>
      <c r="Q1364" t="s">
        <v>48</v>
      </c>
      <c r="R1364" t="s">
        <v>6418</v>
      </c>
    </row>
    <row r="1365" spans="1:18" x14ac:dyDescent="0.35">
      <c r="A1365" t="s">
        <v>15</v>
      </c>
      <c r="B1365" t="s">
        <v>1403</v>
      </c>
      <c r="C1365">
        <v>5</v>
      </c>
      <c r="D1365">
        <v>2021</v>
      </c>
      <c r="E1365" t="s">
        <v>277</v>
      </c>
      <c r="F1365">
        <v>8</v>
      </c>
      <c r="G1365">
        <v>2021</v>
      </c>
      <c r="H1365" t="s">
        <v>6419</v>
      </c>
      <c r="I1365" t="s">
        <v>19</v>
      </c>
      <c r="J1365" t="s">
        <v>6420</v>
      </c>
      <c r="K1365" t="s">
        <v>6421</v>
      </c>
      <c r="L1365" t="s">
        <v>385</v>
      </c>
      <c r="M1365" t="s">
        <v>47</v>
      </c>
      <c r="N1365" t="s">
        <v>24</v>
      </c>
      <c r="O1365" t="s">
        <v>14</v>
      </c>
      <c r="P1365" t="s">
        <v>24</v>
      </c>
      <c r="Q1365" t="s">
        <v>48</v>
      </c>
      <c r="R1365" t="s">
        <v>6422</v>
      </c>
    </row>
    <row r="1366" spans="1:18" x14ac:dyDescent="0.35">
      <c r="A1366" t="s">
        <v>15</v>
      </c>
      <c r="B1366" t="s">
        <v>4435</v>
      </c>
      <c r="C1366">
        <v>6</v>
      </c>
      <c r="D1366">
        <v>2018</v>
      </c>
      <c r="E1366" t="s">
        <v>2615</v>
      </c>
      <c r="F1366">
        <v>12</v>
      </c>
      <c r="G1366">
        <v>2019</v>
      </c>
      <c r="H1366" t="s">
        <v>6423</v>
      </c>
      <c r="I1366" t="s">
        <v>19</v>
      </c>
      <c r="J1366" t="s">
        <v>6424</v>
      </c>
      <c r="K1366" t="s">
        <v>6425</v>
      </c>
      <c r="L1366" t="s">
        <v>6426</v>
      </c>
      <c r="M1366" t="s">
        <v>23</v>
      </c>
      <c r="N1366" t="s">
        <v>24</v>
      </c>
      <c r="O1366" t="s">
        <v>33</v>
      </c>
      <c r="P1366" t="s">
        <v>34</v>
      </c>
      <c r="Q1366" t="s">
        <v>33</v>
      </c>
      <c r="R1366" t="s">
        <v>6427</v>
      </c>
    </row>
    <row r="1367" spans="1:18" x14ac:dyDescent="0.35">
      <c r="A1367" t="s">
        <v>15</v>
      </c>
      <c r="B1367" t="s">
        <v>6428</v>
      </c>
      <c r="C1367">
        <v>8</v>
      </c>
      <c r="D1367">
        <v>2018</v>
      </c>
      <c r="E1367" t="s">
        <v>1661</v>
      </c>
      <c r="F1367">
        <v>2</v>
      </c>
      <c r="G1367">
        <v>2019</v>
      </c>
      <c r="H1367" t="s">
        <v>6429</v>
      </c>
      <c r="I1367" t="s">
        <v>19</v>
      </c>
      <c r="J1367" t="s">
        <v>6430</v>
      </c>
      <c r="K1367" t="s">
        <v>6431</v>
      </c>
      <c r="L1367" t="s">
        <v>22</v>
      </c>
      <c r="M1367" t="s">
        <v>23</v>
      </c>
      <c r="N1367" t="s">
        <v>24</v>
      </c>
      <c r="O1367" t="s">
        <v>14</v>
      </c>
      <c r="P1367" t="s">
        <v>24</v>
      </c>
      <c r="Q1367" t="s">
        <v>48</v>
      </c>
      <c r="R1367" t="s">
        <v>6432</v>
      </c>
    </row>
    <row r="1368" spans="1:18" x14ac:dyDescent="0.35">
      <c r="A1368" t="s">
        <v>15</v>
      </c>
      <c r="B1368" t="s">
        <v>3366</v>
      </c>
      <c r="C1368">
        <v>12</v>
      </c>
      <c r="D1368">
        <v>2020</v>
      </c>
      <c r="E1368" t="s">
        <v>2643</v>
      </c>
      <c r="F1368">
        <v>11</v>
      </c>
      <c r="G1368">
        <v>2021</v>
      </c>
      <c r="H1368" t="s">
        <v>6433</v>
      </c>
      <c r="I1368" t="s">
        <v>19</v>
      </c>
      <c r="J1368" t="s">
        <v>6434</v>
      </c>
      <c r="K1368" t="s">
        <v>6435</v>
      </c>
      <c r="L1368" t="s">
        <v>22</v>
      </c>
      <c r="M1368" t="s">
        <v>47</v>
      </c>
      <c r="N1368" t="s">
        <v>24</v>
      </c>
      <c r="O1368" t="s">
        <v>14</v>
      </c>
      <c r="P1368" t="s">
        <v>24</v>
      </c>
      <c r="Q1368" t="s">
        <v>48</v>
      </c>
      <c r="R1368" t="s">
        <v>6436</v>
      </c>
    </row>
    <row r="1369" spans="1:18" x14ac:dyDescent="0.35">
      <c r="A1369" t="s">
        <v>15</v>
      </c>
      <c r="B1369" t="s">
        <v>1427</v>
      </c>
      <c r="C1369">
        <v>2</v>
      </c>
      <c r="D1369">
        <v>2019</v>
      </c>
      <c r="E1369" t="s">
        <v>6437</v>
      </c>
      <c r="F1369">
        <v>6</v>
      </c>
      <c r="G1369">
        <v>2019</v>
      </c>
      <c r="H1369" t="s">
        <v>6438</v>
      </c>
      <c r="I1369" t="s">
        <v>19</v>
      </c>
      <c r="J1369" t="s">
        <v>6439</v>
      </c>
      <c r="K1369" t="s">
        <v>6440</v>
      </c>
      <c r="L1369" t="s">
        <v>474</v>
      </c>
      <c r="M1369" t="s">
        <v>47</v>
      </c>
      <c r="N1369" t="s">
        <v>24</v>
      </c>
      <c r="O1369" t="s">
        <v>97</v>
      </c>
      <c r="P1369" t="s">
        <v>24</v>
      </c>
      <c r="Q1369" t="s">
        <v>48</v>
      </c>
      <c r="R1369" t="s">
        <v>6441</v>
      </c>
    </row>
    <row r="1370" spans="1:18" x14ac:dyDescent="0.35">
      <c r="A1370" t="s">
        <v>15</v>
      </c>
      <c r="B1370" t="s">
        <v>6442</v>
      </c>
      <c r="C1370">
        <v>11</v>
      </c>
      <c r="D1370">
        <v>2020</v>
      </c>
      <c r="E1370" t="s">
        <v>1319</v>
      </c>
      <c r="F1370">
        <v>7</v>
      </c>
      <c r="G1370">
        <v>2021</v>
      </c>
      <c r="H1370" t="s">
        <v>6443</v>
      </c>
      <c r="I1370" t="s">
        <v>19</v>
      </c>
      <c r="J1370" t="s">
        <v>6444</v>
      </c>
      <c r="K1370" t="s">
        <v>6445</v>
      </c>
      <c r="L1370" t="s">
        <v>22</v>
      </c>
      <c r="M1370" t="s">
        <v>23</v>
      </c>
      <c r="N1370" t="s">
        <v>24</v>
      </c>
      <c r="O1370" t="s">
        <v>33</v>
      </c>
      <c r="P1370" t="s">
        <v>34</v>
      </c>
      <c r="Q1370" t="s">
        <v>33</v>
      </c>
      <c r="R1370" t="s">
        <v>27</v>
      </c>
    </row>
    <row r="1371" spans="1:18" x14ac:dyDescent="0.35">
      <c r="A1371" t="s">
        <v>15</v>
      </c>
      <c r="B1371" t="s">
        <v>2771</v>
      </c>
      <c r="C1371">
        <v>4</v>
      </c>
      <c r="D1371">
        <v>2021</v>
      </c>
      <c r="E1371" t="s">
        <v>430</v>
      </c>
      <c r="F1371">
        <v>4</v>
      </c>
      <c r="G1371">
        <v>2021</v>
      </c>
      <c r="H1371" t="s">
        <v>6446</v>
      </c>
      <c r="I1371" t="s">
        <v>19</v>
      </c>
      <c r="J1371" t="s">
        <v>6447</v>
      </c>
      <c r="K1371" t="s">
        <v>6448</v>
      </c>
      <c r="L1371" t="s">
        <v>1488</v>
      </c>
      <c r="M1371" t="s">
        <v>68</v>
      </c>
      <c r="N1371" t="s">
        <v>24</v>
      </c>
      <c r="O1371" t="s">
        <v>14</v>
      </c>
      <c r="P1371" t="s">
        <v>24</v>
      </c>
      <c r="Q1371" t="s">
        <v>48</v>
      </c>
      <c r="R1371" t="s">
        <v>6449</v>
      </c>
    </row>
    <row r="1372" spans="1:18" x14ac:dyDescent="0.35">
      <c r="A1372" t="s">
        <v>15</v>
      </c>
      <c r="B1372" t="s">
        <v>1484</v>
      </c>
      <c r="C1372">
        <v>10</v>
      </c>
      <c r="D1372">
        <v>2020</v>
      </c>
      <c r="E1372" t="s">
        <v>4627</v>
      </c>
      <c r="F1372">
        <v>2</v>
      </c>
      <c r="G1372">
        <v>2021</v>
      </c>
      <c r="H1372" t="s">
        <v>6450</v>
      </c>
      <c r="I1372" t="s">
        <v>19</v>
      </c>
      <c r="J1372" t="s">
        <v>6451</v>
      </c>
      <c r="K1372" t="s">
        <v>6452</v>
      </c>
      <c r="L1372" t="s">
        <v>584</v>
      </c>
      <c r="M1372" t="s">
        <v>47</v>
      </c>
      <c r="N1372" t="s">
        <v>24</v>
      </c>
      <c r="O1372" t="s">
        <v>14</v>
      </c>
      <c r="P1372" t="s">
        <v>24</v>
      </c>
      <c r="Q1372" t="s">
        <v>48</v>
      </c>
      <c r="R1372" t="s">
        <v>6453</v>
      </c>
    </row>
    <row r="1373" spans="1:18" x14ac:dyDescent="0.35">
      <c r="A1373" t="s">
        <v>15</v>
      </c>
      <c r="B1373" t="s">
        <v>5706</v>
      </c>
      <c r="C1373">
        <v>7</v>
      </c>
      <c r="D1373">
        <v>2020</v>
      </c>
      <c r="E1373" t="s">
        <v>1674</v>
      </c>
      <c r="F1373">
        <v>10</v>
      </c>
      <c r="G1373">
        <v>2020</v>
      </c>
      <c r="H1373" t="s">
        <v>6454</v>
      </c>
      <c r="I1373" t="s">
        <v>19</v>
      </c>
      <c r="J1373" t="s">
        <v>6455</v>
      </c>
      <c r="K1373" t="s">
        <v>6456</v>
      </c>
      <c r="L1373" t="s">
        <v>46</v>
      </c>
      <c r="M1373" t="s">
        <v>23</v>
      </c>
      <c r="N1373" t="s">
        <v>24</v>
      </c>
      <c r="O1373" t="s">
        <v>14</v>
      </c>
      <c r="P1373" t="s">
        <v>24</v>
      </c>
      <c r="Q1373" t="s">
        <v>48</v>
      </c>
      <c r="R1373" t="s">
        <v>6457</v>
      </c>
    </row>
    <row r="1374" spans="1:18" x14ac:dyDescent="0.35">
      <c r="A1374" t="s">
        <v>15</v>
      </c>
      <c r="B1374" t="s">
        <v>2486</v>
      </c>
      <c r="C1374">
        <v>4</v>
      </c>
      <c r="D1374">
        <v>2021</v>
      </c>
      <c r="E1374" t="s">
        <v>2458</v>
      </c>
      <c r="F1374">
        <v>2</v>
      </c>
      <c r="G1374">
        <v>2022</v>
      </c>
      <c r="H1374" t="s">
        <v>6458</v>
      </c>
      <c r="I1374" t="s">
        <v>19</v>
      </c>
      <c r="J1374" t="s">
        <v>6459</v>
      </c>
      <c r="K1374" t="s">
        <v>6460</v>
      </c>
      <c r="L1374" t="s">
        <v>83</v>
      </c>
      <c r="M1374" t="s">
        <v>47</v>
      </c>
      <c r="N1374" t="s">
        <v>24</v>
      </c>
      <c r="O1374" t="s">
        <v>14</v>
      </c>
      <c r="P1374" t="s">
        <v>24</v>
      </c>
      <c r="Q1374" t="s">
        <v>48</v>
      </c>
      <c r="R1374" t="s">
        <v>6461</v>
      </c>
    </row>
    <row r="1375" spans="1:18" x14ac:dyDescent="0.35">
      <c r="A1375" t="s">
        <v>15</v>
      </c>
      <c r="B1375" t="s">
        <v>809</v>
      </c>
      <c r="C1375">
        <v>5</v>
      </c>
      <c r="D1375">
        <v>2019</v>
      </c>
      <c r="E1375" t="s">
        <v>1189</v>
      </c>
      <c r="F1375">
        <v>11</v>
      </c>
      <c r="G1375">
        <v>2019</v>
      </c>
      <c r="H1375" t="s">
        <v>6462</v>
      </c>
      <c r="I1375" t="s">
        <v>19</v>
      </c>
      <c r="J1375" t="s">
        <v>6463</v>
      </c>
      <c r="K1375" t="s">
        <v>6464</v>
      </c>
      <c r="L1375" t="s">
        <v>22</v>
      </c>
      <c r="M1375" t="s">
        <v>47</v>
      </c>
      <c r="N1375" t="s">
        <v>24</v>
      </c>
      <c r="O1375" t="s">
        <v>14</v>
      </c>
      <c r="P1375" t="s">
        <v>24</v>
      </c>
      <c r="Q1375" t="s">
        <v>48</v>
      </c>
      <c r="R1375" t="s">
        <v>6465</v>
      </c>
    </row>
    <row r="1376" spans="1:18" x14ac:dyDescent="0.35">
      <c r="A1376" t="s">
        <v>15</v>
      </c>
      <c r="B1376" t="s">
        <v>3377</v>
      </c>
      <c r="C1376">
        <v>12</v>
      </c>
      <c r="D1376">
        <v>2019</v>
      </c>
      <c r="E1376" t="s">
        <v>1044</v>
      </c>
      <c r="F1376">
        <v>3</v>
      </c>
      <c r="G1376">
        <v>2020</v>
      </c>
      <c r="H1376" t="s">
        <v>6466</v>
      </c>
      <c r="I1376" t="s">
        <v>19</v>
      </c>
      <c r="J1376" t="s">
        <v>6467</v>
      </c>
      <c r="K1376" t="s">
        <v>6468</v>
      </c>
      <c r="L1376" t="s">
        <v>22</v>
      </c>
      <c r="M1376" t="s">
        <v>76</v>
      </c>
      <c r="N1376" t="s">
        <v>24</v>
      </c>
      <c r="O1376" t="s">
        <v>33</v>
      </c>
      <c r="P1376" t="s">
        <v>34</v>
      </c>
      <c r="Q1376" t="s">
        <v>33</v>
      </c>
      <c r="R1376" t="s">
        <v>6469</v>
      </c>
    </row>
    <row r="1377" spans="1:18" x14ac:dyDescent="0.35">
      <c r="A1377" t="s">
        <v>15</v>
      </c>
      <c r="B1377" t="s">
        <v>6470</v>
      </c>
      <c r="C1377">
        <v>3</v>
      </c>
      <c r="D1377">
        <v>2018</v>
      </c>
      <c r="E1377" t="s">
        <v>1612</v>
      </c>
      <c r="F1377">
        <v>7</v>
      </c>
      <c r="G1377">
        <v>2019</v>
      </c>
      <c r="H1377" t="s">
        <v>6471</v>
      </c>
      <c r="I1377" t="s">
        <v>19</v>
      </c>
      <c r="J1377" t="s">
        <v>6472</v>
      </c>
      <c r="K1377" t="s">
        <v>6473</v>
      </c>
      <c r="L1377" t="s">
        <v>6474</v>
      </c>
      <c r="M1377" t="s">
        <v>47</v>
      </c>
      <c r="N1377" t="s">
        <v>24</v>
      </c>
      <c r="O1377" t="s">
        <v>97</v>
      </c>
      <c r="P1377" t="s">
        <v>24</v>
      </c>
      <c r="Q1377" t="s">
        <v>48</v>
      </c>
      <c r="R1377" t="s">
        <v>6475</v>
      </c>
    </row>
    <row r="1378" spans="1:18" x14ac:dyDescent="0.35">
      <c r="A1378" t="s">
        <v>15</v>
      </c>
      <c r="B1378" t="s">
        <v>1110</v>
      </c>
      <c r="C1378">
        <v>7</v>
      </c>
      <c r="D1378">
        <v>2019</v>
      </c>
      <c r="E1378" t="s">
        <v>1359</v>
      </c>
      <c r="F1378">
        <v>1</v>
      </c>
      <c r="G1378">
        <v>2020</v>
      </c>
      <c r="H1378" t="s">
        <v>6476</v>
      </c>
      <c r="I1378" t="s">
        <v>19</v>
      </c>
      <c r="J1378" t="s">
        <v>6477</v>
      </c>
      <c r="K1378" t="s">
        <v>6478</v>
      </c>
      <c r="L1378" t="s">
        <v>474</v>
      </c>
      <c r="M1378" t="s">
        <v>23</v>
      </c>
      <c r="N1378" t="s">
        <v>24</v>
      </c>
      <c r="O1378" t="s">
        <v>33</v>
      </c>
      <c r="P1378" t="s">
        <v>34</v>
      </c>
      <c r="Q1378" t="s">
        <v>33</v>
      </c>
      <c r="R1378" t="s">
        <v>6479</v>
      </c>
    </row>
    <row r="1379" spans="1:18" x14ac:dyDescent="0.35">
      <c r="A1379" t="s">
        <v>15</v>
      </c>
      <c r="B1379" t="s">
        <v>1218</v>
      </c>
      <c r="C1379">
        <v>8</v>
      </c>
      <c r="D1379">
        <v>2019</v>
      </c>
      <c r="E1379" t="s">
        <v>3377</v>
      </c>
      <c r="F1379">
        <v>12</v>
      </c>
      <c r="G1379">
        <v>2020</v>
      </c>
      <c r="H1379" t="s">
        <v>6480</v>
      </c>
      <c r="I1379" t="s">
        <v>19</v>
      </c>
      <c r="J1379" t="s">
        <v>6481</v>
      </c>
      <c r="K1379" t="s">
        <v>6482</v>
      </c>
      <c r="L1379" t="s">
        <v>22</v>
      </c>
      <c r="M1379" t="s">
        <v>47</v>
      </c>
      <c r="N1379" t="s">
        <v>24</v>
      </c>
      <c r="O1379" t="s">
        <v>97</v>
      </c>
      <c r="P1379" t="s">
        <v>24</v>
      </c>
      <c r="Q1379" t="s">
        <v>48</v>
      </c>
      <c r="R1379" t="s">
        <v>6483</v>
      </c>
    </row>
    <row r="1380" spans="1:18" x14ac:dyDescent="0.35">
      <c r="A1380" t="s">
        <v>15</v>
      </c>
      <c r="B1380" t="s">
        <v>1675</v>
      </c>
      <c r="C1380">
        <v>3</v>
      </c>
      <c r="D1380">
        <v>2021</v>
      </c>
      <c r="E1380" t="s">
        <v>5929</v>
      </c>
      <c r="F1380">
        <v>8</v>
      </c>
      <c r="G1380">
        <v>2021</v>
      </c>
      <c r="H1380" t="s">
        <v>6484</v>
      </c>
      <c r="I1380" t="s">
        <v>19</v>
      </c>
      <c r="J1380" t="s">
        <v>6485</v>
      </c>
      <c r="K1380" t="s">
        <v>6486</v>
      </c>
      <c r="L1380" t="s">
        <v>398</v>
      </c>
      <c r="M1380" t="s">
        <v>47</v>
      </c>
      <c r="N1380" t="s">
        <v>24</v>
      </c>
      <c r="O1380" t="s">
        <v>14</v>
      </c>
      <c r="P1380" t="s">
        <v>24</v>
      </c>
      <c r="Q1380" t="s">
        <v>48</v>
      </c>
      <c r="R1380" t="s">
        <v>6487</v>
      </c>
    </row>
    <row r="1381" spans="1:18" x14ac:dyDescent="0.35">
      <c r="A1381" t="s">
        <v>15</v>
      </c>
      <c r="B1381" t="s">
        <v>2201</v>
      </c>
      <c r="C1381">
        <v>12</v>
      </c>
      <c r="D1381">
        <v>2018</v>
      </c>
      <c r="E1381" t="s">
        <v>1143</v>
      </c>
      <c r="F1381">
        <v>7</v>
      </c>
      <c r="G1381">
        <v>2021</v>
      </c>
      <c r="H1381" t="s">
        <v>6488</v>
      </c>
      <c r="I1381" t="s">
        <v>19</v>
      </c>
      <c r="J1381" t="s">
        <v>6489</v>
      </c>
      <c r="K1381" t="s">
        <v>6490</v>
      </c>
      <c r="L1381" t="s">
        <v>249</v>
      </c>
      <c r="M1381" t="s">
        <v>47</v>
      </c>
      <c r="N1381" t="s">
        <v>24</v>
      </c>
      <c r="O1381" t="s">
        <v>14</v>
      </c>
      <c r="P1381" t="s">
        <v>24</v>
      </c>
      <c r="Q1381" t="s">
        <v>48</v>
      </c>
      <c r="R1381" t="s">
        <v>6491</v>
      </c>
    </row>
    <row r="1382" spans="1:18" x14ac:dyDescent="0.35">
      <c r="A1382" t="s">
        <v>15</v>
      </c>
      <c r="B1382" t="s">
        <v>2948</v>
      </c>
      <c r="C1382">
        <v>8</v>
      </c>
      <c r="D1382">
        <v>2020</v>
      </c>
      <c r="E1382" t="s">
        <v>337</v>
      </c>
      <c r="F1382">
        <v>3</v>
      </c>
      <c r="G1382">
        <v>2021</v>
      </c>
      <c r="H1382" t="s">
        <v>6492</v>
      </c>
      <c r="I1382" t="s">
        <v>19</v>
      </c>
      <c r="J1382" t="s">
        <v>6493</v>
      </c>
      <c r="K1382" t="s">
        <v>6494</v>
      </c>
      <c r="L1382" t="s">
        <v>1164</v>
      </c>
      <c r="M1382" t="s">
        <v>23</v>
      </c>
      <c r="N1382" t="s">
        <v>24</v>
      </c>
      <c r="O1382" t="s">
        <v>25</v>
      </c>
      <c r="P1382" t="s">
        <v>24</v>
      </c>
      <c r="Q1382" t="s">
        <v>26</v>
      </c>
      <c r="R1382" t="s">
        <v>6495</v>
      </c>
    </row>
    <row r="1383" spans="1:18" x14ac:dyDescent="0.35">
      <c r="A1383" t="s">
        <v>15</v>
      </c>
      <c r="B1383" t="s">
        <v>2291</v>
      </c>
      <c r="C1383">
        <v>4</v>
      </c>
      <c r="D1383">
        <v>2021</v>
      </c>
      <c r="E1383" t="s">
        <v>283</v>
      </c>
      <c r="F1383">
        <v>10</v>
      </c>
      <c r="G1383">
        <v>2021</v>
      </c>
      <c r="H1383" t="s">
        <v>6496</v>
      </c>
      <c r="I1383" t="s">
        <v>19</v>
      </c>
      <c r="J1383" t="s">
        <v>6497</v>
      </c>
      <c r="K1383" t="s">
        <v>6498</v>
      </c>
      <c r="L1383" t="s">
        <v>22</v>
      </c>
      <c r="M1383" t="s">
        <v>23</v>
      </c>
      <c r="N1383" t="s">
        <v>24</v>
      </c>
      <c r="O1383" t="s">
        <v>33</v>
      </c>
      <c r="P1383" t="s">
        <v>34</v>
      </c>
      <c r="Q1383" t="s">
        <v>33</v>
      </c>
      <c r="R1383" t="s">
        <v>118</v>
      </c>
    </row>
    <row r="1384" spans="1:18" x14ac:dyDescent="0.35">
      <c r="A1384" t="s">
        <v>15</v>
      </c>
      <c r="B1384" t="s">
        <v>1012</v>
      </c>
      <c r="C1384">
        <v>8</v>
      </c>
      <c r="D1384">
        <v>2020</v>
      </c>
      <c r="E1384" t="s">
        <v>814</v>
      </c>
      <c r="F1384">
        <v>6</v>
      </c>
      <c r="G1384">
        <v>2021</v>
      </c>
      <c r="H1384" t="s">
        <v>6499</v>
      </c>
      <c r="I1384" t="s">
        <v>19</v>
      </c>
      <c r="J1384" t="s">
        <v>6500</v>
      </c>
      <c r="K1384" t="s">
        <v>6501</v>
      </c>
      <c r="L1384" t="s">
        <v>516</v>
      </c>
      <c r="M1384" t="s">
        <v>23</v>
      </c>
      <c r="N1384" t="s">
        <v>24</v>
      </c>
      <c r="O1384" t="s">
        <v>14</v>
      </c>
      <c r="P1384" t="s">
        <v>24</v>
      </c>
      <c r="Q1384" t="s">
        <v>48</v>
      </c>
      <c r="R1384" t="s">
        <v>6502</v>
      </c>
    </row>
    <row r="1385" spans="1:18" x14ac:dyDescent="0.35">
      <c r="A1385" t="s">
        <v>15</v>
      </c>
      <c r="B1385" t="s">
        <v>16</v>
      </c>
      <c r="C1385">
        <v>9</v>
      </c>
      <c r="D1385">
        <v>2019</v>
      </c>
      <c r="E1385" t="s">
        <v>1044</v>
      </c>
      <c r="F1385">
        <v>3</v>
      </c>
      <c r="G1385">
        <v>2020</v>
      </c>
      <c r="H1385" t="s">
        <v>6503</v>
      </c>
      <c r="I1385" t="s">
        <v>19</v>
      </c>
      <c r="J1385" t="s">
        <v>6504</v>
      </c>
      <c r="K1385" t="s">
        <v>6505</v>
      </c>
      <c r="L1385" t="s">
        <v>6506</v>
      </c>
      <c r="M1385" t="s">
        <v>23</v>
      </c>
      <c r="N1385" t="s">
        <v>24</v>
      </c>
      <c r="O1385" t="s">
        <v>25</v>
      </c>
      <c r="P1385" t="s">
        <v>24</v>
      </c>
      <c r="Q1385" t="s">
        <v>26</v>
      </c>
      <c r="R1385" t="s">
        <v>6507</v>
      </c>
    </row>
    <row r="1386" spans="1:18" x14ac:dyDescent="0.35">
      <c r="A1386" t="s">
        <v>15</v>
      </c>
      <c r="B1386" t="s">
        <v>2671</v>
      </c>
      <c r="C1386">
        <v>2</v>
      </c>
      <c r="D1386">
        <v>2021</v>
      </c>
      <c r="E1386" t="s">
        <v>1138</v>
      </c>
      <c r="F1386">
        <v>7</v>
      </c>
      <c r="G1386">
        <v>2021</v>
      </c>
      <c r="H1386" t="s">
        <v>6508</v>
      </c>
      <c r="I1386" t="s">
        <v>19</v>
      </c>
      <c r="J1386" t="s">
        <v>6509</v>
      </c>
      <c r="K1386" t="s">
        <v>6510</v>
      </c>
      <c r="L1386" t="s">
        <v>385</v>
      </c>
      <c r="M1386" t="s">
        <v>23</v>
      </c>
      <c r="N1386" t="s">
        <v>24</v>
      </c>
      <c r="O1386" t="s">
        <v>33</v>
      </c>
      <c r="P1386" t="s">
        <v>34</v>
      </c>
      <c r="Q1386" t="s">
        <v>33</v>
      </c>
      <c r="R1386" t="s">
        <v>6511</v>
      </c>
    </row>
    <row r="1387" spans="1:18" x14ac:dyDescent="0.35">
      <c r="A1387" t="s">
        <v>15</v>
      </c>
      <c r="B1387" t="s">
        <v>6512</v>
      </c>
      <c r="C1387">
        <v>3</v>
      </c>
      <c r="D1387">
        <v>2019</v>
      </c>
      <c r="E1387" t="s">
        <v>2173</v>
      </c>
      <c r="F1387">
        <v>8</v>
      </c>
      <c r="G1387">
        <v>2019</v>
      </c>
      <c r="H1387" t="s">
        <v>6513</v>
      </c>
      <c r="I1387" t="s">
        <v>19</v>
      </c>
      <c r="J1387" t="s">
        <v>6514</v>
      </c>
      <c r="K1387" t="s">
        <v>6515</v>
      </c>
      <c r="L1387" t="s">
        <v>3779</v>
      </c>
      <c r="M1387" t="s">
        <v>23</v>
      </c>
      <c r="N1387" t="s">
        <v>24</v>
      </c>
      <c r="O1387" t="s">
        <v>33</v>
      </c>
      <c r="P1387" t="s">
        <v>34</v>
      </c>
      <c r="Q1387" t="s">
        <v>33</v>
      </c>
      <c r="R1387" t="s">
        <v>27</v>
      </c>
    </row>
    <row r="1388" spans="1:18" x14ac:dyDescent="0.35">
      <c r="A1388" t="s">
        <v>15</v>
      </c>
      <c r="B1388" t="s">
        <v>6516</v>
      </c>
      <c r="C1388">
        <v>5</v>
      </c>
      <c r="D1388">
        <v>2018</v>
      </c>
      <c r="E1388" t="s">
        <v>703</v>
      </c>
      <c r="F1388">
        <v>3</v>
      </c>
      <c r="G1388">
        <v>2019</v>
      </c>
      <c r="H1388" t="s">
        <v>6517</v>
      </c>
      <c r="I1388" t="s">
        <v>19</v>
      </c>
      <c r="J1388" t="s">
        <v>6518</v>
      </c>
      <c r="K1388" t="s">
        <v>6519</v>
      </c>
      <c r="L1388" t="s">
        <v>75</v>
      </c>
      <c r="M1388" t="s">
        <v>23</v>
      </c>
      <c r="N1388" t="s">
        <v>24</v>
      </c>
      <c r="O1388" t="s">
        <v>33</v>
      </c>
      <c r="P1388" t="s">
        <v>34</v>
      </c>
      <c r="Q1388" t="s">
        <v>33</v>
      </c>
      <c r="R1388" t="s">
        <v>6520</v>
      </c>
    </row>
    <row r="1389" spans="1:18" x14ac:dyDescent="0.35">
      <c r="A1389" t="s">
        <v>15</v>
      </c>
      <c r="B1389" t="s">
        <v>969</v>
      </c>
      <c r="C1389">
        <v>2</v>
      </c>
      <c r="D1389">
        <v>2019</v>
      </c>
      <c r="E1389" t="s">
        <v>5486</v>
      </c>
      <c r="F1389">
        <v>7</v>
      </c>
      <c r="G1389">
        <v>2019</v>
      </c>
      <c r="H1389" t="s">
        <v>6521</v>
      </c>
      <c r="I1389" t="s">
        <v>19</v>
      </c>
      <c r="J1389" t="s">
        <v>6522</v>
      </c>
      <c r="K1389" t="s">
        <v>6523</v>
      </c>
      <c r="L1389" t="s">
        <v>22</v>
      </c>
      <c r="M1389" t="s">
        <v>23</v>
      </c>
      <c r="N1389" t="s">
        <v>24</v>
      </c>
      <c r="O1389" t="s">
        <v>33</v>
      </c>
      <c r="P1389" t="s">
        <v>34</v>
      </c>
      <c r="Q1389" t="s">
        <v>33</v>
      </c>
      <c r="R1389" t="s">
        <v>27</v>
      </c>
    </row>
    <row r="1390" spans="1:18" x14ac:dyDescent="0.35">
      <c r="A1390" t="s">
        <v>15</v>
      </c>
      <c r="B1390" t="s">
        <v>2711</v>
      </c>
      <c r="C1390">
        <v>12</v>
      </c>
      <c r="D1390">
        <v>2019</v>
      </c>
      <c r="E1390" t="s">
        <v>729</v>
      </c>
      <c r="F1390">
        <v>3</v>
      </c>
      <c r="G1390">
        <v>2020</v>
      </c>
      <c r="H1390" t="s">
        <v>6524</v>
      </c>
      <c r="I1390" t="s">
        <v>19</v>
      </c>
      <c r="J1390" t="s">
        <v>6525</v>
      </c>
      <c r="K1390" t="s">
        <v>6526</v>
      </c>
      <c r="L1390" t="s">
        <v>6527</v>
      </c>
      <c r="M1390" t="s">
        <v>47</v>
      </c>
      <c r="N1390" t="s">
        <v>24</v>
      </c>
      <c r="O1390" t="s">
        <v>14</v>
      </c>
      <c r="P1390" t="s">
        <v>24</v>
      </c>
      <c r="Q1390" t="s">
        <v>48</v>
      </c>
      <c r="R1390" t="s">
        <v>6528</v>
      </c>
    </row>
    <row r="1391" spans="1:18" x14ac:dyDescent="0.35">
      <c r="A1391" t="s">
        <v>15</v>
      </c>
      <c r="B1391" t="s">
        <v>57</v>
      </c>
      <c r="C1391">
        <v>5</v>
      </c>
      <c r="D1391">
        <v>2019</v>
      </c>
      <c r="E1391" t="s">
        <v>1198</v>
      </c>
      <c r="F1391">
        <v>11</v>
      </c>
      <c r="G1391">
        <v>2020</v>
      </c>
      <c r="H1391" t="s">
        <v>6529</v>
      </c>
      <c r="I1391" t="s">
        <v>19</v>
      </c>
      <c r="J1391" t="s">
        <v>6530</v>
      </c>
      <c r="K1391" t="s">
        <v>6531</v>
      </c>
      <c r="L1391" t="s">
        <v>1164</v>
      </c>
      <c r="M1391" t="s">
        <v>23</v>
      </c>
      <c r="N1391" t="s">
        <v>24</v>
      </c>
      <c r="O1391" t="s">
        <v>25</v>
      </c>
      <c r="P1391" t="s">
        <v>24</v>
      </c>
      <c r="Q1391" t="s">
        <v>26</v>
      </c>
      <c r="R1391" t="s">
        <v>27</v>
      </c>
    </row>
    <row r="1392" spans="1:18" x14ac:dyDescent="0.35">
      <c r="A1392" t="s">
        <v>15</v>
      </c>
      <c r="B1392" t="s">
        <v>2196</v>
      </c>
      <c r="C1392">
        <v>2</v>
      </c>
      <c r="D1392">
        <v>2021</v>
      </c>
      <c r="E1392" t="s">
        <v>3512</v>
      </c>
      <c r="F1392">
        <v>11</v>
      </c>
      <c r="G1392">
        <v>2021</v>
      </c>
      <c r="H1392" t="s">
        <v>6532</v>
      </c>
      <c r="I1392" t="s">
        <v>19</v>
      </c>
      <c r="J1392" t="s">
        <v>6533</v>
      </c>
      <c r="K1392" t="s">
        <v>6534</v>
      </c>
      <c r="L1392" t="s">
        <v>22</v>
      </c>
      <c r="M1392" t="s">
        <v>47</v>
      </c>
      <c r="N1392" t="s">
        <v>24</v>
      </c>
      <c r="O1392" t="s">
        <v>14</v>
      </c>
      <c r="P1392" t="s">
        <v>24</v>
      </c>
      <c r="Q1392" t="s">
        <v>48</v>
      </c>
      <c r="R1392" t="s">
        <v>6535</v>
      </c>
    </row>
    <row r="1393" spans="1:18" x14ac:dyDescent="0.35">
      <c r="A1393" t="s">
        <v>15</v>
      </c>
      <c r="B1393" t="s">
        <v>5481</v>
      </c>
      <c r="C1393">
        <v>5</v>
      </c>
      <c r="D1393">
        <v>2019</v>
      </c>
      <c r="E1393" t="s">
        <v>3754</v>
      </c>
      <c r="F1393">
        <v>9</v>
      </c>
      <c r="G1393">
        <v>2019</v>
      </c>
      <c r="H1393" t="s">
        <v>6536</v>
      </c>
      <c r="I1393" t="s">
        <v>19</v>
      </c>
      <c r="J1393" t="s">
        <v>6537</v>
      </c>
      <c r="K1393" t="s">
        <v>6538</v>
      </c>
      <c r="L1393" t="s">
        <v>22</v>
      </c>
      <c r="M1393" t="s">
        <v>47</v>
      </c>
      <c r="N1393" t="s">
        <v>24</v>
      </c>
      <c r="O1393" t="s">
        <v>14</v>
      </c>
      <c r="P1393" t="s">
        <v>24</v>
      </c>
      <c r="Q1393" t="s">
        <v>48</v>
      </c>
      <c r="R1393" t="s">
        <v>6539</v>
      </c>
    </row>
    <row r="1394" spans="1:18" x14ac:dyDescent="0.35">
      <c r="A1394" t="s">
        <v>15</v>
      </c>
      <c r="B1394" t="s">
        <v>2948</v>
      </c>
      <c r="C1394">
        <v>8</v>
      </c>
      <c r="D1394">
        <v>2020</v>
      </c>
      <c r="E1394" t="s">
        <v>91</v>
      </c>
      <c r="F1394">
        <v>2</v>
      </c>
      <c r="G1394">
        <v>2021</v>
      </c>
      <c r="H1394" t="s">
        <v>6540</v>
      </c>
      <c r="I1394" t="s">
        <v>19</v>
      </c>
      <c r="J1394" t="s">
        <v>6541</v>
      </c>
      <c r="K1394" t="s">
        <v>6542</v>
      </c>
      <c r="L1394" t="s">
        <v>6543</v>
      </c>
      <c r="M1394" t="s">
        <v>23</v>
      </c>
      <c r="N1394" t="s">
        <v>24</v>
      </c>
      <c r="O1394" t="s">
        <v>33</v>
      </c>
      <c r="P1394" t="s">
        <v>34</v>
      </c>
      <c r="Q1394" t="s">
        <v>33</v>
      </c>
      <c r="R1394" t="s">
        <v>6544</v>
      </c>
    </row>
    <row r="1395" spans="1:18" x14ac:dyDescent="0.35">
      <c r="A1395" t="s">
        <v>15</v>
      </c>
      <c r="B1395" t="s">
        <v>3454</v>
      </c>
      <c r="C1395">
        <v>9</v>
      </c>
      <c r="D1395">
        <v>2019</v>
      </c>
      <c r="E1395" t="s">
        <v>6545</v>
      </c>
      <c r="F1395">
        <v>3</v>
      </c>
      <c r="G1395">
        <v>2020</v>
      </c>
      <c r="H1395" t="s">
        <v>6546</v>
      </c>
      <c r="I1395" t="s">
        <v>19</v>
      </c>
      <c r="J1395" t="s">
        <v>6547</v>
      </c>
      <c r="K1395" t="s">
        <v>6548</v>
      </c>
      <c r="L1395" t="s">
        <v>474</v>
      </c>
      <c r="M1395" t="s">
        <v>76</v>
      </c>
      <c r="N1395" t="s">
        <v>24</v>
      </c>
      <c r="O1395" t="s">
        <v>33</v>
      </c>
      <c r="P1395" t="s">
        <v>34</v>
      </c>
      <c r="Q1395" t="s">
        <v>33</v>
      </c>
      <c r="R1395" t="s">
        <v>6549</v>
      </c>
    </row>
    <row r="1396" spans="1:18" x14ac:dyDescent="0.35">
      <c r="A1396" t="s">
        <v>15</v>
      </c>
      <c r="B1396" t="s">
        <v>6550</v>
      </c>
      <c r="C1396">
        <v>10</v>
      </c>
      <c r="D1396">
        <v>2019</v>
      </c>
      <c r="E1396" t="s">
        <v>1996</v>
      </c>
      <c r="F1396">
        <v>5</v>
      </c>
      <c r="G1396">
        <v>2020</v>
      </c>
      <c r="H1396" t="s">
        <v>6551</v>
      </c>
      <c r="I1396" t="s">
        <v>19</v>
      </c>
      <c r="J1396" t="s">
        <v>6552</v>
      </c>
      <c r="K1396" t="s">
        <v>6553</v>
      </c>
      <c r="L1396" t="s">
        <v>124</v>
      </c>
      <c r="M1396" t="s">
        <v>47</v>
      </c>
      <c r="N1396" t="s">
        <v>24</v>
      </c>
      <c r="O1396" t="s">
        <v>97</v>
      </c>
      <c r="P1396" t="s">
        <v>24</v>
      </c>
      <c r="Q1396" t="s">
        <v>48</v>
      </c>
      <c r="R1396" t="s">
        <v>6554</v>
      </c>
    </row>
    <row r="1397" spans="1:18" x14ac:dyDescent="0.35">
      <c r="A1397" t="s">
        <v>15</v>
      </c>
      <c r="B1397" t="s">
        <v>6555</v>
      </c>
      <c r="C1397">
        <v>1</v>
      </c>
      <c r="D1397">
        <v>2018</v>
      </c>
      <c r="E1397" t="s">
        <v>6556</v>
      </c>
      <c r="F1397">
        <v>12</v>
      </c>
      <c r="G1397">
        <v>2019</v>
      </c>
      <c r="H1397" t="s">
        <v>6557</v>
      </c>
      <c r="I1397" t="s">
        <v>19</v>
      </c>
      <c r="J1397" t="s">
        <v>6558</v>
      </c>
      <c r="K1397" t="s">
        <v>6559</v>
      </c>
      <c r="L1397" t="s">
        <v>22</v>
      </c>
      <c r="M1397" t="s">
        <v>68</v>
      </c>
      <c r="N1397" t="s">
        <v>24</v>
      </c>
      <c r="O1397" t="s">
        <v>14</v>
      </c>
      <c r="P1397" t="s">
        <v>24</v>
      </c>
      <c r="Q1397" t="s">
        <v>48</v>
      </c>
      <c r="R1397" t="s">
        <v>6560</v>
      </c>
    </row>
    <row r="1398" spans="1:18" x14ac:dyDescent="0.35">
      <c r="A1398" t="s">
        <v>15</v>
      </c>
      <c r="B1398" t="s">
        <v>2448</v>
      </c>
      <c r="C1398">
        <v>8</v>
      </c>
      <c r="D1398">
        <v>2020</v>
      </c>
      <c r="E1398" t="s">
        <v>1177</v>
      </c>
      <c r="F1398">
        <v>11</v>
      </c>
      <c r="G1398">
        <v>2022</v>
      </c>
      <c r="H1398" t="s">
        <v>6561</v>
      </c>
      <c r="I1398" t="s">
        <v>19</v>
      </c>
      <c r="J1398" t="s">
        <v>6562</v>
      </c>
      <c r="K1398" t="s">
        <v>6563</v>
      </c>
      <c r="L1398" t="s">
        <v>6564</v>
      </c>
      <c r="M1398" t="s">
        <v>47</v>
      </c>
      <c r="N1398" t="s">
        <v>24</v>
      </c>
      <c r="O1398" t="s">
        <v>14</v>
      </c>
      <c r="P1398" t="s">
        <v>24</v>
      </c>
      <c r="Q1398" t="s">
        <v>48</v>
      </c>
      <c r="R1398" t="s">
        <v>6565</v>
      </c>
    </row>
    <row r="1399" spans="1:18" x14ac:dyDescent="0.35">
      <c r="A1399" t="s">
        <v>15</v>
      </c>
      <c r="B1399" t="s">
        <v>2695</v>
      </c>
      <c r="C1399">
        <v>12</v>
      </c>
      <c r="D1399">
        <v>2018</v>
      </c>
      <c r="E1399" t="s">
        <v>300</v>
      </c>
      <c r="F1399">
        <v>2</v>
      </c>
      <c r="G1399">
        <v>2019</v>
      </c>
      <c r="H1399" t="s">
        <v>6566</v>
      </c>
      <c r="I1399" t="s">
        <v>19</v>
      </c>
      <c r="J1399" t="s">
        <v>6567</v>
      </c>
      <c r="K1399" t="s">
        <v>6568</v>
      </c>
      <c r="L1399" t="s">
        <v>474</v>
      </c>
      <c r="M1399" t="s">
        <v>23</v>
      </c>
      <c r="N1399" t="s">
        <v>24</v>
      </c>
      <c r="O1399" t="s">
        <v>25</v>
      </c>
      <c r="P1399" t="s">
        <v>24</v>
      </c>
      <c r="Q1399" t="s">
        <v>26</v>
      </c>
      <c r="R1399" t="s">
        <v>27</v>
      </c>
    </row>
    <row r="1400" spans="1:18" x14ac:dyDescent="0.35">
      <c r="A1400" t="s">
        <v>15</v>
      </c>
      <c r="B1400" t="s">
        <v>1868</v>
      </c>
      <c r="C1400">
        <v>11</v>
      </c>
      <c r="D1400">
        <v>2020</v>
      </c>
      <c r="E1400" t="s">
        <v>3209</v>
      </c>
      <c r="F1400">
        <v>9</v>
      </c>
      <c r="G1400">
        <v>2021</v>
      </c>
      <c r="H1400" t="s">
        <v>6569</v>
      </c>
      <c r="I1400" t="s">
        <v>19</v>
      </c>
      <c r="J1400" t="s">
        <v>6570</v>
      </c>
      <c r="K1400" t="s">
        <v>6571</v>
      </c>
      <c r="L1400" t="s">
        <v>385</v>
      </c>
      <c r="M1400" t="s">
        <v>47</v>
      </c>
      <c r="N1400" t="s">
        <v>24</v>
      </c>
      <c r="O1400" t="s">
        <v>14</v>
      </c>
      <c r="P1400" t="s">
        <v>24</v>
      </c>
      <c r="Q1400" t="s">
        <v>48</v>
      </c>
      <c r="R1400" t="s">
        <v>6572</v>
      </c>
    </row>
    <row r="1401" spans="1:18" x14ac:dyDescent="0.35">
      <c r="A1401" t="s">
        <v>15</v>
      </c>
      <c r="B1401" t="s">
        <v>6512</v>
      </c>
      <c r="C1401">
        <v>3</v>
      </c>
      <c r="D1401">
        <v>2019</v>
      </c>
      <c r="E1401" t="s">
        <v>5339</v>
      </c>
      <c r="F1401">
        <v>5</v>
      </c>
      <c r="G1401">
        <v>2019</v>
      </c>
      <c r="H1401" t="s">
        <v>6573</v>
      </c>
      <c r="I1401" t="s">
        <v>19</v>
      </c>
      <c r="J1401" t="s">
        <v>6574</v>
      </c>
      <c r="K1401" t="s">
        <v>6575</v>
      </c>
      <c r="L1401" t="s">
        <v>83</v>
      </c>
      <c r="M1401" t="s">
        <v>23</v>
      </c>
      <c r="N1401" t="s">
        <v>24</v>
      </c>
      <c r="O1401" t="s">
        <v>33</v>
      </c>
      <c r="P1401" t="s">
        <v>34</v>
      </c>
      <c r="Q1401" t="s">
        <v>33</v>
      </c>
      <c r="R1401" t="s">
        <v>27</v>
      </c>
    </row>
    <row r="1402" spans="1:18" x14ac:dyDescent="0.35">
      <c r="A1402" t="s">
        <v>15</v>
      </c>
      <c r="B1402" t="s">
        <v>6576</v>
      </c>
      <c r="C1402">
        <v>5</v>
      </c>
      <c r="D1402">
        <v>2018</v>
      </c>
      <c r="E1402" t="s">
        <v>6577</v>
      </c>
      <c r="F1402">
        <v>12</v>
      </c>
      <c r="G1402">
        <v>2019</v>
      </c>
      <c r="H1402" t="s">
        <v>6578</v>
      </c>
      <c r="I1402" t="s">
        <v>19</v>
      </c>
      <c r="J1402" t="s">
        <v>6579</v>
      </c>
      <c r="K1402" t="s">
        <v>6580</v>
      </c>
      <c r="L1402" t="s">
        <v>46</v>
      </c>
      <c r="M1402" t="s">
        <v>23</v>
      </c>
      <c r="N1402" t="s">
        <v>24</v>
      </c>
      <c r="O1402" t="s">
        <v>33</v>
      </c>
      <c r="P1402" t="s">
        <v>34</v>
      </c>
      <c r="Q1402" t="s">
        <v>33</v>
      </c>
      <c r="R1402" t="s">
        <v>6581</v>
      </c>
    </row>
    <row r="1403" spans="1:18" x14ac:dyDescent="0.35">
      <c r="A1403" t="s">
        <v>15</v>
      </c>
      <c r="B1403" t="s">
        <v>849</v>
      </c>
      <c r="C1403">
        <v>1</v>
      </c>
      <c r="D1403">
        <v>2020</v>
      </c>
      <c r="E1403" t="s">
        <v>151</v>
      </c>
      <c r="F1403">
        <v>5</v>
      </c>
      <c r="G1403">
        <v>2021</v>
      </c>
      <c r="H1403" t="s">
        <v>6582</v>
      </c>
      <c r="I1403" t="s">
        <v>19</v>
      </c>
      <c r="J1403" t="s">
        <v>6583</v>
      </c>
      <c r="K1403" t="s">
        <v>6584</v>
      </c>
      <c r="L1403" t="s">
        <v>22</v>
      </c>
      <c r="M1403" t="s">
        <v>23</v>
      </c>
      <c r="N1403" t="s">
        <v>24</v>
      </c>
      <c r="O1403" t="s">
        <v>25</v>
      </c>
      <c r="P1403" t="s">
        <v>24</v>
      </c>
      <c r="Q1403" t="s">
        <v>26</v>
      </c>
      <c r="R1403" t="s">
        <v>6585</v>
      </c>
    </row>
    <row r="1404" spans="1:18" x14ac:dyDescent="0.35">
      <c r="A1404" t="s">
        <v>15</v>
      </c>
      <c r="B1404" t="s">
        <v>2561</v>
      </c>
      <c r="C1404">
        <v>10</v>
      </c>
      <c r="D1404">
        <v>2019</v>
      </c>
      <c r="E1404" t="s">
        <v>5778</v>
      </c>
      <c r="F1404">
        <v>2</v>
      </c>
      <c r="G1404">
        <v>2020</v>
      </c>
      <c r="H1404" t="s">
        <v>6586</v>
      </c>
      <c r="I1404" t="s">
        <v>19</v>
      </c>
      <c r="J1404" t="s">
        <v>6587</v>
      </c>
      <c r="K1404" t="s">
        <v>6588</v>
      </c>
      <c r="L1404" t="s">
        <v>385</v>
      </c>
      <c r="M1404" t="s">
        <v>23</v>
      </c>
      <c r="N1404" t="s">
        <v>24</v>
      </c>
      <c r="O1404" t="s">
        <v>33</v>
      </c>
      <c r="P1404" t="s">
        <v>34</v>
      </c>
      <c r="Q1404" t="s">
        <v>33</v>
      </c>
      <c r="R1404" t="s">
        <v>27</v>
      </c>
    </row>
    <row r="1405" spans="1:18" x14ac:dyDescent="0.35">
      <c r="A1405" t="s">
        <v>15</v>
      </c>
      <c r="B1405" t="s">
        <v>1762</v>
      </c>
      <c r="C1405">
        <v>11</v>
      </c>
      <c r="D1405">
        <v>2020</v>
      </c>
      <c r="E1405" t="s">
        <v>3533</v>
      </c>
      <c r="F1405">
        <v>4</v>
      </c>
      <c r="G1405">
        <v>2021</v>
      </c>
      <c r="H1405" t="s">
        <v>6589</v>
      </c>
      <c r="I1405" t="s">
        <v>19</v>
      </c>
      <c r="J1405" t="s">
        <v>6590</v>
      </c>
      <c r="K1405" t="s">
        <v>6591</v>
      </c>
      <c r="L1405" t="s">
        <v>22</v>
      </c>
      <c r="M1405" t="s">
        <v>23</v>
      </c>
      <c r="N1405" t="s">
        <v>24</v>
      </c>
      <c r="O1405" t="s">
        <v>33</v>
      </c>
      <c r="P1405" t="s">
        <v>34</v>
      </c>
      <c r="Q1405" t="s">
        <v>33</v>
      </c>
      <c r="R1405" t="s">
        <v>6592</v>
      </c>
    </row>
    <row r="1406" spans="1:18" x14ac:dyDescent="0.35">
      <c r="A1406" t="s">
        <v>15</v>
      </c>
      <c r="B1406" t="s">
        <v>3688</v>
      </c>
      <c r="C1406">
        <v>9</v>
      </c>
      <c r="D1406">
        <v>2020</v>
      </c>
      <c r="E1406" t="s">
        <v>3533</v>
      </c>
      <c r="F1406">
        <v>4</v>
      </c>
      <c r="G1406">
        <v>2021</v>
      </c>
      <c r="H1406" t="s">
        <v>6593</v>
      </c>
      <c r="I1406" t="s">
        <v>19</v>
      </c>
      <c r="J1406" t="s">
        <v>6594</v>
      </c>
      <c r="K1406" t="s">
        <v>6595</v>
      </c>
      <c r="L1406" t="s">
        <v>22</v>
      </c>
      <c r="M1406" t="s">
        <v>47</v>
      </c>
      <c r="N1406" t="s">
        <v>24</v>
      </c>
      <c r="O1406" t="s">
        <v>14</v>
      </c>
      <c r="P1406" t="s">
        <v>24</v>
      </c>
      <c r="Q1406" t="s">
        <v>48</v>
      </c>
      <c r="R1406" t="s">
        <v>6596</v>
      </c>
    </row>
    <row r="1407" spans="1:18" x14ac:dyDescent="0.35">
      <c r="A1407" t="s">
        <v>15</v>
      </c>
      <c r="B1407" t="s">
        <v>3366</v>
      </c>
      <c r="C1407">
        <v>12</v>
      </c>
      <c r="D1407">
        <v>2020</v>
      </c>
      <c r="E1407" t="s">
        <v>1448</v>
      </c>
      <c r="F1407">
        <v>5</v>
      </c>
      <c r="G1407">
        <v>2021</v>
      </c>
      <c r="H1407" t="s">
        <v>6597</v>
      </c>
      <c r="I1407" t="s">
        <v>19</v>
      </c>
      <c r="J1407" t="s">
        <v>6598</v>
      </c>
      <c r="K1407" t="s">
        <v>6599</v>
      </c>
      <c r="L1407" t="s">
        <v>385</v>
      </c>
      <c r="M1407" t="s">
        <v>68</v>
      </c>
      <c r="N1407" t="s">
        <v>24</v>
      </c>
      <c r="O1407" t="s">
        <v>14</v>
      </c>
      <c r="P1407" t="s">
        <v>24</v>
      </c>
      <c r="Q1407" t="s">
        <v>48</v>
      </c>
      <c r="R1407" t="s">
        <v>6600</v>
      </c>
    </row>
    <row r="1408" spans="1:18" x14ac:dyDescent="0.35">
      <c r="A1408" t="s">
        <v>15</v>
      </c>
      <c r="B1408" t="s">
        <v>483</v>
      </c>
      <c r="C1408">
        <v>6</v>
      </c>
      <c r="D1408">
        <v>2021</v>
      </c>
      <c r="E1408" t="s">
        <v>6601</v>
      </c>
      <c r="F1408">
        <v>2</v>
      </c>
      <c r="G1408">
        <v>2022</v>
      </c>
      <c r="H1408" t="s">
        <v>6602</v>
      </c>
      <c r="I1408" t="s">
        <v>19</v>
      </c>
      <c r="J1408" t="s">
        <v>6603</v>
      </c>
      <c r="K1408" t="s">
        <v>6604</v>
      </c>
      <c r="L1408" t="s">
        <v>385</v>
      </c>
      <c r="M1408" t="s">
        <v>47</v>
      </c>
      <c r="N1408" t="s">
        <v>24</v>
      </c>
      <c r="O1408" t="s">
        <v>97</v>
      </c>
      <c r="P1408" t="s">
        <v>24</v>
      </c>
      <c r="Q1408" t="s">
        <v>48</v>
      </c>
      <c r="R1408" t="s">
        <v>6605</v>
      </c>
    </row>
    <row r="1409" spans="1:18" x14ac:dyDescent="0.35">
      <c r="A1409" t="s">
        <v>15</v>
      </c>
      <c r="B1409" t="s">
        <v>6606</v>
      </c>
      <c r="C1409">
        <v>9</v>
      </c>
      <c r="D1409">
        <v>2018</v>
      </c>
      <c r="E1409" t="s">
        <v>4697</v>
      </c>
      <c r="F1409">
        <v>2</v>
      </c>
      <c r="G1409">
        <v>2019</v>
      </c>
      <c r="H1409" t="s">
        <v>6607</v>
      </c>
      <c r="I1409" t="s">
        <v>19</v>
      </c>
      <c r="J1409" t="s">
        <v>6608</v>
      </c>
      <c r="K1409" t="s">
        <v>6609</v>
      </c>
      <c r="L1409" t="s">
        <v>2511</v>
      </c>
      <c r="M1409" t="s">
        <v>47</v>
      </c>
      <c r="N1409" t="s">
        <v>24</v>
      </c>
      <c r="O1409" t="s">
        <v>14</v>
      </c>
      <c r="P1409" t="s">
        <v>24</v>
      </c>
      <c r="Q1409" t="s">
        <v>48</v>
      </c>
      <c r="R1409" t="s">
        <v>6610</v>
      </c>
    </row>
    <row r="1410" spans="1:18" x14ac:dyDescent="0.35">
      <c r="A1410" t="s">
        <v>15</v>
      </c>
      <c r="B1410" t="s">
        <v>420</v>
      </c>
      <c r="C1410">
        <v>10</v>
      </c>
      <c r="D1410">
        <v>2021</v>
      </c>
      <c r="E1410" t="s">
        <v>5244</v>
      </c>
      <c r="F1410">
        <v>2</v>
      </c>
      <c r="G1410">
        <v>2022</v>
      </c>
      <c r="H1410" t="s">
        <v>6611</v>
      </c>
      <c r="I1410" t="s">
        <v>19</v>
      </c>
      <c r="J1410" t="s">
        <v>6612</v>
      </c>
      <c r="K1410" t="s">
        <v>6613</v>
      </c>
      <c r="L1410" t="s">
        <v>96</v>
      </c>
      <c r="M1410" t="s">
        <v>23</v>
      </c>
      <c r="N1410" t="s">
        <v>24</v>
      </c>
      <c r="O1410" t="s">
        <v>97</v>
      </c>
      <c r="P1410" t="s">
        <v>24</v>
      </c>
      <c r="Q1410" t="s">
        <v>48</v>
      </c>
      <c r="R1410" t="s">
        <v>6614</v>
      </c>
    </row>
    <row r="1411" spans="1:18" x14ac:dyDescent="0.35">
      <c r="A1411" t="s">
        <v>15</v>
      </c>
      <c r="B1411" t="s">
        <v>362</v>
      </c>
      <c r="C1411">
        <v>5</v>
      </c>
      <c r="D1411">
        <v>2020</v>
      </c>
      <c r="E1411" t="s">
        <v>119</v>
      </c>
      <c r="F1411">
        <v>8</v>
      </c>
      <c r="G1411">
        <v>2020</v>
      </c>
      <c r="H1411" t="s">
        <v>6615</v>
      </c>
      <c r="I1411" t="s">
        <v>19</v>
      </c>
      <c r="J1411" t="s">
        <v>6616</v>
      </c>
      <c r="K1411" t="s">
        <v>6617</v>
      </c>
      <c r="L1411" t="s">
        <v>96</v>
      </c>
      <c r="M1411" t="s">
        <v>47</v>
      </c>
      <c r="N1411" t="s">
        <v>24</v>
      </c>
      <c r="O1411" t="s">
        <v>14</v>
      </c>
      <c r="P1411" t="s">
        <v>24</v>
      </c>
      <c r="Q1411" t="s">
        <v>48</v>
      </c>
      <c r="R1411" t="s">
        <v>6618</v>
      </c>
    </row>
    <row r="1412" spans="1:18" x14ac:dyDescent="0.35">
      <c r="A1412" t="s">
        <v>15</v>
      </c>
      <c r="B1412" t="s">
        <v>6619</v>
      </c>
      <c r="C1412">
        <v>9</v>
      </c>
      <c r="D1412">
        <v>2020</v>
      </c>
      <c r="E1412" t="s">
        <v>4481</v>
      </c>
      <c r="F1412">
        <v>1</v>
      </c>
      <c r="G1412">
        <v>2021</v>
      </c>
      <c r="H1412" t="s">
        <v>6620</v>
      </c>
      <c r="I1412" t="s">
        <v>19</v>
      </c>
      <c r="J1412" t="s">
        <v>6621</v>
      </c>
      <c r="K1412" t="s">
        <v>6622</v>
      </c>
      <c r="L1412" t="s">
        <v>124</v>
      </c>
      <c r="M1412" t="s">
        <v>23</v>
      </c>
      <c r="N1412" t="s">
        <v>24</v>
      </c>
      <c r="O1412" t="s">
        <v>33</v>
      </c>
      <c r="P1412" t="s">
        <v>34</v>
      </c>
      <c r="Q1412" t="s">
        <v>33</v>
      </c>
      <c r="R1412" t="s">
        <v>118</v>
      </c>
    </row>
    <row r="1413" spans="1:18" x14ac:dyDescent="0.35">
      <c r="A1413" t="s">
        <v>15</v>
      </c>
      <c r="B1413" t="s">
        <v>6623</v>
      </c>
      <c r="C1413">
        <v>9</v>
      </c>
      <c r="D1413">
        <v>2018</v>
      </c>
      <c r="E1413" t="s">
        <v>6624</v>
      </c>
      <c r="F1413">
        <v>3</v>
      </c>
      <c r="G1413">
        <v>2019</v>
      </c>
      <c r="H1413" t="s">
        <v>6625</v>
      </c>
      <c r="I1413" t="s">
        <v>19</v>
      </c>
      <c r="J1413" t="s">
        <v>6626</v>
      </c>
      <c r="K1413" t="s">
        <v>6627</v>
      </c>
      <c r="L1413" t="s">
        <v>22</v>
      </c>
      <c r="M1413" t="s">
        <v>68</v>
      </c>
      <c r="N1413" t="s">
        <v>24</v>
      </c>
      <c r="O1413" t="s">
        <v>14</v>
      </c>
      <c r="P1413" t="s">
        <v>24</v>
      </c>
      <c r="Q1413" t="s">
        <v>48</v>
      </c>
      <c r="R1413" t="s">
        <v>6628</v>
      </c>
    </row>
    <row r="1414" spans="1:18" x14ac:dyDescent="0.35">
      <c r="A1414" t="s">
        <v>15</v>
      </c>
      <c r="B1414" t="s">
        <v>6629</v>
      </c>
      <c r="C1414">
        <v>4</v>
      </c>
      <c r="D1414">
        <v>2019</v>
      </c>
      <c r="E1414" t="s">
        <v>2711</v>
      </c>
      <c r="F1414">
        <v>12</v>
      </c>
      <c r="G1414">
        <v>2020</v>
      </c>
      <c r="H1414" t="s">
        <v>6630</v>
      </c>
      <c r="I1414" t="s">
        <v>19</v>
      </c>
      <c r="J1414" t="s">
        <v>6631</v>
      </c>
      <c r="K1414" t="s">
        <v>6632</v>
      </c>
      <c r="L1414" t="s">
        <v>2254</v>
      </c>
      <c r="M1414" t="s">
        <v>47</v>
      </c>
      <c r="N1414" t="s">
        <v>24</v>
      </c>
      <c r="O1414" t="s">
        <v>14</v>
      </c>
      <c r="P1414" t="s">
        <v>24</v>
      </c>
      <c r="Q1414" t="s">
        <v>48</v>
      </c>
      <c r="R1414" t="s">
        <v>6633</v>
      </c>
    </row>
    <row r="1415" spans="1:18" x14ac:dyDescent="0.35">
      <c r="A1415" t="s">
        <v>15</v>
      </c>
      <c r="B1415" t="s">
        <v>4676</v>
      </c>
      <c r="C1415">
        <v>10</v>
      </c>
      <c r="D1415">
        <v>2019</v>
      </c>
      <c r="E1415" t="s">
        <v>1751</v>
      </c>
      <c r="F1415">
        <v>8</v>
      </c>
      <c r="G1415">
        <v>2020</v>
      </c>
      <c r="H1415" t="s">
        <v>6634</v>
      </c>
      <c r="I1415" t="s">
        <v>19</v>
      </c>
      <c r="J1415" t="s">
        <v>6635</v>
      </c>
      <c r="K1415" t="s">
        <v>6636</v>
      </c>
      <c r="L1415" t="s">
        <v>952</v>
      </c>
      <c r="M1415" t="s">
        <v>23</v>
      </c>
      <c r="N1415" t="s">
        <v>24</v>
      </c>
      <c r="O1415" t="s">
        <v>33</v>
      </c>
      <c r="P1415" t="s">
        <v>34</v>
      </c>
      <c r="Q1415" t="s">
        <v>33</v>
      </c>
      <c r="R1415" t="s">
        <v>6637</v>
      </c>
    </row>
    <row r="1416" spans="1:18" x14ac:dyDescent="0.35">
      <c r="A1416" t="s">
        <v>15</v>
      </c>
      <c r="B1416" t="s">
        <v>2831</v>
      </c>
      <c r="C1416">
        <v>4</v>
      </c>
      <c r="D1416">
        <v>2019</v>
      </c>
      <c r="E1416" t="s">
        <v>2049</v>
      </c>
      <c r="F1416">
        <v>7</v>
      </c>
      <c r="G1416">
        <v>2019</v>
      </c>
      <c r="H1416" t="s">
        <v>6638</v>
      </c>
      <c r="I1416" t="s">
        <v>19</v>
      </c>
      <c r="J1416" t="s">
        <v>6639</v>
      </c>
      <c r="K1416" t="s">
        <v>6640</v>
      </c>
      <c r="L1416" t="s">
        <v>385</v>
      </c>
      <c r="M1416" t="s">
        <v>47</v>
      </c>
      <c r="N1416" t="s">
        <v>24</v>
      </c>
      <c r="O1416" t="s">
        <v>97</v>
      </c>
      <c r="P1416" t="s">
        <v>24</v>
      </c>
      <c r="Q1416" t="s">
        <v>48</v>
      </c>
      <c r="R1416" t="s">
        <v>6641</v>
      </c>
    </row>
    <row r="1417" spans="1:18" x14ac:dyDescent="0.35">
      <c r="A1417" t="s">
        <v>15</v>
      </c>
      <c r="B1417" t="s">
        <v>327</v>
      </c>
      <c r="C1417">
        <v>6</v>
      </c>
      <c r="D1417">
        <v>2020</v>
      </c>
      <c r="E1417" t="s">
        <v>1617</v>
      </c>
      <c r="F1417">
        <v>10</v>
      </c>
      <c r="G1417">
        <v>2020</v>
      </c>
      <c r="H1417" t="s">
        <v>6642</v>
      </c>
      <c r="I1417" t="s">
        <v>19</v>
      </c>
      <c r="J1417" t="s">
        <v>6643</v>
      </c>
      <c r="K1417" t="s">
        <v>6644</v>
      </c>
      <c r="L1417" t="s">
        <v>1016</v>
      </c>
      <c r="M1417" t="s">
        <v>47</v>
      </c>
      <c r="N1417" t="s">
        <v>24</v>
      </c>
      <c r="O1417" t="s">
        <v>14</v>
      </c>
      <c r="P1417" t="s">
        <v>24</v>
      </c>
      <c r="Q1417" t="s">
        <v>48</v>
      </c>
      <c r="R1417" t="s">
        <v>6645</v>
      </c>
    </row>
    <row r="1418" spans="1:18" x14ac:dyDescent="0.35">
      <c r="A1418" t="s">
        <v>15</v>
      </c>
      <c r="B1418" t="s">
        <v>1812</v>
      </c>
      <c r="C1418">
        <v>3</v>
      </c>
      <c r="D1418">
        <v>2019</v>
      </c>
      <c r="E1418" t="s">
        <v>1054</v>
      </c>
      <c r="F1418">
        <v>4</v>
      </c>
      <c r="G1418">
        <v>2019</v>
      </c>
      <c r="H1418" t="s">
        <v>6646</v>
      </c>
      <c r="I1418" t="s">
        <v>19</v>
      </c>
      <c r="J1418" t="s">
        <v>6647</v>
      </c>
      <c r="K1418" t="s">
        <v>6648</v>
      </c>
      <c r="L1418" t="s">
        <v>22</v>
      </c>
      <c r="M1418" t="s">
        <v>76</v>
      </c>
      <c r="N1418" t="s">
        <v>24</v>
      </c>
      <c r="O1418" t="s">
        <v>14</v>
      </c>
      <c r="P1418" t="s">
        <v>24</v>
      </c>
      <c r="Q1418" t="s">
        <v>48</v>
      </c>
      <c r="R1418" t="s">
        <v>6649</v>
      </c>
    </row>
    <row r="1419" spans="1:18" x14ac:dyDescent="0.35">
      <c r="A1419" t="s">
        <v>15</v>
      </c>
      <c r="B1419" t="s">
        <v>6650</v>
      </c>
      <c r="C1419">
        <v>7</v>
      </c>
      <c r="D1419">
        <v>2021</v>
      </c>
      <c r="E1419" t="s">
        <v>6651</v>
      </c>
      <c r="F1419">
        <v>12</v>
      </c>
      <c r="G1419">
        <v>2022</v>
      </c>
      <c r="H1419" t="s">
        <v>6652</v>
      </c>
      <c r="I1419" t="s">
        <v>19</v>
      </c>
      <c r="J1419" t="s">
        <v>6653</v>
      </c>
      <c r="K1419" t="s">
        <v>6654</v>
      </c>
      <c r="L1419" t="s">
        <v>244</v>
      </c>
      <c r="M1419" t="s">
        <v>47</v>
      </c>
      <c r="N1419" t="s">
        <v>24</v>
      </c>
      <c r="O1419" t="s">
        <v>14</v>
      </c>
      <c r="P1419" t="s">
        <v>24</v>
      </c>
      <c r="Q1419" t="s">
        <v>48</v>
      </c>
      <c r="R1419" t="s">
        <v>6655</v>
      </c>
    </row>
    <row r="1420" spans="1:18" x14ac:dyDescent="0.35">
      <c r="A1420" t="s">
        <v>15</v>
      </c>
      <c r="B1420" t="s">
        <v>863</v>
      </c>
      <c r="C1420">
        <v>8</v>
      </c>
      <c r="D1420">
        <v>2020</v>
      </c>
      <c r="E1420" t="s">
        <v>3796</v>
      </c>
      <c r="F1420">
        <v>12</v>
      </c>
      <c r="G1420">
        <v>2021</v>
      </c>
      <c r="H1420" t="s">
        <v>6656</v>
      </c>
      <c r="I1420" t="s">
        <v>19</v>
      </c>
      <c r="J1420" t="s">
        <v>6657</v>
      </c>
      <c r="K1420" t="s">
        <v>6658</v>
      </c>
      <c r="L1420" t="s">
        <v>143</v>
      </c>
      <c r="M1420" t="s">
        <v>23</v>
      </c>
      <c r="N1420" t="s">
        <v>24</v>
      </c>
      <c r="O1420" t="s">
        <v>33</v>
      </c>
      <c r="P1420" t="s">
        <v>34</v>
      </c>
      <c r="Q1420" t="s">
        <v>33</v>
      </c>
      <c r="R1420" t="s">
        <v>118</v>
      </c>
    </row>
    <row r="1421" spans="1:18" x14ac:dyDescent="0.35">
      <c r="A1421" t="s">
        <v>15</v>
      </c>
      <c r="B1421" t="s">
        <v>2339</v>
      </c>
      <c r="C1421">
        <v>6</v>
      </c>
      <c r="D1421">
        <v>2019</v>
      </c>
      <c r="E1421" t="s">
        <v>455</v>
      </c>
      <c r="F1421">
        <v>1</v>
      </c>
      <c r="G1421">
        <v>2020</v>
      </c>
      <c r="H1421" t="s">
        <v>6659</v>
      </c>
      <c r="I1421" t="s">
        <v>19</v>
      </c>
      <c r="J1421" t="s">
        <v>6660</v>
      </c>
      <c r="K1421" t="s">
        <v>6661</v>
      </c>
      <c r="L1421" t="s">
        <v>22</v>
      </c>
      <c r="M1421" t="s">
        <v>47</v>
      </c>
      <c r="N1421" t="s">
        <v>24</v>
      </c>
      <c r="O1421" t="s">
        <v>14</v>
      </c>
      <c r="P1421" t="s">
        <v>24</v>
      </c>
      <c r="Q1421" t="s">
        <v>48</v>
      </c>
      <c r="R1421" t="s">
        <v>6662</v>
      </c>
    </row>
    <row r="1422" spans="1:18" x14ac:dyDescent="0.35">
      <c r="A1422" t="s">
        <v>15</v>
      </c>
      <c r="B1422" t="s">
        <v>1172</v>
      </c>
      <c r="C1422">
        <v>2</v>
      </c>
      <c r="D1422">
        <v>2020</v>
      </c>
      <c r="E1422" t="s">
        <v>2285</v>
      </c>
      <c r="F1422">
        <v>8</v>
      </c>
      <c r="G1422">
        <v>2020</v>
      </c>
      <c r="H1422" t="s">
        <v>6663</v>
      </c>
      <c r="I1422" t="s">
        <v>19</v>
      </c>
      <c r="J1422" t="s">
        <v>6664</v>
      </c>
      <c r="K1422" t="s">
        <v>6665</v>
      </c>
      <c r="L1422" t="s">
        <v>22</v>
      </c>
      <c r="M1422" t="s">
        <v>47</v>
      </c>
      <c r="N1422" t="s">
        <v>24</v>
      </c>
      <c r="O1422" t="s">
        <v>14</v>
      </c>
      <c r="P1422" t="s">
        <v>24</v>
      </c>
      <c r="Q1422" t="s">
        <v>48</v>
      </c>
      <c r="R1422" t="s">
        <v>6666</v>
      </c>
    </row>
    <row r="1423" spans="1:18" x14ac:dyDescent="0.35">
      <c r="A1423" t="s">
        <v>15</v>
      </c>
      <c r="B1423" t="s">
        <v>5393</v>
      </c>
      <c r="C1423">
        <v>2</v>
      </c>
      <c r="D1423">
        <v>2020</v>
      </c>
      <c r="E1423" t="s">
        <v>1060</v>
      </c>
      <c r="F1423">
        <v>11</v>
      </c>
      <c r="G1423">
        <v>2021</v>
      </c>
      <c r="H1423" t="s">
        <v>6667</v>
      </c>
      <c r="I1423" t="s">
        <v>19</v>
      </c>
      <c r="J1423" t="s">
        <v>6668</v>
      </c>
      <c r="K1423" t="s">
        <v>6669</v>
      </c>
      <c r="L1423" t="s">
        <v>385</v>
      </c>
      <c r="M1423" t="s">
        <v>47</v>
      </c>
      <c r="N1423" t="s">
        <v>24</v>
      </c>
      <c r="O1423" t="s">
        <v>14</v>
      </c>
      <c r="P1423" t="s">
        <v>24</v>
      </c>
      <c r="Q1423" t="s">
        <v>48</v>
      </c>
      <c r="R1423" t="s">
        <v>6670</v>
      </c>
    </row>
    <row r="1424" spans="1:18" x14ac:dyDescent="0.35">
      <c r="A1424" t="s">
        <v>15</v>
      </c>
      <c r="B1424" t="s">
        <v>605</v>
      </c>
      <c r="C1424">
        <v>5</v>
      </c>
      <c r="D1424">
        <v>2019</v>
      </c>
      <c r="E1424" t="s">
        <v>6671</v>
      </c>
      <c r="F1424">
        <v>10</v>
      </c>
      <c r="G1424">
        <v>2019</v>
      </c>
      <c r="H1424" t="s">
        <v>6672</v>
      </c>
      <c r="I1424" t="s">
        <v>19</v>
      </c>
      <c r="J1424" t="s">
        <v>6673</v>
      </c>
      <c r="K1424" t="s">
        <v>6674</v>
      </c>
      <c r="L1424" t="s">
        <v>584</v>
      </c>
      <c r="M1424" t="s">
        <v>47</v>
      </c>
      <c r="N1424" t="s">
        <v>24</v>
      </c>
      <c r="O1424" t="s">
        <v>14</v>
      </c>
      <c r="P1424" t="s">
        <v>24</v>
      </c>
      <c r="Q1424" t="s">
        <v>48</v>
      </c>
      <c r="R1424" t="s">
        <v>6675</v>
      </c>
    </row>
    <row r="1425" spans="1:18" x14ac:dyDescent="0.35">
      <c r="A1425" t="s">
        <v>15</v>
      </c>
      <c r="B1425" t="s">
        <v>1199</v>
      </c>
      <c r="C1425">
        <v>6</v>
      </c>
      <c r="D1425">
        <v>2020</v>
      </c>
      <c r="E1425" t="s">
        <v>1184</v>
      </c>
      <c r="F1425">
        <v>10</v>
      </c>
      <c r="G1425">
        <v>2020</v>
      </c>
      <c r="H1425" t="s">
        <v>6676</v>
      </c>
      <c r="I1425" t="s">
        <v>19</v>
      </c>
      <c r="J1425" t="s">
        <v>6677</v>
      </c>
      <c r="K1425" t="s">
        <v>6678</v>
      </c>
      <c r="L1425" t="s">
        <v>6679</v>
      </c>
      <c r="M1425" t="s">
        <v>68</v>
      </c>
      <c r="N1425" t="s">
        <v>24</v>
      </c>
      <c r="O1425" t="s">
        <v>14</v>
      </c>
      <c r="P1425" t="s">
        <v>24</v>
      </c>
      <c r="Q1425" t="s">
        <v>48</v>
      </c>
      <c r="R1425" t="s">
        <v>6680</v>
      </c>
    </row>
    <row r="1426" spans="1:18" x14ac:dyDescent="0.35">
      <c r="A1426" t="s">
        <v>15</v>
      </c>
      <c r="B1426" t="s">
        <v>6681</v>
      </c>
      <c r="C1426">
        <v>2</v>
      </c>
      <c r="D1426">
        <v>2018</v>
      </c>
      <c r="E1426" t="s">
        <v>6682</v>
      </c>
      <c r="F1426">
        <v>12</v>
      </c>
      <c r="G1426">
        <v>2019</v>
      </c>
      <c r="H1426" t="s">
        <v>6683</v>
      </c>
      <c r="I1426" t="s">
        <v>19</v>
      </c>
      <c r="J1426" t="s">
        <v>6684</v>
      </c>
      <c r="K1426" t="s">
        <v>6685</v>
      </c>
      <c r="L1426" t="s">
        <v>237</v>
      </c>
      <c r="M1426" t="s">
        <v>76</v>
      </c>
      <c r="N1426" t="s">
        <v>24</v>
      </c>
      <c r="O1426" t="s">
        <v>33</v>
      </c>
      <c r="P1426" t="s">
        <v>34</v>
      </c>
      <c r="Q1426" t="s">
        <v>33</v>
      </c>
      <c r="R1426" t="s">
        <v>77</v>
      </c>
    </row>
    <row r="1427" spans="1:18" x14ac:dyDescent="0.35">
      <c r="A1427" t="s">
        <v>15</v>
      </c>
      <c r="B1427" t="s">
        <v>6686</v>
      </c>
      <c r="C1427">
        <v>9</v>
      </c>
      <c r="D1427">
        <v>2018</v>
      </c>
      <c r="E1427" t="s">
        <v>1795</v>
      </c>
      <c r="F1427">
        <v>4</v>
      </c>
      <c r="G1427">
        <v>2019</v>
      </c>
      <c r="H1427" t="s">
        <v>6687</v>
      </c>
      <c r="I1427" t="s">
        <v>19</v>
      </c>
      <c r="J1427" t="s">
        <v>6688</v>
      </c>
      <c r="K1427" t="s">
        <v>6689</v>
      </c>
      <c r="L1427" t="s">
        <v>6690</v>
      </c>
      <c r="M1427" t="s">
        <v>47</v>
      </c>
      <c r="N1427" t="s">
        <v>24</v>
      </c>
      <c r="O1427" t="s">
        <v>97</v>
      </c>
      <c r="P1427" t="s">
        <v>24</v>
      </c>
      <c r="Q1427" t="s">
        <v>26</v>
      </c>
      <c r="R1427" t="s">
        <v>6691</v>
      </c>
    </row>
    <row r="1428" spans="1:18" x14ac:dyDescent="0.35">
      <c r="A1428" t="s">
        <v>15</v>
      </c>
      <c r="B1428" t="s">
        <v>2848</v>
      </c>
      <c r="C1428">
        <v>10</v>
      </c>
      <c r="D1428">
        <v>2020</v>
      </c>
      <c r="E1428" t="s">
        <v>1590</v>
      </c>
      <c r="F1428">
        <v>11</v>
      </c>
      <c r="G1428">
        <v>2021</v>
      </c>
      <c r="H1428" t="s">
        <v>6692</v>
      </c>
      <c r="I1428" t="s">
        <v>19</v>
      </c>
      <c r="J1428" t="s">
        <v>6693</v>
      </c>
      <c r="K1428" t="s">
        <v>6694</v>
      </c>
      <c r="L1428" t="s">
        <v>22</v>
      </c>
      <c r="M1428" t="s">
        <v>47</v>
      </c>
      <c r="N1428" t="s">
        <v>24</v>
      </c>
      <c r="O1428" t="s">
        <v>97</v>
      </c>
      <c r="P1428" t="s">
        <v>24</v>
      </c>
      <c r="Q1428" t="s">
        <v>48</v>
      </c>
      <c r="R1428" t="s">
        <v>6695</v>
      </c>
    </row>
    <row r="1429" spans="1:18" x14ac:dyDescent="0.35">
      <c r="A1429" t="s">
        <v>15</v>
      </c>
      <c r="B1429" t="s">
        <v>1612</v>
      </c>
      <c r="C1429">
        <v>7</v>
      </c>
      <c r="D1429">
        <v>2019</v>
      </c>
      <c r="E1429" t="s">
        <v>3842</v>
      </c>
      <c r="F1429">
        <v>10</v>
      </c>
      <c r="G1429">
        <v>2019</v>
      </c>
      <c r="H1429" t="s">
        <v>6696</v>
      </c>
      <c r="I1429" t="s">
        <v>19</v>
      </c>
      <c r="J1429" t="s">
        <v>6697</v>
      </c>
      <c r="K1429" t="s">
        <v>6698</v>
      </c>
      <c r="L1429" t="s">
        <v>3997</v>
      </c>
      <c r="M1429" t="s">
        <v>68</v>
      </c>
      <c r="N1429" t="s">
        <v>24</v>
      </c>
      <c r="O1429" t="s">
        <v>97</v>
      </c>
      <c r="P1429" t="s">
        <v>24</v>
      </c>
      <c r="Q1429" t="s">
        <v>48</v>
      </c>
      <c r="R1429" t="s">
        <v>6699</v>
      </c>
    </row>
    <row r="1430" spans="1:18" x14ac:dyDescent="0.35">
      <c r="A1430" t="s">
        <v>15</v>
      </c>
      <c r="B1430" t="s">
        <v>1600</v>
      </c>
      <c r="C1430">
        <v>10</v>
      </c>
      <c r="D1430">
        <v>2020</v>
      </c>
      <c r="E1430" t="s">
        <v>3180</v>
      </c>
      <c r="F1430">
        <v>3</v>
      </c>
      <c r="G1430">
        <v>2021</v>
      </c>
      <c r="H1430" t="s">
        <v>6700</v>
      </c>
      <c r="I1430" t="s">
        <v>19</v>
      </c>
      <c r="J1430" t="s">
        <v>6701</v>
      </c>
      <c r="K1430" t="s">
        <v>6702</v>
      </c>
      <c r="L1430" t="s">
        <v>22</v>
      </c>
      <c r="M1430" t="s">
        <v>47</v>
      </c>
      <c r="N1430" t="s">
        <v>24</v>
      </c>
      <c r="O1430" t="s">
        <v>14</v>
      </c>
      <c r="P1430" t="s">
        <v>24</v>
      </c>
      <c r="Q1430" t="s">
        <v>48</v>
      </c>
      <c r="R1430" t="s">
        <v>6703</v>
      </c>
    </row>
    <row r="1431" spans="1:18" x14ac:dyDescent="0.35">
      <c r="A1431" t="s">
        <v>15</v>
      </c>
      <c r="B1431" t="s">
        <v>1437</v>
      </c>
      <c r="C1431">
        <v>12</v>
      </c>
      <c r="D1431">
        <v>2019</v>
      </c>
      <c r="E1431" t="s">
        <v>271</v>
      </c>
      <c r="F1431">
        <v>5</v>
      </c>
      <c r="G1431">
        <v>2020</v>
      </c>
      <c r="H1431" t="s">
        <v>6704</v>
      </c>
      <c r="I1431" t="s">
        <v>19</v>
      </c>
      <c r="J1431" t="s">
        <v>6705</v>
      </c>
      <c r="K1431" t="s">
        <v>6706</v>
      </c>
      <c r="L1431" t="s">
        <v>6707</v>
      </c>
      <c r="M1431" t="s">
        <v>76</v>
      </c>
      <c r="N1431" t="s">
        <v>24</v>
      </c>
      <c r="O1431" t="s">
        <v>33</v>
      </c>
      <c r="P1431" t="s">
        <v>34</v>
      </c>
      <c r="Q1431" t="s">
        <v>33</v>
      </c>
      <c r="R1431" t="s">
        <v>27</v>
      </c>
    </row>
    <row r="1432" spans="1:18" x14ac:dyDescent="0.35">
      <c r="A1432" t="s">
        <v>15</v>
      </c>
      <c r="B1432" t="s">
        <v>2225</v>
      </c>
      <c r="C1432">
        <v>10</v>
      </c>
      <c r="D1432">
        <v>2019</v>
      </c>
      <c r="E1432" t="s">
        <v>2360</v>
      </c>
      <c r="F1432">
        <v>6</v>
      </c>
      <c r="G1432">
        <v>2020</v>
      </c>
      <c r="H1432" t="s">
        <v>6708</v>
      </c>
      <c r="I1432" t="s">
        <v>19</v>
      </c>
      <c r="J1432" t="s">
        <v>6709</v>
      </c>
      <c r="K1432" t="s">
        <v>6710</v>
      </c>
      <c r="L1432" t="s">
        <v>385</v>
      </c>
      <c r="M1432" t="s">
        <v>76</v>
      </c>
      <c r="N1432" t="s">
        <v>24</v>
      </c>
      <c r="O1432" t="s">
        <v>33</v>
      </c>
      <c r="P1432" t="s">
        <v>34</v>
      </c>
      <c r="Q1432" t="s">
        <v>33</v>
      </c>
      <c r="R1432" t="s">
        <v>27</v>
      </c>
    </row>
    <row r="1433" spans="1:18" x14ac:dyDescent="0.35">
      <c r="A1433" t="s">
        <v>15</v>
      </c>
      <c r="B1433" t="s">
        <v>1049</v>
      </c>
      <c r="C1433">
        <v>6</v>
      </c>
      <c r="D1433">
        <v>2021</v>
      </c>
      <c r="E1433" t="s">
        <v>394</v>
      </c>
      <c r="F1433">
        <v>11</v>
      </c>
      <c r="G1433">
        <v>2021</v>
      </c>
      <c r="H1433" t="s">
        <v>6711</v>
      </c>
      <c r="I1433" t="s">
        <v>19</v>
      </c>
      <c r="J1433" t="s">
        <v>6712</v>
      </c>
      <c r="K1433" t="s">
        <v>6713</v>
      </c>
      <c r="L1433" t="s">
        <v>550</v>
      </c>
      <c r="M1433" t="s">
        <v>68</v>
      </c>
      <c r="N1433" t="s">
        <v>24</v>
      </c>
      <c r="O1433" t="s">
        <v>14</v>
      </c>
      <c r="P1433" t="s">
        <v>24</v>
      </c>
      <c r="Q1433" t="s">
        <v>48</v>
      </c>
      <c r="R1433" t="s">
        <v>6714</v>
      </c>
    </row>
    <row r="1434" spans="1:18" x14ac:dyDescent="0.35">
      <c r="A1434" t="s">
        <v>15</v>
      </c>
      <c r="B1434" t="s">
        <v>809</v>
      </c>
      <c r="C1434">
        <v>5</v>
      </c>
      <c r="D1434">
        <v>2019</v>
      </c>
      <c r="E1434" t="s">
        <v>4259</v>
      </c>
      <c r="F1434">
        <v>10</v>
      </c>
      <c r="G1434">
        <v>2020</v>
      </c>
      <c r="H1434" t="s">
        <v>6715</v>
      </c>
      <c r="I1434" t="s">
        <v>19</v>
      </c>
      <c r="J1434" t="s">
        <v>6716</v>
      </c>
      <c r="K1434" t="s">
        <v>6717</v>
      </c>
      <c r="L1434" t="s">
        <v>6718</v>
      </c>
      <c r="M1434" t="s">
        <v>23</v>
      </c>
      <c r="N1434" t="s">
        <v>24</v>
      </c>
      <c r="O1434" t="s">
        <v>33</v>
      </c>
      <c r="P1434" t="s">
        <v>34</v>
      </c>
      <c r="Q1434" t="s">
        <v>33</v>
      </c>
      <c r="R1434" t="s">
        <v>27</v>
      </c>
    </row>
    <row r="1435" spans="1:18" x14ac:dyDescent="0.35">
      <c r="A1435" t="s">
        <v>15</v>
      </c>
      <c r="B1435" t="s">
        <v>1055</v>
      </c>
      <c r="C1435">
        <v>10</v>
      </c>
      <c r="D1435">
        <v>2019</v>
      </c>
      <c r="E1435" t="s">
        <v>2797</v>
      </c>
      <c r="F1435">
        <v>7</v>
      </c>
      <c r="G1435">
        <v>2020</v>
      </c>
      <c r="H1435" t="s">
        <v>6719</v>
      </c>
      <c r="I1435" t="s">
        <v>19</v>
      </c>
      <c r="J1435" t="s">
        <v>6720</v>
      </c>
      <c r="K1435" t="s">
        <v>6721</v>
      </c>
      <c r="L1435" t="s">
        <v>46</v>
      </c>
      <c r="M1435" t="s">
        <v>76</v>
      </c>
      <c r="N1435" t="s">
        <v>24</v>
      </c>
      <c r="O1435" t="s">
        <v>33</v>
      </c>
      <c r="P1435" t="s">
        <v>34</v>
      </c>
      <c r="Q1435" t="s">
        <v>33</v>
      </c>
      <c r="R1435" t="s">
        <v>6722</v>
      </c>
    </row>
    <row r="1436" spans="1:18" x14ac:dyDescent="0.35">
      <c r="A1436" t="s">
        <v>15</v>
      </c>
      <c r="B1436" t="s">
        <v>3109</v>
      </c>
      <c r="C1436">
        <v>9</v>
      </c>
      <c r="D1436">
        <v>2020</v>
      </c>
      <c r="E1436" t="s">
        <v>5501</v>
      </c>
      <c r="F1436">
        <v>3</v>
      </c>
      <c r="G1436">
        <v>2021</v>
      </c>
      <c r="H1436" t="s">
        <v>6723</v>
      </c>
      <c r="I1436" t="s">
        <v>19</v>
      </c>
      <c r="J1436" t="s">
        <v>6724</v>
      </c>
      <c r="K1436" t="s">
        <v>6725</v>
      </c>
      <c r="L1436" t="s">
        <v>22</v>
      </c>
      <c r="M1436" t="s">
        <v>23</v>
      </c>
      <c r="N1436" t="s">
        <v>24</v>
      </c>
      <c r="O1436" t="s">
        <v>33</v>
      </c>
      <c r="P1436" t="s">
        <v>34</v>
      </c>
      <c r="Q1436" t="s">
        <v>33</v>
      </c>
      <c r="R1436" t="s">
        <v>6726</v>
      </c>
    </row>
    <row r="1437" spans="1:18" x14ac:dyDescent="0.35">
      <c r="A1437" t="s">
        <v>15</v>
      </c>
      <c r="B1437" t="s">
        <v>2448</v>
      </c>
      <c r="C1437">
        <v>8</v>
      </c>
      <c r="D1437">
        <v>2020</v>
      </c>
      <c r="E1437" t="s">
        <v>744</v>
      </c>
      <c r="F1437">
        <v>2</v>
      </c>
      <c r="G1437">
        <v>2021</v>
      </c>
      <c r="H1437" t="s">
        <v>6727</v>
      </c>
      <c r="I1437" t="s">
        <v>19</v>
      </c>
      <c r="J1437" t="s">
        <v>6728</v>
      </c>
      <c r="K1437" t="s">
        <v>6729</v>
      </c>
      <c r="L1437" t="s">
        <v>22</v>
      </c>
      <c r="M1437" t="s">
        <v>47</v>
      </c>
      <c r="N1437" t="s">
        <v>24</v>
      </c>
      <c r="O1437" t="s">
        <v>14</v>
      </c>
      <c r="P1437" t="s">
        <v>24</v>
      </c>
      <c r="Q1437" t="s">
        <v>48</v>
      </c>
      <c r="R1437" t="s">
        <v>6730</v>
      </c>
    </row>
    <row r="1438" spans="1:18" x14ac:dyDescent="0.35">
      <c r="A1438" t="s">
        <v>15</v>
      </c>
      <c r="B1438" t="s">
        <v>535</v>
      </c>
      <c r="C1438">
        <v>8</v>
      </c>
      <c r="D1438">
        <v>2019</v>
      </c>
      <c r="E1438" t="s">
        <v>2991</v>
      </c>
      <c r="F1438">
        <v>2</v>
      </c>
      <c r="G1438">
        <v>2020</v>
      </c>
      <c r="H1438" t="s">
        <v>6731</v>
      </c>
      <c r="I1438" t="s">
        <v>19</v>
      </c>
      <c r="J1438" t="s">
        <v>6732</v>
      </c>
      <c r="K1438" t="s">
        <v>6733</v>
      </c>
      <c r="L1438" t="s">
        <v>474</v>
      </c>
      <c r="M1438" t="s">
        <v>23</v>
      </c>
      <c r="N1438" t="s">
        <v>24</v>
      </c>
      <c r="O1438" t="s">
        <v>25</v>
      </c>
      <c r="P1438" t="s">
        <v>24</v>
      </c>
      <c r="Q1438" t="s">
        <v>26</v>
      </c>
      <c r="R1438" t="s">
        <v>27</v>
      </c>
    </row>
    <row r="1439" spans="1:18" x14ac:dyDescent="0.35">
      <c r="A1439" t="s">
        <v>15</v>
      </c>
      <c r="B1439" t="s">
        <v>1690</v>
      </c>
      <c r="C1439">
        <v>2</v>
      </c>
      <c r="D1439">
        <v>2020</v>
      </c>
      <c r="E1439" t="s">
        <v>263</v>
      </c>
      <c r="F1439">
        <v>7</v>
      </c>
      <c r="G1439">
        <v>2020</v>
      </c>
      <c r="H1439" t="s">
        <v>6734</v>
      </c>
      <c r="I1439" t="s">
        <v>19</v>
      </c>
      <c r="J1439" t="s">
        <v>6735</v>
      </c>
      <c r="K1439" t="s">
        <v>6736</v>
      </c>
      <c r="L1439" t="s">
        <v>6737</v>
      </c>
      <c r="M1439" t="s">
        <v>47</v>
      </c>
      <c r="N1439" t="s">
        <v>24</v>
      </c>
      <c r="O1439" t="s">
        <v>14</v>
      </c>
      <c r="P1439" t="s">
        <v>24</v>
      </c>
      <c r="Q1439" t="s">
        <v>48</v>
      </c>
      <c r="R1439" t="s">
        <v>6738</v>
      </c>
    </row>
    <row r="1440" spans="1:18" x14ac:dyDescent="0.35">
      <c r="A1440" t="s">
        <v>15</v>
      </c>
      <c r="B1440" t="s">
        <v>4702</v>
      </c>
      <c r="C1440">
        <v>6</v>
      </c>
      <c r="D1440">
        <v>2021</v>
      </c>
      <c r="E1440" t="s">
        <v>3817</v>
      </c>
      <c r="F1440">
        <v>1</v>
      </c>
      <c r="G1440">
        <v>2022</v>
      </c>
      <c r="H1440" t="s">
        <v>6739</v>
      </c>
      <c r="I1440" t="s">
        <v>19</v>
      </c>
      <c r="J1440" t="s">
        <v>6740</v>
      </c>
      <c r="K1440" t="s">
        <v>6741</v>
      </c>
      <c r="L1440" t="s">
        <v>572</v>
      </c>
      <c r="M1440" t="s">
        <v>47</v>
      </c>
      <c r="N1440" t="s">
        <v>24</v>
      </c>
      <c r="O1440" t="s">
        <v>14</v>
      </c>
      <c r="P1440" t="s">
        <v>24</v>
      </c>
      <c r="Q1440" t="s">
        <v>48</v>
      </c>
      <c r="R1440" t="s">
        <v>6742</v>
      </c>
    </row>
    <row r="1441" spans="1:18" x14ac:dyDescent="0.35">
      <c r="A1441" t="s">
        <v>15</v>
      </c>
      <c r="B1441" t="s">
        <v>902</v>
      </c>
      <c r="C1441">
        <v>3</v>
      </c>
      <c r="D1441">
        <v>2021</v>
      </c>
      <c r="E1441" t="s">
        <v>1061</v>
      </c>
      <c r="F1441">
        <v>7</v>
      </c>
      <c r="G1441">
        <v>2021</v>
      </c>
      <c r="H1441" t="s">
        <v>6743</v>
      </c>
      <c r="I1441" t="s">
        <v>19</v>
      </c>
      <c r="J1441" t="s">
        <v>6744</v>
      </c>
      <c r="K1441" t="s">
        <v>6745</v>
      </c>
      <c r="L1441" t="s">
        <v>22</v>
      </c>
      <c r="M1441" t="s">
        <v>47</v>
      </c>
      <c r="N1441" t="s">
        <v>24</v>
      </c>
      <c r="O1441" t="s">
        <v>97</v>
      </c>
      <c r="P1441" t="s">
        <v>24</v>
      </c>
      <c r="Q1441" t="s">
        <v>48</v>
      </c>
      <c r="R1441" t="s">
        <v>6746</v>
      </c>
    </row>
    <row r="1442" spans="1:18" x14ac:dyDescent="0.35">
      <c r="A1442" t="s">
        <v>15</v>
      </c>
      <c r="B1442" t="s">
        <v>1198</v>
      </c>
      <c r="C1442">
        <v>11</v>
      </c>
      <c r="D1442">
        <v>2019</v>
      </c>
      <c r="E1442" t="s">
        <v>6747</v>
      </c>
      <c r="F1442">
        <v>3</v>
      </c>
      <c r="G1442">
        <v>2020</v>
      </c>
      <c r="H1442" t="s">
        <v>6748</v>
      </c>
      <c r="I1442" t="s">
        <v>19</v>
      </c>
      <c r="J1442" t="s">
        <v>6749</v>
      </c>
      <c r="K1442" t="s">
        <v>6750</v>
      </c>
      <c r="L1442" t="s">
        <v>4597</v>
      </c>
      <c r="M1442" t="s">
        <v>47</v>
      </c>
      <c r="N1442" t="s">
        <v>24</v>
      </c>
      <c r="O1442" t="s">
        <v>14</v>
      </c>
      <c r="P1442" t="s">
        <v>24</v>
      </c>
      <c r="Q1442" t="s">
        <v>48</v>
      </c>
      <c r="R1442" t="s">
        <v>6751</v>
      </c>
    </row>
    <row r="1443" spans="1:18" x14ac:dyDescent="0.35">
      <c r="A1443" t="s">
        <v>15</v>
      </c>
      <c r="B1443" t="s">
        <v>4952</v>
      </c>
      <c r="C1443">
        <v>2</v>
      </c>
      <c r="D1443">
        <v>2020</v>
      </c>
      <c r="E1443" t="s">
        <v>156</v>
      </c>
      <c r="F1443">
        <v>6</v>
      </c>
      <c r="G1443">
        <v>2020</v>
      </c>
      <c r="H1443" t="s">
        <v>6752</v>
      </c>
      <c r="I1443" t="s">
        <v>19</v>
      </c>
      <c r="J1443" t="s">
        <v>6753</v>
      </c>
      <c r="K1443" t="s">
        <v>6754</v>
      </c>
      <c r="L1443" t="s">
        <v>22</v>
      </c>
      <c r="M1443" t="s">
        <v>23</v>
      </c>
      <c r="N1443" t="s">
        <v>24</v>
      </c>
      <c r="O1443" t="s">
        <v>33</v>
      </c>
      <c r="P1443" t="s">
        <v>34</v>
      </c>
      <c r="Q1443" t="s">
        <v>33</v>
      </c>
      <c r="R1443" t="s">
        <v>27</v>
      </c>
    </row>
    <row r="1444" spans="1:18" x14ac:dyDescent="0.35">
      <c r="A1444" t="s">
        <v>15</v>
      </c>
      <c r="B1444" t="s">
        <v>131</v>
      </c>
      <c r="C1444">
        <v>4</v>
      </c>
      <c r="D1444">
        <v>2021</v>
      </c>
      <c r="E1444" t="s">
        <v>3209</v>
      </c>
      <c r="F1444">
        <v>9</v>
      </c>
      <c r="G1444">
        <v>2021</v>
      </c>
      <c r="H1444" t="s">
        <v>6755</v>
      </c>
      <c r="I1444" t="s">
        <v>19</v>
      </c>
      <c r="J1444" t="s">
        <v>6756</v>
      </c>
      <c r="K1444" t="s">
        <v>6757</v>
      </c>
      <c r="L1444" t="s">
        <v>117</v>
      </c>
      <c r="M1444" t="s">
        <v>23</v>
      </c>
      <c r="N1444" t="s">
        <v>24</v>
      </c>
      <c r="O1444" t="s">
        <v>33</v>
      </c>
      <c r="P1444" t="s">
        <v>34</v>
      </c>
      <c r="Q1444" t="s">
        <v>33</v>
      </c>
      <c r="R1444" t="s">
        <v>118</v>
      </c>
    </row>
    <row r="1445" spans="1:18" x14ac:dyDescent="0.35">
      <c r="A1445" t="s">
        <v>15</v>
      </c>
      <c r="B1445" t="s">
        <v>2837</v>
      </c>
      <c r="C1445">
        <v>4</v>
      </c>
      <c r="D1445">
        <v>2020</v>
      </c>
      <c r="E1445" t="s">
        <v>3026</v>
      </c>
      <c r="F1445">
        <v>9</v>
      </c>
      <c r="G1445">
        <v>2020</v>
      </c>
      <c r="H1445" t="s">
        <v>6758</v>
      </c>
      <c r="I1445" t="s">
        <v>19</v>
      </c>
      <c r="J1445" t="s">
        <v>6759</v>
      </c>
      <c r="K1445" t="s">
        <v>6760</v>
      </c>
      <c r="L1445" t="s">
        <v>96</v>
      </c>
      <c r="M1445" t="s">
        <v>47</v>
      </c>
      <c r="N1445" t="s">
        <v>24</v>
      </c>
      <c r="O1445" t="s">
        <v>14</v>
      </c>
      <c r="P1445" t="s">
        <v>24</v>
      </c>
      <c r="Q1445" t="s">
        <v>48</v>
      </c>
      <c r="R1445" t="s">
        <v>6761</v>
      </c>
    </row>
    <row r="1446" spans="1:18" x14ac:dyDescent="0.35">
      <c r="A1446" t="s">
        <v>15</v>
      </c>
      <c r="B1446" t="s">
        <v>333</v>
      </c>
      <c r="C1446">
        <v>6</v>
      </c>
      <c r="D1446">
        <v>2019</v>
      </c>
      <c r="E1446" t="s">
        <v>2832</v>
      </c>
      <c r="F1446">
        <v>1</v>
      </c>
      <c r="G1446">
        <v>2020</v>
      </c>
      <c r="H1446" t="s">
        <v>6762</v>
      </c>
      <c r="I1446" t="s">
        <v>19</v>
      </c>
      <c r="J1446" t="s">
        <v>6763</v>
      </c>
      <c r="K1446" t="s">
        <v>6764</v>
      </c>
      <c r="L1446" t="s">
        <v>22</v>
      </c>
      <c r="M1446" t="s">
        <v>47</v>
      </c>
      <c r="N1446" t="s">
        <v>24</v>
      </c>
      <c r="O1446" t="s">
        <v>14</v>
      </c>
      <c r="P1446" t="s">
        <v>24</v>
      </c>
      <c r="Q1446" t="s">
        <v>48</v>
      </c>
      <c r="R1446" t="s">
        <v>6765</v>
      </c>
    </row>
    <row r="1447" spans="1:18" x14ac:dyDescent="0.35">
      <c r="A1447" t="s">
        <v>15</v>
      </c>
      <c r="B1447" t="s">
        <v>814</v>
      </c>
      <c r="C1447">
        <v>6</v>
      </c>
      <c r="D1447">
        <v>2021</v>
      </c>
      <c r="E1447" t="s">
        <v>381</v>
      </c>
      <c r="F1447">
        <v>11</v>
      </c>
      <c r="G1447">
        <v>2021</v>
      </c>
      <c r="H1447" t="s">
        <v>6766</v>
      </c>
      <c r="I1447" t="s">
        <v>19</v>
      </c>
      <c r="J1447" t="s">
        <v>6767</v>
      </c>
      <c r="K1447" t="s">
        <v>6768</v>
      </c>
      <c r="L1447" t="s">
        <v>237</v>
      </c>
      <c r="M1447" t="s">
        <v>47</v>
      </c>
      <c r="N1447" t="s">
        <v>24</v>
      </c>
      <c r="O1447" t="s">
        <v>14</v>
      </c>
      <c r="P1447" t="s">
        <v>24</v>
      </c>
      <c r="Q1447" t="s">
        <v>48</v>
      </c>
      <c r="R1447" t="s">
        <v>6769</v>
      </c>
    </row>
    <row r="1448" spans="1:18" x14ac:dyDescent="0.35">
      <c r="A1448" t="s">
        <v>15</v>
      </c>
      <c r="B1448" t="s">
        <v>476</v>
      </c>
      <c r="C1448">
        <v>4</v>
      </c>
      <c r="D1448">
        <v>2021</v>
      </c>
      <c r="E1448" t="s">
        <v>6770</v>
      </c>
      <c r="F1448">
        <v>1</v>
      </c>
      <c r="G1448">
        <v>2022</v>
      </c>
      <c r="H1448" t="s">
        <v>6771</v>
      </c>
      <c r="I1448" t="s">
        <v>19</v>
      </c>
      <c r="J1448" t="s">
        <v>6772</v>
      </c>
      <c r="K1448" t="s">
        <v>6773</v>
      </c>
      <c r="L1448" t="s">
        <v>550</v>
      </c>
      <c r="M1448" t="s">
        <v>47</v>
      </c>
      <c r="N1448" t="s">
        <v>24</v>
      </c>
      <c r="O1448" t="s">
        <v>14</v>
      </c>
      <c r="P1448" t="s">
        <v>24</v>
      </c>
      <c r="Q1448" t="s">
        <v>48</v>
      </c>
      <c r="R1448" t="s">
        <v>6774</v>
      </c>
    </row>
    <row r="1449" spans="1:18" x14ac:dyDescent="0.35">
      <c r="A1449" t="s">
        <v>15</v>
      </c>
      <c r="B1449" t="s">
        <v>6775</v>
      </c>
      <c r="C1449">
        <v>4</v>
      </c>
      <c r="D1449">
        <v>2019</v>
      </c>
      <c r="E1449" t="s">
        <v>4676</v>
      </c>
      <c r="F1449">
        <v>10</v>
      </c>
      <c r="G1449">
        <v>2019</v>
      </c>
      <c r="H1449" t="s">
        <v>6776</v>
      </c>
      <c r="I1449" t="s">
        <v>19</v>
      </c>
      <c r="J1449" t="s">
        <v>6777</v>
      </c>
      <c r="K1449" t="s">
        <v>6778</v>
      </c>
      <c r="L1449" t="s">
        <v>237</v>
      </c>
      <c r="M1449" t="s">
        <v>47</v>
      </c>
      <c r="N1449" t="s">
        <v>24</v>
      </c>
      <c r="O1449" t="s">
        <v>14</v>
      </c>
      <c r="P1449" t="s">
        <v>24</v>
      </c>
      <c r="Q1449" t="s">
        <v>48</v>
      </c>
      <c r="R1449" t="s">
        <v>6779</v>
      </c>
    </row>
    <row r="1450" spans="1:18" x14ac:dyDescent="0.35">
      <c r="A1450" t="s">
        <v>15</v>
      </c>
      <c r="B1450" t="s">
        <v>3181</v>
      </c>
      <c r="C1450">
        <v>9</v>
      </c>
      <c r="D1450">
        <v>2021</v>
      </c>
      <c r="E1450" t="s">
        <v>2237</v>
      </c>
      <c r="F1450">
        <v>12</v>
      </c>
      <c r="G1450">
        <v>2022</v>
      </c>
      <c r="H1450" t="s">
        <v>6780</v>
      </c>
      <c r="I1450" t="s">
        <v>19</v>
      </c>
      <c r="J1450" t="s">
        <v>6781</v>
      </c>
      <c r="K1450" t="s">
        <v>6782</v>
      </c>
      <c r="L1450" t="s">
        <v>6783</v>
      </c>
      <c r="M1450" t="s">
        <v>47</v>
      </c>
      <c r="N1450" t="s">
        <v>24</v>
      </c>
      <c r="O1450" t="s">
        <v>14</v>
      </c>
      <c r="P1450" t="s">
        <v>24</v>
      </c>
      <c r="Q1450" t="s">
        <v>48</v>
      </c>
      <c r="R1450" t="s">
        <v>6784</v>
      </c>
    </row>
    <row r="1451" spans="1:18" x14ac:dyDescent="0.35">
      <c r="A1451" t="s">
        <v>15</v>
      </c>
      <c r="B1451" t="s">
        <v>4199</v>
      </c>
      <c r="C1451">
        <v>10</v>
      </c>
      <c r="D1451">
        <v>2019</v>
      </c>
      <c r="E1451" t="s">
        <v>4872</v>
      </c>
      <c r="F1451">
        <v>3</v>
      </c>
      <c r="G1451">
        <v>2020</v>
      </c>
      <c r="H1451" t="s">
        <v>6785</v>
      </c>
      <c r="I1451" t="s">
        <v>19</v>
      </c>
      <c r="J1451" t="s">
        <v>6786</v>
      </c>
      <c r="K1451" t="s">
        <v>6787</v>
      </c>
      <c r="L1451" t="s">
        <v>22</v>
      </c>
      <c r="M1451" t="s">
        <v>76</v>
      </c>
      <c r="N1451" t="s">
        <v>24</v>
      </c>
      <c r="O1451" t="s">
        <v>33</v>
      </c>
      <c r="P1451" t="s">
        <v>34</v>
      </c>
      <c r="Q1451" t="s">
        <v>33</v>
      </c>
      <c r="R1451" t="s">
        <v>6788</v>
      </c>
    </row>
    <row r="1452" spans="1:18" x14ac:dyDescent="0.35">
      <c r="A1452" t="s">
        <v>15</v>
      </c>
      <c r="B1452" t="s">
        <v>3847</v>
      </c>
      <c r="C1452">
        <v>12</v>
      </c>
      <c r="D1452">
        <v>2018</v>
      </c>
      <c r="E1452" t="s">
        <v>1413</v>
      </c>
      <c r="F1452">
        <v>4</v>
      </c>
      <c r="G1452">
        <v>2019</v>
      </c>
      <c r="H1452" t="s">
        <v>6789</v>
      </c>
      <c r="I1452" t="s">
        <v>19</v>
      </c>
      <c r="J1452" t="s">
        <v>6790</v>
      </c>
      <c r="K1452" t="s">
        <v>6791</v>
      </c>
      <c r="L1452" t="s">
        <v>22</v>
      </c>
      <c r="M1452" t="s">
        <v>23</v>
      </c>
      <c r="N1452" t="s">
        <v>24</v>
      </c>
      <c r="O1452" t="s">
        <v>33</v>
      </c>
      <c r="P1452" t="s">
        <v>34</v>
      </c>
      <c r="Q1452" t="s">
        <v>33</v>
      </c>
      <c r="R1452" t="s">
        <v>6792</v>
      </c>
    </row>
    <row r="1453" spans="1:18" x14ac:dyDescent="0.35">
      <c r="A1453" t="s">
        <v>15</v>
      </c>
      <c r="B1453" t="s">
        <v>2236</v>
      </c>
      <c r="C1453">
        <v>8</v>
      </c>
      <c r="D1453">
        <v>2021</v>
      </c>
      <c r="E1453" t="s">
        <v>1900</v>
      </c>
      <c r="F1453">
        <v>1</v>
      </c>
      <c r="G1453">
        <v>2022</v>
      </c>
      <c r="H1453" t="s">
        <v>6793</v>
      </c>
      <c r="I1453" t="s">
        <v>19</v>
      </c>
      <c r="J1453" t="s">
        <v>6794</v>
      </c>
      <c r="K1453" t="s">
        <v>6795</v>
      </c>
      <c r="L1453" t="s">
        <v>5815</v>
      </c>
      <c r="M1453" t="s">
        <v>47</v>
      </c>
      <c r="N1453" t="s">
        <v>24</v>
      </c>
      <c r="O1453" t="s">
        <v>14</v>
      </c>
      <c r="P1453" t="s">
        <v>24</v>
      </c>
      <c r="Q1453" t="s">
        <v>48</v>
      </c>
      <c r="R1453" t="s">
        <v>6796</v>
      </c>
    </row>
    <row r="1454" spans="1:18" x14ac:dyDescent="0.35">
      <c r="A1454" t="s">
        <v>15</v>
      </c>
      <c r="B1454" t="s">
        <v>2275</v>
      </c>
      <c r="C1454">
        <v>8</v>
      </c>
      <c r="D1454">
        <v>2019</v>
      </c>
      <c r="E1454" t="s">
        <v>2406</v>
      </c>
      <c r="F1454">
        <v>3</v>
      </c>
      <c r="G1454">
        <v>2020</v>
      </c>
      <c r="H1454" t="s">
        <v>6797</v>
      </c>
      <c r="I1454" t="s">
        <v>19</v>
      </c>
      <c r="J1454" t="s">
        <v>6798</v>
      </c>
      <c r="K1454" t="s">
        <v>6799</v>
      </c>
      <c r="L1454" t="s">
        <v>237</v>
      </c>
      <c r="M1454" t="s">
        <v>47</v>
      </c>
      <c r="N1454" t="s">
        <v>24</v>
      </c>
      <c r="O1454" t="s">
        <v>14</v>
      </c>
      <c r="P1454" t="s">
        <v>24</v>
      </c>
      <c r="Q1454" t="s">
        <v>48</v>
      </c>
      <c r="R1454" t="s">
        <v>6800</v>
      </c>
    </row>
    <row r="1455" spans="1:18" x14ac:dyDescent="0.35">
      <c r="A1455" t="s">
        <v>15</v>
      </c>
      <c r="B1455" t="s">
        <v>6801</v>
      </c>
      <c r="C1455">
        <v>11</v>
      </c>
      <c r="D1455">
        <v>2018</v>
      </c>
      <c r="E1455" t="s">
        <v>1274</v>
      </c>
      <c r="F1455">
        <v>4</v>
      </c>
      <c r="G1455">
        <v>2019</v>
      </c>
      <c r="H1455" t="s">
        <v>6802</v>
      </c>
      <c r="I1455" t="s">
        <v>19</v>
      </c>
      <c r="J1455" t="s">
        <v>6803</v>
      </c>
      <c r="K1455" t="s">
        <v>6804</v>
      </c>
      <c r="L1455" t="s">
        <v>22</v>
      </c>
      <c r="M1455" t="s">
        <v>23</v>
      </c>
      <c r="N1455" t="s">
        <v>24</v>
      </c>
      <c r="O1455" t="s">
        <v>25</v>
      </c>
      <c r="P1455" t="s">
        <v>24</v>
      </c>
      <c r="Q1455" t="s">
        <v>26</v>
      </c>
      <c r="R1455" t="s">
        <v>27</v>
      </c>
    </row>
    <row r="1456" spans="1:18" x14ac:dyDescent="0.35">
      <c r="A1456" t="s">
        <v>15</v>
      </c>
      <c r="B1456" t="s">
        <v>6805</v>
      </c>
      <c r="C1456">
        <v>1</v>
      </c>
      <c r="D1456">
        <v>2018</v>
      </c>
      <c r="E1456" t="s">
        <v>809</v>
      </c>
      <c r="F1456">
        <v>5</v>
      </c>
      <c r="G1456">
        <v>2019</v>
      </c>
      <c r="H1456" t="s">
        <v>6806</v>
      </c>
      <c r="I1456" t="s">
        <v>19</v>
      </c>
      <c r="J1456" t="s">
        <v>6807</v>
      </c>
      <c r="K1456" t="s">
        <v>6808</v>
      </c>
      <c r="L1456" t="s">
        <v>6809</v>
      </c>
      <c r="M1456" t="s">
        <v>23</v>
      </c>
      <c r="N1456" t="s">
        <v>24</v>
      </c>
      <c r="O1456" t="s">
        <v>33</v>
      </c>
      <c r="P1456" t="s">
        <v>34</v>
      </c>
      <c r="Q1456" t="s">
        <v>33</v>
      </c>
      <c r="R1456" t="s">
        <v>77</v>
      </c>
    </row>
    <row r="1457" spans="1:18" x14ac:dyDescent="0.35">
      <c r="A1457" t="s">
        <v>15</v>
      </c>
      <c r="B1457" t="s">
        <v>6671</v>
      </c>
      <c r="C1457">
        <v>10</v>
      </c>
      <c r="D1457">
        <v>2019</v>
      </c>
      <c r="E1457" t="s">
        <v>1154</v>
      </c>
      <c r="F1457">
        <v>3</v>
      </c>
      <c r="G1457">
        <v>2020</v>
      </c>
      <c r="H1457" t="s">
        <v>6810</v>
      </c>
      <c r="I1457" t="s">
        <v>19</v>
      </c>
      <c r="J1457" t="s">
        <v>6811</v>
      </c>
      <c r="K1457" t="s">
        <v>6812</v>
      </c>
      <c r="L1457" t="s">
        <v>2656</v>
      </c>
      <c r="M1457" t="s">
        <v>47</v>
      </c>
      <c r="N1457" t="s">
        <v>24</v>
      </c>
      <c r="O1457" t="s">
        <v>14</v>
      </c>
      <c r="P1457" t="s">
        <v>24</v>
      </c>
      <c r="Q1457" t="s">
        <v>48</v>
      </c>
      <c r="R1457" t="s">
        <v>6813</v>
      </c>
    </row>
    <row r="1458" spans="1:18" x14ac:dyDescent="0.35">
      <c r="A1458" t="s">
        <v>15</v>
      </c>
      <c r="B1458" t="s">
        <v>4632</v>
      </c>
      <c r="C1458">
        <v>5</v>
      </c>
      <c r="D1458">
        <v>2021</v>
      </c>
      <c r="E1458" t="s">
        <v>3262</v>
      </c>
      <c r="F1458">
        <v>9</v>
      </c>
      <c r="G1458">
        <v>2021</v>
      </c>
      <c r="H1458" t="s">
        <v>6814</v>
      </c>
      <c r="I1458" t="s">
        <v>19</v>
      </c>
      <c r="J1458" t="s">
        <v>6815</v>
      </c>
      <c r="K1458" t="s">
        <v>6816</v>
      </c>
      <c r="L1458" t="s">
        <v>22</v>
      </c>
      <c r="M1458" t="s">
        <v>47</v>
      </c>
      <c r="N1458" t="s">
        <v>24</v>
      </c>
      <c r="O1458" t="s">
        <v>97</v>
      </c>
      <c r="P1458" t="s">
        <v>24</v>
      </c>
      <c r="Q1458" t="s">
        <v>48</v>
      </c>
      <c r="R1458" t="s">
        <v>6817</v>
      </c>
    </row>
    <row r="1459" spans="1:18" x14ac:dyDescent="0.35">
      <c r="A1459" t="s">
        <v>15</v>
      </c>
      <c r="B1459" t="s">
        <v>4268</v>
      </c>
      <c r="C1459">
        <v>7</v>
      </c>
      <c r="D1459">
        <v>2018</v>
      </c>
      <c r="E1459" t="s">
        <v>970</v>
      </c>
      <c r="F1459">
        <v>10</v>
      </c>
      <c r="G1459">
        <v>2019</v>
      </c>
      <c r="H1459" t="s">
        <v>6818</v>
      </c>
      <c r="I1459" t="s">
        <v>19</v>
      </c>
      <c r="J1459" t="s">
        <v>6819</v>
      </c>
      <c r="K1459" t="s">
        <v>6820</v>
      </c>
      <c r="L1459" t="s">
        <v>22</v>
      </c>
      <c r="M1459" t="s">
        <v>47</v>
      </c>
      <c r="N1459" t="s">
        <v>24</v>
      </c>
      <c r="O1459" t="s">
        <v>14</v>
      </c>
      <c r="P1459" t="s">
        <v>24</v>
      </c>
      <c r="Q1459" t="s">
        <v>48</v>
      </c>
      <c r="R1459" t="s">
        <v>6821</v>
      </c>
    </row>
    <row r="1460" spans="1:18" x14ac:dyDescent="0.35">
      <c r="A1460" t="s">
        <v>15</v>
      </c>
      <c r="B1460" t="s">
        <v>2777</v>
      </c>
      <c r="C1460">
        <v>10</v>
      </c>
      <c r="D1460">
        <v>2018</v>
      </c>
      <c r="E1460" t="s">
        <v>4297</v>
      </c>
      <c r="F1460">
        <v>3</v>
      </c>
      <c r="G1460">
        <v>2019</v>
      </c>
      <c r="H1460" t="s">
        <v>6822</v>
      </c>
      <c r="I1460" t="s">
        <v>19</v>
      </c>
      <c r="J1460" t="s">
        <v>6823</v>
      </c>
      <c r="K1460" t="s">
        <v>6824</v>
      </c>
      <c r="L1460" t="s">
        <v>22</v>
      </c>
      <c r="M1460" t="s">
        <v>47</v>
      </c>
      <c r="N1460" t="s">
        <v>24</v>
      </c>
      <c r="O1460" t="s">
        <v>14</v>
      </c>
      <c r="P1460" t="s">
        <v>24</v>
      </c>
      <c r="Q1460" t="s">
        <v>48</v>
      </c>
      <c r="R1460" t="s">
        <v>6825</v>
      </c>
    </row>
    <row r="1461" spans="1:18" x14ac:dyDescent="0.35">
      <c r="A1461" t="s">
        <v>15</v>
      </c>
      <c r="B1461" t="s">
        <v>5447</v>
      </c>
      <c r="C1461">
        <v>5</v>
      </c>
      <c r="D1461">
        <v>2018</v>
      </c>
      <c r="E1461" t="s">
        <v>2615</v>
      </c>
      <c r="F1461">
        <v>12</v>
      </c>
      <c r="G1461">
        <v>2019</v>
      </c>
      <c r="H1461" t="s">
        <v>6826</v>
      </c>
      <c r="I1461" t="s">
        <v>19</v>
      </c>
      <c r="J1461" t="s">
        <v>6827</v>
      </c>
      <c r="K1461" t="s">
        <v>6828</v>
      </c>
      <c r="L1461" t="s">
        <v>22</v>
      </c>
      <c r="M1461" t="s">
        <v>47</v>
      </c>
      <c r="N1461" t="s">
        <v>24</v>
      </c>
      <c r="O1461" t="s">
        <v>14</v>
      </c>
      <c r="P1461" t="s">
        <v>24</v>
      </c>
      <c r="Q1461" t="s">
        <v>48</v>
      </c>
      <c r="R1461" t="s">
        <v>6829</v>
      </c>
    </row>
    <row r="1462" spans="1:18" x14ac:dyDescent="0.35">
      <c r="A1462" t="s">
        <v>15</v>
      </c>
      <c r="B1462" t="s">
        <v>3666</v>
      </c>
      <c r="C1462">
        <v>4</v>
      </c>
      <c r="D1462">
        <v>2019</v>
      </c>
      <c r="E1462" t="s">
        <v>5270</v>
      </c>
      <c r="F1462">
        <v>8</v>
      </c>
      <c r="G1462">
        <v>2019</v>
      </c>
      <c r="H1462" t="s">
        <v>6830</v>
      </c>
      <c r="I1462" t="s">
        <v>19</v>
      </c>
      <c r="J1462" t="s">
        <v>6831</v>
      </c>
      <c r="K1462" t="s">
        <v>6832</v>
      </c>
      <c r="L1462" t="s">
        <v>385</v>
      </c>
      <c r="M1462" t="s">
        <v>68</v>
      </c>
      <c r="N1462" t="s">
        <v>24</v>
      </c>
      <c r="O1462" t="s">
        <v>14</v>
      </c>
      <c r="P1462" t="s">
        <v>24</v>
      </c>
      <c r="Q1462" t="s">
        <v>48</v>
      </c>
      <c r="R1462" t="s">
        <v>6833</v>
      </c>
    </row>
    <row r="1463" spans="1:18" x14ac:dyDescent="0.35">
      <c r="A1463" t="s">
        <v>15</v>
      </c>
      <c r="B1463" t="s">
        <v>5740</v>
      </c>
      <c r="C1463">
        <v>10</v>
      </c>
      <c r="D1463">
        <v>2018</v>
      </c>
      <c r="E1463" t="s">
        <v>1940</v>
      </c>
      <c r="F1463">
        <v>2</v>
      </c>
      <c r="G1463">
        <v>2019</v>
      </c>
      <c r="H1463" t="s">
        <v>6834</v>
      </c>
      <c r="I1463" t="s">
        <v>19</v>
      </c>
      <c r="J1463" t="s">
        <v>6835</v>
      </c>
      <c r="K1463" t="s">
        <v>509</v>
      </c>
      <c r="L1463" t="s">
        <v>6836</v>
      </c>
      <c r="M1463" t="s">
        <v>33</v>
      </c>
      <c r="N1463" t="s">
        <v>34</v>
      </c>
      <c r="O1463" t="s">
        <v>33</v>
      </c>
      <c r="P1463" t="s">
        <v>34</v>
      </c>
      <c r="Q1463" t="s">
        <v>33</v>
      </c>
      <c r="R1463" t="s">
        <v>27</v>
      </c>
    </row>
    <row r="1464" spans="1:18" x14ac:dyDescent="0.35">
      <c r="A1464" t="s">
        <v>15</v>
      </c>
      <c r="B1464" t="s">
        <v>2012</v>
      </c>
      <c r="C1464">
        <v>11</v>
      </c>
      <c r="D1464">
        <v>2020</v>
      </c>
      <c r="E1464" t="s">
        <v>3921</v>
      </c>
      <c r="F1464">
        <v>2</v>
      </c>
      <c r="G1464">
        <v>2022</v>
      </c>
      <c r="H1464" t="s">
        <v>6837</v>
      </c>
      <c r="I1464" t="s">
        <v>19</v>
      </c>
      <c r="J1464" t="s">
        <v>6838</v>
      </c>
      <c r="K1464" t="s">
        <v>6839</v>
      </c>
      <c r="L1464" t="s">
        <v>6840</v>
      </c>
      <c r="M1464" t="s">
        <v>47</v>
      </c>
      <c r="N1464" t="s">
        <v>24</v>
      </c>
      <c r="O1464" t="s">
        <v>14</v>
      </c>
      <c r="P1464" t="s">
        <v>24</v>
      </c>
      <c r="Q1464" t="s">
        <v>48</v>
      </c>
      <c r="R1464" t="s">
        <v>6841</v>
      </c>
    </row>
    <row r="1465" spans="1:18" x14ac:dyDescent="0.35">
      <c r="A1465" t="s">
        <v>15</v>
      </c>
      <c r="B1465" t="s">
        <v>4050</v>
      </c>
      <c r="C1465">
        <v>12</v>
      </c>
      <c r="D1465">
        <v>2019</v>
      </c>
      <c r="E1465" t="s">
        <v>1254</v>
      </c>
      <c r="F1465">
        <v>5</v>
      </c>
      <c r="G1465">
        <v>2020</v>
      </c>
      <c r="H1465" t="s">
        <v>6842</v>
      </c>
      <c r="I1465" t="s">
        <v>19</v>
      </c>
      <c r="J1465" t="s">
        <v>6843</v>
      </c>
      <c r="K1465" t="s">
        <v>6844</v>
      </c>
      <c r="L1465" t="s">
        <v>385</v>
      </c>
      <c r="M1465" t="s">
        <v>23</v>
      </c>
      <c r="N1465" t="s">
        <v>24</v>
      </c>
      <c r="O1465" t="s">
        <v>33</v>
      </c>
      <c r="P1465" t="s">
        <v>34</v>
      </c>
      <c r="Q1465" t="s">
        <v>33</v>
      </c>
      <c r="R1465" t="s">
        <v>27</v>
      </c>
    </row>
    <row r="1466" spans="1:18" x14ac:dyDescent="0.35">
      <c r="A1466" t="s">
        <v>15</v>
      </c>
      <c r="B1466" t="s">
        <v>4549</v>
      </c>
      <c r="C1466">
        <v>6</v>
      </c>
      <c r="D1466">
        <v>2020</v>
      </c>
      <c r="E1466" t="s">
        <v>2848</v>
      </c>
      <c r="F1466">
        <v>10</v>
      </c>
      <c r="G1466">
        <v>2020</v>
      </c>
      <c r="H1466" t="s">
        <v>6845</v>
      </c>
      <c r="I1466" t="s">
        <v>19</v>
      </c>
      <c r="J1466" t="s">
        <v>6846</v>
      </c>
      <c r="K1466" t="s">
        <v>6847</v>
      </c>
      <c r="L1466" t="s">
        <v>22</v>
      </c>
      <c r="M1466" t="s">
        <v>47</v>
      </c>
      <c r="N1466" t="s">
        <v>24</v>
      </c>
      <c r="O1466" t="s">
        <v>97</v>
      </c>
      <c r="P1466" t="s">
        <v>24</v>
      </c>
      <c r="Q1466" t="s">
        <v>48</v>
      </c>
      <c r="R1466" t="s">
        <v>6848</v>
      </c>
    </row>
    <row r="1467" spans="1:18" x14ac:dyDescent="0.35">
      <c r="A1467" t="s">
        <v>15</v>
      </c>
      <c r="B1467" t="s">
        <v>6849</v>
      </c>
      <c r="C1467">
        <v>6</v>
      </c>
      <c r="D1467">
        <v>2019</v>
      </c>
      <c r="E1467" t="s">
        <v>450</v>
      </c>
      <c r="F1467">
        <v>11</v>
      </c>
      <c r="G1467">
        <v>2019</v>
      </c>
      <c r="H1467" t="s">
        <v>6850</v>
      </c>
      <c r="I1467" t="s">
        <v>19</v>
      </c>
      <c r="J1467" t="s">
        <v>6851</v>
      </c>
      <c r="K1467" t="s">
        <v>6852</v>
      </c>
      <c r="L1467" t="s">
        <v>5070</v>
      </c>
      <c r="M1467" t="s">
        <v>23</v>
      </c>
      <c r="N1467" t="s">
        <v>24</v>
      </c>
      <c r="O1467" t="s">
        <v>33</v>
      </c>
      <c r="P1467" t="s">
        <v>34</v>
      </c>
      <c r="Q1467" t="s">
        <v>33</v>
      </c>
      <c r="R1467" t="s">
        <v>27</v>
      </c>
    </row>
    <row r="1468" spans="1:18" x14ac:dyDescent="0.35">
      <c r="A1468" t="s">
        <v>15</v>
      </c>
      <c r="B1468" t="s">
        <v>2343</v>
      </c>
      <c r="C1468">
        <v>2</v>
      </c>
      <c r="D1468">
        <v>2020</v>
      </c>
      <c r="E1468" t="s">
        <v>5661</v>
      </c>
      <c r="F1468">
        <v>3</v>
      </c>
      <c r="G1468">
        <v>2021</v>
      </c>
      <c r="H1468" t="s">
        <v>6853</v>
      </c>
      <c r="I1468" t="s">
        <v>19</v>
      </c>
      <c r="J1468" t="s">
        <v>6854</v>
      </c>
      <c r="K1468" t="s">
        <v>6855</v>
      </c>
      <c r="L1468" t="s">
        <v>6856</v>
      </c>
      <c r="M1468" t="s">
        <v>47</v>
      </c>
      <c r="N1468" t="s">
        <v>24</v>
      </c>
      <c r="O1468" t="s">
        <v>14</v>
      </c>
      <c r="P1468" t="s">
        <v>24</v>
      </c>
      <c r="Q1468" t="s">
        <v>48</v>
      </c>
      <c r="R1468" t="s">
        <v>6857</v>
      </c>
    </row>
    <row r="1469" spans="1:18" x14ac:dyDescent="0.35">
      <c r="A1469" t="s">
        <v>15</v>
      </c>
      <c r="B1469" t="s">
        <v>1122</v>
      </c>
      <c r="C1469">
        <v>3</v>
      </c>
      <c r="D1469">
        <v>2020</v>
      </c>
      <c r="E1469" t="s">
        <v>430</v>
      </c>
      <c r="F1469">
        <v>4</v>
      </c>
      <c r="G1469">
        <v>2021</v>
      </c>
      <c r="H1469" t="s">
        <v>6858</v>
      </c>
      <c r="I1469" t="s">
        <v>19</v>
      </c>
      <c r="J1469" t="s">
        <v>6859</v>
      </c>
      <c r="K1469" t="s">
        <v>6860</v>
      </c>
      <c r="L1469" t="s">
        <v>385</v>
      </c>
      <c r="M1469" t="s">
        <v>47</v>
      </c>
      <c r="N1469" t="s">
        <v>24</v>
      </c>
      <c r="O1469" t="s">
        <v>14</v>
      </c>
      <c r="P1469" t="s">
        <v>24</v>
      </c>
      <c r="Q1469" t="s">
        <v>48</v>
      </c>
      <c r="R1469" t="s">
        <v>6861</v>
      </c>
    </row>
    <row r="1470" spans="1:18" x14ac:dyDescent="0.35">
      <c r="A1470" t="s">
        <v>15</v>
      </c>
      <c r="B1470" t="s">
        <v>282</v>
      </c>
      <c r="C1470">
        <v>2</v>
      </c>
      <c r="D1470">
        <v>2021</v>
      </c>
      <c r="E1470" t="s">
        <v>1363</v>
      </c>
      <c r="F1470">
        <v>6</v>
      </c>
      <c r="G1470">
        <v>2021</v>
      </c>
      <c r="H1470" t="s">
        <v>6862</v>
      </c>
      <c r="I1470" t="s">
        <v>19</v>
      </c>
      <c r="J1470" t="s">
        <v>6863</v>
      </c>
      <c r="K1470" t="s">
        <v>6864</v>
      </c>
      <c r="L1470" t="s">
        <v>22</v>
      </c>
      <c r="M1470" t="s">
        <v>23</v>
      </c>
      <c r="N1470" t="s">
        <v>24</v>
      </c>
      <c r="O1470" t="s">
        <v>33</v>
      </c>
      <c r="P1470" t="s">
        <v>34</v>
      </c>
      <c r="Q1470" t="s">
        <v>33</v>
      </c>
      <c r="R1470" t="s">
        <v>6865</v>
      </c>
    </row>
    <row r="1471" spans="1:18" x14ac:dyDescent="0.35">
      <c r="A1471" t="s">
        <v>15</v>
      </c>
      <c r="B1471" t="s">
        <v>37</v>
      </c>
      <c r="C1471">
        <v>6</v>
      </c>
      <c r="D1471">
        <v>2019</v>
      </c>
      <c r="E1471" t="s">
        <v>709</v>
      </c>
      <c r="F1471">
        <v>10</v>
      </c>
      <c r="G1471">
        <v>2019</v>
      </c>
      <c r="H1471" t="s">
        <v>6866</v>
      </c>
      <c r="I1471" t="s">
        <v>19</v>
      </c>
      <c r="J1471" t="s">
        <v>6867</v>
      </c>
      <c r="K1471" t="s">
        <v>6868</v>
      </c>
      <c r="L1471" t="s">
        <v>22</v>
      </c>
      <c r="M1471" t="s">
        <v>76</v>
      </c>
      <c r="N1471" t="s">
        <v>24</v>
      </c>
      <c r="O1471" t="s">
        <v>33</v>
      </c>
      <c r="P1471" t="s">
        <v>34</v>
      </c>
      <c r="Q1471" t="s">
        <v>33</v>
      </c>
      <c r="R1471" t="s">
        <v>27</v>
      </c>
    </row>
    <row r="1472" spans="1:18" x14ac:dyDescent="0.35">
      <c r="A1472" t="s">
        <v>15</v>
      </c>
      <c r="B1472" t="s">
        <v>6869</v>
      </c>
      <c r="C1472">
        <v>10</v>
      </c>
      <c r="D1472">
        <v>2018</v>
      </c>
      <c r="E1472" t="s">
        <v>1078</v>
      </c>
      <c r="F1472">
        <v>1</v>
      </c>
      <c r="G1472">
        <v>2019</v>
      </c>
      <c r="H1472" t="s">
        <v>6870</v>
      </c>
      <c r="I1472" t="s">
        <v>19</v>
      </c>
      <c r="J1472" t="s">
        <v>6871</v>
      </c>
      <c r="K1472" t="s">
        <v>6872</v>
      </c>
      <c r="L1472" t="s">
        <v>237</v>
      </c>
      <c r="M1472" t="s">
        <v>68</v>
      </c>
      <c r="N1472" t="s">
        <v>24</v>
      </c>
      <c r="O1472" t="s">
        <v>14</v>
      </c>
      <c r="P1472" t="s">
        <v>24</v>
      </c>
      <c r="Q1472" t="s">
        <v>48</v>
      </c>
      <c r="R1472" t="s">
        <v>6873</v>
      </c>
    </row>
    <row r="1473" spans="1:18" x14ac:dyDescent="0.35">
      <c r="A1473" t="s">
        <v>15</v>
      </c>
      <c r="B1473" t="s">
        <v>3302</v>
      </c>
      <c r="C1473">
        <v>1</v>
      </c>
      <c r="D1473">
        <v>2019</v>
      </c>
      <c r="E1473" t="s">
        <v>2339</v>
      </c>
      <c r="F1473">
        <v>6</v>
      </c>
      <c r="G1473">
        <v>2019</v>
      </c>
      <c r="H1473" t="s">
        <v>6874</v>
      </c>
      <c r="I1473" t="s">
        <v>19</v>
      </c>
      <c r="J1473" t="s">
        <v>6875</v>
      </c>
      <c r="K1473" t="s">
        <v>6876</v>
      </c>
      <c r="L1473" t="s">
        <v>4396</v>
      </c>
      <c r="M1473" t="s">
        <v>76</v>
      </c>
      <c r="N1473" t="s">
        <v>24</v>
      </c>
      <c r="O1473" t="s">
        <v>14</v>
      </c>
      <c r="P1473" t="s">
        <v>24</v>
      </c>
      <c r="Q1473" t="s">
        <v>48</v>
      </c>
      <c r="R1473" t="s">
        <v>6877</v>
      </c>
    </row>
    <row r="1474" spans="1:18" x14ac:dyDescent="0.35">
      <c r="A1474" t="s">
        <v>15</v>
      </c>
      <c r="B1474" t="s">
        <v>6150</v>
      </c>
      <c r="C1474">
        <v>4</v>
      </c>
      <c r="D1474">
        <v>2021</v>
      </c>
      <c r="E1474" t="s">
        <v>2757</v>
      </c>
      <c r="F1474">
        <v>6</v>
      </c>
      <c r="G1474">
        <v>2021</v>
      </c>
      <c r="H1474" t="s">
        <v>6878</v>
      </c>
      <c r="I1474" t="s">
        <v>19</v>
      </c>
      <c r="J1474" t="s">
        <v>6879</v>
      </c>
      <c r="K1474" t="s">
        <v>6880</v>
      </c>
      <c r="L1474" t="s">
        <v>124</v>
      </c>
      <c r="M1474" t="s">
        <v>76</v>
      </c>
      <c r="N1474" t="s">
        <v>24</v>
      </c>
      <c r="O1474" t="s">
        <v>33</v>
      </c>
      <c r="P1474" t="s">
        <v>34</v>
      </c>
      <c r="Q1474" t="s">
        <v>33</v>
      </c>
      <c r="R1474" t="s">
        <v>27</v>
      </c>
    </row>
    <row r="1475" spans="1:18" x14ac:dyDescent="0.35">
      <c r="A1475" t="s">
        <v>15</v>
      </c>
      <c r="B1475" t="s">
        <v>1773</v>
      </c>
      <c r="C1475">
        <v>6</v>
      </c>
      <c r="D1475">
        <v>2021</v>
      </c>
      <c r="E1475" t="s">
        <v>1350</v>
      </c>
      <c r="F1475">
        <v>11</v>
      </c>
      <c r="G1475">
        <v>2021</v>
      </c>
      <c r="H1475" t="s">
        <v>6881</v>
      </c>
      <c r="I1475" t="s">
        <v>19</v>
      </c>
      <c r="J1475" t="s">
        <v>6882</v>
      </c>
      <c r="K1475" t="s">
        <v>6883</v>
      </c>
      <c r="L1475" t="s">
        <v>249</v>
      </c>
      <c r="M1475" t="s">
        <v>68</v>
      </c>
      <c r="N1475" t="s">
        <v>24</v>
      </c>
      <c r="O1475" t="s">
        <v>14</v>
      </c>
      <c r="P1475" t="s">
        <v>24</v>
      </c>
      <c r="Q1475" t="s">
        <v>48</v>
      </c>
      <c r="R1475" t="s">
        <v>6884</v>
      </c>
    </row>
    <row r="1476" spans="1:18" x14ac:dyDescent="0.35">
      <c r="A1476" t="s">
        <v>15</v>
      </c>
      <c r="B1476" t="s">
        <v>1049</v>
      </c>
      <c r="C1476">
        <v>6</v>
      </c>
      <c r="D1476">
        <v>2021</v>
      </c>
      <c r="E1476" t="s">
        <v>2538</v>
      </c>
      <c r="F1476">
        <v>1</v>
      </c>
      <c r="G1476">
        <v>2022</v>
      </c>
      <c r="H1476" t="s">
        <v>6885</v>
      </c>
      <c r="I1476" t="s">
        <v>19</v>
      </c>
      <c r="J1476" t="s">
        <v>6886</v>
      </c>
      <c r="K1476" t="s">
        <v>6887</v>
      </c>
      <c r="L1476" t="s">
        <v>385</v>
      </c>
      <c r="M1476" t="s">
        <v>47</v>
      </c>
      <c r="N1476" t="s">
        <v>24</v>
      </c>
      <c r="O1476" t="s">
        <v>14</v>
      </c>
      <c r="P1476" t="s">
        <v>24</v>
      </c>
      <c r="Q1476" t="s">
        <v>48</v>
      </c>
      <c r="R1476" t="s">
        <v>6888</v>
      </c>
    </row>
    <row r="1477" spans="1:18" x14ac:dyDescent="0.35">
      <c r="A1477" t="s">
        <v>15</v>
      </c>
      <c r="B1477" t="s">
        <v>3109</v>
      </c>
      <c r="C1477">
        <v>9</v>
      </c>
      <c r="D1477">
        <v>2020</v>
      </c>
      <c r="E1477" t="s">
        <v>2676</v>
      </c>
      <c r="F1477">
        <v>7</v>
      </c>
      <c r="G1477">
        <v>2021</v>
      </c>
      <c r="H1477" t="s">
        <v>6889</v>
      </c>
      <c r="I1477" t="s">
        <v>19</v>
      </c>
      <c r="J1477" t="s">
        <v>6890</v>
      </c>
      <c r="K1477" t="s">
        <v>6891</v>
      </c>
      <c r="L1477" t="s">
        <v>6892</v>
      </c>
      <c r="M1477" t="s">
        <v>23</v>
      </c>
      <c r="N1477" t="s">
        <v>24</v>
      </c>
      <c r="O1477" t="s">
        <v>33</v>
      </c>
      <c r="P1477" t="s">
        <v>34</v>
      </c>
      <c r="Q1477" t="s">
        <v>33</v>
      </c>
      <c r="R1477" t="s">
        <v>118</v>
      </c>
    </row>
    <row r="1478" spans="1:18" x14ac:dyDescent="0.35">
      <c r="A1478" t="s">
        <v>15</v>
      </c>
      <c r="B1478" t="s">
        <v>3877</v>
      </c>
      <c r="C1478">
        <v>4</v>
      </c>
      <c r="D1478">
        <v>2021</v>
      </c>
      <c r="E1478" t="s">
        <v>1646</v>
      </c>
      <c r="F1478">
        <v>1</v>
      </c>
      <c r="G1478">
        <v>2022</v>
      </c>
      <c r="H1478" t="s">
        <v>6893</v>
      </c>
      <c r="I1478" t="s">
        <v>19</v>
      </c>
      <c r="J1478" t="s">
        <v>6894</v>
      </c>
      <c r="K1478" t="s">
        <v>6895</v>
      </c>
      <c r="L1478" t="s">
        <v>124</v>
      </c>
      <c r="M1478" t="s">
        <v>68</v>
      </c>
      <c r="N1478" t="s">
        <v>24</v>
      </c>
      <c r="O1478" t="s">
        <v>14</v>
      </c>
      <c r="P1478" t="s">
        <v>24</v>
      </c>
      <c r="Q1478" t="s">
        <v>48</v>
      </c>
      <c r="R1478" t="s">
        <v>6896</v>
      </c>
    </row>
    <row r="1479" spans="1:18" x14ac:dyDescent="0.35">
      <c r="A1479" t="s">
        <v>15</v>
      </c>
      <c r="B1479" t="s">
        <v>2431</v>
      </c>
      <c r="C1479">
        <v>12</v>
      </c>
      <c r="D1479">
        <v>2020</v>
      </c>
      <c r="E1479" t="s">
        <v>174</v>
      </c>
      <c r="F1479">
        <v>5</v>
      </c>
      <c r="G1479">
        <v>2021</v>
      </c>
      <c r="H1479" t="s">
        <v>6897</v>
      </c>
      <c r="I1479" t="s">
        <v>19</v>
      </c>
      <c r="J1479" t="s">
        <v>6898</v>
      </c>
      <c r="K1479" t="s">
        <v>6899</v>
      </c>
      <c r="L1479" t="s">
        <v>572</v>
      </c>
      <c r="M1479" t="s">
        <v>23</v>
      </c>
      <c r="N1479" t="s">
        <v>24</v>
      </c>
      <c r="O1479" t="s">
        <v>25</v>
      </c>
      <c r="P1479" t="s">
        <v>24</v>
      </c>
      <c r="Q1479" t="s">
        <v>26</v>
      </c>
      <c r="R1479" t="s">
        <v>118</v>
      </c>
    </row>
    <row r="1480" spans="1:18" x14ac:dyDescent="0.35">
      <c r="A1480" t="s">
        <v>15</v>
      </c>
      <c r="B1480" t="s">
        <v>6900</v>
      </c>
      <c r="C1480">
        <v>5</v>
      </c>
      <c r="D1480">
        <v>2020</v>
      </c>
      <c r="E1480" t="s">
        <v>1484</v>
      </c>
      <c r="F1480">
        <v>10</v>
      </c>
      <c r="G1480">
        <v>2020</v>
      </c>
      <c r="H1480" t="s">
        <v>6901</v>
      </c>
      <c r="I1480" t="s">
        <v>19</v>
      </c>
      <c r="J1480" t="s">
        <v>6902</v>
      </c>
      <c r="K1480" t="s">
        <v>6903</v>
      </c>
      <c r="L1480" t="s">
        <v>46</v>
      </c>
      <c r="M1480" t="s">
        <v>23</v>
      </c>
      <c r="N1480" t="s">
        <v>24</v>
      </c>
      <c r="O1480" t="s">
        <v>33</v>
      </c>
      <c r="P1480" t="s">
        <v>34</v>
      </c>
      <c r="Q1480" t="s">
        <v>33</v>
      </c>
      <c r="R1480" t="s">
        <v>6904</v>
      </c>
    </row>
    <row r="1481" spans="1:18" x14ac:dyDescent="0.35">
      <c r="A1481" t="s">
        <v>15</v>
      </c>
      <c r="B1481" t="s">
        <v>2711</v>
      </c>
      <c r="C1481">
        <v>12</v>
      </c>
      <c r="D1481">
        <v>2019</v>
      </c>
      <c r="E1481" t="s">
        <v>221</v>
      </c>
      <c r="F1481">
        <v>7</v>
      </c>
      <c r="G1481">
        <v>2020</v>
      </c>
      <c r="H1481" t="s">
        <v>6905</v>
      </c>
      <c r="I1481" t="s">
        <v>19</v>
      </c>
      <c r="J1481" t="s">
        <v>6906</v>
      </c>
      <c r="K1481" t="s">
        <v>6907</v>
      </c>
      <c r="L1481" t="s">
        <v>22</v>
      </c>
      <c r="M1481" t="s">
        <v>47</v>
      </c>
      <c r="N1481" t="s">
        <v>24</v>
      </c>
      <c r="O1481" t="s">
        <v>14</v>
      </c>
      <c r="P1481" t="s">
        <v>24</v>
      </c>
      <c r="Q1481" t="s">
        <v>48</v>
      </c>
      <c r="R1481" t="s">
        <v>6908</v>
      </c>
    </row>
    <row r="1482" spans="1:18" x14ac:dyDescent="0.35">
      <c r="A1482" t="s">
        <v>15</v>
      </c>
      <c r="B1482" t="s">
        <v>6629</v>
      </c>
      <c r="C1482">
        <v>4</v>
      </c>
      <c r="D1482">
        <v>2019</v>
      </c>
      <c r="E1482" t="s">
        <v>4549</v>
      </c>
      <c r="F1482">
        <v>6</v>
      </c>
      <c r="G1482">
        <v>2020</v>
      </c>
      <c r="H1482" t="s">
        <v>6909</v>
      </c>
      <c r="I1482" t="s">
        <v>19</v>
      </c>
      <c r="J1482" t="s">
        <v>6910</v>
      </c>
      <c r="K1482" t="s">
        <v>6911</v>
      </c>
      <c r="L1482" t="s">
        <v>22</v>
      </c>
      <c r="M1482" t="s">
        <v>23</v>
      </c>
      <c r="N1482" t="s">
        <v>24</v>
      </c>
      <c r="O1482" t="s">
        <v>33</v>
      </c>
      <c r="P1482" t="s">
        <v>34</v>
      </c>
      <c r="Q1482" t="s">
        <v>33</v>
      </c>
      <c r="R1482" t="s">
        <v>27</v>
      </c>
    </row>
    <row r="1483" spans="1:18" x14ac:dyDescent="0.35">
      <c r="A1483" t="s">
        <v>15</v>
      </c>
      <c r="B1483" t="s">
        <v>2467</v>
      </c>
      <c r="C1483">
        <v>7</v>
      </c>
      <c r="D1483">
        <v>2018</v>
      </c>
      <c r="E1483" t="s">
        <v>2266</v>
      </c>
      <c r="F1483">
        <v>2</v>
      </c>
      <c r="G1483">
        <v>2019</v>
      </c>
      <c r="H1483" t="s">
        <v>6912</v>
      </c>
      <c r="I1483" t="s">
        <v>19</v>
      </c>
      <c r="J1483" t="s">
        <v>6913</v>
      </c>
      <c r="K1483" t="s">
        <v>6914</v>
      </c>
      <c r="L1483" t="s">
        <v>110</v>
      </c>
      <c r="M1483" t="s">
        <v>23</v>
      </c>
      <c r="N1483" t="s">
        <v>24</v>
      </c>
      <c r="O1483" t="s">
        <v>33</v>
      </c>
      <c r="P1483" t="s">
        <v>34</v>
      </c>
      <c r="Q1483" t="s">
        <v>33</v>
      </c>
      <c r="R1483" t="s">
        <v>6915</v>
      </c>
    </row>
    <row r="1484" spans="1:18" x14ac:dyDescent="0.35">
      <c r="A1484" t="s">
        <v>15</v>
      </c>
      <c r="B1484" t="s">
        <v>5360</v>
      </c>
      <c r="C1484">
        <v>3</v>
      </c>
      <c r="D1484">
        <v>2021</v>
      </c>
      <c r="E1484" t="s">
        <v>6916</v>
      </c>
      <c r="F1484">
        <v>8</v>
      </c>
      <c r="G1484">
        <v>2021</v>
      </c>
      <c r="H1484" t="s">
        <v>6917</v>
      </c>
      <c r="I1484" t="s">
        <v>19</v>
      </c>
      <c r="J1484" t="s">
        <v>6918</v>
      </c>
      <c r="K1484" t="s">
        <v>6919</v>
      </c>
      <c r="L1484" t="s">
        <v>6892</v>
      </c>
      <c r="M1484" t="s">
        <v>23</v>
      </c>
      <c r="N1484" t="s">
        <v>24</v>
      </c>
      <c r="O1484" t="s">
        <v>14</v>
      </c>
      <c r="P1484" t="s">
        <v>24</v>
      </c>
      <c r="Q1484" t="s">
        <v>48</v>
      </c>
      <c r="R1484" t="s">
        <v>6920</v>
      </c>
    </row>
    <row r="1485" spans="1:18" x14ac:dyDescent="0.35">
      <c r="A1485" t="s">
        <v>15</v>
      </c>
      <c r="B1485" t="s">
        <v>2196</v>
      </c>
      <c r="C1485">
        <v>2</v>
      </c>
      <c r="D1485">
        <v>2021</v>
      </c>
      <c r="E1485" t="s">
        <v>1448</v>
      </c>
      <c r="F1485">
        <v>5</v>
      </c>
      <c r="G1485">
        <v>2021</v>
      </c>
      <c r="H1485" t="s">
        <v>6921</v>
      </c>
      <c r="I1485" t="s">
        <v>19</v>
      </c>
      <c r="J1485" t="s">
        <v>6922</v>
      </c>
      <c r="K1485" t="s">
        <v>6923</v>
      </c>
      <c r="L1485" t="s">
        <v>237</v>
      </c>
      <c r="M1485" t="s">
        <v>23</v>
      </c>
      <c r="N1485" t="s">
        <v>24</v>
      </c>
      <c r="O1485" t="s">
        <v>14</v>
      </c>
      <c r="P1485" t="s">
        <v>24</v>
      </c>
      <c r="Q1485" t="s">
        <v>48</v>
      </c>
      <c r="R1485" t="s">
        <v>6924</v>
      </c>
    </row>
    <row r="1486" spans="1:18" x14ac:dyDescent="0.35">
      <c r="A1486" t="s">
        <v>15</v>
      </c>
      <c r="B1486" t="s">
        <v>3903</v>
      </c>
      <c r="C1486">
        <v>9</v>
      </c>
      <c r="D1486">
        <v>2020</v>
      </c>
      <c r="E1486" t="s">
        <v>2145</v>
      </c>
      <c r="F1486">
        <v>1</v>
      </c>
      <c r="G1486">
        <v>2021</v>
      </c>
      <c r="H1486" t="s">
        <v>6925</v>
      </c>
      <c r="I1486" t="s">
        <v>19</v>
      </c>
      <c r="J1486" t="s">
        <v>6926</v>
      </c>
      <c r="K1486" t="s">
        <v>6927</v>
      </c>
      <c r="L1486" t="s">
        <v>385</v>
      </c>
      <c r="M1486" t="s">
        <v>23</v>
      </c>
      <c r="N1486" t="s">
        <v>24</v>
      </c>
      <c r="O1486" t="s">
        <v>25</v>
      </c>
      <c r="P1486" t="s">
        <v>24</v>
      </c>
      <c r="Q1486" t="s">
        <v>48</v>
      </c>
      <c r="R1486" t="s">
        <v>27</v>
      </c>
    </row>
    <row r="1487" spans="1:18" x14ac:dyDescent="0.35">
      <c r="A1487" t="s">
        <v>15</v>
      </c>
      <c r="B1487" t="s">
        <v>5597</v>
      </c>
      <c r="C1487">
        <v>9</v>
      </c>
      <c r="D1487">
        <v>2018</v>
      </c>
      <c r="E1487" t="s">
        <v>3564</v>
      </c>
      <c r="F1487">
        <v>3</v>
      </c>
      <c r="G1487">
        <v>2019</v>
      </c>
      <c r="H1487" t="s">
        <v>6928</v>
      </c>
      <c r="I1487" t="s">
        <v>19</v>
      </c>
      <c r="J1487" t="s">
        <v>6929</v>
      </c>
      <c r="K1487" t="s">
        <v>6930</v>
      </c>
      <c r="L1487" t="s">
        <v>244</v>
      </c>
      <c r="M1487" t="s">
        <v>47</v>
      </c>
      <c r="N1487" t="s">
        <v>24</v>
      </c>
      <c r="O1487" t="s">
        <v>14</v>
      </c>
      <c r="P1487" t="s">
        <v>24</v>
      </c>
      <c r="Q1487" t="s">
        <v>48</v>
      </c>
      <c r="R1487" t="s">
        <v>6931</v>
      </c>
    </row>
    <row r="1488" spans="1:18" x14ac:dyDescent="0.35">
      <c r="A1488" t="s">
        <v>15</v>
      </c>
      <c r="B1488" t="s">
        <v>6932</v>
      </c>
      <c r="C1488">
        <v>6</v>
      </c>
      <c r="D1488">
        <v>2019</v>
      </c>
      <c r="E1488" t="s">
        <v>5778</v>
      </c>
      <c r="F1488">
        <v>2</v>
      </c>
      <c r="G1488">
        <v>2020</v>
      </c>
      <c r="H1488" t="s">
        <v>6933</v>
      </c>
      <c r="I1488" t="s">
        <v>19</v>
      </c>
      <c r="J1488" t="s">
        <v>6934</v>
      </c>
      <c r="K1488" t="s">
        <v>6935</v>
      </c>
      <c r="L1488" t="s">
        <v>22</v>
      </c>
      <c r="M1488" t="s">
        <v>23</v>
      </c>
      <c r="N1488" t="s">
        <v>24</v>
      </c>
      <c r="O1488" t="s">
        <v>33</v>
      </c>
      <c r="P1488" t="s">
        <v>34</v>
      </c>
      <c r="Q1488" t="s">
        <v>33</v>
      </c>
      <c r="R1488" t="s">
        <v>27</v>
      </c>
    </row>
    <row r="1489" spans="1:18" x14ac:dyDescent="0.35">
      <c r="A1489" t="s">
        <v>15</v>
      </c>
      <c r="B1489" t="s">
        <v>1166</v>
      </c>
      <c r="C1489">
        <v>4</v>
      </c>
      <c r="D1489">
        <v>2021</v>
      </c>
      <c r="E1489" t="s">
        <v>6357</v>
      </c>
      <c r="F1489">
        <v>1</v>
      </c>
      <c r="G1489">
        <v>2022</v>
      </c>
      <c r="H1489" t="s">
        <v>6936</v>
      </c>
      <c r="I1489" t="s">
        <v>19</v>
      </c>
      <c r="J1489" t="s">
        <v>6937</v>
      </c>
      <c r="K1489" t="s">
        <v>6938</v>
      </c>
      <c r="L1489" t="s">
        <v>22</v>
      </c>
      <c r="M1489" t="s">
        <v>23</v>
      </c>
      <c r="N1489" t="s">
        <v>24</v>
      </c>
      <c r="O1489" t="s">
        <v>33</v>
      </c>
      <c r="P1489" t="s">
        <v>34</v>
      </c>
      <c r="Q1489" t="s">
        <v>33</v>
      </c>
      <c r="R1489" t="s">
        <v>27</v>
      </c>
    </row>
    <row r="1490" spans="1:18" x14ac:dyDescent="0.35">
      <c r="A1490" t="s">
        <v>15</v>
      </c>
      <c r="B1490" t="s">
        <v>1905</v>
      </c>
      <c r="C1490">
        <v>2</v>
      </c>
      <c r="D1490">
        <v>2021</v>
      </c>
      <c r="E1490" t="s">
        <v>691</v>
      </c>
      <c r="F1490">
        <v>6</v>
      </c>
      <c r="G1490">
        <v>2021</v>
      </c>
      <c r="H1490" t="s">
        <v>6939</v>
      </c>
      <c r="I1490" t="s">
        <v>19</v>
      </c>
      <c r="J1490" t="s">
        <v>6940</v>
      </c>
      <c r="K1490" t="s">
        <v>6941</v>
      </c>
      <c r="L1490" t="s">
        <v>5143</v>
      </c>
      <c r="M1490" t="s">
        <v>23</v>
      </c>
      <c r="N1490" t="s">
        <v>24</v>
      </c>
      <c r="O1490" t="s">
        <v>25</v>
      </c>
      <c r="P1490" t="s">
        <v>24</v>
      </c>
      <c r="Q1490" t="s">
        <v>26</v>
      </c>
      <c r="R1490" t="s">
        <v>27</v>
      </c>
    </row>
    <row r="1491" spans="1:18" x14ac:dyDescent="0.35">
      <c r="A1491" t="s">
        <v>15</v>
      </c>
      <c r="B1491" t="s">
        <v>240</v>
      </c>
      <c r="C1491">
        <v>3</v>
      </c>
      <c r="D1491">
        <v>2021</v>
      </c>
      <c r="E1491" t="s">
        <v>1442</v>
      </c>
      <c r="F1491">
        <v>10</v>
      </c>
      <c r="G1491">
        <v>2021</v>
      </c>
      <c r="H1491" t="s">
        <v>6942</v>
      </c>
      <c r="I1491" t="s">
        <v>19</v>
      </c>
      <c r="J1491" t="s">
        <v>6943</v>
      </c>
      <c r="K1491" t="s">
        <v>6944</v>
      </c>
      <c r="L1491" t="s">
        <v>1087</v>
      </c>
      <c r="M1491" t="s">
        <v>68</v>
      </c>
      <c r="N1491" t="s">
        <v>24</v>
      </c>
      <c r="O1491" t="s">
        <v>14</v>
      </c>
      <c r="P1491" t="s">
        <v>24</v>
      </c>
      <c r="Q1491" t="s">
        <v>48</v>
      </c>
      <c r="R1491" t="s">
        <v>6945</v>
      </c>
    </row>
    <row r="1492" spans="1:18" x14ac:dyDescent="0.35">
      <c r="A1492" t="s">
        <v>15</v>
      </c>
      <c r="B1492" t="s">
        <v>6946</v>
      </c>
      <c r="C1492">
        <v>5</v>
      </c>
      <c r="D1492">
        <v>2018</v>
      </c>
      <c r="E1492" t="s">
        <v>6138</v>
      </c>
      <c r="F1492">
        <v>11</v>
      </c>
      <c r="G1492">
        <v>2019</v>
      </c>
      <c r="H1492" t="s">
        <v>6947</v>
      </c>
      <c r="I1492" t="s">
        <v>19</v>
      </c>
      <c r="J1492" t="s">
        <v>6948</v>
      </c>
      <c r="K1492" t="s">
        <v>6949</v>
      </c>
      <c r="L1492" t="s">
        <v>22</v>
      </c>
      <c r="M1492" t="s">
        <v>47</v>
      </c>
      <c r="N1492" t="s">
        <v>24</v>
      </c>
      <c r="O1492" t="s">
        <v>14</v>
      </c>
      <c r="P1492" t="s">
        <v>24</v>
      </c>
      <c r="Q1492" t="s">
        <v>48</v>
      </c>
      <c r="R1492" t="s">
        <v>6950</v>
      </c>
    </row>
    <row r="1493" spans="1:18" x14ac:dyDescent="0.35">
      <c r="A1493" t="s">
        <v>15</v>
      </c>
      <c r="B1493" t="s">
        <v>4776</v>
      </c>
      <c r="C1493">
        <v>12</v>
      </c>
      <c r="D1493">
        <v>2018</v>
      </c>
      <c r="E1493" t="s">
        <v>959</v>
      </c>
      <c r="F1493">
        <v>7</v>
      </c>
      <c r="G1493">
        <v>2019</v>
      </c>
      <c r="H1493" t="s">
        <v>6951</v>
      </c>
      <c r="I1493" t="s">
        <v>19</v>
      </c>
      <c r="J1493" t="s">
        <v>6952</v>
      </c>
      <c r="K1493" t="s">
        <v>6953</v>
      </c>
      <c r="L1493" t="s">
        <v>22</v>
      </c>
      <c r="M1493" t="s">
        <v>47</v>
      </c>
      <c r="N1493" t="s">
        <v>24</v>
      </c>
      <c r="O1493" t="s">
        <v>97</v>
      </c>
      <c r="P1493" t="s">
        <v>24</v>
      </c>
      <c r="Q1493" t="s">
        <v>48</v>
      </c>
      <c r="R1493" t="s">
        <v>6954</v>
      </c>
    </row>
    <row r="1494" spans="1:18" x14ac:dyDescent="0.35">
      <c r="A1494" t="s">
        <v>15</v>
      </c>
      <c r="B1494" t="s">
        <v>6955</v>
      </c>
      <c r="C1494">
        <v>3</v>
      </c>
      <c r="D1494">
        <v>2019</v>
      </c>
      <c r="E1494" t="s">
        <v>1834</v>
      </c>
      <c r="F1494">
        <v>11</v>
      </c>
      <c r="G1494">
        <v>2019</v>
      </c>
      <c r="H1494" t="s">
        <v>6956</v>
      </c>
      <c r="I1494" t="s">
        <v>19</v>
      </c>
      <c r="J1494" t="s">
        <v>6957</v>
      </c>
      <c r="K1494" t="s">
        <v>6958</v>
      </c>
      <c r="L1494" t="s">
        <v>237</v>
      </c>
      <c r="M1494" t="s">
        <v>23</v>
      </c>
      <c r="N1494" t="s">
        <v>24</v>
      </c>
      <c r="O1494" t="s">
        <v>25</v>
      </c>
      <c r="P1494" t="s">
        <v>24</v>
      </c>
      <c r="Q1494" t="s">
        <v>26</v>
      </c>
      <c r="R1494" t="s">
        <v>27</v>
      </c>
    </row>
    <row r="1495" spans="1:18" x14ac:dyDescent="0.35">
      <c r="A1495" t="s">
        <v>15</v>
      </c>
      <c r="B1495" t="s">
        <v>4948</v>
      </c>
      <c r="C1495">
        <v>1</v>
      </c>
      <c r="D1495">
        <v>2019</v>
      </c>
      <c r="E1495" t="s">
        <v>709</v>
      </c>
      <c r="F1495">
        <v>10</v>
      </c>
      <c r="G1495">
        <v>2019</v>
      </c>
      <c r="H1495" t="s">
        <v>6959</v>
      </c>
      <c r="I1495" t="s">
        <v>19</v>
      </c>
      <c r="J1495" t="s">
        <v>6960</v>
      </c>
      <c r="K1495" t="s">
        <v>6961</v>
      </c>
      <c r="L1495" t="s">
        <v>6962</v>
      </c>
      <c r="M1495" t="s">
        <v>23</v>
      </c>
      <c r="N1495" t="s">
        <v>24</v>
      </c>
      <c r="O1495" t="s">
        <v>33</v>
      </c>
      <c r="P1495" t="s">
        <v>34</v>
      </c>
      <c r="Q1495" t="s">
        <v>33</v>
      </c>
      <c r="R1495" t="s">
        <v>27</v>
      </c>
    </row>
    <row r="1496" spans="1:18" x14ac:dyDescent="0.35">
      <c r="A1496" t="s">
        <v>15</v>
      </c>
      <c r="B1496" t="s">
        <v>1600</v>
      </c>
      <c r="C1496">
        <v>10</v>
      </c>
      <c r="D1496">
        <v>2020</v>
      </c>
      <c r="E1496" t="s">
        <v>5929</v>
      </c>
      <c r="F1496">
        <v>8</v>
      </c>
      <c r="G1496">
        <v>2021</v>
      </c>
      <c r="H1496" t="s">
        <v>6963</v>
      </c>
      <c r="I1496" t="s">
        <v>19</v>
      </c>
      <c r="J1496" t="s">
        <v>6964</v>
      </c>
      <c r="K1496" t="s">
        <v>6965</v>
      </c>
      <c r="L1496" t="s">
        <v>22</v>
      </c>
      <c r="M1496" t="s">
        <v>47</v>
      </c>
      <c r="N1496" t="s">
        <v>24</v>
      </c>
      <c r="O1496" t="s">
        <v>14</v>
      </c>
      <c r="P1496" t="s">
        <v>24</v>
      </c>
      <c r="Q1496" t="s">
        <v>48</v>
      </c>
      <c r="R1496" t="s">
        <v>6966</v>
      </c>
    </row>
    <row r="1497" spans="1:18" x14ac:dyDescent="0.35">
      <c r="A1497" t="s">
        <v>15</v>
      </c>
      <c r="B1497" t="s">
        <v>4090</v>
      </c>
      <c r="C1497">
        <v>11</v>
      </c>
      <c r="D1497">
        <v>2019</v>
      </c>
      <c r="E1497" t="s">
        <v>3883</v>
      </c>
      <c r="F1497">
        <v>6</v>
      </c>
      <c r="G1497">
        <v>2020</v>
      </c>
      <c r="H1497" t="s">
        <v>6967</v>
      </c>
      <c r="I1497" t="s">
        <v>19</v>
      </c>
      <c r="J1497" t="s">
        <v>6968</v>
      </c>
      <c r="K1497" t="s">
        <v>6969</v>
      </c>
      <c r="L1497" t="s">
        <v>55</v>
      </c>
      <c r="M1497" t="s">
        <v>23</v>
      </c>
      <c r="N1497" t="s">
        <v>24</v>
      </c>
      <c r="O1497" t="s">
        <v>33</v>
      </c>
      <c r="P1497" t="s">
        <v>34</v>
      </c>
      <c r="Q1497" t="s">
        <v>33</v>
      </c>
      <c r="R1497" t="s">
        <v>27</v>
      </c>
    </row>
    <row r="1498" spans="1:18" x14ac:dyDescent="0.35">
      <c r="A1498" t="s">
        <v>15</v>
      </c>
      <c r="B1498" t="s">
        <v>1724</v>
      </c>
      <c r="C1498">
        <v>5</v>
      </c>
      <c r="D1498">
        <v>2020</v>
      </c>
      <c r="E1498" t="s">
        <v>6970</v>
      </c>
      <c r="F1498">
        <v>11</v>
      </c>
      <c r="G1498">
        <v>2020</v>
      </c>
      <c r="H1498" t="s">
        <v>6971</v>
      </c>
      <c r="I1498" t="s">
        <v>19</v>
      </c>
      <c r="J1498" t="s">
        <v>6972</v>
      </c>
      <c r="K1498" t="s">
        <v>6973</v>
      </c>
      <c r="L1498" t="s">
        <v>75</v>
      </c>
      <c r="M1498" t="s">
        <v>76</v>
      </c>
      <c r="N1498" t="s">
        <v>24</v>
      </c>
      <c r="O1498" t="s">
        <v>33</v>
      </c>
      <c r="P1498" t="s">
        <v>34</v>
      </c>
      <c r="Q1498" t="s">
        <v>33</v>
      </c>
      <c r="R1498" t="s">
        <v>6974</v>
      </c>
    </row>
    <row r="1499" spans="1:18" x14ac:dyDescent="0.35">
      <c r="A1499" t="s">
        <v>15</v>
      </c>
      <c r="B1499" t="s">
        <v>4057</v>
      </c>
      <c r="C1499">
        <v>6</v>
      </c>
      <c r="D1499">
        <v>2020</v>
      </c>
      <c r="E1499" t="s">
        <v>1595</v>
      </c>
      <c r="F1499">
        <v>11</v>
      </c>
      <c r="G1499">
        <v>2020</v>
      </c>
      <c r="H1499" t="s">
        <v>6975</v>
      </c>
      <c r="I1499" t="s">
        <v>19</v>
      </c>
      <c r="J1499" t="s">
        <v>6976</v>
      </c>
      <c r="K1499" t="s">
        <v>6977</v>
      </c>
      <c r="L1499" t="s">
        <v>6978</v>
      </c>
      <c r="M1499" t="s">
        <v>97</v>
      </c>
      <c r="N1499" t="s">
        <v>24</v>
      </c>
      <c r="O1499" t="s">
        <v>14</v>
      </c>
      <c r="P1499" t="s">
        <v>24</v>
      </c>
      <c r="Q1499" t="s">
        <v>48</v>
      </c>
      <c r="R1499" t="s">
        <v>6979</v>
      </c>
    </row>
    <row r="1500" spans="1:18" x14ac:dyDescent="0.35">
      <c r="A1500" t="s">
        <v>15</v>
      </c>
      <c r="B1500" t="s">
        <v>2145</v>
      </c>
      <c r="C1500">
        <v>1</v>
      </c>
      <c r="D1500">
        <v>2021</v>
      </c>
      <c r="E1500" t="s">
        <v>401</v>
      </c>
      <c r="F1500">
        <v>10</v>
      </c>
      <c r="G1500">
        <v>2021</v>
      </c>
      <c r="H1500" t="s">
        <v>6980</v>
      </c>
      <c r="I1500" t="s">
        <v>19</v>
      </c>
      <c r="J1500" t="s">
        <v>6981</v>
      </c>
      <c r="K1500" t="s">
        <v>6982</v>
      </c>
      <c r="L1500" t="s">
        <v>124</v>
      </c>
      <c r="M1500" t="s">
        <v>23</v>
      </c>
      <c r="N1500" t="s">
        <v>24</v>
      </c>
      <c r="O1500" t="s">
        <v>25</v>
      </c>
      <c r="P1500" t="s">
        <v>24</v>
      </c>
      <c r="Q1500" t="s">
        <v>26</v>
      </c>
      <c r="R1500" t="s">
        <v>27</v>
      </c>
    </row>
    <row r="1501" spans="1:18" x14ac:dyDescent="0.35">
      <c r="A1501" t="s">
        <v>15</v>
      </c>
      <c r="B1501" t="s">
        <v>387</v>
      </c>
      <c r="C1501">
        <v>1</v>
      </c>
      <c r="D1501">
        <v>2021</v>
      </c>
      <c r="E1501" t="s">
        <v>1133</v>
      </c>
      <c r="F1501">
        <v>10</v>
      </c>
      <c r="G1501">
        <v>2021</v>
      </c>
      <c r="H1501" t="s">
        <v>6983</v>
      </c>
      <c r="I1501" t="s">
        <v>19</v>
      </c>
      <c r="J1501" t="s">
        <v>6984</v>
      </c>
      <c r="K1501" t="s">
        <v>6985</v>
      </c>
      <c r="L1501" t="s">
        <v>22</v>
      </c>
      <c r="M1501" t="s">
        <v>47</v>
      </c>
      <c r="N1501" t="s">
        <v>24</v>
      </c>
      <c r="O1501" t="s">
        <v>14</v>
      </c>
      <c r="P1501" t="s">
        <v>24</v>
      </c>
      <c r="Q1501" t="s">
        <v>48</v>
      </c>
      <c r="R1501" t="s">
        <v>6986</v>
      </c>
    </row>
    <row r="1502" spans="1:18" x14ac:dyDescent="0.35">
      <c r="A1502" t="s">
        <v>15</v>
      </c>
      <c r="B1502" t="s">
        <v>1237</v>
      </c>
      <c r="C1502">
        <v>9</v>
      </c>
      <c r="D1502">
        <v>2020</v>
      </c>
      <c r="E1502" t="s">
        <v>2956</v>
      </c>
      <c r="F1502">
        <v>8</v>
      </c>
      <c r="G1502">
        <v>2021</v>
      </c>
      <c r="H1502" t="s">
        <v>6987</v>
      </c>
      <c r="I1502" t="s">
        <v>19</v>
      </c>
      <c r="J1502" t="s">
        <v>6988</v>
      </c>
      <c r="K1502" t="s">
        <v>6989</v>
      </c>
      <c r="L1502" t="s">
        <v>249</v>
      </c>
      <c r="M1502" t="s">
        <v>47</v>
      </c>
      <c r="N1502" t="s">
        <v>24</v>
      </c>
      <c r="O1502" t="s">
        <v>14</v>
      </c>
      <c r="P1502" t="s">
        <v>24</v>
      </c>
      <c r="Q1502" t="s">
        <v>48</v>
      </c>
      <c r="R1502" t="s">
        <v>6990</v>
      </c>
    </row>
    <row r="1503" spans="1:18" x14ac:dyDescent="0.35">
      <c r="A1503" t="s">
        <v>15</v>
      </c>
      <c r="B1503" t="s">
        <v>168</v>
      </c>
      <c r="C1503">
        <v>5</v>
      </c>
      <c r="D1503">
        <v>2020</v>
      </c>
      <c r="E1503" t="s">
        <v>5711</v>
      </c>
      <c r="F1503">
        <v>9</v>
      </c>
      <c r="G1503">
        <v>2020</v>
      </c>
      <c r="H1503" t="s">
        <v>6991</v>
      </c>
      <c r="I1503" t="s">
        <v>19</v>
      </c>
      <c r="J1503" t="s">
        <v>6992</v>
      </c>
      <c r="K1503" t="s">
        <v>6993</v>
      </c>
      <c r="L1503" t="s">
        <v>6994</v>
      </c>
      <c r="M1503" t="s">
        <v>47</v>
      </c>
      <c r="N1503" t="s">
        <v>24</v>
      </c>
      <c r="O1503" t="s">
        <v>14</v>
      </c>
      <c r="P1503" t="s">
        <v>24</v>
      </c>
      <c r="Q1503" t="s">
        <v>48</v>
      </c>
      <c r="R1503" t="s">
        <v>6995</v>
      </c>
    </row>
    <row r="1504" spans="1:18" x14ac:dyDescent="0.35">
      <c r="A1504" t="s">
        <v>15</v>
      </c>
      <c r="B1504" t="s">
        <v>1812</v>
      </c>
      <c r="C1504">
        <v>3</v>
      </c>
      <c r="D1504">
        <v>2019</v>
      </c>
      <c r="E1504" t="s">
        <v>6083</v>
      </c>
      <c r="F1504">
        <v>11</v>
      </c>
      <c r="G1504">
        <v>2019</v>
      </c>
      <c r="H1504" t="s">
        <v>6996</v>
      </c>
      <c r="I1504" t="s">
        <v>19</v>
      </c>
      <c r="J1504" t="s">
        <v>6997</v>
      </c>
      <c r="K1504" t="s">
        <v>6998</v>
      </c>
      <c r="L1504" t="s">
        <v>124</v>
      </c>
      <c r="M1504" t="s">
        <v>47</v>
      </c>
      <c r="N1504" t="s">
        <v>24</v>
      </c>
      <c r="O1504" t="s">
        <v>14</v>
      </c>
      <c r="P1504" t="s">
        <v>24</v>
      </c>
      <c r="Q1504" t="s">
        <v>48</v>
      </c>
      <c r="R1504" t="s">
        <v>6999</v>
      </c>
    </row>
    <row r="1505" spans="1:18" x14ac:dyDescent="0.35">
      <c r="A1505" t="s">
        <v>15</v>
      </c>
      <c r="B1505" t="s">
        <v>5830</v>
      </c>
      <c r="C1505">
        <v>2</v>
      </c>
      <c r="D1505">
        <v>2021</v>
      </c>
      <c r="E1505" t="s">
        <v>985</v>
      </c>
      <c r="F1505">
        <v>11</v>
      </c>
      <c r="G1505">
        <v>2021</v>
      </c>
      <c r="H1505" t="s">
        <v>7000</v>
      </c>
      <c r="I1505" t="s">
        <v>19</v>
      </c>
      <c r="J1505" t="s">
        <v>7001</v>
      </c>
      <c r="K1505" t="s">
        <v>7002</v>
      </c>
      <c r="L1505" t="s">
        <v>22</v>
      </c>
      <c r="M1505" t="s">
        <v>47</v>
      </c>
      <c r="N1505" t="s">
        <v>24</v>
      </c>
      <c r="O1505" t="s">
        <v>14</v>
      </c>
      <c r="P1505" t="s">
        <v>24</v>
      </c>
      <c r="Q1505" t="s">
        <v>48</v>
      </c>
      <c r="R1505" t="s">
        <v>7003</v>
      </c>
    </row>
    <row r="1506" spans="1:18" x14ac:dyDescent="0.35">
      <c r="A1506" t="s">
        <v>15</v>
      </c>
      <c r="B1506" t="s">
        <v>7004</v>
      </c>
      <c r="C1506">
        <v>7</v>
      </c>
      <c r="D1506">
        <v>2021</v>
      </c>
      <c r="E1506" t="s">
        <v>4609</v>
      </c>
      <c r="F1506">
        <v>1</v>
      </c>
      <c r="G1506">
        <v>2022</v>
      </c>
      <c r="H1506" t="s">
        <v>7005</v>
      </c>
      <c r="I1506" t="s">
        <v>19</v>
      </c>
      <c r="J1506" t="s">
        <v>7006</v>
      </c>
      <c r="K1506" t="s">
        <v>7007</v>
      </c>
      <c r="L1506" t="s">
        <v>75</v>
      </c>
      <c r="M1506" t="s">
        <v>47</v>
      </c>
      <c r="N1506" t="s">
        <v>24</v>
      </c>
      <c r="O1506" t="s">
        <v>14</v>
      </c>
      <c r="P1506" t="s">
        <v>24</v>
      </c>
      <c r="Q1506" t="s">
        <v>48</v>
      </c>
      <c r="R1506" t="s">
        <v>7008</v>
      </c>
    </row>
    <row r="1507" spans="1:18" x14ac:dyDescent="0.35">
      <c r="A1507" t="s">
        <v>15</v>
      </c>
      <c r="B1507" t="s">
        <v>6629</v>
      </c>
      <c r="C1507">
        <v>4</v>
      </c>
      <c r="D1507">
        <v>2019</v>
      </c>
      <c r="E1507" t="s">
        <v>361</v>
      </c>
      <c r="F1507">
        <v>11</v>
      </c>
      <c r="G1507">
        <v>2020</v>
      </c>
      <c r="H1507" t="s">
        <v>7009</v>
      </c>
      <c r="I1507" t="s">
        <v>19</v>
      </c>
      <c r="J1507" t="s">
        <v>7010</v>
      </c>
      <c r="K1507" t="s">
        <v>7011</v>
      </c>
      <c r="L1507" t="s">
        <v>385</v>
      </c>
      <c r="M1507" t="s">
        <v>47</v>
      </c>
      <c r="N1507" t="s">
        <v>24</v>
      </c>
      <c r="O1507" t="s">
        <v>14</v>
      </c>
      <c r="P1507" t="s">
        <v>24</v>
      </c>
      <c r="Q1507" t="s">
        <v>48</v>
      </c>
      <c r="R1507" t="s">
        <v>7012</v>
      </c>
    </row>
    <row r="1508" spans="1:18" x14ac:dyDescent="0.35">
      <c r="A1508" t="s">
        <v>15</v>
      </c>
      <c r="B1508" t="s">
        <v>222</v>
      </c>
      <c r="C1508">
        <v>5</v>
      </c>
      <c r="D1508">
        <v>2021</v>
      </c>
      <c r="E1508" t="s">
        <v>495</v>
      </c>
      <c r="F1508">
        <v>12</v>
      </c>
      <c r="G1508">
        <v>2022</v>
      </c>
      <c r="H1508" t="s">
        <v>7013</v>
      </c>
      <c r="I1508" t="s">
        <v>19</v>
      </c>
      <c r="J1508" t="s">
        <v>7014</v>
      </c>
      <c r="K1508" t="s">
        <v>7015</v>
      </c>
      <c r="L1508" t="s">
        <v>22</v>
      </c>
      <c r="M1508" t="s">
        <v>23</v>
      </c>
      <c r="N1508" t="s">
        <v>24</v>
      </c>
      <c r="O1508" t="s">
        <v>25</v>
      </c>
      <c r="P1508" t="s">
        <v>24</v>
      </c>
      <c r="Q1508" t="s">
        <v>26</v>
      </c>
      <c r="R1508" t="s">
        <v>27</v>
      </c>
    </row>
    <row r="1509" spans="1:18" x14ac:dyDescent="0.35">
      <c r="A1509" t="s">
        <v>15</v>
      </c>
      <c r="B1509" t="s">
        <v>2921</v>
      </c>
      <c r="C1509">
        <v>3</v>
      </c>
      <c r="D1509">
        <v>2021</v>
      </c>
      <c r="E1509" t="s">
        <v>1515</v>
      </c>
      <c r="F1509">
        <v>9</v>
      </c>
      <c r="G1509">
        <v>2021</v>
      </c>
      <c r="H1509" t="s">
        <v>7016</v>
      </c>
      <c r="I1509" t="s">
        <v>19</v>
      </c>
      <c r="J1509" t="s">
        <v>7017</v>
      </c>
      <c r="K1509" t="s">
        <v>7018</v>
      </c>
      <c r="L1509" t="s">
        <v>7019</v>
      </c>
      <c r="M1509" t="s">
        <v>76</v>
      </c>
      <c r="N1509" t="s">
        <v>24</v>
      </c>
      <c r="O1509" t="s">
        <v>33</v>
      </c>
      <c r="P1509" t="s">
        <v>34</v>
      </c>
      <c r="Q1509" t="s">
        <v>33</v>
      </c>
      <c r="R1509" t="s">
        <v>27</v>
      </c>
    </row>
    <row r="1510" spans="1:18" x14ac:dyDescent="0.35">
      <c r="A1510" t="s">
        <v>15</v>
      </c>
      <c r="B1510" t="s">
        <v>5635</v>
      </c>
      <c r="C1510">
        <v>4</v>
      </c>
      <c r="D1510">
        <v>2018</v>
      </c>
      <c r="E1510" t="s">
        <v>7020</v>
      </c>
      <c r="F1510">
        <v>11</v>
      </c>
      <c r="G1510">
        <v>2019</v>
      </c>
      <c r="H1510" t="s">
        <v>7021</v>
      </c>
      <c r="I1510" t="s">
        <v>19</v>
      </c>
      <c r="J1510" t="s">
        <v>7022</v>
      </c>
      <c r="K1510" t="s">
        <v>7023</v>
      </c>
      <c r="L1510" t="s">
        <v>2387</v>
      </c>
      <c r="M1510" t="s">
        <v>23</v>
      </c>
      <c r="N1510" t="s">
        <v>24</v>
      </c>
      <c r="O1510" t="s">
        <v>33</v>
      </c>
      <c r="P1510" t="s">
        <v>34</v>
      </c>
      <c r="Q1510" t="s">
        <v>33</v>
      </c>
      <c r="R1510" t="s">
        <v>77</v>
      </c>
    </row>
    <row r="1511" spans="1:18" x14ac:dyDescent="0.35">
      <c r="A1511" t="s">
        <v>15</v>
      </c>
      <c r="B1511" t="s">
        <v>1304</v>
      </c>
      <c r="C1511">
        <v>7</v>
      </c>
      <c r="D1511">
        <v>2021</v>
      </c>
      <c r="E1511" t="s">
        <v>495</v>
      </c>
      <c r="F1511">
        <v>12</v>
      </c>
      <c r="G1511">
        <v>2022</v>
      </c>
      <c r="H1511" t="s">
        <v>7024</v>
      </c>
      <c r="I1511" t="s">
        <v>19</v>
      </c>
      <c r="J1511" t="s">
        <v>7025</v>
      </c>
      <c r="K1511" t="s">
        <v>7026</v>
      </c>
      <c r="L1511" t="s">
        <v>22</v>
      </c>
      <c r="M1511" t="s">
        <v>47</v>
      </c>
      <c r="N1511" t="s">
        <v>24</v>
      </c>
      <c r="O1511" t="s">
        <v>14</v>
      </c>
      <c r="P1511" t="s">
        <v>24</v>
      </c>
      <c r="Q1511" t="s">
        <v>48</v>
      </c>
      <c r="R1511" t="s">
        <v>7027</v>
      </c>
    </row>
    <row r="1512" spans="1:18" x14ac:dyDescent="0.35">
      <c r="A1512" t="s">
        <v>15</v>
      </c>
      <c r="B1512" t="s">
        <v>729</v>
      </c>
      <c r="C1512">
        <v>3</v>
      </c>
      <c r="D1512">
        <v>2020</v>
      </c>
      <c r="E1512" t="s">
        <v>1143</v>
      </c>
      <c r="F1512">
        <v>7</v>
      </c>
      <c r="G1512">
        <v>2020</v>
      </c>
      <c r="H1512" t="s">
        <v>7028</v>
      </c>
      <c r="I1512" t="s">
        <v>19</v>
      </c>
      <c r="J1512" t="s">
        <v>7029</v>
      </c>
      <c r="K1512" t="s">
        <v>7030</v>
      </c>
      <c r="L1512" t="s">
        <v>22</v>
      </c>
      <c r="M1512" t="s">
        <v>23</v>
      </c>
      <c r="N1512" t="s">
        <v>24</v>
      </c>
      <c r="O1512" t="s">
        <v>33</v>
      </c>
      <c r="P1512" t="s">
        <v>34</v>
      </c>
      <c r="Q1512" t="s">
        <v>33</v>
      </c>
      <c r="R1512" t="s">
        <v>7031</v>
      </c>
    </row>
    <row r="1513" spans="1:18" x14ac:dyDescent="0.35">
      <c r="A1513" t="s">
        <v>15</v>
      </c>
      <c r="B1513" t="s">
        <v>586</v>
      </c>
      <c r="C1513">
        <v>8</v>
      </c>
      <c r="D1513">
        <v>2019</v>
      </c>
      <c r="E1513" t="s">
        <v>2791</v>
      </c>
      <c r="F1513">
        <v>9</v>
      </c>
      <c r="G1513">
        <v>2020</v>
      </c>
      <c r="H1513" t="s">
        <v>7032</v>
      </c>
      <c r="I1513" t="s">
        <v>19</v>
      </c>
      <c r="J1513" t="s">
        <v>7033</v>
      </c>
      <c r="K1513" t="s">
        <v>7034</v>
      </c>
      <c r="L1513" t="s">
        <v>96</v>
      </c>
      <c r="M1513" t="s">
        <v>76</v>
      </c>
      <c r="N1513" t="s">
        <v>24</v>
      </c>
      <c r="O1513" t="s">
        <v>33</v>
      </c>
      <c r="P1513" t="s">
        <v>34</v>
      </c>
      <c r="Q1513" t="s">
        <v>33</v>
      </c>
      <c r="R1513" t="s">
        <v>27</v>
      </c>
    </row>
    <row r="1514" spans="1:18" x14ac:dyDescent="0.35">
      <c r="A1514" t="s">
        <v>15</v>
      </c>
      <c r="B1514" t="s">
        <v>1155</v>
      </c>
      <c r="C1514">
        <v>7</v>
      </c>
      <c r="D1514">
        <v>2020</v>
      </c>
      <c r="E1514" t="s">
        <v>7035</v>
      </c>
      <c r="F1514">
        <v>3</v>
      </c>
      <c r="G1514">
        <v>2021</v>
      </c>
      <c r="H1514" t="s">
        <v>7036</v>
      </c>
      <c r="I1514" t="s">
        <v>19</v>
      </c>
      <c r="J1514" t="s">
        <v>7037</v>
      </c>
      <c r="K1514" t="s">
        <v>7038</v>
      </c>
      <c r="L1514" t="s">
        <v>22</v>
      </c>
      <c r="M1514" t="s">
        <v>68</v>
      </c>
      <c r="N1514" t="s">
        <v>24</v>
      </c>
      <c r="O1514" t="s">
        <v>14</v>
      </c>
      <c r="P1514" t="s">
        <v>24</v>
      </c>
      <c r="Q1514" t="s">
        <v>48</v>
      </c>
      <c r="R1514" t="s">
        <v>7039</v>
      </c>
    </row>
    <row r="1515" spans="1:18" x14ac:dyDescent="0.35">
      <c r="A1515" t="s">
        <v>15</v>
      </c>
      <c r="B1515" t="s">
        <v>92</v>
      </c>
      <c r="C1515">
        <v>9</v>
      </c>
      <c r="D1515">
        <v>2021</v>
      </c>
      <c r="E1515" t="s">
        <v>2911</v>
      </c>
      <c r="F1515">
        <v>1</v>
      </c>
      <c r="G1515">
        <v>2022</v>
      </c>
      <c r="H1515" t="s">
        <v>7040</v>
      </c>
      <c r="I1515" t="s">
        <v>19</v>
      </c>
      <c r="J1515" t="s">
        <v>7041</v>
      </c>
      <c r="K1515" t="s">
        <v>7042</v>
      </c>
      <c r="L1515" t="s">
        <v>22</v>
      </c>
      <c r="M1515" t="s">
        <v>47</v>
      </c>
      <c r="N1515" t="s">
        <v>24</v>
      </c>
      <c r="O1515" t="s">
        <v>14</v>
      </c>
      <c r="P1515" t="s">
        <v>24</v>
      </c>
      <c r="Q1515" t="s">
        <v>48</v>
      </c>
      <c r="R1515" t="s">
        <v>7043</v>
      </c>
    </row>
    <row r="1516" spans="1:18" x14ac:dyDescent="0.35">
      <c r="A1516" t="s">
        <v>15</v>
      </c>
      <c r="B1516" t="s">
        <v>1243</v>
      </c>
      <c r="C1516">
        <v>7</v>
      </c>
      <c r="D1516">
        <v>2018</v>
      </c>
      <c r="E1516" t="s">
        <v>558</v>
      </c>
      <c r="F1516">
        <v>3</v>
      </c>
      <c r="G1516">
        <v>2019</v>
      </c>
      <c r="H1516" t="s">
        <v>7044</v>
      </c>
      <c r="I1516" t="s">
        <v>19</v>
      </c>
      <c r="J1516" t="s">
        <v>7045</v>
      </c>
      <c r="K1516" t="s">
        <v>7046</v>
      </c>
      <c r="L1516" t="s">
        <v>7047</v>
      </c>
      <c r="M1516" t="s">
        <v>68</v>
      </c>
      <c r="N1516" t="s">
        <v>24</v>
      </c>
      <c r="O1516" t="s">
        <v>14</v>
      </c>
      <c r="P1516" t="s">
        <v>24</v>
      </c>
      <c r="Q1516" t="s">
        <v>48</v>
      </c>
      <c r="R1516" t="s">
        <v>7048</v>
      </c>
    </row>
    <row r="1517" spans="1:18" x14ac:dyDescent="0.35">
      <c r="A1517" t="s">
        <v>15</v>
      </c>
      <c r="B1517" t="s">
        <v>264</v>
      </c>
      <c r="C1517">
        <v>6</v>
      </c>
      <c r="D1517">
        <v>2021</v>
      </c>
      <c r="E1517" t="s">
        <v>1364</v>
      </c>
      <c r="F1517">
        <v>1</v>
      </c>
      <c r="G1517">
        <v>2022</v>
      </c>
      <c r="H1517" t="s">
        <v>7049</v>
      </c>
      <c r="I1517" t="s">
        <v>19</v>
      </c>
      <c r="J1517" t="s">
        <v>7050</v>
      </c>
      <c r="K1517" t="s">
        <v>7051</v>
      </c>
      <c r="L1517" t="s">
        <v>244</v>
      </c>
      <c r="M1517" t="s">
        <v>47</v>
      </c>
      <c r="N1517" t="s">
        <v>24</v>
      </c>
      <c r="O1517" t="s">
        <v>14</v>
      </c>
      <c r="P1517" t="s">
        <v>24</v>
      </c>
      <c r="Q1517" t="s">
        <v>48</v>
      </c>
      <c r="R1517" t="s">
        <v>7052</v>
      </c>
    </row>
    <row r="1518" spans="1:18" x14ac:dyDescent="0.35">
      <c r="A1518" t="s">
        <v>15</v>
      </c>
      <c r="B1518" t="s">
        <v>1899</v>
      </c>
      <c r="C1518">
        <v>10</v>
      </c>
      <c r="D1518">
        <v>2021</v>
      </c>
      <c r="E1518" t="s">
        <v>4323</v>
      </c>
      <c r="F1518">
        <v>2</v>
      </c>
      <c r="G1518">
        <v>2022</v>
      </c>
      <c r="H1518" t="s">
        <v>7053</v>
      </c>
      <c r="I1518" t="s">
        <v>19</v>
      </c>
      <c r="J1518" t="s">
        <v>7054</v>
      </c>
      <c r="K1518" t="s">
        <v>7055</v>
      </c>
      <c r="L1518" t="s">
        <v>22</v>
      </c>
      <c r="M1518" t="s">
        <v>47</v>
      </c>
      <c r="N1518" t="s">
        <v>24</v>
      </c>
      <c r="O1518" t="s">
        <v>14</v>
      </c>
      <c r="P1518" t="s">
        <v>24</v>
      </c>
      <c r="Q1518" t="s">
        <v>48</v>
      </c>
      <c r="R1518" t="s">
        <v>7056</v>
      </c>
    </row>
    <row r="1519" spans="1:18" x14ac:dyDescent="0.35">
      <c r="A1519" t="s">
        <v>15</v>
      </c>
      <c r="B1519" t="s">
        <v>1574</v>
      </c>
      <c r="C1519">
        <v>1</v>
      </c>
      <c r="D1519">
        <v>2020</v>
      </c>
      <c r="E1519" t="s">
        <v>4057</v>
      </c>
      <c r="F1519">
        <v>6</v>
      </c>
      <c r="G1519">
        <v>2020</v>
      </c>
      <c r="H1519" t="s">
        <v>7057</v>
      </c>
      <c r="I1519" t="s">
        <v>19</v>
      </c>
      <c r="J1519" t="s">
        <v>7058</v>
      </c>
      <c r="K1519" t="s">
        <v>7059</v>
      </c>
      <c r="L1519" t="s">
        <v>237</v>
      </c>
      <c r="M1519" t="s">
        <v>47</v>
      </c>
      <c r="N1519" t="s">
        <v>24</v>
      </c>
      <c r="O1519" t="s">
        <v>14</v>
      </c>
      <c r="P1519" t="s">
        <v>24</v>
      </c>
      <c r="Q1519" t="s">
        <v>48</v>
      </c>
      <c r="R1519" t="s">
        <v>7060</v>
      </c>
    </row>
    <row r="1520" spans="1:18" x14ac:dyDescent="0.35">
      <c r="A1520" t="s">
        <v>15</v>
      </c>
      <c r="B1520" t="s">
        <v>2747</v>
      </c>
      <c r="C1520">
        <v>12</v>
      </c>
      <c r="D1520">
        <v>2020</v>
      </c>
      <c r="E1520" t="s">
        <v>1403</v>
      </c>
      <c r="F1520">
        <v>5</v>
      </c>
      <c r="G1520">
        <v>2021</v>
      </c>
      <c r="H1520" t="s">
        <v>7061</v>
      </c>
      <c r="I1520" t="s">
        <v>19</v>
      </c>
      <c r="J1520" t="s">
        <v>7062</v>
      </c>
      <c r="K1520" t="s">
        <v>7063</v>
      </c>
      <c r="L1520" t="s">
        <v>237</v>
      </c>
      <c r="M1520" t="s">
        <v>23</v>
      </c>
      <c r="N1520" t="s">
        <v>24</v>
      </c>
      <c r="O1520" t="s">
        <v>14</v>
      </c>
      <c r="P1520" t="s">
        <v>24</v>
      </c>
      <c r="Q1520" t="s">
        <v>48</v>
      </c>
      <c r="R1520" t="s">
        <v>7064</v>
      </c>
    </row>
    <row r="1521" spans="1:18" x14ac:dyDescent="0.35">
      <c r="A1521" t="s">
        <v>15</v>
      </c>
      <c r="B1521" t="s">
        <v>1233</v>
      </c>
      <c r="C1521">
        <v>1</v>
      </c>
      <c r="D1521">
        <v>2019</v>
      </c>
      <c r="E1521" t="s">
        <v>2533</v>
      </c>
      <c r="F1521">
        <v>7</v>
      </c>
      <c r="G1521">
        <v>2019</v>
      </c>
      <c r="H1521" t="s">
        <v>7065</v>
      </c>
      <c r="I1521" t="s">
        <v>19</v>
      </c>
      <c r="J1521" t="s">
        <v>7066</v>
      </c>
      <c r="K1521" t="s">
        <v>7067</v>
      </c>
      <c r="L1521" t="s">
        <v>2006</v>
      </c>
      <c r="M1521" t="s">
        <v>47</v>
      </c>
      <c r="N1521" t="s">
        <v>24</v>
      </c>
      <c r="O1521" t="s">
        <v>33</v>
      </c>
      <c r="P1521" t="s">
        <v>34</v>
      </c>
      <c r="Q1521" t="s">
        <v>33</v>
      </c>
      <c r="R1521" t="s">
        <v>7068</v>
      </c>
    </row>
    <row r="1522" spans="1:18" x14ac:dyDescent="0.35">
      <c r="A1522" t="s">
        <v>15</v>
      </c>
      <c r="B1522" t="s">
        <v>7069</v>
      </c>
      <c r="C1522">
        <v>11</v>
      </c>
      <c r="D1522">
        <v>2020</v>
      </c>
      <c r="E1522" t="s">
        <v>2329</v>
      </c>
      <c r="F1522">
        <v>9</v>
      </c>
      <c r="G1522">
        <v>2021</v>
      </c>
      <c r="H1522" t="s">
        <v>7070</v>
      </c>
      <c r="I1522" t="s">
        <v>19</v>
      </c>
      <c r="J1522" t="s">
        <v>7071</v>
      </c>
      <c r="K1522" t="s">
        <v>7072</v>
      </c>
      <c r="L1522" t="s">
        <v>22</v>
      </c>
      <c r="M1522" t="s">
        <v>47</v>
      </c>
      <c r="N1522" t="s">
        <v>24</v>
      </c>
      <c r="O1522" t="s">
        <v>14</v>
      </c>
      <c r="P1522" t="s">
        <v>24</v>
      </c>
      <c r="Q1522" t="s">
        <v>48</v>
      </c>
      <c r="R1522" t="s">
        <v>7073</v>
      </c>
    </row>
    <row r="1523" spans="1:18" x14ac:dyDescent="0.35">
      <c r="A1523" t="s">
        <v>15</v>
      </c>
      <c r="B1523" t="s">
        <v>7074</v>
      </c>
      <c r="C1523">
        <v>10</v>
      </c>
      <c r="D1523">
        <v>2018</v>
      </c>
      <c r="E1523" t="s">
        <v>7075</v>
      </c>
      <c r="F1523">
        <v>1</v>
      </c>
      <c r="G1523">
        <v>2019</v>
      </c>
      <c r="H1523" t="s">
        <v>7076</v>
      </c>
      <c r="I1523" t="s">
        <v>19</v>
      </c>
      <c r="J1523" t="s">
        <v>7077</v>
      </c>
      <c r="K1523" t="s">
        <v>7078</v>
      </c>
      <c r="L1523" t="s">
        <v>22</v>
      </c>
      <c r="M1523" t="s">
        <v>68</v>
      </c>
      <c r="N1523" t="s">
        <v>24</v>
      </c>
      <c r="O1523" t="s">
        <v>33</v>
      </c>
      <c r="P1523" t="s">
        <v>34</v>
      </c>
      <c r="Q1523" t="s">
        <v>33</v>
      </c>
      <c r="R1523" t="s">
        <v>7079</v>
      </c>
    </row>
    <row r="1524" spans="1:18" x14ac:dyDescent="0.35">
      <c r="A1524" t="s">
        <v>15</v>
      </c>
      <c r="B1524" t="s">
        <v>6970</v>
      </c>
      <c r="C1524">
        <v>11</v>
      </c>
      <c r="D1524">
        <v>2020</v>
      </c>
      <c r="E1524" t="s">
        <v>1950</v>
      </c>
      <c r="F1524">
        <v>7</v>
      </c>
      <c r="G1524">
        <v>2021</v>
      </c>
      <c r="H1524" t="s">
        <v>7080</v>
      </c>
      <c r="I1524" t="s">
        <v>19</v>
      </c>
      <c r="J1524" t="s">
        <v>7081</v>
      </c>
      <c r="K1524" t="s">
        <v>7082</v>
      </c>
      <c r="L1524" t="s">
        <v>237</v>
      </c>
      <c r="M1524" t="s">
        <v>76</v>
      </c>
      <c r="N1524" t="s">
        <v>24</v>
      </c>
      <c r="O1524" t="s">
        <v>14</v>
      </c>
      <c r="P1524" t="s">
        <v>24</v>
      </c>
      <c r="Q1524" t="s">
        <v>48</v>
      </c>
      <c r="R1524" t="s">
        <v>7083</v>
      </c>
    </row>
    <row r="1525" spans="1:18" x14ac:dyDescent="0.35">
      <c r="A1525" t="s">
        <v>15</v>
      </c>
      <c r="B1525" t="s">
        <v>476</v>
      </c>
      <c r="C1525">
        <v>4</v>
      </c>
      <c r="D1525">
        <v>2021</v>
      </c>
      <c r="E1525" t="s">
        <v>1207</v>
      </c>
      <c r="F1525">
        <v>11</v>
      </c>
      <c r="G1525">
        <v>2021</v>
      </c>
      <c r="H1525" t="s">
        <v>7084</v>
      </c>
      <c r="I1525" t="s">
        <v>19</v>
      </c>
      <c r="J1525" t="s">
        <v>7085</v>
      </c>
      <c r="K1525" t="s">
        <v>7086</v>
      </c>
      <c r="L1525" t="s">
        <v>143</v>
      </c>
      <c r="M1525" t="s">
        <v>68</v>
      </c>
      <c r="N1525" t="s">
        <v>24</v>
      </c>
      <c r="O1525" t="s">
        <v>14</v>
      </c>
      <c r="P1525" t="s">
        <v>24</v>
      </c>
      <c r="Q1525" t="s">
        <v>48</v>
      </c>
      <c r="R1525" t="s">
        <v>7087</v>
      </c>
    </row>
    <row r="1526" spans="1:18" x14ac:dyDescent="0.35">
      <c r="A1526" t="s">
        <v>15</v>
      </c>
      <c r="B1526" t="s">
        <v>6273</v>
      </c>
      <c r="C1526">
        <v>1</v>
      </c>
      <c r="D1526">
        <v>2019</v>
      </c>
      <c r="E1526" t="s">
        <v>517</v>
      </c>
      <c r="F1526">
        <v>5</v>
      </c>
      <c r="G1526">
        <v>2019</v>
      </c>
      <c r="H1526" t="s">
        <v>7088</v>
      </c>
      <c r="I1526" t="s">
        <v>19</v>
      </c>
      <c r="J1526" t="s">
        <v>7089</v>
      </c>
      <c r="K1526" t="s">
        <v>7090</v>
      </c>
      <c r="L1526" t="s">
        <v>7091</v>
      </c>
      <c r="M1526" t="s">
        <v>23</v>
      </c>
      <c r="N1526" t="s">
        <v>24</v>
      </c>
      <c r="O1526" t="s">
        <v>25</v>
      </c>
      <c r="P1526" t="s">
        <v>24</v>
      </c>
      <c r="Q1526" t="s">
        <v>26</v>
      </c>
      <c r="R1526" t="s">
        <v>27</v>
      </c>
    </row>
    <row r="1527" spans="1:18" x14ac:dyDescent="0.35">
      <c r="A1527" t="s">
        <v>15</v>
      </c>
      <c r="B1527" t="s">
        <v>7092</v>
      </c>
      <c r="C1527">
        <v>3</v>
      </c>
      <c r="D1527">
        <v>2019</v>
      </c>
      <c r="E1527" t="s">
        <v>2979</v>
      </c>
      <c r="F1527">
        <v>11</v>
      </c>
      <c r="G1527">
        <v>2019</v>
      </c>
      <c r="H1527" t="s">
        <v>7093</v>
      </c>
      <c r="I1527" t="s">
        <v>19</v>
      </c>
      <c r="J1527" t="s">
        <v>7094</v>
      </c>
      <c r="K1527" t="s">
        <v>7095</v>
      </c>
      <c r="L1527" t="s">
        <v>7096</v>
      </c>
      <c r="M1527" t="s">
        <v>47</v>
      </c>
      <c r="N1527" t="s">
        <v>24</v>
      </c>
      <c r="O1527" t="s">
        <v>14</v>
      </c>
      <c r="P1527" t="s">
        <v>24</v>
      </c>
      <c r="Q1527" t="s">
        <v>48</v>
      </c>
      <c r="R1527" t="s">
        <v>7097</v>
      </c>
    </row>
    <row r="1528" spans="1:18" x14ac:dyDescent="0.35">
      <c r="A1528" t="s">
        <v>15</v>
      </c>
      <c r="B1528" t="s">
        <v>7098</v>
      </c>
      <c r="C1528">
        <v>6</v>
      </c>
      <c r="D1528">
        <v>2021</v>
      </c>
      <c r="E1528" t="s">
        <v>7099</v>
      </c>
      <c r="F1528">
        <v>10</v>
      </c>
      <c r="G1528">
        <v>2021</v>
      </c>
      <c r="H1528" t="s">
        <v>7100</v>
      </c>
      <c r="I1528" t="s">
        <v>19</v>
      </c>
      <c r="J1528" t="s">
        <v>7101</v>
      </c>
      <c r="K1528" t="s">
        <v>7102</v>
      </c>
      <c r="L1528" t="s">
        <v>22</v>
      </c>
      <c r="M1528" t="s">
        <v>47</v>
      </c>
      <c r="N1528" t="s">
        <v>24</v>
      </c>
      <c r="O1528" t="s">
        <v>14</v>
      </c>
      <c r="P1528" t="s">
        <v>24</v>
      </c>
      <c r="Q1528" t="s">
        <v>48</v>
      </c>
      <c r="R1528" t="s">
        <v>7103</v>
      </c>
    </row>
    <row r="1529" spans="1:18" x14ac:dyDescent="0.35">
      <c r="A1529" t="s">
        <v>15</v>
      </c>
      <c r="B1529" t="s">
        <v>1868</v>
      </c>
      <c r="C1529">
        <v>11</v>
      </c>
      <c r="D1529">
        <v>2020</v>
      </c>
      <c r="E1529" t="s">
        <v>4748</v>
      </c>
      <c r="F1529">
        <v>10</v>
      </c>
      <c r="G1529">
        <v>2021</v>
      </c>
      <c r="H1529" t="s">
        <v>7104</v>
      </c>
      <c r="I1529" t="s">
        <v>19</v>
      </c>
      <c r="J1529" t="s">
        <v>7105</v>
      </c>
      <c r="K1529" t="s">
        <v>7106</v>
      </c>
      <c r="L1529" t="s">
        <v>22</v>
      </c>
      <c r="M1529" t="s">
        <v>68</v>
      </c>
      <c r="N1529" t="s">
        <v>24</v>
      </c>
      <c r="O1529" t="s">
        <v>14</v>
      </c>
      <c r="P1529" t="s">
        <v>24</v>
      </c>
      <c r="Q1529" t="s">
        <v>48</v>
      </c>
      <c r="R1529" t="s">
        <v>7107</v>
      </c>
    </row>
    <row r="1530" spans="1:18" x14ac:dyDescent="0.35">
      <c r="A1530" t="s">
        <v>15</v>
      </c>
      <c r="B1530" t="s">
        <v>863</v>
      </c>
      <c r="C1530">
        <v>8</v>
      </c>
      <c r="D1530">
        <v>2020</v>
      </c>
      <c r="E1530" t="s">
        <v>419</v>
      </c>
      <c r="F1530">
        <v>4</v>
      </c>
      <c r="G1530">
        <v>2021</v>
      </c>
      <c r="H1530" t="s">
        <v>7108</v>
      </c>
      <c r="I1530" t="s">
        <v>19</v>
      </c>
      <c r="J1530" t="s">
        <v>7109</v>
      </c>
      <c r="K1530" t="s">
        <v>7110</v>
      </c>
      <c r="L1530" t="s">
        <v>219</v>
      </c>
      <c r="M1530" t="s">
        <v>68</v>
      </c>
      <c r="N1530" t="s">
        <v>24</v>
      </c>
      <c r="O1530" t="s">
        <v>14</v>
      </c>
      <c r="P1530" t="s">
        <v>24</v>
      </c>
      <c r="Q1530" t="s">
        <v>48</v>
      </c>
      <c r="R1530" t="s">
        <v>7111</v>
      </c>
    </row>
    <row r="1531" spans="1:18" x14ac:dyDescent="0.35">
      <c r="A1531" t="s">
        <v>15</v>
      </c>
      <c r="B1531" t="s">
        <v>1475</v>
      </c>
      <c r="C1531">
        <v>3</v>
      </c>
      <c r="D1531">
        <v>2021</v>
      </c>
      <c r="E1531" t="s">
        <v>2643</v>
      </c>
      <c r="F1531">
        <v>11</v>
      </c>
      <c r="G1531">
        <v>2021</v>
      </c>
      <c r="H1531" t="s">
        <v>7112</v>
      </c>
      <c r="I1531" t="s">
        <v>19</v>
      </c>
      <c r="J1531" t="s">
        <v>7113</v>
      </c>
      <c r="K1531" t="s">
        <v>7114</v>
      </c>
      <c r="L1531" t="s">
        <v>124</v>
      </c>
      <c r="M1531" t="s">
        <v>76</v>
      </c>
      <c r="N1531" t="s">
        <v>24</v>
      </c>
      <c r="O1531" t="s">
        <v>14</v>
      </c>
      <c r="P1531" t="s">
        <v>24</v>
      </c>
      <c r="Q1531" t="s">
        <v>48</v>
      </c>
      <c r="R1531" t="s">
        <v>7115</v>
      </c>
    </row>
    <row r="1532" spans="1:18" x14ac:dyDescent="0.35">
      <c r="A1532" t="s">
        <v>15</v>
      </c>
      <c r="B1532" t="s">
        <v>327</v>
      </c>
      <c r="C1532">
        <v>6</v>
      </c>
      <c r="D1532">
        <v>2020</v>
      </c>
      <c r="E1532" t="s">
        <v>4036</v>
      </c>
      <c r="F1532">
        <v>12</v>
      </c>
      <c r="G1532">
        <v>2021</v>
      </c>
      <c r="H1532" t="s">
        <v>7116</v>
      </c>
      <c r="I1532" t="s">
        <v>19</v>
      </c>
      <c r="J1532" t="s">
        <v>7117</v>
      </c>
      <c r="K1532" t="s">
        <v>7118</v>
      </c>
      <c r="L1532" t="s">
        <v>249</v>
      </c>
      <c r="M1532" t="s">
        <v>23</v>
      </c>
      <c r="N1532" t="s">
        <v>24</v>
      </c>
      <c r="O1532" t="s">
        <v>14</v>
      </c>
      <c r="P1532" t="s">
        <v>24</v>
      </c>
      <c r="Q1532" t="s">
        <v>48</v>
      </c>
      <c r="R1532" t="s">
        <v>7119</v>
      </c>
    </row>
    <row r="1533" spans="1:18" x14ac:dyDescent="0.35">
      <c r="A1533" t="s">
        <v>15</v>
      </c>
      <c r="B1533" t="s">
        <v>6686</v>
      </c>
      <c r="C1533">
        <v>9</v>
      </c>
      <c r="D1533">
        <v>2018</v>
      </c>
      <c r="E1533" t="s">
        <v>1344</v>
      </c>
      <c r="F1533">
        <v>5</v>
      </c>
      <c r="G1533">
        <v>2019</v>
      </c>
      <c r="H1533" t="s">
        <v>7120</v>
      </c>
      <c r="I1533" t="s">
        <v>19</v>
      </c>
      <c r="J1533" t="s">
        <v>7121</v>
      </c>
      <c r="K1533" t="s">
        <v>7122</v>
      </c>
      <c r="L1533" t="s">
        <v>237</v>
      </c>
      <c r="M1533" t="s">
        <v>76</v>
      </c>
      <c r="N1533" t="s">
        <v>24</v>
      </c>
      <c r="O1533" t="s">
        <v>33</v>
      </c>
      <c r="P1533" t="s">
        <v>34</v>
      </c>
      <c r="Q1533" t="s">
        <v>33</v>
      </c>
      <c r="R1533" t="s">
        <v>7123</v>
      </c>
    </row>
    <row r="1534" spans="1:18" x14ac:dyDescent="0.35">
      <c r="A1534" t="s">
        <v>15</v>
      </c>
      <c r="B1534" t="s">
        <v>1469</v>
      </c>
      <c r="C1534">
        <v>12</v>
      </c>
      <c r="D1534">
        <v>2019</v>
      </c>
      <c r="E1534" t="s">
        <v>587</v>
      </c>
      <c r="F1534">
        <v>3</v>
      </c>
      <c r="G1534">
        <v>2020</v>
      </c>
      <c r="H1534" t="s">
        <v>7124</v>
      </c>
      <c r="I1534" t="s">
        <v>19</v>
      </c>
      <c r="J1534" t="s">
        <v>7125</v>
      </c>
      <c r="K1534" t="s">
        <v>7126</v>
      </c>
      <c r="L1534" t="s">
        <v>474</v>
      </c>
      <c r="M1534" t="s">
        <v>76</v>
      </c>
      <c r="N1534" t="s">
        <v>24</v>
      </c>
      <c r="O1534" t="s">
        <v>33</v>
      </c>
      <c r="P1534" t="s">
        <v>34</v>
      </c>
      <c r="Q1534" t="s">
        <v>33</v>
      </c>
      <c r="R1534" t="s">
        <v>7127</v>
      </c>
    </row>
    <row r="1535" spans="1:18" x14ac:dyDescent="0.35">
      <c r="A1535" t="s">
        <v>15</v>
      </c>
      <c r="B1535" t="s">
        <v>4605</v>
      </c>
      <c r="C1535">
        <v>9</v>
      </c>
      <c r="D1535">
        <v>2018</v>
      </c>
      <c r="E1535" t="s">
        <v>7128</v>
      </c>
      <c r="F1535">
        <v>1</v>
      </c>
      <c r="G1535">
        <v>2019</v>
      </c>
      <c r="H1535" t="s">
        <v>7129</v>
      </c>
      <c r="I1535" t="s">
        <v>19</v>
      </c>
      <c r="J1535" t="s">
        <v>7130</v>
      </c>
      <c r="K1535" t="s">
        <v>7131</v>
      </c>
      <c r="L1535" t="s">
        <v>516</v>
      </c>
      <c r="M1535" t="s">
        <v>23</v>
      </c>
      <c r="N1535" t="s">
        <v>24</v>
      </c>
      <c r="O1535" t="s">
        <v>33</v>
      </c>
      <c r="P1535" t="s">
        <v>34</v>
      </c>
      <c r="Q1535" t="s">
        <v>33</v>
      </c>
      <c r="R1535" t="s">
        <v>7132</v>
      </c>
    </row>
    <row r="1536" spans="1:18" x14ac:dyDescent="0.35">
      <c r="A1536" t="s">
        <v>15</v>
      </c>
      <c r="B1536" t="s">
        <v>660</v>
      </c>
      <c r="C1536">
        <v>10</v>
      </c>
      <c r="D1536">
        <v>2020</v>
      </c>
      <c r="E1536" t="s">
        <v>367</v>
      </c>
      <c r="F1536">
        <v>12</v>
      </c>
      <c r="G1536">
        <v>2021</v>
      </c>
      <c r="H1536" t="s">
        <v>7133</v>
      </c>
      <c r="I1536" t="s">
        <v>19</v>
      </c>
      <c r="J1536" t="s">
        <v>7134</v>
      </c>
      <c r="K1536" t="s">
        <v>7135</v>
      </c>
      <c r="L1536" t="s">
        <v>104</v>
      </c>
      <c r="M1536" t="s">
        <v>47</v>
      </c>
      <c r="N1536" t="s">
        <v>24</v>
      </c>
      <c r="O1536" t="s">
        <v>14</v>
      </c>
      <c r="P1536" t="s">
        <v>24</v>
      </c>
      <c r="Q1536" t="s">
        <v>48</v>
      </c>
      <c r="R1536" t="s">
        <v>7136</v>
      </c>
    </row>
    <row r="1537" spans="1:18" x14ac:dyDescent="0.35">
      <c r="A1537" t="s">
        <v>15</v>
      </c>
      <c r="B1537" t="s">
        <v>2791</v>
      </c>
      <c r="C1537">
        <v>9</v>
      </c>
      <c r="D1537">
        <v>2020</v>
      </c>
      <c r="E1537" t="s">
        <v>1868</v>
      </c>
      <c r="F1537">
        <v>11</v>
      </c>
      <c r="G1537">
        <v>2021</v>
      </c>
      <c r="H1537" t="s">
        <v>7137</v>
      </c>
      <c r="I1537" t="s">
        <v>19</v>
      </c>
      <c r="J1537" t="s">
        <v>7138</v>
      </c>
      <c r="K1537" t="s">
        <v>7139</v>
      </c>
      <c r="L1537" t="s">
        <v>2139</v>
      </c>
      <c r="M1537" t="s">
        <v>47</v>
      </c>
      <c r="N1537" t="s">
        <v>24</v>
      </c>
      <c r="O1537" t="s">
        <v>14</v>
      </c>
      <c r="P1537" t="s">
        <v>24</v>
      </c>
      <c r="Q1537" t="s">
        <v>48</v>
      </c>
      <c r="R1537" t="s">
        <v>7140</v>
      </c>
    </row>
    <row r="1538" spans="1:18" x14ac:dyDescent="0.35">
      <c r="A1538" t="s">
        <v>15</v>
      </c>
      <c r="B1538" t="s">
        <v>483</v>
      </c>
      <c r="C1538">
        <v>6</v>
      </c>
      <c r="D1538">
        <v>2021</v>
      </c>
      <c r="E1538" t="s">
        <v>7141</v>
      </c>
      <c r="F1538">
        <v>10</v>
      </c>
      <c r="G1538">
        <v>2021</v>
      </c>
      <c r="H1538" t="s">
        <v>7142</v>
      </c>
      <c r="I1538" t="s">
        <v>19</v>
      </c>
      <c r="J1538" t="s">
        <v>7143</v>
      </c>
      <c r="K1538" t="s">
        <v>7144</v>
      </c>
      <c r="L1538" t="s">
        <v>237</v>
      </c>
      <c r="M1538" t="s">
        <v>47</v>
      </c>
      <c r="N1538" t="s">
        <v>24</v>
      </c>
      <c r="O1538" t="s">
        <v>97</v>
      </c>
      <c r="P1538" t="s">
        <v>24</v>
      </c>
      <c r="Q1538" t="s">
        <v>48</v>
      </c>
      <c r="R1538" t="s">
        <v>7145</v>
      </c>
    </row>
    <row r="1539" spans="1:18" x14ac:dyDescent="0.35">
      <c r="A1539" t="s">
        <v>15</v>
      </c>
      <c r="B1539" t="s">
        <v>106</v>
      </c>
      <c r="C1539">
        <v>10</v>
      </c>
      <c r="D1539">
        <v>2019</v>
      </c>
      <c r="E1539" t="s">
        <v>1501</v>
      </c>
      <c r="F1539">
        <v>1</v>
      </c>
      <c r="G1539">
        <v>2020</v>
      </c>
      <c r="H1539" t="s">
        <v>7146</v>
      </c>
      <c r="I1539" t="s">
        <v>19</v>
      </c>
      <c r="J1539" t="s">
        <v>7147</v>
      </c>
      <c r="K1539" t="s">
        <v>7148</v>
      </c>
      <c r="L1539" t="s">
        <v>22</v>
      </c>
      <c r="M1539" t="s">
        <v>23</v>
      </c>
      <c r="N1539" t="s">
        <v>24</v>
      </c>
      <c r="O1539" t="s">
        <v>25</v>
      </c>
      <c r="P1539" t="s">
        <v>24</v>
      </c>
      <c r="Q1539" t="s">
        <v>26</v>
      </c>
      <c r="R1539" t="s">
        <v>27</v>
      </c>
    </row>
    <row r="1540" spans="1:18" x14ac:dyDescent="0.35">
      <c r="A1540" t="s">
        <v>15</v>
      </c>
      <c r="B1540" t="s">
        <v>327</v>
      </c>
      <c r="C1540">
        <v>6</v>
      </c>
      <c r="D1540">
        <v>2020</v>
      </c>
      <c r="E1540" t="s">
        <v>1674</v>
      </c>
      <c r="F1540">
        <v>10</v>
      </c>
      <c r="G1540">
        <v>2020</v>
      </c>
      <c r="H1540" t="s">
        <v>7149</v>
      </c>
      <c r="I1540" t="s">
        <v>19</v>
      </c>
      <c r="J1540" t="s">
        <v>7150</v>
      </c>
      <c r="K1540" t="s">
        <v>7151</v>
      </c>
      <c r="L1540" t="s">
        <v>237</v>
      </c>
      <c r="M1540" t="s">
        <v>23</v>
      </c>
      <c r="N1540" t="s">
        <v>24</v>
      </c>
      <c r="O1540" t="s">
        <v>25</v>
      </c>
      <c r="P1540" t="s">
        <v>24</v>
      </c>
      <c r="Q1540" t="s">
        <v>26</v>
      </c>
      <c r="R1540" t="s">
        <v>118</v>
      </c>
    </row>
    <row r="1541" spans="1:18" x14ac:dyDescent="0.35">
      <c r="A1541" t="s">
        <v>15</v>
      </c>
      <c r="B1541" t="s">
        <v>3564</v>
      </c>
      <c r="C1541">
        <v>3</v>
      </c>
      <c r="D1541">
        <v>2019</v>
      </c>
      <c r="E1541" t="s">
        <v>2394</v>
      </c>
      <c r="F1541">
        <v>7</v>
      </c>
      <c r="G1541">
        <v>2019</v>
      </c>
      <c r="H1541" t="s">
        <v>7152</v>
      </c>
      <c r="I1541" t="s">
        <v>19</v>
      </c>
      <c r="J1541" t="s">
        <v>7153</v>
      </c>
      <c r="K1541" t="s">
        <v>7154</v>
      </c>
      <c r="L1541" t="s">
        <v>584</v>
      </c>
      <c r="M1541" t="s">
        <v>68</v>
      </c>
      <c r="N1541" t="s">
        <v>24</v>
      </c>
      <c r="O1541" t="s">
        <v>33</v>
      </c>
      <c r="P1541" t="s">
        <v>34</v>
      </c>
      <c r="Q1541" t="s">
        <v>33</v>
      </c>
      <c r="R1541" t="s">
        <v>7155</v>
      </c>
    </row>
    <row r="1542" spans="1:18" x14ac:dyDescent="0.35">
      <c r="A1542" t="s">
        <v>15</v>
      </c>
      <c r="B1542" t="s">
        <v>3420</v>
      </c>
      <c r="C1542">
        <v>1</v>
      </c>
      <c r="D1542">
        <v>2019</v>
      </c>
      <c r="E1542" t="s">
        <v>4297</v>
      </c>
      <c r="F1542">
        <v>3</v>
      </c>
      <c r="G1542">
        <v>2019</v>
      </c>
      <c r="H1542" t="s">
        <v>7156</v>
      </c>
      <c r="I1542" t="s">
        <v>19</v>
      </c>
      <c r="J1542" t="s">
        <v>7157</v>
      </c>
      <c r="K1542" t="s">
        <v>7158</v>
      </c>
      <c r="L1542" t="s">
        <v>124</v>
      </c>
      <c r="M1542" t="s">
        <v>68</v>
      </c>
      <c r="N1542" t="s">
        <v>24</v>
      </c>
      <c r="O1542" t="s">
        <v>14</v>
      </c>
      <c r="P1542" t="s">
        <v>24</v>
      </c>
      <c r="Q1542" t="s">
        <v>48</v>
      </c>
      <c r="R1542" t="s">
        <v>7159</v>
      </c>
    </row>
    <row r="1543" spans="1:18" x14ac:dyDescent="0.35">
      <c r="A1543" t="s">
        <v>15</v>
      </c>
      <c r="B1543" t="s">
        <v>4872</v>
      </c>
      <c r="C1543">
        <v>3</v>
      </c>
      <c r="D1543">
        <v>2020</v>
      </c>
      <c r="E1543" t="s">
        <v>1143</v>
      </c>
      <c r="F1543">
        <v>7</v>
      </c>
      <c r="G1543">
        <v>2020</v>
      </c>
      <c r="H1543" t="s">
        <v>7160</v>
      </c>
      <c r="I1543" t="s">
        <v>19</v>
      </c>
      <c r="J1543" t="s">
        <v>7161</v>
      </c>
      <c r="K1543" t="s">
        <v>7162</v>
      </c>
      <c r="L1543" t="s">
        <v>22</v>
      </c>
      <c r="M1543" t="s">
        <v>68</v>
      </c>
      <c r="N1543" t="s">
        <v>24</v>
      </c>
      <c r="O1543" t="s">
        <v>14</v>
      </c>
      <c r="P1543" t="s">
        <v>24</v>
      </c>
      <c r="Q1543" t="s">
        <v>48</v>
      </c>
      <c r="R1543" t="s">
        <v>7163</v>
      </c>
    </row>
    <row r="1544" spans="1:18" x14ac:dyDescent="0.35">
      <c r="A1544" t="s">
        <v>15</v>
      </c>
      <c r="B1544" t="s">
        <v>1824</v>
      </c>
      <c r="C1544">
        <v>8</v>
      </c>
      <c r="D1544">
        <v>2018</v>
      </c>
      <c r="E1544" t="s">
        <v>1343</v>
      </c>
      <c r="F1544">
        <v>1</v>
      </c>
      <c r="G1544">
        <v>2019</v>
      </c>
      <c r="H1544" t="s">
        <v>7164</v>
      </c>
      <c r="I1544" t="s">
        <v>19</v>
      </c>
      <c r="J1544" t="s">
        <v>7165</v>
      </c>
      <c r="K1544" t="s">
        <v>7166</v>
      </c>
      <c r="L1544" t="s">
        <v>22</v>
      </c>
      <c r="M1544" t="s">
        <v>47</v>
      </c>
      <c r="N1544" t="s">
        <v>24</v>
      </c>
      <c r="O1544" t="s">
        <v>14</v>
      </c>
      <c r="P1544" t="s">
        <v>24</v>
      </c>
      <c r="Q1544" t="s">
        <v>48</v>
      </c>
      <c r="R1544" t="s">
        <v>7167</v>
      </c>
    </row>
    <row r="1545" spans="1:18" x14ac:dyDescent="0.35">
      <c r="A1545" t="s">
        <v>15</v>
      </c>
      <c r="B1545" t="s">
        <v>1138</v>
      </c>
      <c r="C1545">
        <v>7</v>
      </c>
      <c r="D1545">
        <v>2021</v>
      </c>
      <c r="E1545" t="s">
        <v>7168</v>
      </c>
      <c r="F1545">
        <v>11</v>
      </c>
      <c r="G1545">
        <v>2022</v>
      </c>
      <c r="H1545" t="s">
        <v>7169</v>
      </c>
      <c r="I1545" t="s">
        <v>19</v>
      </c>
      <c r="J1545" t="s">
        <v>7170</v>
      </c>
      <c r="K1545" t="s">
        <v>7171</v>
      </c>
      <c r="L1545" t="s">
        <v>237</v>
      </c>
      <c r="M1545" t="s">
        <v>47</v>
      </c>
      <c r="N1545" t="s">
        <v>24</v>
      </c>
      <c r="O1545" t="s">
        <v>14</v>
      </c>
      <c r="P1545" t="s">
        <v>24</v>
      </c>
      <c r="Q1545" t="s">
        <v>48</v>
      </c>
      <c r="R1545" t="s">
        <v>7172</v>
      </c>
    </row>
    <row r="1546" spans="1:18" x14ac:dyDescent="0.35">
      <c r="A1546" t="s">
        <v>15</v>
      </c>
      <c r="B1546" t="s">
        <v>1166</v>
      </c>
      <c r="C1546">
        <v>4</v>
      </c>
      <c r="D1546">
        <v>2021</v>
      </c>
      <c r="E1546" t="s">
        <v>2236</v>
      </c>
      <c r="F1546">
        <v>8</v>
      </c>
      <c r="G1546">
        <v>2021</v>
      </c>
      <c r="H1546" t="s">
        <v>7173</v>
      </c>
      <c r="I1546" t="s">
        <v>19</v>
      </c>
      <c r="J1546" t="s">
        <v>7174</v>
      </c>
      <c r="K1546" t="s">
        <v>7175</v>
      </c>
      <c r="L1546" t="s">
        <v>22</v>
      </c>
      <c r="M1546" t="s">
        <v>68</v>
      </c>
      <c r="N1546" t="s">
        <v>24</v>
      </c>
      <c r="O1546" t="s">
        <v>14</v>
      </c>
      <c r="P1546" t="s">
        <v>24</v>
      </c>
      <c r="Q1546" t="s">
        <v>48</v>
      </c>
      <c r="R1546" t="s">
        <v>7176</v>
      </c>
    </row>
    <row r="1547" spans="1:18" x14ac:dyDescent="0.35">
      <c r="A1547" t="s">
        <v>15</v>
      </c>
      <c r="B1547" t="s">
        <v>2533</v>
      </c>
      <c r="C1547">
        <v>7</v>
      </c>
      <c r="D1547">
        <v>2019</v>
      </c>
      <c r="E1547" t="s">
        <v>4028</v>
      </c>
      <c r="F1547">
        <v>3</v>
      </c>
      <c r="G1547">
        <v>2020</v>
      </c>
      <c r="H1547" t="s">
        <v>7177</v>
      </c>
      <c r="I1547" t="s">
        <v>19</v>
      </c>
      <c r="J1547" t="s">
        <v>7178</v>
      </c>
      <c r="K1547" t="s">
        <v>7179</v>
      </c>
      <c r="L1547" t="s">
        <v>22</v>
      </c>
      <c r="M1547" t="s">
        <v>47</v>
      </c>
      <c r="N1547" t="s">
        <v>24</v>
      </c>
      <c r="O1547" t="s">
        <v>97</v>
      </c>
      <c r="P1547" t="s">
        <v>24</v>
      </c>
      <c r="Q1547" t="s">
        <v>48</v>
      </c>
      <c r="R1547" t="s">
        <v>7180</v>
      </c>
    </row>
    <row r="1548" spans="1:18" x14ac:dyDescent="0.35">
      <c r="A1548" t="s">
        <v>15</v>
      </c>
      <c r="B1548" t="s">
        <v>5661</v>
      </c>
      <c r="C1548">
        <v>3</v>
      </c>
      <c r="D1548">
        <v>2021</v>
      </c>
      <c r="E1548" t="s">
        <v>782</v>
      </c>
      <c r="F1548">
        <v>7</v>
      </c>
      <c r="G1548">
        <v>2021</v>
      </c>
      <c r="H1548" t="s">
        <v>7181</v>
      </c>
      <c r="I1548" t="s">
        <v>19</v>
      </c>
      <c r="J1548" t="s">
        <v>7182</v>
      </c>
      <c r="K1548" t="s">
        <v>7183</v>
      </c>
      <c r="L1548" t="s">
        <v>237</v>
      </c>
      <c r="M1548" t="s">
        <v>47</v>
      </c>
      <c r="N1548" t="s">
        <v>24</v>
      </c>
      <c r="O1548" t="s">
        <v>14</v>
      </c>
      <c r="P1548" t="s">
        <v>24</v>
      </c>
      <c r="Q1548" t="s">
        <v>48</v>
      </c>
      <c r="R1548" t="s">
        <v>7184</v>
      </c>
    </row>
    <row r="1549" spans="1:18" x14ac:dyDescent="0.35">
      <c r="A1549" t="s">
        <v>15</v>
      </c>
      <c r="B1549" t="s">
        <v>1459</v>
      </c>
      <c r="C1549">
        <v>2</v>
      </c>
      <c r="D1549">
        <v>2021</v>
      </c>
      <c r="E1549" t="s">
        <v>7185</v>
      </c>
      <c r="F1549">
        <v>9</v>
      </c>
      <c r="G1549">
        <v>2021</v>
      </c>
      <c r="H1549" t="s">
        <v>7186</v>
      </c>
      <c r="I1549" t="s">
        <v>19</v>
      </c>
      <c r="J1549" t="s">
        <v>7187</v>
      </c>
      <c r="K1549" t="s">
        <v>7188</v>
      </c>
      <c r="L1549" t="s">
        <v>3283</v>
      </c>
      <c r="M1549" t="s">
        <v>14</v>
      </c>
      <c r="N1549" t="s">
        <v>24</v>
      </c>
      <c r="O1549" t="s">
        <v>14</v>
      </c>
      <c r="P1549" t="s">
        <v>24</v>
      </c>
      <c r="Q1549" t="s">
        <v>48</v>
      </c>
      <c r="R1549" t="s">
        <v>7189</v>
      </c>
    </row>
    <row r="1550" spans="1:18" x14ac:dyDescent="0.35">
      <c r="A1550" t="s">
        <v>15</v>
      </c>
      <c r="B1550" t="s">
        <v>3582</v>
      </c>
      <c r="C1550">
        <v>4</v>
      </c>
      <c r="D1550">
        <v>2019</v>
      </c>
      <c r="E1550" t="s">
        <v>970</v>
      </c>
      <c r="F1550">
        <v>10</v>
      </c>
      <c r="G1550">
        <v>2019</v>
      </c>
      <c r="H1550" t="s">
        <v>7190</v>
      </c>
      <c r="I1550" t="s">
        <v>19</v>
      </c>
      <c r="J1550" t="s">
        <v>7191</v>
      </c>
      <c r="K1550" t="s">
        <v>7192</v>
      </c>
      <c r="L1550" t="s">
        <v>22</v>
      </c>
      <c r="M1550" t="s">
        <v>23</v>
      </c>
      <c r="N1550" t="s">
        <v>24</v>
      </c>
      <c r="O1550" t="s">
        <v>33</v>
      </c>
      <c r="P1550" t="s">
        <v>34</v>
      </c>
      <c r="Q1550" t="s">
        <v>33</v>
      </c>
      <c r="R1550" t="s">
        <v>7193</v>
      </c>
    </row>
    <row r="1551" spans="1:18" x14ac:dyDescent="0.35">
      <c r="A1551" t="s">
        <v>15</v>
      </c>
      <c r="B1551" t="s">
        <v>7194</v>
      </c>
      <c r="C1551">
        <v>6</v>
      </c>
      <c r="D1551">
        <v>2018</v>
      </c>
      <c r="E1551" t="s">
        <v>3753</v>
      </c>
      <c r="F1551">
        <v>2</v>
      </c>
      <c r="G1551">
        <v>2019</v>
      </c>
      <c r="H1551" t="s">
        <v>7195</v>
      </c>
      <c r="I1551" t="s">
        <v>19</v>
      </c>
      <c r="J1551" t="s">
        <v>7196</v>
      </c>
      <c r="K1551" t="s">
        <v>7197</v>
      </c>
      <c r="L1551" t="s">
        <v>1855</v>
      </c>
      <c r="M1551" t="s">
        <v>23</v>
      </c>
      <c r="N1551" t="s">
        <v>24</v>
      </c>
      <c r="O1551" t="s">
        <v>33</v>
      </c>
      <c r="P1551" t="s">
        <v>34</v>
      </c>
      <c r="Q1551" t="s">
        <v>33</v>
      </c>
      <c r="R1551" t="s">
        <v>77</v>
      </c>
    </row>
    <row r="1552" spans="1:18" x14ac:dyDescent="0.35">
      <c r="A1552" t="s">
        <v>15</v>
      </c>
      <c r="B1552" t="s">
        <v>2639</v>
      </c>
      <c r="C1552">
        <v>4</v>
      </c>
      <c r="D1552">
        <v>2019</v>
      </c>
      <c r="E1552" t="s">
        <v>7198</v>
      </c>
      <c r="F1552">
        <v>10</v>
      </c>
      <c r="G1552">
        <v>2019</v>
      </c>
      <c r="H1552" t="s">
        <v>7199</v>
      </c>
      <c r="I1552" t="s">
        <v>19</v>
      </c>
      <c r="J1552" t="s">
        <v>7200</v>
      </c>
      <c r="K1552" t="s">
        <v>7201</v>
      </c>
      <c r="L1552" t="s">
        <v>96</v>
      </c>
      <c r="M1552" t="s">
        <v>23</v>
      </c>
      <c r="N1552" t="s">
        <v>24</v>
      </c>
      <c r="O1552" t="s">
        <v>33</v>
      </c>
      <c r="P1552" t="s">
        <v>34</v>
      </c>
      <c r="Q1552" t="s">
        <v>33</v>
      </c>
      <c r="R1552" t="s">
        <v>7202</v>
      </c>
    </row>
    <row r="1553" spans="1:18" x14ac:dyDescent="0.35">
      <c r="A1553" t="s">
        <v>15</v>
      </c>
      <c r="B1553" t="s">
        <v>2002</v>
      </c>
      <c r="C1553">
        <v>9</v>
      </c>
      <c r="D1553">
        <v>2020</v>
      </c>
      <c r="E1553" t="s">
        <v>768</v>
      </c>
      <c r="F1553">
        <v>1</v>
      </c>
      <c r="G1553">
        <v>2021</v>
      </c>
      <c r="H1553" t="s">
        <v>7203</v>
      </c>
      <c r="I1553" t="s">
        <v>19</v>
      </c>
      <c r="J1553" t="s">
        <v>7204</v>
      </c>
      <c r="K1553" t="s">
        <v>7205</v>
      </c>
      <c r="L1553" t="s">
        <v>474</v>
      </c>
      <c r="M1553" t="s">
        <v>47</v>
      </c>
      <c r="N1553" t="s">
        <v>24</v>
      </c>
      <c r="O1553" t="s">
        <v>14</v>
      </c>
      <c r="P1553" t="s">
        <v>24</v>
      </c>
      <c r="Q1553" t="s">
        <v>48</v>
      </c>
      <c r="R1553" t="s">
        <v>7206</v>
      </c>
    </row>
    <row r="1554" spans="1:18" x14ac:dyDescent="0.35">
      <c r="A1554" t="s">
        <v>15</v>
      </c>
      <c r="B1554" t="s">
        <v>1862</v>
      </c>
      <c r="C1554">
        <v>2</v>
      </c>
      <c r="D1554">
        <v>2021</v>
      </c>
      <c r="E1554" t="s">
        <v>1845</v>
      </c>
      <c r="F1554">
        <v>6</v>
      </c>
      <c r="G1554">
        <v>2021</v>
      </c>
      <c r="H1554" t="s">
        <v>7207</v>
      </c>
      <c r="I1554" t="s">
        <v>19</v>
      </c>
      <c r="J1554" t="s">
        <v>7208</v>
      </c>
      <c r="K1554" t="s">
        <v>7209</v>
      </c>
      <c r="L1554" t="s">
        <v>5190</v>
      </c>
      <c r="M1554" t="s">
        <v>47</v>
      </c>
      <c r="N1554" t="s">
        <v>24</v>
      </c>
      <c r="O1554" t="s">
        <v>14</v>
      </c>
      <c r="P1554" t="s">
        <v>24</v>
      </c>
      <c r="Q1554" t="s">
        <v>48</v>
      </c>
      <c r="R1554" t="s">
        <v>7210</v>
      </c>
    </row>
    <row r="1555" spans="1:18" x14ac:dyDescent="0.35">
      <c r="A1555" t="s">
        <v>15</v>
      </c>
      <c r="B1555" t="s">
        <v>4019</v>
      </c>
      <c r="C1555">
        <v>11</v>
      </c>
      <c r="D1555">
        <v>2019</v>
      </c>
      <c r="E1555" t="s">
        <v>778</v>
      </c>
      <c r="F1555">
        <v>10</v>
      </c>
      <c r="G1555">
        <v>2020</v>
      </c>
      <c r="H1555" t="s">
        <v>7211</v>
      </c>
      <c r="I1555" t="s">
        <v>19</v>
      </c>
      <c r="J1555" t="s">
        <v>7212</v>
      </c>
      <c r="K1555" t="s">
        <v>7213</v>
      </c>
      <c r="L1555" t="s">
        <v>46</v>
      </c>
      <c r="M1555" t="s">
        <v>23</v>
      </c>
      <c r="N1555" t="s">
        <v>24</v>
      </c>
      <c r="O1555" t="s">
        <v>14</v>
      </c>
      <c r="P1555" t="s">
        <v>24</v>
      </c>
      <c r="Q1555" t="s">
        <v>48</v>
      </c>
      <c r="R1555" t="s">
        <v>7214</v>
      </c>
    </row>
    <row r="1556" spans="1:18" x14ac:dyDescent="0.35">
      <c r="A1556" t="s">
        <v>15</v>
      </c>
      <c r="B1556" t="s">
        <v>2832</v>
      </c>
      <c r="C1556">
        <v>1</v>
      </c>
      <c r="D1556">
        <v>2020</v>
      </c>
      <c r="E1556" t="s">
        <v>964</v>
      </c>
      <c r="F1556">
        <v>9</v>
      </c>
      <c r="G1556">
        <v>2020</v>
      </c>
      <c r="H1556" t="s">
        <v>7215</v>
      </c>
      <c r="I1556" t="s">
        <v>19</v>
      </c>
      <c r="J1556" t="s">
        <v>7216</v>
      </c>
      <c r="K1556" t="s">
        <v>7217</v>
      </c>
      <c r="L1556" t="s">
        <v>7218</v>
      </c>
      <c r="M1556" t="s">
        <v>23</v>
      </c>
      <c r="N1556" t="s">
        <v>24</v>
      </c>
      <c r="O1556" t="s">
        <v>25</v>
      </c>
      <c r="P1556" t="s">
        <v>24</v>
      </c>
      <c r="Q1556" t="s">
        <v>26</v>
      </c>
      <c r="R1556" t="s">
        <v>27</v>
      </c>
    </row>
    <row r="1557" spans="1:18" x14ac:dyDescent="0.35">
      <c r="A1557" t="s">
        <v>15</v>
      </c>
      <c r="B1557" t="s">
        <v>7219</v>
      </c>
      <c r="C1557">
        <v>8</v>
      </c>
      <c r="D1557">
        <v>2018</v>
      </c>
      <c r="E1557" t="s">
        <v>2201</v>
      </c>
      <c r="F1557">
        <v>12</v>
      </c>
      <c r="G1557">
        <v>2019</v>
      </c>
      <c r="H1557" t="s">
        <v>7220</v>
      </c>
      <c r="I1557" t="s">
        <v>19</v>
      </c>
      <c r="J1557" t="s">
        <v>7221</v>
      </c>
      <c r="K1557" t="s">
        <v>7222</v>
      </c>
      <c r="L1557" t="s">
        <v>1087</v>
      </c>
      <c r="M1557" t="s">
        <v>23</v>
      </c>
      <c r="N1557" t="s">
        <v>24</v>
      </c>
      <c r="O1557" t="s">
        <v>33</v>
      </c>
      <c r="P1557" t="s">
        <v>34</v>
      </c>
      <c r="Q1557" t="s">
        <v>33</v>
      </c>
      <c r="R1557" t="s">
        <v>7223</v>
      </c>
    </row>
    <row r="1558" spans="1:18" x14ac:dyDescent="0.35">
      <c r="A1558" t="s">
        <v>15</v>
      </c>
      <c r="B1558" t="s">
        <v>1679</v>
      </c>
      <c r="C1558">
        <v>8</v>
      </c>
      <c r="D1558">
        <v>2018</v>
      </c>
      <c r="E1558" t="s">
        <v>914</v>
      </c>
      <c r="F1558">
        <v>1</v>
      </c>
      <c r="G1558">
        <v>2019</v>
      </c>
      <c r="H1558" t="s">
        <v>7224</v>
      </c>
      <c r="I1558" t="s">
        <v>19</v>
      </c>
      <c r="J1558" t="s">
        <v>7225</v>
      </c>
      <c r="K1558" t="s">
        <v>509</v>
      </c>
      <c r="L1558" t="s">
        <v>46</v>
      </c>
      <c r="M1558" t="s">
        <v>76</v>
      </c>
      <c r="N1558" t="s">
        <v>24</v>
      </c>
      <c r="O1558" t="s">
        <v>33</v>
      </c>
      <c r="P1558" t="s">
        <v>34</v>
      </c>
      <c r="Q1558" t="s">
        <v>33</v>
      </c>
      <c r="R1558" t="s">
        <v>7226</v>
      </c>
    </row>
    <row r="1559" spans="1:18" x14ac:dyDescent="0.35">
      <c r="A1559" t="s">
        <v>15</v>
      </c>
      <c r="B1559" t="s">
        <v>2394</v>
      </c>
      <c r="C1559">
        <v>7</v>
      </c>
      <c r="D1559">
        <v>2019</v>
      </c>
      <c r="E1559" t="s">
        <v>882</v>
      </c>
      <c r="F1559">
        <v>1</v>
      </c>
      <c r="G1559">
        <v>2020</v>
      </c>
      <c r="H1559" t="s">
        <v>7227</v>
      </c>
      <c r="I1559" t="s">
        <v>19</v>
      </c>
      <c r="J1559" t="s">
        <v>7228</v>
      </c>
      <c r="K1559" t="s">
        <v>7229</v>
      </c>
      <c r="L1559" t="s">
        <v>83</v>
      </c>
      <c r="M1559" t="s">
        <v>23</v>
      </c>
      <c r="N1559" t="s">
        <v>24</v>
      </c>
      <c r="O1559" t="s">
        <v>33</v>
      </c>
      <c r="P1559" t="s">
        <v>34</v>
      </c>
      <c r="Q1559" t="s">
        <v>33</v>
      </c>
      <c r="R1559" t="s">
        <v>27</v>
      </c>
    </row>
    <row r="1560" spans="1:18" x14ac:dyDescent="0.35">
      <c r="A1560" t="s">
        <v>15</v>
      </c>
      <c r="B1560" t="s">
        <v>686</v>
      </c>
      <c r="C1560">
        <v>7</v>
      </c>
      <c r="D1560">
        <v>2019</v>
      </c>
      <c r="E1560" t="s">
        <v>1562</v>
      </c>
      <c r="F1560">
        <v>2</v>
      </c>
      <c r="G1560">
        <v>2020</v>
      </c>
      <c r="H1560" t="s">
        <v>7230</v>
      </c>
      <c r="I1560" t="s">
        <v>19</v>
      </c>
      <c r="J1560" t="s">
        <v>7231</v>
      </c>
      <c r="K1560" t="s">
        <v>7232</v>
      </c>
      <c r="L1560" t="s">
        <v>385</v>
      </c>
      <c r="M1560" t="s">
        <v>68</v>
      </c>
      <c r="N1560" t="s">
        <v>24</v>
      </c>
      <c r="O1560" t="s">
        <v>14</v>
      </c>
      <c r="P1560" t="s">
        <v>24</v>
      </c>
      <c r="Q1560" t="s">
        <v>48</v>
      </c>
      <c r="R1560" t="s">
        <v>7233</v>
      </c>
    </row>
    <row r="1561" spans="1:18" x14ac:dyDescent="0.35">
      <c r="A1561" t="s">
        <v>15</v>
      </c>
      <c r="B1561" t="s">
        <v>126</v>
      </c>
      <c r="C1561">
        <v>1</v>
      </c>
      <c r="D1561">
        <v>2021</v>
      </c>
      <c r="E1561" t="s">
        <v>750</v>
      </c>
      <c r="F1561">
        <v>9</v>
      </c>
      <c r="G1561">
        <v>2021</v>
      </c>
      <c r="H1561" t="s">
        <v>7234</v>
      </c>
      <c r="I1561" t="s">
        <v>19</v>
      </c>
      <c r="J1561" t="s">
        <v>7235</v>
      </c>
      <c r="K1561" t="s">
        <v>7236</v>
      </c>
      <c r="L1561" t="s">
        <v>7237</v>
      </c>
      <c r="M1561" t="s">
        <v>23</v>
      </c>
      <c r="N1561" t="s">
        <v>24</v>
      </c>
      <c r="O1561" t="s">
        <v>25</v>
      </c>
      <c r="P1561" t="s">
        <v>24</v>
      </c>
      <c r="Q1561" t="s">
        <v>26</v>
      </c>
      <c r="R1561" t="s">
        <v>27</v>
      </c>
    </row>
    <row r="1562" spans="1:18" x14ac:dyDescent="0.35">
      <c r="A1562" t="s">
        <v>15</v>
      </c>
      <c r="B1562" t="s">
        <v>315</v>
      </c>
      <c r="C1562">
        <v>3</v>
      </c>
      <c r="D1562">
        <v>2021</v>
      </c>
      <c r="E1562" t="s">
        <v>7238</v>
      </c>
      <c r="F1562">
        <v>7</v>
      </c>
      <c r="G1562">
        <v>2021</v>
      </c>
      <c r="H1562" t="s">
        <v>7239</v>
      </c>
      <c r="I1562" t="s">
        <v>19</v>
      </c>
      <c r="J1562" t="s">
        <v>7240</v>
      </c>
      <c r="K1562" t="s">
        <v>7241</v>
      </c>
      <c r="L1562" t="s">
        <v>75</v>
      </c>
      <c r="M1562" t="s">
        <v>68</v>
      </c>
      <c r="N1562" t="s">
        <v>24</v>
      </c>
      <c r="O1562" t="s">
        <v>14</v>
      </c>
      <c r="P1562" t="s">
        <v>24</v>
      </c>
      <c r="Q1562" t="s">
        <v>48</v>
      </c>
      <c r="R1562" t="s">
        <v>7242</v>
      </c>
    </row>
    <row r="1563" spans="1:18" x14ac:dyDescent="0.35">
      <c r="A1563" t="s">
        <v>15</v>
      </c>
      <c r="B1563" t="s">
        <v>652</v>
      </c>
      <c r="C1563">
        <v>11</v>
      </c>
      <c r="D1563">
        <v>2020</v>
      </c>
      <c r="E1563" t="s">
        <v>1403</v>
      </c>
      <c r="F1563">
        <v>5</v>
      </c>
      <c r="G1563">
        <v>2021</v>
      </c>
      <c r="H1563" t="s">
        <v>7243</v>
      </c>
      <c r="I1563" t="s">
        <v>19</v>
      </c>
      <c r="J1563" t="s">
        <v>7244</v>
      </c>
      <c r="K1563" t="s">
        <v>7245</v>
      </c>
      <c r="L1563" t="s">
        <v>5100</v>
      </c>
      <c r="M1563" t="s">
        <v>76</v>
      </c>
      <c r="N1563" t="s">
        <v>24</v>
      </c>
      <c r="O1563" t="s">
        <v>33</v>
      </c>
      <c r="P1563" t="s">
        <v>34</v>
      </c>
      <c r="Q1563" t="s">
        <v>33</v>
      </c>
      <c r="R1563" t="s">
        <v>118</v>
      </c>
    </row>
    <row r="1564" spans="1:18" x14ac:dyDescent="0.35">
      <c r="A1564" t="s">
        <v>15</v>
      </c>
      <c r="B1564" t="s">
        <v>304</v>
      </c>
      <c r="C1564">
        <v>9</v>
      </c>
      <c r="D1564">
        <v>2018</v>
      </c>
      <c r="E1564" t="s">
        <v>4280</v>
      </c>
      <c r="F1564">
        <v>6</v>
      </c>
      <c r="G1564">
        <v>2019</v>
      </c>
      <c r="H1564" t="s">
        <v>7246</v>
      </c>
      <c r="I1564" t="s">
        <v>19</v>
      </c>
      <c r="J1564" t="s">
        <v>7247</v>
      </c>
      <c r="K1564" t="s">
        <v>7248</v>
      </c>
      <c r="L1564" t="s">
        <v>474</v>
      </c>
      <c r="M1564" t="s">
        <v>23</v>
      </c>
      <c r="N1564" t="s">
        <v>24</v>
      </c>
      <c r="O1564" t="s">
        <v>33</v>
      </c>
      <c r="P1564" t="s">
        <v>34</v>
      </c>
      <c r="Q1564" t="s">
        <v>33</v>
      </c>
      <c r="R1564" t="s">
        <v>7249</v>
      </c>
    </row>
    <row r="1565" spans="1:18" x14ac:dyDescent="0.35">
      <c r="A1565" t="s">
        <v>15</v>
      </c>
      <c r="B1565" t="s">
        <v>195</v>
      </c>
      <c r="C1565">
        <v>7</v>
      </c>
      <c r="D1565">
        <v>2018</v>
      </c>
      <c r="E1565" t="s">
        <v>36</v>
      </c>
      <c r="F1565">
        <v>1</v>
      </c>
      <c r="G1565">
        <v>2019</v>
      </c>
      <c r="H1565" t="s">
        <v>7250</v>
      </c>
      <c r="I1565" t="s">
        <v>19</v>
      </c>
      <c r="J1565" t="s">
        <v>7251</v>
      </c>
      <c r="K1565" t="s">
        <v>7252</v>
      </c>
      <c r="L1565" t="s">
        <v>7253</v>
      </c>
      <c r="M1565" t="s">
        <v>68</v>
      </c>
      <c r="N1565" t="s">
        <v>24</v>
      </c>
      <c r="O1565" t="s">
        <v>14</v>
      </c>
      <c r="P1565" t="s">
        <v>24</v>
      </c>
      <c r="Q1565" t="s">
        <v>48</v>
      </c>
      <c r="R1565" t="s">
        <v>7254</v>
      </c>
    </row>
    <row r="1566" spans="1:18" x14ac:dyDescent="0.35">
      <c r="A1566" t="s">
        <v>15</v>
      </c>
      <c r="B1566" t="s">
        <v>5749</v>
      </c>
      <c r="C1566">
        <v>7</v>
      </c>
      <c r="D1566">
        <v>2018</v>
      </c>
      <c r="E1566" t="s">
        <v>4733</v>
      </c>
      <c r="F1566">
        <v>2</v>
      </c>
      <c r="G1566">
        <v>2019</v>
      </c>
      <c r="H1566" t="s">
        <v>7255</v>
      </c>
      <c r="I1566" t="s">
        <v>19</v>
      </c>
      <c r="J1566" t="s">
        <v>7256</v>
      </c>
      <c r="K1566" t="s">
        <v>7257</v>
      </c>
      <c r="L1566" t="s">
        <v>2006</v>
      </c>
      <c r="M1566" t="s">
        <v>23</v>
      </c>
      <c r="N1566" t="s">
        <v>24</v>
      </c>
      <c r="O1566" t="s">
        <v>33</v>
      </c>
      <c r="P1566" t="s">
        <v>34</v>
      </c>
      <c r="Q1566" t="s">
        <v>33</v>
      </c>
      <c r="R1566" t="s">
        <v>77</v>
      </c>
    </row>
    <row r="1567" spans="1:18" x14ac:dyDescent="0.35">
      <c r="A1567" t="s">
        <v>15</v>
      </c>
      <c r="B1567" t="s">
        <v>3382</v>
      </c>
      <c r="C1567">
        <v>2</v>
      </c>
      <c r="D1567">
        <v>2021</v>
      </c>
      <c r="E1567" t="s">
        <v>1778</v>
      </c>
      <c r="F1567">
        <v>10</v>
      </c>
      <c r="G1567">
        <v>2021</v>
      </c>
      <c r="H1567" t="s">
        <v>7258</v>
      </c>
      <c r="I1567" t="s">
        <v>19</v>
      </c>
      <c r="J1567" t="s">
        <v>7259</v>
      </c>
      <c r="K1567" t="s">
        <v>7260</v>
      </c>
      <c r="L1567" t="s">
        <v>474</v>
      </c>
      <c r="M1567" t="s">
        <v>47</v>
      </c>
      <c r="N1567" t="s">
        <v>24</v>
      </c>
      <c r="O1567" t="s">
        <v>14</v>
      </c>
      <c r="P1567" t="s">
        <v>24</v>
      </c>
      <c r="Q1567" t="s">
        <v>48</v>
      </c>
      <c r="R1567" t="s">
        <v>7261</v>
      </c>
    </row>
    <row r="1568" spans="1:18" x14ac:dyDescent="0.35">
      <c r="A1568" t="s">
        <v>15</v>
      </c>
      <c r="B1568" t="s">
        <v>7262</v>
      </c>
      <c r="C1568">
        <v>8</v>
      </c>
      <c r="D1568">
        <v>2021</v>
      </c>
      <c r="E1568" t="s">
        <v>3466</v>
      </c>
      <c r="F1568">
        <v>11</v>
      </c>
      <c r="G1568">
        <v>2021</v>
      </c>
      <c r="H1568" t="s">
        <v>7263</v>
      </c>
      <c r="I1568" t="s">
        <v>19</v>
      </c>
      <c r="J1568" t="s">
        <v>7264</v>
      </c>
      <c r="K1568" t="s">
        <v>7265</v>
      </c>
      <c r="L1568" t="s">
        <v>124</v>
      </c>
      <c r="M1568" t="s">
        <v>76</v>
      </c>
      <c r="N1568" t="s">
        <v>24</v>
      </c>
      <c r="O1568" t="s">
        <v>14</v>
      </c>
      <c r="P1568" t="s">
        <v>24</v>
      </c>
      <c r="Q1568" t="s">
        <v>48</v>
      </c>
      <c r="R1568" t="s">
        <v>7266</v>
      </c>
    </row>
    <row r="1569" spans="1:18" x14ac:dyDescent="0.35">
      <c r="A1569" t="s">
        <v>15</v>
      </c>
      <c r="B1569" t="s">
        <v>6442</v>
      </c>
      <c r="C1569">
        <v>11</v>
      </c>
      <c r="D1569">
        <v>2020</v>
      </c>
      <c r="E1569" t="s">
        <v>393</v>
      </c>
      <c r="F1569">
        <v>3</v>
      </c>
      <c r="G1569">
        <v>2021</v>
      </c>
      <c r="H1569" t="s">
        <v>7267</v>
      </c>
      <c r="I1569" t="s">
        <v>19</v>
      </c>
      <c r="J1569" t="s">
        <v>7268</v>
      </c>
      <c r="K1569" t="s">
        <v>7269</v>
      </c>
      <c r="L1569" t="s">
        <v>75</v>
      </c>
      <c r="M1569" t="s">
        <v>14</v>
      </c>
      <c r="N1569" t="s">
        <v>24</v>
      </c>
      <c r="O1569" t="s">
        <v>97</v>
      </c>
      <c r="P1569" t="s">
        <v>24</v>
      </c>
      <c r="Q1569" t="s">
        <v>48</v>
      </c>
      <c r="R1569" t="s">
        <v>7270</v>
      </c>
    </row>
    <row r="1570" spans="1:18" x14ac:dyDescent="0.35">
      <c r="A1570" t="s">
        <v>15</v>
      </c>
      <c r="B1570" t="s">
        <v>3612</v>
      </c>
      <c r="C1570">
        <v>1</v>
      </c>
      <c r="D1570">
        <v>2021</v>
      </c>
      <c r="E1570" t="s">
        <v>814</v>
      </c>
      <c r="F1570">
        <v>6</v>
      </c>
      <c r="G1570">
        <v>2021</v>
      </c>
      <c r="H1570" t="s">
        <v>7271</v>
      </c>
      <c r="I1570" t="s">
        <v>19</v>
      </c>
      <c r="J1570" t="s">
        <v>7272</v>
      </c>
      <c r="K1570" t="s">
        <v>7273</v>
      </c>
      <c r="L1570" t="s">
        <v>110</v>
      </c>
      <c r="M1570" t="s">
        <v>68</v>
      </c>
      <c r="N1570" t="s">
        <v>24</v>
      </c>
      <c r="O1570" t="s">
        <v>14</v>
      </c>
      <c r="P1570" t="s">
        <v>24</v>
      </c>
      <c r="Q1570" t="s">
        <v>48</v>
      </c>
      <c r="R1570" t="s">
        <v>7274</v>
      </c>
    </row>
    <row r="1571" spans="1:18" x14ac:dyDescent="0.35">
      <c r="A1571" t="s">
        <v>15</v>
      </c>
      <c r="B1571" t="s">
        <v>6516</v>
      </c>
      <c r="C1571">
        <v>5</v>
      </c>
      <c r="D1571">
        <v>2018</v>
      </c>
      <c r="E1571" t="s">
        <v>6074</v>
      </c>
      <c r="F1571">
        <v>3</v>
      </c>
      <c r="G1571">
        <v>2019</v>
      </c>
      <c r="H1571" t="s">
        <v>7275</v>
      </c>
      <c r="I1571" t="s">
        <v>19</v>
      </c>
      <c r="J1571" t="s">
        <v>7276</v>
      </c>
      <c r="K1571" t="s">
        <v>509</v>
      </c>
      <c r="L1571" t="s">
        <v>83</v>
      </c>
      <c r="M1571" t="s">
        <v>47</v>
      </c>
      <c r="N1571" t="s">
        <v>24</v>
      </c>
      <c r="O1571" t="s">
        <v>14</v>
      </c>
      <c r="P1571" t="s">
        <v>24</v>
      </c>
      <c r="Q1571" t="s">
        <v>48</v>
      </c>
      <c r="R1571" t="s">
        <v>7277</v>
      </c>
    </row>
    <row r="1572" spans="1:18" x14ac:dyDescent="0.35">
      <c r="A1572" t="s">
        <v>15</v>
      </c>
      <c r="B1572" t="s">
        <v>489</v>
      </c>
      <c r="C1572">
        <v>5</v>
      </c>
      <c r="D1572">
        <v>2020</v>
      </c>
      <c r="E1572" t="s">
        <v>1314</v>
      </c>
      <c r="F1572">
        <v>12</v>
      </c>
      <c r="G1572">
        <v>2021</v>
      </c>
      <c r="H1572" t="s">
        <v>7278</v>
      </c>
      <c r="I1572" t="s">
        <v>19</v>
      </c>
      <c r="J1572" t="s">
        <v>7279</v>
      </c>
      <c r="K1572" t="s">
        <v>7280</v>
      </c>
      <c r="L1572" t="s">
        <v>22</v>
      </c>
      <c r="M1572" t="s">
        <v>47</v>
      </c>
      <c r="N1572" t="s">
        <v>24</v>
      </c>
      <c r="O1572" t="s">
        <v>14</v>
      </c>
      <c r="P1572" t="s">
        <v>24</v>
      </c>
      <c r="Q1572" t="s">
        <v>48</v>
      </c>
      <c r="R1572" t="s">
        <v>7281</v>
      </c>
    </row>
    <row r="1573" spans="1:18" x14ac:dyDescent="0.35">
      <c r="A1573" t="s">
        <v>15</v>
      </c>
      <c r="B1573" t="s">
        <v>3759</v>
      </c>
      <c r="C1573">
        <v>8</v>
      </c>
      <c r="D1573">
        <v>2020</v>
      </c>
      <c r="E1573" t="s">
        <v>1966</v>
      </c>
      <c r="F1573">
        <v>3</v>
      </c>
      <c r="G1573">
        <v>2021</v>
      </c>
      <c r="H1573" t="s">
        <v>7282</v>
      </c>
      <c r="I1573" t="s">
        <v>19</v>
      </c>
      <c r="J1573" t="s">
        <v>7283</v>
      </c>
      <c r="K1573" t="s">
        <v>7284</v>
      </c>
      <c r="L1573" t="s">
        <v>117</v>
      </c>
      <c r="M1573" t="s">
        <v>47</v>
      </c>
      <c r="N1573" t="s">
        <v>24</v>
      </c>
      <c r="O1573" t="s">
        <v>14</v>
      </c>
      <c r="P1573" t="s">
        <v>24</v>
      </c>
      <c r="Q1573" t="s">
        <v>48</v>
      </c>
      <c r="R1573" t="s">
        <v>7285</v>
      </c>
    </row>
    <row r="1574" spans="1:18" x14ac:dyDescent="0.35">
      <c r="A1574" t="s">
        <v>15</v>
      </c>
      <c r="B1574" t="s">
        <v>1689</v>
      </c>
      <c r="C1574">
        <v>6</v>
      </c>
      <c r="D1574">
        <v>2019</v>
      </c>
      <c r="E1574" t="s">
        <v>598</v>
      </c>
      <c r="F1574">
        <v>1</v>
      </c>
      <c r="G1574">
        <v>2020</v>
      </c>
      <c r="H1574" t="s">
        <v>7286</v>
      </c>
      <c r="I1574" t="s">
        <v>19</v>
      </c>
      <c r="J1574" t="s">
        <v>7287</v>
      </c>
      <c r="K1574" t="s">
        <v>7288</v>
      </c>
      <c r="L1574" t="s">
        <v>398</v>
      </c>
      <c r="M1574" t="s">
        <v>47</v>
      </c>
      <c r="N1574" t="s">
        <v>24</v>
      </c>
      <c r="O1574" t="s">
        <v>14</v>
      </c>
      <c r="P1574" t="s">
        <v>24</v>
      </c>
      <c r="Q1574" t="s">
        <v>48</v>
      </c>
      <c r="R1574" t="s">
        <v>7289</v>
      </c>
    </row>
    <row r="1575" spans="1:18" x14ac:dyDescent="0.35">
      <c r="A1575" t="s">
        <v>15</v>
      </c>
      <c r="B1575" t="s">
        <v>64</v>
      </c>
      <c r="C1575">
        <v>2</v>
      </c>
      <c r="D1575">
        <v>2020</v>
      </c>
      <c r="E1575" t="s">
        <v>263</v>
      </c>
      <c r="F1575">
        <v>7</v>
      </c>
      <c r="G1575">
        <v>2020</v>
      </c>
      <c r="H1575" t="s">
        <v>7290</v>
      </c>
      <c r="I1575" t="s">
        <v>19</v>
      </c>
      <c r="J1575" t="s">
        <v>7291</v>
      </c>
      <c r="K1575" t="s">
        <v>7292</v>
      </c>
      <c r="L1575" t="s">
        <v>509</v>
      </c>
      <c r="M1575" t="s">
        <v>23</v>
      </c>
      <c r="N1575" t="s">
        <v>24</v>
      </c>
      <c r="O1575" t="s">
        <v>33</v>
      </c>
      <c r="P1575" t="s">
        <v>34</v>
      </c>
      <c r="Q1575" t="s">
        <v>33</v>
      </c>
      <c r="R1575" t="s">
        <v>27</v>
      </c>
    </row>
    <row r="1576" spans="1:18" x14ac:dyDescent="0.35">
      <c r="A1576" t="s">
        <v>15</v>
      </c>
      <c r="B1576" t="s">
        <v>535</v>
      </c>
      <c r="C1576">
        <v>8</v>
      </c>
      <c r="D1576">
        <v>2019</v>
      </c>
      <c r="E1576" t="s">
        <v>78</v>
      </c>
      <c r="F1576">
        <v>3</v>
      </c>
      <c r="G1576">
        <v>2020</v>
      </c>
      <c r="H1576" t="s">
        <v>7293</v>
      </c>
      <c r="I1576" t="s">
        <v>19</v>
      </c>
      <c r="J1576" t="s">
        <v>7294</v>
      </c>
      <c r="K1576" t="s">
        <v>7295</v>
      </c>
      <c r="L1576" t="s">
        <v>22</v>
      </c>
      <c r="M1576" t="s">
        <v>68</v>
      </c>
      <c r="N1576" t="s">
        <v>24</v>
      </c>
      <c r="O1576" t="s">
        <v>14</v>
      </c>
      <c r="P1576" t="s">
        <v>24</v>
      </c>
      <c r="Q1576" t="s">
        <v>48</v>
      </c>
      <c r="R1576" t="s">
        <v>7296</v>
      </c>
    </row>
    <row r="1577" spans="1:18" x14ac:dyDescent="0.35">
      <c r="A1577" t="s">
        <v>15</v>
      </c>
      <c r="B1577" t="s">
        <v>2496</v>
      </c>
      <c r="C1577">
        <v>6</v>
      </c>
      <c r="D1577">
        <v>2019</v>
      </c>
      <c r="E1577" t="s">
        <v>1935</v>
      </c>
      <c r="F1577">
        <v>3</v>
      </c>
      <c r="G1577">
        <v>2020</v>
      </c>
      <c r="H1577" t="s">
        <v>7297</v>
      </c>
      <c r="I1577" t="s">
        <v>19</v>
      </c>
      <c r="J1577" t="s">
        <v>7298</v>
      </c>
      <c r="K1577" t="s">
        <v>7299</v>
      </c>
      <c r="L1577" t="s">
        <v>143</v>
      </c>
      <c r="M1577" t="s">
        <v>23</v>
      </c>
      <c r="N1577" t="s">
        <v>24</v>
      </c>
      <c r="O1577" t="s">
        <v>33</v>
      </c>
      <c r="P1577" t="s">
        <v>34</v>
      </c>
      <c r="Q1577" t="s">
        <v>33</v>
      </c>
      <c r="R1577" t="s">
        <v>27</v>
      </c>
    </row>
    <row r="1578" spans="1:18" x14ac:dyDescent="0.35">
      <c r="A1578" t="s">
        <v>15</v>
      </c>
      <c r="B1578" t="s">
        <v>964</v>
      </c>
      <c r="C1578">
        <v>9</v>
      </c>
      <c r="D1578">
        <v>2020</v>
      </c>
      <c r="E1578" t="s">
        <v>2502</v>
      </c>
      <c r="F1578">
        <v>3</v>
      </c>
      <c r="G1578">
        <v>2021</v>
      </c>
      <c r="H1578" t="s">
        <v>7300</v>
      </c>
      <c r="I1578" t="s">
        <v>19</v>
      </c>
      <c r="J1578" t="s">
        <v>7301</v>
      </c>
      <c r="K1578" t="s">
        <v>7302</v>
      </c>
      <c r="L1578" t="s">
        <v>1027</v>
      </c>
      <c r="M1578" t="s">
        <v>23</v>
      </c>
      <c r="N1578" t="s">
        <v>24</v>
      </c>
      <c r="O1578" t="s">
        <v>97</v>
      </c>
      <c r="P1578" t="s">
        <v>24</v>
      </c>
      <c r="Q1578" t="s">
        <v>48</v>
      </c>
      <c r="R1578" t="s">
        <v>7303</v>
      </c>
    </row>
    <row r="1579" spans="1:18" x14ac:dyDescent="0.35">
      <c r="A1579" t="s">
        <v>15</v>
      </c>
      <c r="B1579" t="s">
        <v>1044</v>
      </c>
      <c r="C1579">
        <v>3</v>
      </c>
      <c r="D1579">
        <v>2020</v>
      </c>
      <c r="E1579" t="s">
        <v>5706</v>
      </c>
      <c r="F1579">
        <v>7</v>
      </c>
      <c r="G1579">
        <v>2020</v>
      </c>
      <c r="H1579" t="s">
        <v>7304</v>
      </c>
      <c r="I1579" t="s">
        <v>19</v>
      </c>
      <c r="J1579" t="s">
        <v>7305</v>
      </c>
      <c r="K1579" t="s">
        <v>7306</v>
      </c>
      <c r="L1579" t="s">
        <v>510</v>
      </c>
      <c r="M1579" t="s">
        <v>23</v>
      </c>
      <c r="N1579" t="s">
        <v>24</v>
      </c>
      <c r="O1579" t="s">
        <v>25</v>
      </c>
      <c r="P1579" t="s">
        <v>24</v>
      </c>
      <c r="Q1579" t="s">
        <v>26</v>
      </c>
      <c r="R1579" t="s">
        <v>27</v>
      </c>
    </row>
    <row r="1580" spans="1:18" x14ac:dyDescent="0.35">
      <c r="A1580" t="s">
        <v>15</v>
      </c>
      <c r="B1580" t="s">
        <v>890</v>
      </c>
      <c r="C1580">
        <v>12</v>
      </c>
      <c r="D1580">
        <v>2020</v>
      </c>
      <c r="E1580" t="s">
        <v>1349</v>
      </c>
      <c r="F1580">
        <v>5</v>
      </c>
      <c r="G1580">
        <v>2021</v>
      </c>
      <c r="H1580" t="s">
        <v>7307</v>
      </c>
      <c r="I1580" t="s">
        <v>19</v>
      </c>
      <c r="J1580" t="s">
        <v>7308</v>
      </c>
      <c r="K1580" t="s">
        <v>7309</v>
      </c>
      <c r="L1580" t="s">
        <v>237</v>
      </c>
      <c r="M1580" t="s">
        <v>47</v>
      </c>
      <c r="N1580" t="s">
        <v>24</v>
      </c>
      <c r="O1580" t="s">
        <v>97</v>
      </c>
      <c r="P1580" t="s">
        <v>24</v>
      </c>
      <c r="Q1580" t="s">
        <v>26</v>
      </c>
      <c r="R1580" t="s">
        <v>7310</v>
      </c>
    </row>
    <row r="1581" spans="1:18" x14ac:dyDescent="0.35">
      <c r="A1581" t="s">
        <v>15</v>
      </c>
      <c r="B1581" t="s">
        <v>1640</v>
      </c>
      <c r="C1581">
        <v>3</v>
      </c>
      <c r="D1581">
        <v>2020</v>
      </c>
      <c r="E1581" t="s">
        <v>4155</v>
      </c>
      <c r="F1581">
        <v>5</v>
      </c>
      <c r="G1581">
        <v>2020</v>
      </c>
      <c r="H1581" t="s">
        <v>7311</v>
      </c>
      <c r="I1581" t="s">
        <v>19</v>
      </c>
      <c r="J1581" t="s">
        <v>7312</v>
      </c>
      <c r="K1581" t="s">
        <v>7313</v>
      </c>
      <c r="L1581" t="s">
        <v>2006</v>
      </c>
      <c r="M1581" t="s">
        <v>23</v>
      </c>
      <c r="N1581" t="s">
        <v>24</v>
      </c>
      <c r="O1581" t="s">
        <v>25</v>
      </c>
      <c r="P1581" t="s">
        <v>24</v>
      </c>
      <c r="Q1581" t="s">
        <v>26</v>
      </c>
      <c r="R1581" t="s">
        <v>27</v>
      </c>
    </row>
    <row r="1582" spans="1:18" x14ac:dyDescent="0.35">
      <c r="A1582" t="s">
        <v>15</v>
      </c>
      <c r="B1582" t="s">
        <v>202</v>
      </c>
      <c r="C1582">
        <v>1</v>
      </c>
      <c r="D1582">
        <v>2020</v>
      </c>
      <c r="E1582" t="s">
        <v>4159</v>
      </c>
      <c r="F1582">
        <v>11</v>
      </c>
      <c r="G1582">
        <v>2021</v>
      </c>
      <c r="H1582" t="s">
        <v>7314</v>
      </c>
      <c r="I1582" t="s">
        <v>19</v>
      </c>
      <c r="J1582" t="s">
        <v>7315</v>
      </c>
      <c r="K1582" t="s">
        <v>7316</v>
      </c>
      <c r="L1582" t="s">
        <v>7237</v>
      </c>
      <c r="M1582" t="s">
        <v>68</v>
      </c>
      <c r="N1582" t="s">
        <v>24</v>
      </c>
      <c r="O1582" t="s">
        <v>14</v>
      </c>
      <c r="P1582" t="s">
        <v>24</v>
      </c>
      <c r="Q1582" t="s">
        <v>48</v>
      </c>
      <c r="R1582" t="s">
        <v>7317</v>
      </c>
    </row>
    <row r="1583" spans="1:18" x14ac:dyDescent="0.35">
      <c r="A1583" t="s">
        <v>15</v>
      </c>
      <c r="B1583" t="s">
        <v>482</v>
      </c>
      <c r="C1583">
        <v>4</v>
      </c>
      <c r="D1583">
        <v>2020</v>
      </c>
      <c r="E1583" t="s">
        <v>530</v>
      </c>
      <c r="F1583">
        <v>8</v>
      </c>
      <c r="G1583">
        <v>2020</v>
      </c>
      <c r="H1583" t="s">
        <v>7318</v>
      </c>
      <c r="I1583" t="s">
        <v>19</v>
      </c>
      <c r="J1583" t="s">
        <v>7319</v>
      </c>
      <c r="K1583" t="s">
        <v>7320</v>
      </c>
      <c r="L1583" t="s">
        <v>143</v>
      </c>
      <c r="M1583" t="s">
        <v>23</v>
      </c>
      <c r="N1583" t="s">
        <v>24</v>
      </c>
      <c r="O1583" t="s">
        <v>33</v>
      </c>
      <c r="P1583" t="s">
        <v>34</v>
      </c>
      <c r="Q1583" t="s">
        <v>33</v>
      </c>
      <c r="R1583" t="s">
        <v>118</v>
      </c>
    </row>
    <row r="1584" spans="1:18" x14ac:dyDescent="0.35">
      <c r="A1584" t="s">
        <v>15</v>
      </c>
      <c r="B1584" t="s">
        <v>1421</v>
      </c>
      <c r="C1584">
        <v>8</v>
      </c>
      <c r="D1584">
        <v>2018</v>
      </c>
      <c r="E1584" t="s">
        <v>1940</v>
      </c>
      <c r="F1584">
        <v>2</v>
      </c>
      <c r="G1584">
        <v>2019</v>
      </c>
      <c r="H1584" t="s">
        <v>7321</v>
      </c>
      <c r="I1584" t="s">
        <v>19</v>
      </c>
      <c r="J1584" t="s">
        <v>7322</v>
      </c>
      <c r="K1584" t="s">
        <v>7323</v>
      </c>
      <c r="L1584" t="s">
        <v>22</v>
      </c>
      <c r="M1584" t="s">
        <v>23</v>
      </c>
      <c r="N1584" t="s">
        <v>24</v>
      </c>
      <c r="O1584" t="s">
        <v>33</v>
      </c>
      <c r="P1584" t="s">
        <v>34</v>
      </c>
      <c r="Q1584" t="s">
        <v>33</v>
      </c>
      <c r="R1584" t="s">
        <v>7324</v>
      </c>
    </row>
    <row r="1585" spans="1:18" x14ac:dyDescent="0.35">
      <c r="A1585" t="s">
        <v>15</v>
      </c>
      <c r="B1585" t="s">
        <v>7325</v>
      </c>
      <c r="C1585">
        <v>5</v>
      </c>
      <c r="D1585">
        <v>2018</v>
      </c>
      <c r="E1585" t="s">
        <v>4522</v>
      </c>
      <c r="F1585">
        <v>2</v>
      </c>
      <c r="G1585">
        <v>2019</v>
      </c>
      <c r="H1585" t="s">
        <v>7326</v>
      </c>
      <c r="I1585" t="s">
        <v>19</v>
      </c>
      <c r="J1585" t="s">
        <v>7327</v>
      </c>
      <c r="K1585" t="s">
        <v>7328</v>
      </c>
      <c r="L1585" t="s">
        <v>22</v>
      </c>
      <c r="M1585" t="s">
        <v>23</v>
      </c>
      <c r="N1585" t="s">
        <v>24</v>
      </c>
      <c r="O1585" t="s">
        <v>33</v>
      </c>
      <c r="P1585" t="s">
        <v>34</v>
      </c>
      <c r="Q1585" t="s">
        <v>33</v>
      </c>
      <c r="R1585" t="s">
        <v>7329</v>
      </c>
    </row>
    <row r="1586" spans="1:18" x14ac:dyDescent="0.35">
      <c r="A1586" t="s">
        <v>15</v>
      </c>
      <c r="B1586" t="s">
        <v>3209</v>
      </c>
      <c r="C1586">
        <v>9</v>
      </c>
      <c r="D1586">
        <v>2021</v>
      </c>
      <c r="E1586" t="s">
        <v>4618</v>
      </c>
      <c r="F1586">
        <v>12</v>
      </c>
      <c r="G1586">
        <v>2022</v>
      </c>
      <c r="H1586" t="s">
        <v>7330</v>
      </c>
      <c r="I1586" t="s">
        <v>19</v>
      </c>
      <c r="J1586" t="s">
        <v>7331</v>
      </c>
      <c r="K1586" t="s">
        <v>7332</v>
      </c>
      <c r="L1586" t="s">
        <v>385</v>
      </c>
      <c r="M1586" t="s">
        <v>23</v>
      </c>
      <c r="N1586" t="s">
        <v>24</v>
      </c>
      <c r="O1586" t="s">
        <v>14</v>
      </c>
      <c r="P1586" t="s">
        <v>24</v>
      </c>
      <c r="Q1586" t="s">
        <v>48</v>
      </c>
      <c r="R1586" t="s">
        <v>7333</v>
      </c>
    </row>
    <row r="1587" spans="1:18" x14ac:dyDescent="0.35">
      <c r="A1587" t="s">
        <v>15</v>
      </c>
      <c r="B1587" t="s">
        <v>4904</v>
      </c>
      <c r="C1587">
        <v>8</v>
      </c>
      <c r="D1587">
        <v>2020</v>
      </c>
      <c r="E1587" t="s">
        <v>868</v>
      </c>
      <c r="F1587">
        <v>1</v>
      </c>
      <c r="G1587">
        <v>2021</v>
      </c>
      <c r="H1587" t="s">
        <v>7334</v>
      </c>
      <c r="I1587" t="s">
        <v>19</v>
      </c>
      <c r="J1587" t="s">
        <v>7335</v>
      </c>
      <c r="K1587" t="s">
        <v>7336</v>
      </c>
      <c r="L1587" t="s">
        <v>22</v>
      </c>
      <c r="M1587" t="s">
        <v>47</v>
      </c>
      <c r="N1587" t="s">
        <v>24</v>
      </c>
      <c r="O1587" t="s">
        <v>14</v>
      </c>
      <c r="P1587" t="s">
        <v>24</v>
      </c>
      <c r="Q1587" t="s">
        <v>48</v>
      </c>
      <c r="R1587" t="s">
        <v>7337</v>
      </c>
    </row>
    <row r="1588" spans="1:18" x14ac:dyDescent="0.35">
      <c r="A1588" t="s">
        <v>15</v>
      </c>
      <c r="B1588" t="s">
        <v>182</v>
      </c>
      <c r="C1588">
        <v>4</v>
      </c>
      <c r="D1588">
        <v>2019</v>
      </c>
      <c r="E1588" t="s">
        <v>1254</v>
      </c>
      <c r="F1588">
        <v>5</v>
      </c>
      <c r="G1588">
        <v>2020</v>
      </c>
      <c r="H1588" t="s">
        <v>7338</v>
      </c>
      <c r="I1588" t="s">
        <v>19</v>
      </c>
      <c r="J1588" t="s">
        <v>7339</v>
      </c>
      <c r="K1588" t="s">
        <v>7340</v>
      </c>
      <c r="L1588" t="s">
        <v>22</v>
      </c>
      <c r="M1588" t="s">
        <v>47</v>
      </c>
      <c r="N1588" t="s">
        <v>24</v>
      </c>
      <c r="O1588" t="s">
        <v>14</v>
      </c>
      <c r="P1588" t="s">
        <v>24</v>
      </c>
      <c r="Q1588" t="s">
        <v>48</v>
      </c>
      <c r="R1588" t="s">
        <v>7341</v>
      </c>
    </row>
    <row r="1589" spans="1:18" x14ac:dyDescent="0.35">
      <c r="A1589" t="s">
        <v>15</v>
      </c>
      <c r="B1589" t="s">
        <v>1930</v>
      </c>
      <c r="C1589">
        <v>4</v>
      </c>
      <c r="D1589">
        <v>2020</v>
      </c>
      <c r="E1589" t="s">
        <v>2797</v>
      </c>
      <c r="F1589">
        <v>7</v>
      </c>
      <c r="G1589">
        <v>2020</v>
      </c>
      <c r="H1589" t="s">
        <v>7342</v>
      </c>
      <c r="I1589" t="s">
        <v>19</v>
      </c>
      <c r="J1589" t="s">
        <v>7343</v>
      </c>
      <c r="K1589" t="s">
        <v>7344</v>
      </c>
      <c r="L1589" t="s">
        <v>474</v>
      </c>
      <c r="M1589" t="s">
        <v>76</v>
      </c>
      <c r="N1589" t="s">
        <v>24</v>
      </c>
      <c r="O1589" t="s">
        <v>14</v>
      </c>
      <c r="P1589" t="s">
        <v>24</v>
      </c>
      <c r="Q1589" t="s">
        <v>48</v>
      </c>
      <c r="R1589" t="s">
        <v>7345</v>
      </c>
    </row>
    <row r="1590" spans="1:18" x14ac:dyDescent="0.35">
      <c r="A1590" t="s">
        <v>15</v>
      </c>
      <c r="B1590" t="s">
        <v>2791</v>
      </c>
      <c r="C1590">
        <v>9</v>
      </c>
      <c r="D1590">
        <v>2020</v>
      </c>
      <c r="E1590" t="s">
        <v>2431</v>
      </c>
      <c r="F1590">
        <v>12</v>
      </c>
      <c r="G1590">
        <v>2021</v>
      </c>
      <c r="H1590" t="s">
        <v>7346</v>
      </c>
      <c r="I1590" t="s">
        <v>19</v>
      </c>
      <c r="J1590" t="s">
        <v>7347</v>
      </c>
      <c r="K1590" t="s">
        <v>7348</v>
      </c>
      <c r="L1590" t="s">
        <v>578</v>
      </c>
      <c r="M1590" t="s">
        <v>47</v>
      </c>
      <c r="N1590" t="s">
        <v>24</v>
      </c>
      <c r="O1590" t="s">
        <v>14</v>
      </c>
      <c r="P1590" t="s">
        <v>24</v>
      </c>
      <c r="Q1590" t="s">
        <v>48</v>
      </c>
      <c r="R1590" t="s">
        <v>7349</v>
      </c>
    </row>
    <row r="1591" spans="1:18" x14ac:dyDescent="0.35">
      <c r="A1591" t="s">
        <v>15</v>
      </c>
      <c r="B1591" t="s">
        <v>85</v>
      </c>
      <c r="C1591">
        <v>10</v>
      </c>
      <c r="D1591">
        <v>2018</v>
      </c>
      <c r="E1591" t="s">
        <v>2339</v>
      </c>
      <c r="F1591">
        <v>6</v>
      </c>
      <c r="G1591">
        <v>2019</v>
      </c>
      <c r="H1591" t="s">
        <v>7350</v>
      </c>
      <c r="I1591" t="s">
        <v>19</v>
      </c>
      <c r="J1591" t="s">
        <v>7351</v>
      </c>
      <c r="K1591" t="s">
        <v>7352</v>
      </c>
      <c r="L1591" t="s">
        <v>385</v>
      </c>
      <c r="M1591" t="s">
        <v>23</v>
      </c>
      <c r="N1591" t="s">
        <v>24</v>
      </c>
      <c r="O1591" t="s">
        <v>33</v>
      </c>
      <c r="P1591" t="s">
        <v>34</v>
      </c>
      <c r="Q1591" t="s">
        <v>33</v>
      </c>
      <c r="R1591" t="s">
        <v>7353</v>
      </c>
    </row>
    <row r="1592" spans="1:18" x14ac:dyDescent="0.35">
      <c r="A1592" t="s">
        <v>15</v>
      </c>
      <c r="B1592" t="s">
        <v>7354</v>
      </c>
      <c r="C1592">
        <v>1</v>
      </c>
      <c r="D1592">
        <v>2020</v>
      </c>
      <c r="E1592" t="s">
        <v>2607</v>
      </c>
      <c r="F1592">
        <v>9</v>
      </c>
      <c r="G1592">
        <v>2020</v>
      </c>
      <c r="H1592" t="s">
        <v>7355</v>
      </c>
      <c r="I1592" t="s">
        <v>19</v>
      </c>
      <c r="J1592" t="s">
        <v>7356</v>
      </c>
      <c r="K1592" t="s">
        <v>7357</v>
      </c>
      <c r="L1592" t="s">
        <v>237</v>
      </c>
      <c r="M1592" t="s">
        <v>23</v>
      </c>
      <c r="N1592" t="s">
        <v>24</v>
      </c>
      <c r="O1592" t="s">
        <v>33</v>
      </c>
      <c r="P1592" t="s">
        <v>34</v>
      </c>
      <c r="Q1592" t="s">
        <v>33</v>
      </c>
      <c r="R1592" t="s">
        <v>7358</v>
      </c>
    </row>
    <row r="1593" spans="1:18" x14ac:dyDescent="0.35">
      <c r="A1593" t="s">
        <v>15</v>
      </c>
      <c r="B1593" t="s">
        <v>413</v>
      </c>
      <c r="C1593">
        <v>6</v>
      </c>
      <c r="D1593">
        <v>2020</v>
      </c>
      <c r="E1593" t="s">
        <v>2361</v>
      </c>
      <c r="F1593">
        <v>1</v>
      </c>
      <c r="G1593">
        <v>2021</v>
      </c>
      <c r="H1593" t="s">
        <v>7359</v>
      </c>
      <c r="I1593" t="s">
        <v>19</v>
      </c>
      <c r="J1593" t="s">
        <v>7360</v>
      </c>
      <c r="K1593" t="s">
        <v>7361</v>
      </c>
      <c r="L1593" t="s">
        <v>22</v>
      </c>
      <c r="M1593" t="s">
        <v>23</v>
      </c>
      <c r="N1593" t="s">
        <v>24</v>
      </c>
      <c r="O1593" t="s">
        <v>33</v>
      </c>
      <c r="P1593" t="s">
        <v>34</v>
      </c>
      <c r="Q1593" t="s">
        <v>33</v>
      </c>
      <c r="R1593" t="s">
        <v>7362</v>
      </c>
    </row>
    <row r="1594" spans="1:18" x14ac:dyDescent="0.35">
      <c r="A1594" t="s">
        <v>15</v>
      </c>
      <c r="B1594" t="s">
        <v>7363</v>
      </c>
      <c r="C1594">
        <v>3</v>
      </c>
      <c r="D1594">
        <v>2021</v>
      </c>
      <c r="E1594" t="s">
        <v>2271</v>
      </c>
      <c r="F1594">
        <v>9</v>
      </c>
      <c r="G1594">
        <v>2021</v>
      </c>
      <c r="H1594" t="s">
        <v>7364</v>
      </c>
      <c r="I1594" t="s">
        <v>19</v>
      </c>
      <c r="J1594" t="s">
        <v>7365</v>
      </c>
      <c r="K1594" t="s">
        <v>7366</v>
      </c>
      <c r="L1594" t="s">
        <v>237</v>
      </c>
      <c r="M1594" t="s">
        <v>47</v>
      </c>
      <c r="N1594" t="s">
        <v>24</v>
      </c>
      <c r="O1594" t="s">
        <v>97</v>
      </c>
      <c r="P1594" t="s">
        <v>24</v>
      </c>
      <c r="Q1594" t="s">
        <v>48</v>
      </c>
      <c r="R1594" t="s">
        <v>7367</v>
      </c>
    </row>
    <row r="1595" spans="1:18" x14ac:dyDescent="0.35">
      <c r="A1595" t="s">
        <v>15</v>
      </c>
      <c r="B1595" t="s">
        <v>1121</v>
      </c>
      <c r="C1595">
        <v>7</v>
      </c>
      <c r="D1595">
        <v>2019</v>
      </c>
      <c r="E1595" t="s">
        <v>3398</v>
      </c>
      <c r="F1595">
        <v>10</v>
      </c>
      <c r="G1595">
        <v>2019</v>
      </c>
      <c r="H1595" t="s">
        <v>7368</v>
      </c>
      <c r="I1595" t="s">
        <v>19</v>
      </c>
      <c r="J1595" t="s">
        <v>7369</v>
      </c>
      <c r="K1595" t="s">
        <v>7370</v>
      </c>
      <c r="L1595" t="s">
        <v>22</v>
      </c>
      <c r="M1595" t="s">
        <v>23</v>
      </c>
      <c r="N1595" t="s">
        <v>24</v>
      </c>
      <c r="O1595" t="s">
        <v>25</v>
      </c>
      <c r="P1595" t="s">
        <v>24</v>
      </c>
      <c r="Q1595" t="s">
        <v>26</v>
      </c>
      <c r="R1595" t="s">
        <v>27</v>
      </c>
    </row>
    <row r="1596" spans="1:18" x14ac:dyDescent="0.35">
      <c r="A1596" t="s">
        <v>15</v>
      </c>
      <c r="B1596" t="s">
        <v>3000</v>
      </c>
      <c r="C1596">
        <v>9</v>
      </c>
      <c r="D1596">
        <v>2019</v>
      </c>
      <c r="E1596" t="s">
        <v>64</v>
      </c>
      <c r="F1596">
        <v>2</v>
      </c>
      <c r="G1596">
        <v>2020</v>
      </c>
      <c r="H1596" t="s">
        <v>7371</v>
      </c>
      <c r="I1596" t="s">
        <v>19</v>
      </c>
      <c r="J1596" t="s">
        <v>7372</v>
      </c>
      <c r="K1596" t="s">
        <v>7373</v>
      </c>
      <c r="L1596" t="s">
        <v>96</v>
      </c>
      <c r="M1596" t="s">
        <v>76</v>
      </c>
      <c r="N1596" t="s">
        <v>24</v>
      </c>
      <c r="O1596" t="s">
        <v>33</v>
      </c>
      <c r="P1596" t="s">
        <v>34</v>
      </c>
      <c r="Q1596" t="s">
        <v>33</v>
      </c>
      <c r="R1596" t="s">
        <v>27</v>
      </c>
    </row>
    <row r="1597" spans="1:18" x14ac:dyDescent="0.35">
      <c r="A1597" t="s">
        <v>15</v>
      </c>
      <c r="B1597" t="s">
        <v>7374</v>
      </c>
      <c r="C1597">
        <v>4</v>
      </c>
      <c r="D1597">
        <v>2021</v>
      </c>
      <c r="E1597" t="s">
        <v>294</v>
      </c>
      <c r="F1597">
        <v>8</v>
      </c>
      <c r="G1597">
        <v>2021</v>
      </c>
      <c r="H1597" t="s">
        <v>7375</v>
      </c>
      <c r="I1597" t="s">
        <v>19</v>
      </c>
      <c r="J1597" t="s">
        <v>7376</v>
      </c>
      <c r="K1597" t="s">
        <v>7377</v>
      </c>
      <c r="L1597" t="s">
        <v>22</v>
      </c>
      <c r="M1597" t="s">
        <v>47</v>
      </c>
      <c r="N1597" t="s">
        <v>24</v>
      </c>
      <c r="O1597" t="s">
        <v>97</v>
      </c>
      <c r="P1597" t="s">
        <v>24</v>
      </c>
      <c r="Q1597" t="s">
        <v>48</v>
      </c>
      <c r="R1597" t="s">
        <v>7378</v>
      </c>
    </row>
    <row r="1598" spans="1:18" x14ac:dyDescent="0.35">
      <c r="A1598" t="s">
        <v>15</v>
      </c>
      <c r="B1598" t="s">
        <v>41</v>
      </c>
      <c r="C1598">
        <v>1</v>
      </c>
      <c r="D1598">
        <v>2020</v>
      </c>
      <c r="E1598" t="s">
        <v>1199</v>
      </c>
      <c r="F1598">
        <v>6</v>
      </c>
      <c r="G1598">
        <v>2020</v>
      </c>
      <c r="H1598" t="s">
        <v>7379</v>
      </c>
      <c r="I1598" t="s">
        <v>19</v>
      </c>
      <c r="J1598" t="s">
        <v>7380</v>
      </c>
      <c r="K1598" t="s">
        <v>7381</v>
      </c>
      <c r="L1598" t="s">
        <v>474</v>
      </c>
      <c r="M1598" t="s">
        <v>76</v>
      </c>
      <c r="N1598" t="s">
        <v>24</v>
      </c>
      <c r="O1598" t="s">
        <v>33</v>
      </c>
      <c r="P1598" t="s">
        <v>34</v>
      </c>
      <c r="Q1598" t="s">
        <v>33</v>
      </c>
      <c r="R1598" t="s">
        <v>27</v>
      </c>
    </row>
    <row r="1599" spans="1:18" x14ac:dyDescent="0.35">
      <c r="A1599" t="s">
        <v>15</v>
      </c>
      <c r="B1599" t="s">
        <v>2172</v>
      </c>
      <c r="C1599">
        <v>11</v>
      </c>
      <c r="D1599">
        <v>2018</v>
      </c>
      <c r="E1599" t="s">
        <v>954</v>
      </c>
      <c r="F1599">
        <v>6</v>
      </c>
      <c r="G1599">
        <v>2019</v>
      </c>
      <c r="H1599" t="s">
        <v>7382</v>
      </c>
      <c r="I1599" t="s">
        <v>19</v>
      </c>
      <c r="J1599" t="s">
        <v>7383</v>
      </c>
      <c r="K1599" t="s">
        <v>7384</v>
      </c>
      <c r="L1599" t="s">
        <v>474</v>
      </c>
      <c r="M1599" t="s">
        <v>23</v>
      </c>
      <c r="N1599" t="s">
        <v>24</v>
      </c>
      <c r="O1599" t="s">
        <v>33</v>
      </c>
      <c r="P1599" t="s">
        <v>34</v>
      </c>
      <c r="Q1599" t="s">
        <v>33</v>
      </c>
      <c r="R1599" t="s">
        <v>27</v>
      </c>
    </row>
    <row r="1600" spans="1:18" x14ac:dyDescent="0.35">
      <c r="A1600" t="s">
        <v>15</v>
      </c>
      <c r="B1600" t="s">
        <v>1391</v>
      </c>
      <c r="C1600">
        <v>7</v>
      </c>
      <c r="D1600">
        <v>2019</v>
      </c>
      <c r="E1600" t="s">
        <v>4872</v>
      </c>
      <c r="F1600">
        <v>3</v>
      </c>
      <c r="G1600">
        <v>2020</v>
      </c>
      <c r="H1600" t="s">
        <v>7385</v>
      </c>
      <c r="I1600" t="s">
        <v>19</v>
      </c>
      <c r="J1600" t="s">
        <v>7386</v>
      </c>
      <c r="K1600" t="s">
        <v>7387</v>
      </c>
      <c r="L1600" t="s">
        <v>6426</v>
      </c>
      <c r="M1600" t="s">
        <v>23</v>
      </c>
      <c r="N1600" t="s">
        <v>24</v>
      </c>
      <c r="O1600" t="s">
        <v>33</v>
      </c>
      <c r="P1600" t="s">
        <v>34</v>
      </c>
      <c r="Q1600" t="s">
        <v>33</v>
      </c>
      <c r="R1600" t="s">
        <v>7388</v>
      </c>
    </row>
    <row r="1601" spans="1:18" x14ac:dyDescent="0.35">
      <c r="A1601" t="s">
        <v>15</v>
      </c>
      <c r="B1601" t="s">
        <v>7389</v>
      </c>
      <c r="C1601">
        <v>6</v>
      </c>
      <c r="D1601">
        <v>2018</v>
      </c>
      <c r="E1601" t="s">
        <v>2266</v>
      </c>
      <c r="F1601">
        <v>2</v>
      </c>
      <c r="G1601">
        <v>2019</v>
      </c>
      <c r="H1601" t="s">
        <v>7390</v>
      </c>
      <c r="I1601" t="s">
        <v>19</v>
      </c>
      <c r="J1601" t="s">
        <v>7391</v>
      </c>
      <c r="K1601" t="s">
        <v>7392</v>
      </c>
      <c r="L1601" t="s">
        <v>110</v>
      </c>
      <c r="M1601" t="s">
        <v>76</v>
      </c>
      <c r="N1601" t="s">
        <v>24</v>
      </c>
      <c r="O1601" t="s">
        <v>33</v>
      </c>
      <c r="P1601" t="s">
        <v>34</v>
      </c>
      <c r="Q1601" t="s">
        <v>33</v>
      </c>
      <c r="R1601" t="s">
        <v>77</v>
      </c>
    </row>
    <row r="1602" spans="1:18" x14ac:dyDescent="0.35">
      <c r="A1602" t="s">
        <v>15</v>
      </c>
      <c r="B1602" t="s">
        <v>1039</v>
      </c>
      <c r="C1602">
        <v>7</v>
      </c>
      <c r="D1602">
        <v>2020</v>
      </c>
      <c r="E1602" t="s">
        <v>2486</v>
      </c>
      <c r="F1602">
        <v>4</v>
      </c>
      <c r="G1602">
        <v>2021</v>
      </c>
      <c r="H1602" t="s">
        <v>7393</v>
      </c>
      <c r="I1602" t="s">
        <v>19</v>
      </c>
      <c r="J1602" t="s">
        <v>7394</v>
      </c>
      <c r="K1602" t="s">
        <v>7395</v>
      </c>
      <c r="L1602" t="s">
        <v>5490</v>
      </c>
      <c r="M1602" t="s">
        <v>76</v>
      </c>
      <c r="N1602" t="s">
        <v>24</v>
      </c>
      <c r="O1602" t="s">
        <v>14</v>
      </c>
      <c r="P1602" t="s">
        <v>24</v>
      </c>
      <c r="Q1602" t="s">
        <v>48</v>
      </c>
      <c r="R1602" t="s">
        <v>7396</v>
      </c>
    </row>
    <row r="1603" spans="1:18" x14ac:dyDescent="0.35">
      <c r="A1603" t="s">
        <v>15</v>
      </c>
      <c r="B1603" t="s">
        <v>86</v>
      </c>
      <c r="C1603">
        <v>11</v>
      </c>
      <c r="D1603">
        <v>2019</v>
      </c>
      <c r="E1603" t="s">
        <v>3935</v>
      </c>
      <c r="F1603">
        <v>8</v>
      </c>
      <c r="G1603">
        <v>2020</v>
      </c>
      <c r="H1603" t="s">
        <v>7397</v>
      </c>
      <c r="I1603" t="s">
        <v>19</v>
      </c>
      <c r="J1603" t="s">
        <v>7398</v>
      </c>
      <c r="K1603" t="s">
        <v>7399</v>
      </c>
      <c r="L1603" t="s">
        <v>7400</v>
      </c>
      <c r="M1603" t="s">
        <v>76</v>
      </c>
      <c r="N1603" t="s">
        <v>24</v>
      </c>
      <c r="O1603" t="s">
        <v>33</v>
      </c>
      <c r="P1603" t="s">
        <v>34</v>
      </c>
      <c r="Q1603" t="s">
        <v>33</v>
      </c>
      <c r="R1603" t="s">
        <v>7401</v>
      </c>
    </row>
    <row r="1604" spans="1:18" x14ac:dyDescent="0.35">
      <c r="A1604" t="s">
        <v>15</v>
      </c>
      <c r="B1604" t="s">
        <v>3109</v>
      </c>
      <c r="C1604">
        <v>9</v>
      </c>
      <c r="D1604">
        <v>2020</v>
      </c>
      <c r="E1604" t="s">
        <v>2035</v>
      </c>
      <c r="F1604">
        <v>5</v>
      </c>
      <c r="G1604">
        <v>2021</v>
      </c>
      <c r="H1604" t="s">
        <v>7402</v>
      </c>
      <c r="I1604" t="s">
        <v>19</v>
      </c>
      <c r="J1604" t="s">
        <v>7403</v>
      </c>
      <c r="K1604" t="s">
        <v>7404</v>
      </c>
      <c r="L1604" t="s">
        <v>237</v>
      </c>
      <c r="M1604" t="s">
        <v>47</v>
      </c>
      <c r="N1604" t="s">
        <v>24</v>
      </c>
      <c r="O1604" t="s">
        <v>97</v>
      </c>
      <c r="P1604" t="s">
        <v>24</v>
      </c>
      <c r="Q1604" t="s">
        <v>48</v>
      </c>
      <c r="R1604" t="s">
        <v>7405</v>
      </c>
    </row>
    <row r="1605" spans="1:18" x14ac:dyDescent="0.35">
      <c r="A1605" t="s">
        <v>15</v>
      </c>
      <c r="B1605" t="s">
        <v>7406</v>
      </c>
      <c r="C1605">
        <v>10</v>
      </c>
      <c r="D1605">
        <v>2019</v>
      </c>
      <c r="E1605" t="s">
        <v>2360</v>
      </c>
      <c r="F1605">
        <v>6</v>
      </c>
      <c r="G1605">
        <v>2020</v>
      </c>
      <c r="H1605" t="s">
        <v>7407</v>
      </c>
      <c r="I1605" t="s">
        <v>19</v>
      </c>
      <c r="J1605" t="s">
        <v>7408</v>
      </c>
      <c r="K1605" t="s">
        <v>7409</v>
      </c>
      <c r="L1605" t="s">
        <v>22</v>
      </c>
      <c r="M1605" t="s">
        <v>23</v>
      </c>
      <c r="N1605" t="s">
        <v>24</v>
      </c>
      <c r="O1605" t="s">
        <v>33</v>
      </c>
      <c r="P1605" t="s">
        <v>34</v>
      </c>
      <c r="Q1605" t="s">
        <v>33</v>
      </c>
      <c r="R1605" t="s">
        <v>27</v>
      </c>
    </row>
    <row r="1606" spans="1:18" x14ac:dyDescent="0.35">
      <c r="A1606" t="s">
        <v>15</v>
      </c>
      <c r="B1606" t="s">
        <v>3377</v>
      </c>
      <c r="C1606">
        <v>12</v>
      </c>
      <c r="D1606">
        <v>2019</v>
      </c>
      <c r="E1606" t="s">
        <v>1155</v>
      </c>
      <c r="F1606">
        <v>7</v>
      </c>
      <c r="G1606">
        <v>2020</v>
      </c>
      <c r="H1606" t="s">
        <v>7410</v>
      </c>
      <c r="I1606" t="s">
        <v>19</v>
      </c>
      <c r="J1606" t="s">
        <v>7411</v>
      </c>
      <c r="K1606" t="s">
        <v>7412</v>
      </c>
      <c r="L1606" t="s">
        <v>46</v>
      </c>
      <c r="M1606" t="s">
        <v>23</v>
      </c>
      <c r="N1606" t="s">
        <v>24</v>
      </c>
      <c r="O1606" t="s">
        <v>33</v>
      </c>
      <c r="P1606" t="s">
        <v>34</v>
      </c>
      <c r="Q1606" t="s">
        <v>33</v>
      </c>
      <c r="R1606" t="s">
        <v>3168</v>
      </c>
    </row>
    <row r="1607" spans="1:18" x14ac:dyDescent="0.35">
      <c r="A1607" t="s">
        <v>15</v>
      </c>
      <c r="B1607" t="s">
        <v>470</v>
      </c>
      <c r="C1607">
        <v>8</v>
      </c>
      <c r="D1607">
        <v>2021</v>
      </c>
      <c r="E1607" t="s">
        <v>3559</v>
      </c>
      <c r="F1607">
        <v>9</v>
      </c>
      <c r="G1607">
        <v>2021</v>
      </c>
      <c r="H1607" t="s">
        <v>7413</v>
      </c>
      <c r="I1607" t="s">
        <v>19</v>
      </c>
      <c r="J1607" t="s">
        <v>7414</v>
      </c>
      <c r="K1607" t="s">
        <v>7415</v>
      </c>
      <c r="L1607" t="s">
        <v>385</v>
      </c>
      <c r="M1607" t="s">
        <v>68</v>
      </c>
      <c r="N1607" t="s">
        <v>24</v>
      </c>
      <c r="O1607" t="s">
        <v>14</v>
      </c>
      <c r="P1607" t="s">
        <v>24</v>
      </c>
      <c r="Q1607" t="s">
        <v>48</v>
      </c>
      <c r="R1607" t="s">
        <v>7416</v>
      </c>
    </row>
    <row r="1608" spans="1:18" x14ac:dyDescent="0.35">
      <c r="A1608" t="s">
        <v>15</v>
      </c>
      <c r="B1608" t="s">
        <v>1990</v>
      </c>
      <c r="C1608">
        <v>5</v>
      </c>
      <c r="D1608">
        <v>2021</v>
      </c>
      <c r="E1608" t="s">
        <v>4748</v>
      </c>
      <c r="F1608">
        <v>10</v>
      </c>
      <c r="G1608">
        <v>2021</v>
      </c>
      <c r="H1608" t="s">
        <v>7417</v>
      </c>
      <c r="I1608" t="s">
        <v>19</v>
      </c>
      <c r="J1608" t="s">
        <v>7418</v>
      </c>
      <c r="K1608" t="s">
        <v>7419</v>
      </c>
      <c r="L1608" t="s">
        <v>96</v>
      </c>
      <c r="M1608" t="s">
        <v>47</v>
      </c>
      <c r="N1608" t="s">
        <v>24</v>
      </c>
      <c r="O1608" t="s">
        <v>14</v>
      </c>
      <c r="P1608" t="s">
        <v>24</v>
      </c>
      <c r="Q1608" t="s">
        <v>48</v>
      </c>
      <c r="R1608" t="s">
        <v>7420</v>
      </c>
    </row>
    <row r="1609" spans="1:18" x14ac:dyDescent="0.35">
      <c r="A1609" t="s">
        <v>15</v>
      </c>
      <c r="B1609" t="s">
        <v>7421</v>
      </c>
      <c r="C1609">
        <v>3</v>
      </c>
      <c r="D1609">
        <v>2019</v>
      </c>
      <c r="E1609" t="s">
        <v>5365</v>
      </c>
      <c r="F1609">
        <v>11</v>
      </c>
      <c r="G1609">
        <v>2019</v>
      </c>
      <c r="H1609" t="s">
        <v>7422</v>
      </c>
      <c r="I1609" t="s">
        <v>19</v>
      </c>
      <c r="J1609" t="s">
        <v>7423</v>
      </c>
      <c r="K1609" t="s">
        <v>7424</v>
      </c>
      <c r="L1609" t="s">
        <v>237</v>
      </c>
      <c r="M1609" t="s">
        <v>23</v>
      </c>
      <c r="N1609" t="s">
        <v>24</v>
      </c>
      <c r="O1609" t="s">
        <v>33</v>
      </c>
      <c r="P1609" t="s">
        <v>34</v>
      </c>
      <c r="Q1609" t="s">
        <v>33</v>
      </c>
      <c r="R1609" t="s">
        <v>27</v>
      </c>
    </row>
    <row r="1610" spans="1:18" x14ac:dyDescent="0.35">
      <c r="A1610" t="s">
        <v>15</v>
      </c>
      <c r="B1610" t="s">
        <v>5978</v>
      </c>
      <c r="C1610">
        <v>10</v>
      </c>
      <c r="D1610">
        <v>2018</v>
      </c>
      <c r="E1610" t="s">
        <v>2394</v>
      </c>
      <c r="F1610">
        <v>7</v>
      </c>
      <c r="G1610">
        <v>2019</v>
      </c>
      <c r="H1610" t="s">
        <v>7425</v>
      </c>
      <c r="I1610" t="s">
        <v>19</v>
      </c>
      <c r="J1610" t="s">
        <v>7426</v>
      </c>
      <c r="K1610" t="s">
        <v>7427</v>
      </c>
      <c r="L1610" t="s">
        <v>22</v>
      </c>
      <c r="M1610" t="s">
        <v>23</v>
      </c>
      <c r="N1610" t="s">
        <v>24</v>
      </c>
      <c r="O1610" t="s">
        <v>33</v>
      </c>
      <c r="P1610" t="s">
        <v>34</v>
      </c>
      <c r="Q1610" t="s">
        <v>33</v>
      </c>
      <c r="R1610" t="s">
        <v>7428</v>
      </c>
    </row>
    <row r="1611" spans="1:18" x14ac:dyDescent="0.35">
      <c r="A1611" t="s">
        <v>15</v>
      </c>
      <c r="B1611" t="s">
        <v>2625</v>
      </c>
      <c r="C1611">
        <v>3</v>
      </c>
      <c r="D1611">
        <v>2021</v>
      </c>
      <c r="E1611" t="s">
        <v>4666</v>
      </c>
      <c r="F1611">
        <v>2</v>
      </c>
      <c r="G1611">
        <v>2022</v>
      </c>
      <c r="H1611" t="s">
        <v>7429</v>
      </c>
      <c r="I1611" t="s">
        <v>19</v>
      </c>
      <c r="J1611" t="s">
        <v>7430</v>
      </c>
      <c r="K1611" t="s">
        <v>7431</v>
      </c>
      <c r="L1611" t="s">
        <v>22</v>
      </c>
      <c r="M1611" t="s">
        <v>23</v>
      </c>
      <c r="N1611" t="s">
        <v>24</v>
      </c>
      <c r="O1611" t="s">
        <v>33</v>
      </c>
      <c r="P1611" t="s">
        <v>34</v>
      </c>
      <c r="Q1611" t="s">
        <v>33</v>
      </c>
      <c r="R1611" t="s">
        <v>27</v>
      </c>
    </row>
    <row r="1612" spans="1:18" x14ac:dyDescent="0.35">
      <c r="A1612" t="s">
        <v>15</v>
      </c>
      <c r="B1612" t="s">
        <v>511</v>
      </c>
      <c r="C1612">
        <v>6</v>
      </c>
      <c r="D1612">
        <v>2020</v>
      </c>
      <c r="E1612" t="s">
        <v>367</v>
      </c>
      <c r="F1612">
        <v>12</v>
      </c>
      <c r="G1612">
        <v>2021</v>
      </c>
      <c r="H1612" t="s">
        <v>7432</v>
      </c>
      <c r="I1612" t="s">
        <v>19</v>
      </c>
      <c r="J1612" t="s">
        <v>7433</v>
      </c>
      <c r="K1612" t="s">
        <v>7434</v>
      </c>
      <c r="L1612" t="s">
        <v>96</v>
      </c>
      <c r="M1612" t="s">
        <v>23</v>
      </c>
      <c r="N1612" t="s">
        <v>24</v>
      </c>
      <c r="O1612" t="s">
        <v>33</v>
      </c>
      <c r="P1612" t="s">
        <v>34</v>
      </c>
      <c r="Q1612" t="s">
        <v>33</v>
      </c>
      <c r="R1612" t="s">
        <v>27</v>
      </c>
    </row>
    <row r="1613" spans="1:18" x14ac:dyDescent="0.35">
      <c r="A1613" t="s">
        <v>15</v>
      </c>
      <c r="B1613" t="s">
        <v>4725</v>
      </c>
      <c r="C1613">
        <v>4</v>
      </c>
      <c r="D1613">
        <v>2020</v>
      </c>
      <c r="E1613" t="s">
        <v>4481</v>
      </c>
      <c r="F1613">
        <v>1</v>
      </c>
      <c r="G1613">
        <v>2021</v>
      </c>
      <c r="H1613" t="s">
        <v>7435</v>
      </c>
      <c r="I1613" t="s">
        <v>19</v>
      </c>
      <c r="J1613" t="s">
        <v>7436</v>
      </c>
      <c r="K1613" t="s">
        <v>7437</v>
      </c>
      <c r="L1613" t="s">
        <v>22</v>
      </c>
      <c r="M1613" t="s">
        <v>97</v>
      </c>
      <c r="N1613" t="s">
        <v>24</v>
      </c>
      <c r="O1613" t="s">
        <v>33</v>
      </c>
      <c r="P1613" t="s">
        <v>34</v>
      </c>
      <c r="Q1613" t="s">
        <v>33</v>
      </c>
      <c r="R1613" t="s">
        <v>7438</v>
      </c>
    </row>
    <row r="1614" spans="1:18" x14ac:dyDescent="0.35">
      <c r="A1614" t="s">
        <v>15</v>
      </c>
      <c r="B1614" t="s">
        <v>6686</v>
      </c>
      <c r="C1614">
        <v>9</v>
      </c>
      <c r="D1614">
        <v>2018</v>
      </c>
      <c r="E1614" t="s">
        <v>2651</v>
      </c>
      <c r="F1614">
        <v>8</v>
      </c>
      <c r="G1614">
        <v>2019</v>
      </c>
      <c r="H1614" t="s">
        <v>7439</v>
      </c>
      <c r="I1614" t="s">
        <v>19</v>
      </c>
      <c r="J1614" t="s">
        <v>7440</v>
      </c>
      <c r="K1614" t="s">
        <v>7441</v>
      </c>
      <c r="L1614" t="s">
        <v>7442</v>
      </c>
      <c r="M1614" t="s">
        <v>23</v>
      </c>
      <c r="N1614" t="s">
        <v>24</v>
      </c>
      <c r="O1614" t="s">
        <v>33</v>
      </c>
      <c r="P1614" t="s">
        <v>34</v>
      </c>
      <c r="Q1614" t="s">
        <v>33</v>
      </c>
      <c r="R1614" t="s">
        <v>7443</v>
      </c>
    </row>
    <row r="1615" spans="1:18" x14ac:dyDescent="0.35">
      <c r="A1615" t="s">
        <v>15</v>
      </c>
      <c r="B1615" t="s">
        <v>3542</v>
      </c>
      <c r="C1615">
        <v>1</v>
      </c>
      <c r="D1615">
        <v>2020</v>
      </c>
      <c r="E1615" t="s">
        <v>7444</v>
      </c>
      <c r="F1615">
        <v>7</v>
      </c>
      <c r="G1615">
        <v>2020</v>
      </c>
      <c r="H1615" t="s">
        <v>7445</v>
      </c>
      <c r="I1615" t="s">
        <v>19</v>
      </c>
      <c r="J1615" t="s">
        <v>7446</v>
      </c>
      <c r="K1615" t="s">
        <v>7447</v>
      </c>
      <c r="L1615" t="s">
        <v>22</v>
      </c>
      <c r="M1615" t="s">
        <v>47</v>
      </c>
      <c r="N1615" t="s">
        <v>24</v>
      </c>
      <c r="O1615" t="s">
        <v>14</v>
      </c>
      <c r="P1615" t="s">
        <v>24</v>
      </c>
      <c r="Q1615" t="s">
        <v>48</v>
      </c>
      <c r="R1615" t="s">
        <v>7448</v>
      </c>
    </row>
    <row r="1616" spans="1:18" x14ac:dyDescent="0.35">
      <c r="A1616" t="s">
        <v>15</v>
      </c>
      <c r="B1616" t="s">
        <v>7449</v>
      </c>
      <c r="C1616">
        <v>9</v>
      </c>
      <c r="D1616">
        <v>2018</v>
      </c>
      <c r="E1616" t="s">
        <v>1329</v>
      </c>
      <c r="F1616">
        <v>9</v>
      </c>
      <c r="G1616">
        <v>2019</v>
      </c>
      <c r="H1616" t="s">
        <v>7450</v>
      </c>
      <c r="I1616" t="s">
        <v>19</v>
      </c>
      <c r="J1616" t="s">
        <v>7451</v>
      </c>
      <c r="K1616" t="s">
        <v>7452</v>
      </c>
      <c r="L1616" t="s">
        <v>96</v>
      </c>
      <c r="M1616" t="s">
        <v>33</v>
      </c>
      <c r="N1616" t="s">
        <v>34</v>
      </c>
      <c r="O1616" t="s">
        <v>33</v>
      </c>
      <c r="P1616" t="s">
        <v>34</v>
      </c>
      <c r="Q1616" t="s">
        <v>33</v>
      </c>
      <c r="R1616" t="s">
        <v>27</v>
      </c>
    </row>
    <row r="1617" spans="1:18" x14ac:dyDescent="0.35">
      <c r="A1617" t="s">
        <v>15</v>
      </c>
      <c r="B1617" t="s">
        <v>7389</v>
      </c>
      <c r="C1617">
        <v>6</v>
      </c>
      <c r="D1617">
        <v>2018</v>
      </c>
      <c r="E1617" t="s">
        <v>969</v>
      </c>
      <c r="F1617">
        <v>2</v>
      </c>
      <c r="G1617">
        <v>2019</v>
      </c>
      <c r="H1617" t="s">
        <v>7453</v>
      </c>
      <c r="I1617" t="s">
        <v>19</v>
      </c>
      <c r="J1617" t="s">
        <v>7454</v>
      </c>
      <c r="K1617" t="s">
        <v>7455</v>
      </c>
      <c r="L1617" t="s">
        <v>1087</v>
      </c>
      <c r="M1617" t="s">
        <v>23</v>
      </c>
      <c r="N1617" t="s">
        <v>24</v>
      </c>
      <c r="O1617" t="s">
        <v>33</v>
      </c>
      <c r="P1617" t="s">
        <v>34</v>
      </c>
      <c r="Q1617" t="s">
        <v>33</v>
      </c>
      <c r="R1617" t="s">
        <v>7456</v>
      </c>
    </row>
    <row r="1618" spans="1:18" x14ac:dyDescent="0.35">
      <c r="A1618" t="s">
        <v>15</v>
      </c>
      <c r="B1618" t="s">
        <v>7389</v>
      </c>
      <c r="C1618">
        <v>6</v>
      </c>
      <c r="D1618">
        <v>2018</v>
      </c>
      <c r="E1618" t="s">
        <v>7457</v>
      </c>
      <c r="F1618">
        <v>12</v>
      </c>
      <c r="G1618">
        <v>2019</v>
      </c>
      <c r="H1618" t="s">
        <v>7458</v>
      </c>
      <c r="I1618" t="s">
        <v>19</v>
      </c>
      <c r="J1618" t="s">
        <v>7459</v>
      </c>
      <c r="K1618" t="s">
        <v>7460</v>
      </c>
      <c r="L1618" t="s">
        <v>75</v>
      </c>
      <c r="M1618" t="s">
        <v>23</v>
      </c>
      <c r="N1618" t="s">
        <v>24</v>
      </c>
      <c r="O1618" t="s">
        <v>33</v>
      </c>
      <c r="P1618" t="s">
        <v>34</v>
      </c>
      <c r="Q1618" t="s">
        <v>33</v>
      </c>
      <c r="R1618" t="s">
        <v>7461</v>
      </c>
    </row>
    <row r="1619" spans="1:18" x14ac:dyDescent="0.35">
      <c r="A1619" t="s">
        <v>15</v>
      </c>
      <c r="B1619" t="s">
        <v>4134</v>
      </c>
      <c r="C1619">
        <v>6</v>
      </c>
      <c r="D1619">
        <v>2020</v>
      </c>
      <c r="E1619" t="s">
        <v>1349</v>
      </c>
      <c r="F1619">
        <v>5</v>
      </c>
      <c r="G1619">
        <v>2021</v>
      </c>
      <c r="H1619" t="s">
        <v>7462</v>
      </c>
      <c r="I1619" t="s">
        <v>19</v>
      </c>
      <c r="J1619" t="s">
        <v>7463</v>
      </c>
      <c r="K1619" t="s">
        <v>7464</v>
      </c>
      <c r="L1619" t="s">
        <v>4836</v>
      </c>
      <c r="M1619" t="s">
        <v>76</v>
      </c>
      <c r="N1619" t="s">
        <v>24</v>
      </c>
      <c r="O1619" t="s">
        <v>33</v>
      </c>
      <c r="P1619" t="s">
        <v>34</v>
      </c>
      <c r="Q1619" t="s">
        <v>33</v>
      </c>
      <c r="R1619" t="s">
        <v>118</v>
      </c>
    </row>
    <row r="1620" spans="1:18" x14ac:dyDescent="0.35">
      <c r="A1620" t="s">
        <v>15</v>
      </c>
      <c r="B1620" t="s">
        <v>660</v>
      </c>
      <c r="C1620">
        <v>10</v>
      </c>
      <c r="D1620">
        <v>2020</v>
      </c>
      <c r="E1620" t="s">
        <v>2921</v>
      </c>
      <c r="F1620">
        <v>3</v>
      </c>
      <c r="G1620">
        <v>2021</v>
      </c>
      <c r="H1620" t="s">
        <v>7465</v>
      </c>
      <c r="I1620" t="s">
        <v>19</v>
      </c>
      <c r="J1620" t="s">
        <v>7466</v>
      </c>
      <c r="K1620" t="s">
        <v>7467</v>
      </c>
      <c r="L1620" t="s">
        <v>22</v>
      </c>
      <c r="M1620" t="s">
        <v>68</v>
      </c>
      <c r="N1620" t="s">
        <v>24</v>
      </c>
      <c r="O1620" t="s">
        <v>14</v>
      </c>
      <c r="P1620" t="s">
        <v>24</v>
      </c>
      <c r="Q1620" t="s">
        <v>48</v>
      </c>
      <c r="R1620" t="s">
        <v>7468</v>
      </c>
    </row>
    <row r="1621" spans="1:18" x14ac:dyDescent="0.35">
      <c r="A1621" t="s">
        <v>15</v>
      </c>
      <c r="B1621" t="s">
        <v>2561</v>
      </c>
      <c r="C1621">
        <v>10</v>
      </c>
      <c r="D1621">
        <v>2019</v>
      </c>
      <c r="E1621" t="s">
        <v>1011</v>
      </c>
      <c r="F1621">
        <v>6</v>
      </c>
      <c r="G1621">
        <v>2020</v>
      </c>
      <c r="H1621" t="s">
        <v>7469</v>
      </c>
      <c r="I1621" t="s">
        <v>19</v>
      </c>
      <c r="J1621" t="s">
        <v>7470</v>
      </c>
      <c r="K1621" t="s">
        <v>7471</v>
      </c>
      <c r="L1621" t="s">
        <v>22</v>
      </c>
      <c r="M1621" t="s">
        <v>47</v>
      </c>
      <c r="N1621" t="s">
        <v>24</v>
      </c>
      <c r="O1621" t="s">
        <v>97</v>
      </c>
      <c r="P1621" t="s">
        <v>24</v>
      </c>
      <c r="Q1621" t="s">
        <v>48</v>
      </c>
      <c r="R1621" t="s">
        <v>7472</v>
      </c>
    </row>
    <row r="1622" spans="1:18" x14ac:dyDescent="0.35">
      <c r="A1622" t="s">
        <v>15</v>
      </c>
      <c r="B1622" t="s">
        <v>1535</v>
      </c>
      <c r="C1622">
        <v>7</v>
      </c>
      <c r="D1622">
        <v>2019</v>
      </c>
      <c r="E1622" t="s">
        <v>729</v>
      </c>
      <c r="F1622">
        <v>3</v>
      </c>
      <c r="G1622">
        <v>2020</v>
      </c>
      <c r="H1622" t="s">
        <v>7473</v>
      </c>
      <c r="I1622" t="s">
        <v>19</v>
      </c>
      <c r="J1622" t="s">
        <v>7474</v>
      </c>
      <c r="K1622" t="s">
        <v>7475</v>
      </c>
      <c r="L1622" t="s">
        <v>22</v>
      </c>
      <c r="M1622" t="s">
        <v>23</v>
      </c>
      <c r="N1622" t="s">
        <v>24</v>
      </c>
      <c r="O1622" t="s">
        <v>25</v>
      </c>
      <c r="P1622" t="s">
        <v>24</v>
      </c>
      <c r="Q1622" t="s">
        <v>26</v>
      </c>
      <c r="R1622" t="s">
        <v>7476</v>
      </c>
    </row>
    <row r="1623" spans="1:18" x14ac:dyDescent="0.35">
      <c r="A1623" t="s">
        <v>15</v>
      </c>
      <c r="B1623" t="s">
        <v>1709</v>
      </c>
      <c r="C1623">
        <v>6</v>
      </c>
      <c r="D1623">
        <v>2018</v>
      </c>
      <c r="E1623" t="s">
        <v>1484</v>
      </c>
      <c r="F1623">
        <v>10</v>
      </c>
      <c r="G1623">
        <v>2020</v>
      </c>
      <c r="H1623" t="s">
        <v>7477</v>
      </c>
      <c r="I1623" t="s">
        <v>19</v>
      </c>
      <c r="J1623" t="s">
        <v>7478</v>
      </c>
      <c r="K1623" t="s">
        <v>7479</v>
      </c>
      <c r="L1623" t="s">
        <v>46</v>
      </c>
      <c r="M1623" t="s">
        <v>47</v>
      </c>
      <c r="N1623" t="s">
        <v>24</v>
      </c>
      <c r="O1623" t="s">
        <v>14</v>
      </c>
      <c r="P1623" t="s">
        <v>24</v>
      </c>
      <c r="Q1623" t="s">
        <v>48</v>
      </c>
      <c r="R1623" t="s">
        <v>7480</v>
      </c>
    </row>
    <row r="1624" spans="1:18" x14ac:dyDescent="0.35">
      <c r="A1624" t="s">
        <v>15</v>
      </c>
      <c r="B1624" t="s">
        <v>4189</v>
      </c>
      <c r="C1624">
        <v>4</v>
      </c>
      <c r="D1624">
        <v>2021</v>
      </c>
      <c r="E1624" t="s">
        <v>277</v>
      </c>
      <c r="F1624">
        <v>8</v>
      </c>
      <c r="G1624">
        <v>2021</v>
      </c>
      <c r="H1624" t="s">
        <v>7481</v>
      </c>
      <c r="I1624" t="s">
        <v>19</v>
      </c>
      <c r="J1624" t="s">
        <v>7482</v>
      </c>
      <c r="K1624" t="s">
        <v>7483</v>
      </c>
      <c r="L1624" t="s">
        <v>83</v>
      </c>
      <c r="M1624" t="s">
        <v>68</v>
      </c>
      <c r="N1624" t="s">
        <v>24</v>
      </c>
      <c r="O1624" t="s">
        <v>14</v>
      </c>
      <c r="P1624" t="s">
        <v>24</v>
      </c>
      <c r="Q1624" t="s">
        <v>48</v>
      </c>
      <c r="R1624" t="s">
        <v>7484</v>
      </c>
    </row>
    <row r="1625" spans="1:18" x14ac:dyDescent="0.35">
      <c r="A1625" t="s">
        <v>15</v>
      </c>
      <c r="B1625" t="s">
        <v>7485</v>
      </c>
      <c r="C1625">
        <v>4</v>
      </c>
      <c r="D1625">
        <v>2018</v>
      </c>
      <c r="E1625" t="s">
        <v>3666</v>
      </c>
      <c r="F1625">
        <v>4</v>
      </c>
      <c r="G1625">
        <v>2019</v>
      </c>
      <c r="H1625" t="s">
        <v>7486</v>
      </c>
      <c r="I1625" t="s">
        <v>19</v>
      </c>
      <c r="J1625" t="s">
        <v>7487</v>
      </c>
      <c r="K1625" t="s">
        <v>7488</v>
      </c>
      <c r="L1625" t="s">
        <v>7489</v>
      </c>
      <c r="M1625" t="s">
        <v>47</v>
      </c>
      <c r="N1625" t="s">
        <v>24</v>
      </c>
      <c r="O1625" t="s">
        <v>14</v>
      </c>
      <c r="P1625" t="s">
        <v>24</v>
      </c>
      <c r="Q1625" t="s">
        <v>48</v>
      </c>
      <c r="R1625" t="s">
        <v>7490</v>
      </c>
    </row>
    <row r="1626" spans="1:18" x14ac:dyDescent="0.35">
      <c r="A1626" t="s">
        <v>15</v>
      </c>
      <c r="B1626" t="s">
        <v>3596</v>
      </c>
      <c r="C1626">
        <v>5</v>
      </c>
      <c r="D1626">
        <v>2020</v>
      </c>
      <c r="E1626" t="s">
        <v>530</v>
      </c>
      <c r="F1626">
        <v>8</v>
      </c>
      <c r="G1626">
        <v>2020</v>
      </c>
      <c r="H1626" t="s">
        <v>7491</v>
      </c>
      <c r="I1626" t="s">
        <v>19</v>
      </c>
      <c r="J1626" t="s">
        <v>7492</v>
      </c>
      <c r="K1626" t="s">
        <v>7493</v>
      </c>
      <c r="L1626" t="s">
        <v>22</v>
      </c>
      <c r="M1626" t="s">
        <v>47</v>
      </c>
      <c r="N1626" t="s">
        <v>24</v>
      </c>
      <c r="O1626" t="s">
        <v>14</v>
      </c>
      <c r="P1626" t="s">
        <v>24</v>
      </c>
      <c r="Q1626" t="s">
        <v>48</v>
      </c>
      <c r="R1626" t="s">
        <v>7494</v>
      </c>
    </row>
    <row r="1627" spans="1:18" x14ac:dyDescent="0.35">
      <c r="A1627" t="s">
        <v>15</v>
      </c>
      <c r="B1627" t="s">
        <v>3623</v>
      </c>
      <c r="C1627">
        <v>10</v>
      </c>
      <c r="D1627">
        <v>2018</v>
      </c>
      <c r="E1627" t="s">
        <v>1812</v>
      </c>
      <c r="F1627">
        <v>3</v>
      </c>
      <c r="G1627">
        <v>2019</v>
      </c>
      <c r="H1627" t="s">
        <v>7495</v>
      </c>
      <c r="I1627" t="s">
        <v>19</v>
      </c>
      <c r="J1627" t="s">
        <v>7496</v>
      </c>
      <c r="K1627" t="s">
        <v>7497</v>
      </c>
      <c r="L1627" t="s">
        <v>474</v>
      </c>
      <c r="M1627" t="s">
        <v>68</v>
      </c>
      <c r="N1627" t="s">
        <v>24</v>
      </c>
      <c r="O1627" t="s">
        <v>14</v>
      </c>
      <c r="P1627" t="s">
        <v>24</v>
      </c>
      <c r="Q1627" t="s">
        <v>48</v>
      </c>
      <c r="R1627" t="s">
        <v>7498</v>
      </c>
    </row>
    <row r="1628" spans="1:18" x14ac:dyDescent="0.35">
      <c r="A1628" t="s">
        <v>15</v>
      </c>
      <c r="B1628" t="s">
        <v>7499</v>
      </c>
      <c r="C1628">
        <v>8</v>
      </c>
      <c r="D1628">
        <v>2019</v>
      </c>
      <c r="E1628" t="s">
        <v>1089</v>
      </c>
      <c r="F1628">
        <v>3</v>
      </c>
      <c r="G1628">
        <v>2020</v>
      </c>
      <c r="H1628" t="s">
        <v>7500</v>
      </c>
      <c r="I1628" t="s">
        <v>19</v>
      </c>
      <c r="J1628" t="s">
        <v>7501</v>
      </c>
      <c r="K1628" t="s">
        <v>7502</v>
      </c>
      <c r="L1628" t="s">
        <v>143</v>
      </c>
      <c r="M1628" t="s">
        <v>23</v>
      </c>
      <c r="N1628" t="s">
        <v>24</v>
      </c>
      <c r="O1628" t="s">
        <v>25</v>
      </c>
      <c r="P1628" t="s">
        <v>24</v>
      </c>
      <c r="Q1628" t="s">
        <v>26</v>
      </c>
      <c r="R1628" t="s">
        <v>27</v>
      </c>
    </row>
    <row r="1629" spans="1:18" x14ac:dyDescent="0.35">
      <c r="A1629" t="s">
        <v>15</v>
      </c>
      <c r="B1629" t="s">
        <v>530</v>
      </c>
      <c r="C1629">
        <v>8</v>
      </c>
      <c r="D1629">
        <v>2020</v>
      </c>
      <c r="E1629" t="s">
        <v>2502</v>
      </c>
      <c r="F1629">
        <v>3</v>
      </c>
      <c r="G1629">
        <v>2021</v>
      </c>
      <c r="H1629" t="s">
        <v>7503</v>
      </c>
      <c r="I1629" t="s">
        <v>19</v>
      </c>
      <c r="J1629" t="s">
        <v>7504</v>
      </c>
      <c r="K1629" t="s">
        <v>7505</v>
      </c>
      <c r="L1629" t="s">
        <v>1087</v>
      </c>
      <c r="M1629" t="s">
        <v>23</v>
      </c>
      <c r="N1629" t="s">
        <v>24</v>
      </c>
      <c r="O1629" t="s">
        <v>14</v>
      </c>
      <c r="P1629" t="s">
        <v>24</v>
      </c>
      <c r="Q1629" t="s">
        <v>48</v>
      </c>
      <c r="R1629" t="s">
        <v>7506</v>
      </c>
    </row>
    <row r="1630" spans="1:18" x14ac:dyDescent="0.35">
      <c r="A1630" t="s">
        <v>15</v>
      </c>
      <c r="B1630" t="s">
        <v>1966</v>
      </c>
      <c r="C1630">
        <v>3</v>
      </c>
      <c r="D1630">
        <v>2021</v>
      </c>
      <c r="E1630" t="s">
        <v>1061</v>
      </c>
      <c r="F1630">
        <v>7</v>
      </c>
      <c r="G1630">
        <v>2021</v>
      </c>
      <c r="H1630" t="s">
        <v>7507</v>
      </c>
      <c r="I1630" t="s">
        <v>19</v>
      </c>
      <c r="J1630" t="s">
        <v>7508</v>
      </c>
      <c r="K1630" t="s">
        <v>7509</v>
      </c>
      <c r="L1630" t="s">
        <v>22</v>
      </c>
      <c r="M1630" t="s">
        <v>68</v>
      </c>
      <c r="N1630" t="s">
        <v>24</v>
      </c>
      <c r="O1630" t="s">
        <v>14</v>
      </c>
      <c r="P1630" t="s">
        <v>24</v>
      </c>
      <c r="Q1630" t="s">
        <v>48</v>
      </c>
      <c r="R1630" t="s">
        <v>7510</v>
      </c>
    </row>
    <row r="1631" spans="1:18" x14ac:dyDescent="0.35">
      <c r="A1631" t="s">
        <v>15</v>
      </c>
      <c r="B1631" t="s">
        <v>2145</v>
      </c>
      <c r="C1631">
        <v>1</v>
      </c>
      <c r="D1631">
        <v>2021</v>
      </c>
      <c r="E1631" t="s">
        <v>4477</v>
      </c>
      <c r="F1631">
        <v>8</v>
      </c>
      <c r="G1631">
        <v>2021</v>
      </c>
      <c r="H1631" t="s">
        <v>7511</v>
      </c>
      <c r="I1631" t="s">
        <v>19</v>
      </c>
      <c r="J1631" t="s">
        <v>7512</v>
      </c>
      <c r="K1631" t="s">
        <v>7513</v>
      </c>
      <c r="L1631" t="s">
        <v>75</v>
      </c>
      <c r="M1631" t="s">
        <v>47</v>
      </c>
      <c r="N1631" t="s">
        <v>24</v>
      </c>
      <c r="O1631" t="s">
        <v>14</v>
      </c>
      <c r="P1631" t="s">
        <v>24</v>
      </c>
      <c r="Q1631" t="s">
        <v>48</v>
      </c>
      <c r="R1631" t="s">
        <v>7514</v>
      </c>
    </row>
    <row r="1632" spans="1:18" x14ac:dyDescent="0.35">
      <c r="A1632" t="s">
        <v>15</v>
      </c>
      <c r="B1632" t="s">
        <v>2832</v>
      </c>
      <c r="C1632">
        <v>1</v>
      </c>
      <c r="D1632">
        <v>2020</v>
      </c>
      <c r="E1632" t="s">
        <v>5711</v>
      </c>
      <c r="F1632">
        <v>9</v>
      </c>
      <c r="G1632">
        <v>2020</v>
      </c>
      <c r="H1632" t="s">
        <v>7515</v>
      </c>
      <c r="I1632" t="s">
        <v>19</v>
      </c>
      <c r="J1632" t="s">
        <v>7516</v>
      </c>
      <c r="K1632" t="s">
        <v>7517</v>
      </c>
      <c r="L1632" t="s">
        <v>237</v>
      </c>
      <c r="M1632" t="s">
        <v>47</v>
      </c>
      <c r="N1632" t="s">
        <v>24</v>
      </c>
      <c r="O1632" t="s">
        <v>14</v>
      </c>
      <c r="P1632" t="s">
        <v>24</v>
      </c>
      <c r="Q1632" t="s">
        <v>48</v>
      </c>
      <c r="R1632" t="s">
        <v>7518</v>
      </c>
    </row>
    <row r="1633" spans="1:18" x14ac:dyDescent="0.35">
      <c r="A1633" t="s">
        <v>15</v>
      </c>
      <c r="B1633" t="s">
        <v>7519</v>
      </c>
      <c r="C1633">
        <v>9</v>
      </c>
      <c r="D1633">
        <v>2018</v>
      </c>
      <c r="E1633" t="s">
        <v>1851</v>
      </c>
      <c r="F1633">
        <v>1</v>
      </c>
      <c r="G1633">
        <v>2019</v>
      </c>
      <c r="H1633" t="s">
        <v>7520</v>
      </c>
      <c r="I1633" t="s">
        <v>19</v>
      </c>
      <c r="J1633" t="s">
        <v>7521</v>
      </c>
      <c r="K1633" t="s">
        <v>7522</v>
      </c>
      <c r="L1633" t="s">
        <v>22</v>
      </c>
      <c r="M1633" t="s">
        <v>23</v>
      </c>
      <c r="N1633" t="s">
        <v>24</v>
      </c>
      <c r="O1633" t="s">
        <v>33</v>
      </c>
      <c r="P1633" t="s">
        <v>34</v>
      </c>
      <c r="Q1633" t="s">
        <v>33</v>
      </c>
      <c r="R1633" t="s">
        <v>27</v>
      </c>
    </row>
    <row r="1634" spans="1:18" x14ac:dyDescent="0.35">
      <c r="A1634" t="s">
        <v>15</v>
      </c>
      <c r="B1634" t="s">
        <v>6623</v>
      </c>
      <c r="C1634">
        <v>9</v>
      </c>
      <c r="D1634">
        <v>2018</v>
      </c>
      <c r="E1634" t="s">
        <v>100</v>
      </c>
      <c r="F1634">
        <v>3</v>
      </c>
      <c r="G1634">
        <v>2019</v>
      </c>
      <c r="H1634" t="s">
        <v>7523</v>
      </c>
      <c r="I1634" t="s">
        <v>19</v>
      </c>
      <c r="J1634" t="s">
        <v>7524</v>
      </c>
      <c r="K1634" t="s">
        <v>509</v>
      </c>
      <c r="L1634" t="s">
        <v>22</v>
      </c>
      <c r="M1634" t="s">
        <v>47</v>
      </c>
      <c r="N1634" t="s">
        <v>24</v>
      </c>
      <c r="O1634" t="s">
        <v>14</v>
      </c>
      <c r="P1634" t="s">
        <v>24</v>
      </c>
      <c r="Q1634" t="s">
        <v>48</v>
      </c>
      <c r="R1634" t="s">
        <v>7525</v>
      </c>
    </row>
    <row r="1635" spans="1:18" x14ac:dyDescent="0.35">
      <c r="A1635" t="s">
        <v>15</v>
      </c>
      <c r="B1635" t="s">
        <v>511</v>
      </c>
      <c r="C1635">
        <v>6</v>
      </c>
      <c r="D1635">
        <v>2020</v>
      </c>
      <c r="E1635" t="s">
        <v>367</v>
      </c>
      <c r="F1635">
        <v>12</v>
      </c>
      <c r="G1635">
        <v>2021</v>
      </c>
      <c r="H1635" t="s">
        <v>7526</v>
      </c>
      <c r="I1635" t="s">
        <v>19</v>
      </c>
      <c r="J1635" t="s">
        <v>7527</v>
      </c>
      <c r="K1635" t="s">
        <v>7528</v>
      </c>
      <c r="L1635" t="s">
        <v>1164</v>
      </c>
      <c r="M1635" t="s">
        <v>23</v>
      </c>
      <c r="N1635" t="s">
        <v>24</v>
      </c>
      <c r="O1635" t="s">
        <v>25</v>
      </c>
      <c r="P1635" t="s">
        <v>24</v>
      </c>
      <c r="Q1635" t="s">
        <v>26</v>
      </c>
      <c r="R1635" t="s">
        <v>27</v>
      </c>
    </row>
    <row r="1636" spans="1:18" x14ac:dyDescent="0.35">
      <c r="A1636" t="s">
        <v>15</v>
      </c>
      <c r="B1636" t="s">
        <v>4904</v>
      </c>
      <c r="C1636">
        <v>8</v>
      </c>
      <c r="D1636">
        <v>2020</v>
      </c>
      <c r="E1636" t="s">
        <v>7529</v>
      </c>
      <c r="F1636">
        <v>10</v>
      </c>
      <c r="G1636">
        <v>2020</v>
      </c>
      <c r="H1636" t="s">
        <v>7530</v>
      </c>
      <c r="I1636" t="s">
        <v>19</v>
      </c>
      <c r="J1636" t="s">
        <v>7531</v>
      </c>
      <c r="K1636" t="s">
        <v>7532</v>
      </c>
      <c r="L1636" t="s">
        <v>22</v>
      </c>
      <c r="M1636" t="s">
        <v>47</v>
      </c>
      <c r="N1636" t="s">
        <v>24</v>
      </c>
      <c r="O1636" t="s">
        <v>14</v>
      </c>
      <c r="P1636" t="s">
        <v>24</v>
      </c>
      <c r="Q1636" t="s">
        <v>48</v>
      </c>
      <c r="R1636" t="s">
        <v>7533</v>
      </c>
    </row>
    <row r="1637" spans="1:18" x14ac:dyDescent="0.35">
      <c r="A1637" t="s">
        <v>15</v>
      </c>
      <c r="B1637" t="s">
        <v>1601</v>
      </c>
      <c r="C1637">
        <v>2</v>
      </c>
      <c r="D1637">
        <v>2021</v>
      </c>
      <c r="E1637" t="s">
        <v>814</v>
      </c>
      <c r="F1637">
        <v>6</v>
      </c>
      <c r="G1637">
        <v>2021</v>
      </c>
      <c r="H1637" t="s">
        <v>7534</v>
      </c>
      <c r="I1637" t="s">
        <v>19</v>
      </c>
      <c r="J1637" t="s">
        <v>7535</v>
      </c>
      <c r="K1637" t="s">
        <v>7536</v>
      </c>
      <c r="L1637" t="s">
        <v>22</v>
      </c>
      <c r="M1637" t="s">
        <v>76</v>
      </c>
      <c r="N1637" t="s">
        <v>24</v>
      </c>
      <c r="O1637" t="s">
        <v>33</v>
      </c>
      <c r="P1637" t="s">
        <v>34</v>
      </c>
      <c r="Q1637" t="s">
        <v>33</v>
      </c>
      <c r="R1637" t="s">
        <v>27</v>
      </c>
    </row>
    <row r="1638" spans="1:18" x14ac:dyDescent="0.35">
      <c r="A1638" t="s">
        <v>15</v>
      </c>
      <c r="B1638" t="s">
        <v>2615</v>
      </c>
      <c r="C1638">
        <v>12</v>
      </c>
      <c r="D1638">
        <v>2018</v>
      </c>
      <c r="E1638" t="s">
        <v>535</v>
      </c>
      <c r="F1638">
        <v>8</v>
      </c>
      <c r="G1638">
        <v>2019</v>
      </c>
      <c r="H1638" t="s">
        <v>7537</v>
      </c>
      <c r="I1638" t="s">
        <v>19</v>
      </c>
      <c r="J1638" t="s">
        <v>7538</v>
      </c>
      <c r="K1638" t="s">
        <v>7539</v>
      </c>
      <c r="L1638" t="s">
        <v>75</v>
      </c>
      <c r="M1638" t="s">
        <v>23</v>
      </c>
      <c r="N1638" t="s">
        <v>24</v>
      </c>
      <c r="O1638" t="s">
        <v>33</v>
      </c>
      <c r="P1638" t="s">
        <v>34</v>
      </c>
      <c r="Q1638" t="s">
        <v>33</v>
      </c>
      <c r="R1638" t="s">
        <v>7540</v>
      </c>
    </row>
    <row r="1639" spans="1:18" x14ac:dyDescent="0.35">
      <c r="A1639" t="s">
        <v>15</v>
      </c>
      <c r="B1639" t="s">
        <v>7069</v>
      </c>
      <c r="C1639">
        <v>11</v>
      </c>
      <c r="D1639">
        <v>2020</v>
      </c>
      <c r="E1639" t="s">
        <v>1448</v>
      </c>
      <c r="F1639">
        <v>5</v>
      </c>
      <c r="G1639">
        <v>2021</v>
      </c>
      <c r="H1639" t="s">
        <v>7541</v>
      </c>
      <c r="I1639" t="s">
        <v>19</v>
      </c>
      <c r="J1639" t="s">
        <v>7542</v>
      </c>
      <c r="K1639" t="s">
        <v>7543</v>
      </c>
      <c r="L1639" t="s">
        <v>22</v>
      </c>
      <c r="M1639" t="s">
        <v>68</v>
      </c>
      <c r="N1639" t="s">
        <v>24</v>
      </c>
      <c r="O1639" t="s">
        <v>14</v>
      </c>
      <c r="P1639" t="s">
        <v>24</v>
      </c>
      <c r="Q1639" t="s">
        <v>48</v>
      </c>
      <c r="R1639" t="s">
        <v>7544</v>
      </c>
    </row>
    <row r="1640" spans="1:18" x14ac:dyDescent="0.35">
      <c r="A1640" t="s">
        <v>15</v>
      </c>
      <c r="B1640" t="s">
        <v>3687</v>
      </c>
      <c r="C1640">
        <v>10</v>
      </c>
      <c r="D1640">
        <v>2019</v>
      </c>
      <c r="E1640" t="s">
        <v>7545</v>
      </c>
      <c r="F1640">
        <v>7</v>
      </c>
      <c r="G1640">
        <v>2020</v>
      </c>
      <c r="H1640" t="s">
        <v>7546</v>
      </c>
      <c r="I1640" t="s">
        <v>19</v>
      </c>
      <c r="J1640" t="s">
        <v>7547</v>
      </c>
      <c r="K1640" t="s">
        <v>7548</v>
      </c>
      <c r="L1640" t="s">
        <v>4396</v>
      </c>
      <c r="M1640" t="s">
        <v>68</v>
      </c>
      <c r="N1640" t="s">
        <v>24</v>
      </c>
      <c r="O1640" t="s">
        <v>14</v>
      </c>
      <c r="P1640" t="s">
        <v>24</v>
      </c>
      <c r="Q1640" t="s">
        <v>48</v>
      </c>
      <c r="R1640" t="s">
        <v>7549</v>
      </c>
    </row>
    <row r="1641" spans="1:18" x14ac:dyDescent="0.35">
      <c r="A1641" t="s">
        <v>15</v>
      </c>
      <c r="B1641" t="s">
        <v>1453</v>
      </c>
      <c r="C1641">
        <v>8</v>
      </c>
      <c r="D1641">
        <v>2019</v>
      </c>
      <c r="E1641" t="s">
        <v>587</v>
      </c>
      <c r="F1641">
        <v>3</v>
      </c>
      <c r="G1641">
        <v>2020</v>
      </c>
      <c r="H1641" t="s">
        <v>7550</v>
      </c>
      <c r="I1641" t="s">
        <v>19</v>
      </c>
      <c r="J1641" t="s">
        <v>7551</v>
      </c>
      <c r="K1641" t="s">
        <v>7552</v>
      </c>
      <c r="L1641" t="s">
        <v>22</v>
      </c>
      <c r="M1641" t="s">
        <v>76</v>
      </c>
      <c r="N1641" t="s">
        <v>24</v>
      </c>
      <c r="O1641" t="s">
        <v>33</v>
      </c>
      <c r="P1641" t="s">
        <v>34</v>
      </c>
      <c r="Q1641" t="s">
        <v>33</v>
      </c>
      <c r="R1641" t="s">
        <v>7553</v>
      </c>
    </row>
    <row r="1642" spans="1:18" x14ac:dyDescent="0.35">
      <c r="A1642" t="s">
        <v>15</v>
      </c>
      <c r="B1642" t="s">
        <v>2406</v>
      </c>
      <c r="C1642">
        <v>3</v>
      </c>
      <c r="D1642">
        <v>2020</v>
      </c>
      <c r="E1642" t="s">
        <v>2448</v>
      </c>
      <c r="F1642">
        <v>8</v>
      </c>
      <c r="G1642">
        <v>2020</v>
      </c>
      <c r="H1642" t="s">
        <v>7554</v>
      </c>
      <c r="I1642" t="s">
        <v>19</v>
      </c>
      <c r="J1642" t="s">
        <v>7555</v>
      </c>
      <c r="K1642" t="s">
        <v>7556</v>
      </c>
      <c r="L1642" t="s">
        <v>7557</v>
      </c>
      <c r="M1642" t="s">
        <v>47</v>
      </c>
      <c r="N1642" t="s">
        <v>24</v>
      </c>
      <c r="O1642" t="s">
        <v>14</v>
      </c>
      <c r="P1642" t="s">
        <v>24</v>
      </c>
      <c r="Q1642" t="s">
        <v>48</v>
      </c>
      <c r="R1642" t="s">
        <v>7558</v>
      </c>
    </row>
    <row r="1643" spans="1:18" x14ac:dyDescent="0.35">
      <c r="A1643" t="s">
        <v>15</v>
      </c>
      <c r="B1643" t="s">
        <v>5062</v>
      </c>
      <c r="C1643">
        <v>6</v>
      </c>
      <c r="D1643">
        <v>2018</v>
      </c>
      <c r="E1643" t="s">
        <v>7559</v>
      </c>
      <c r="F1643">
        <v>10</v>
      </c>
      <c r="G1643">
        <v>2019</v>
      </c>
      <c r="H1643" t="s">
        <v>7560</v>
      </c>
      <c r="I1643" t="s">
        <v>19</v>
      </c>
      <c r="J1643" t="s">
        <v>7561</v>
      </c>
      <c r="K1643" t="s">
        <v>7562</v>
      </c>
      <c r="L1643" t="s">
        <v>2732</v>
      </c>
      <c r="M1643" t="s">
        <v>23</v>
      </c>
      <c r="N1643" t="s">
        <v>24</v>
      </c>
      <c r="O1643" t="s">
        <v>33</v>
      </c>
      <c r="P1643" t="s">
        <v>34</v>
      </c>
      <c r="Q1643" t="s">
        <v>33</v>
      </c>
      <c r="R1643" t="s">
        <v>77</v>
      </c>
    </row>
    <row r="1644" spans="1:18" x14ac:dyDescent="0.35">
      <c r="A1644" t="s">
        <v>15</v>
      </c>
      <c r="B1644" t="s">
        <v>2984</v>
      </c>
      <c r="C1644">
        <v>6</v>
      </c>
      <c r="D1644">
        <v>2021</v>
      </c>
      <c r="E1644" t="s">
        <v>843</v>
      </c>
      <c r="F1644">
        <v>10</v>
      </c>
      <c r="G1644">
        <v>2021</v>
      </c>
      <c r="H1644" t="s">
        <v>7563</v>
      </c>
      <c r="I1644" t="s">
        <v>19</v>
      </c>
      <c r="J1644" t="s">
        <v>7564</v>
      </c>
      <c r="K1644" t="s">
        <v>7565</v>
      </c>
      <c r="L1644" t="s">
        <v>7566</v>
      </c>
      <c r="M1644" t="s">
        <v>47</v>
      </c>
      <c r="N1644" t="s">
        <v>24</v>
      </c>
      <c r="O1644" t="s">
        <v>14</v>
      </c>
      <c r="P1644" t="s">
        <v>24</v>
      </c>
      <c r="Q1644" t="s">
        <v>48</v>
      </c>
      <c r="R1644" t="s">
        <v>7567</v>
      </c>
    </row>
    <row r="1645" spans="1:18" x14ac:dyDescent="0.35">
      <c r="A1645" t="s">
        <v>15</v>
      </c>
      <c r="B1645" t="s">
        <v>3754</v>
      </c>
      <c r="C1645">
        <v>9</v>
      </c>
      <c r="D1645">
        <v>2019</v>
      </c>
      <c r="E1645" t="s">
        <v>2257</v>
      </c>
      <c r="F1645">
        <v>2</v>
      </c>
      <c r="G1645">
        <v>2020</v>
      </c>
      <c r="H1645" t="s">
        <v>7568</v>
      </c>
      <c r="I1645" t="s">
        <v>19</v>
      </c>
      <c r="J1645" t="s">
        <v>7569</v>
      </c>
      <c r="K1645" t="s">
        <v>7570</v>
      </c>
      <c r="L1645" t="s">
        <v>1855</v>
      </c>
      <c r="M1645" t="s">
        <v>47</v>
      </c>
      <c r="N1645" t="s">
        <v>24</v>
      </c>
      <c r="O1645" t="s">
        <v>97</v>
      </c>
      <c r="P1645" t="s">
        <v>24</v>
      </c>
      <c r="Q1645" t="s">
        <v>48</v>
      </c>
      <c r="R1645" t="s">
        <v>7571</v>
      </c>
    </row>
    <row r="1646" spans="1:18" x14ac:dyDescent="0.35">
      <c r="A1646" t="s">
        <v>15</v>
      </c>
      <c r="B1646" t="s">
        <v>2948</v>
      </c>
      <c r="C1646">
        <v>8</v>
      </c>
      <c r="D1646">
        <v>2020</v>
      </c>
      <c r="E1646" t="s">
        <v>7572</v>
      </c>
      <c r="F1646">
        <v>2</v>
      </c>
      <c r="G1646">
        <v>2021</v>
      </c>
      <c r="H1646" t="s">
        <v>7573</v>
      </c>
      <c r="I1646" t="s">
        <v>19</v>
      </c>
      <c r="J1646" t="s">
        <v>7574</v>
      </c>
      <c r="K1646" t="s">
        <v>7575</v>
      </c>
      <c r="L1646" t="s">
        <v>578</v>
      </c>
      <c r="M1646" t="s">
        <v>47</v>
      </c>
      <c r="N1646" t="s">
        <v>24</v>
      </c>
      <c r="O1646" t="s">
        <v>33</v>
      </c>
      <c r="P1646" t="s">
        <v>34</v>
      </c>
      <c r="Q1646" t="s">
        <v>33</v>
      </c>
      <c r="R1646" t="s">
        <v>7576</v>
      </c>
    </row>
    <row r="1647" spans="1:18" x14ac:dyDescent="0.35">
      <c r="A1647" t="s">
        <v>15</v>
      </c>
      <c r="B1647" t="s">
        <v>890</v>
      </c>
      <c r="C1647">
        <v>12</v>
      </c>
      <c r="D1647">
        <v>2020</v>
      </c>
      <c r="E1647" t="s">
        <v>1773</v>
      </c>
      <c r="F1647">
        <v>6</v>
      </c>
      <c r="G1647">
        <v>2021</v>
      </c>
      <c r="H1647" t="s">
        <v>7577</v>
      </c>
      <c r="I1647" t="s">
        <v>19</v>
      </c>
      <c r="J1647" t="s">
        <v>7578</v>
      </c>
      <c r="K1647" t="s">
        <v>7579</v>
      </c>
      <c r="L1647" t="s">
        <v>3014</v>
      </c>
      <c r="M1647" t="s">
        <v>47</v>
      </c>
      <c r="N1647" t="s">
        <v>24</v>
      </c>
      <c r="O1647" t="s">
        <v>14</v>
      </c>
      <c r="P1647" t="s">
        <v>24</v>
      </c>
      <c r="Q1647" t="s">
        <v>48</v>
      </c>
      <c r="R1647" t="s">
        <v>7580</v>
      </c>
    </row>
    <row r="1648" spans="1:18" x14ac:dyDescent="0.35">
      <c r="A1648" t="s">
        <v>15</v>
      </c>
      <c r="B1648" t="s">
        <v>3366</v>
      </c>
      <c r="C1648">
        <v>12</v>
      </c>
      <c r="D1648">
        <v>2020</v>
      </c>
      <c r="E1648" t="s">
        <v>3511</v>
      </c>
      <c r="F1648">
        <v>4</v>
      </c>
      <c r="G1648">
        <v>2021</v>
      </c>
      <c r="H1648" t="s">
        <v>7581</v>
      </c>
      <c r="I1648" t="s">
        <v>19</v>
      </c>
      <c r="J1648" t="s">
        <v>7582</v>
      </c>
      <c r="K1648" t="s">
        <v>7583</v>
      </c>
      <c r="L1648" t="s">
        <v>104</v>
      </c>
      <c r="M1648" t="s">
        <v>47</v>
      </c>
      <c r="N1648" t="s">
        <v>24</v>
      </c>
      <c r="O1648" t="s">
        <v>14</v>
      </c>
      <c r="P1648" t="s">
        <v>24</v>
      </c>
      <c r="Q1648" t="s">
        <v>48</v>
      </c>
      <c r="R1648" t="s">
        <v>7584</v>
      </c>
    </row>
    <row r="1649" spans="1:18" x14ac:dyDescent="0.35">
      <c r="A1649" t="s">
        <v>15</v>
      </c>
      <c r="B1649" t="s">
        <v>3903</v>
      </c>
      <c r="C1649">
        <v>9</v>
      </c>
      <c r="D1649">
        <v>2020</v>
      </c>
      <c r="E1649" t="s">
        <v>4307</v>
      </c>
      <c r="F1649">
        <v>2</v>
      </c>
      <c r="G1649">
        <v>2022</v>
      </c>
      <c r="H1649" t="s">
        <v>7585</v>
      </c>
      <c r="I1649" t="s">
        <v>19</v>
      </c>
      <c r="J1649" t="s">
        <v>7586</v>
      </c>
      <c r="K1649" t="s">
        <v>7587</v>
      </c>
      <c r="L1649" t="s">
        <v>22</v>
      </c>
      <c r="M1649" t="s">
        <v>47</v>
      </c>
      <c r="N1649" t="s">
        <v>24</v>
      </c>
      <c r="O1649" t="s">
        <v>97</v>
      </c>
      <c r="P1649" t="s">
        <v>24</v>
      </c>
      <c r="Q1649" t="s">
        <v>26</v>
      </c>
      <c r="R1649" t="s">
        <v>7588</v>
      </c>
    </row>
    <row r="1650" spans="1:18" x14ac:dyDescent="0.35">
      <c r="A1650" t="s">
        <v>15</v>
      </c>
      <c r="B1650" t="s">
        <v>214</v>
      </c>
      <c r="C1650">
        <v>1</v>
      </c>
      <c r="D1650">
        <v>2021</v>
      </c>
      <c r="E1650" t="s">
        <v>2457</v>
      </c>
      <c r="F1650">
        <v>8</v>
      </c>
      <c r="G1650">
        <v>2021</v>
      </c>
      <c r="H1650" t="s">
        <v>7589</v>
      </c>
      <c r="I1650" t="s">
        <v>19</v>
      </c>
      <c r="J1650" t="s">
        <v>7590</v>
      </c>
      <c r="K1650" t="s">
        <v>7591</v>
      </c>
      <c r="L1650" t="s">
        <v>83</v>
      </c>
      <c r="M1650" t="s">
        <v>23</v>
      </c>
      <c r="N1650" t="s">
        <v>24</v>
      </c>
      <c r="O1650" t="s">
        <v>33</v>
      </c>
      <c r="P1650" t="s">
        <v>34</v>
      </c>
      <c r="Q1650" t="s">
        <v>33</v>
      </c>
      <c r="R1650" t="s">
        <v>118</v>
      </c>
    </row>
    <row r="1651" spans="1:18" x14ac:dyDescent="0.35">
      <c r="A1651" t="s">
        <v>15</v>
      </c>
      <c r="B1651" t="s">
        <v>263</v>
      </c>
      <c r="C1651">
        <v>7</v>
      </c>
      <c r="D1651">
        <v>2020</v>
      </c>
      <c r="E1651" t="s">
        <v>4036</v>
      </c>
      <c r="F1651">
        <v>12</v>
      </c>
      <c r="G1651">
        <v>2021</v>
      </c>
      <c r="H1651" t="s">
        <v>7592</v>
      </c>
      <c r="I1651" t="s">
        <v>19</v>
      </c>
      <c r="J1651" t="s">
        <v>7593</v>
      </c>
      <c r="K1651" t="s">
        <v>7594</v>
      </c>
      <c r="L1651" t="s">
        <v>7595</v>
      </c>
      <c r="M1651" t="s">
        <v>76</v>
      </c>
      <c r="N1651" t="s">
        <v>24</v>
      </c>
      <c r="O1651" t="s">
        <v>33</v>
      </c>
      <c r="P1651" t="s">
        <v>34</v>
      </c>
      <c r="Q1651" t="s">
        <v>33</v>
      </c>
      <c r="R1651" t="s">
        <v>118</v>
      </c>
    </row>
    <row r="1652" spans="1:18" x14ac:dyDescent="0.35">
      <c r="A1652" t="s">
        <v>15</v>
      </c>
      <c r="B1652" t="s">
        <v>3770</v>
      </c>
      <c r="C1652">
        <v>12</v>
      </c>
      <c r="D1652">
        <v>2018</v>
      </c>
      <c r="E1652" t="s">
        <v>7596</v>
      </c>
      <c r="F1652">
        <v>5</v>
      </c>
      <c r="G1652">
        <v>2019</v>
      </c>
      <c r="H1652" t="s">
        <v>7597</v>
      </c>
      <c r="I1652" t="s">
        <v>19</v>
      </c>
      <c r="J1652" t="s">
        <v>7598</v>
      </c>
      <c r="K1652" t="s">
        <v>7599</v>
      </c>
      <c r="L1652" t="s">
        <v>385</v>
      </c>
      <c r="M1652" t="s">
        <v>47</v>
      </c>
      <c r="N1652" t="s">
        <v>24</v>
      </c>
      <c r="O1652" t="s">
        <v>14</v>
      </c>
      <c r="P1652" t="s">
        <v>24</v>
      </c>
      <c r="Q1652" t="s">
        <v>48</v>
      </c>
      <c r="R1652" t="s">
        <v>7600</v>
      </c>
    </row>
    <row r="1653" spans="1:18" x14ac:dyDescent="0.35">
      <c r="A1653" t="s">
        <v>15</v>
      </c>
      <c r="B1653" t="s">
        <v>3528</v>
      </c>
      <c r="C1653">
        <v>11</v>
      </c>
      <c r="D1653">
        <v>2018</v>
      </c>
      <c r="E1653" t="s">
        <v>1812</v>
      </c>
      <c r="F1653">
        <v>3</v>
      </c>
      <c r="G1653">
        <v>2019</v>
      </c>
      <c r="H1653" t="s">
        <v>7601</v>
      </c>
      <c r="I1653" t="s">
        <v>19</v>
      </c>
      <c r="J1653" t="s">
        <v>7602</v>
      </c>
      <c r="K1653" t="s">
        <v>7603</v>
      </c>
      <c r="L1653" t="s">
        <v>6564</v>
      </c>
      <c r="M1653" t="s">
        <v>47</v>
      </c>
      <c r="N1653" t="s">
        <v>24</v>
      </c>
      <c r="O1653" t="s">
        <v>97</v>
      </c>
      <c r="P1653" t="s">
        <v>24</v>
      </c>
      <c r="Q1653" t="s">
        <v>48</v>
      </c>
      <c r="R1653" t="s">
        <v>7604</v>
      </c>
    </row>
    <row r="1654" spans="1:18" x14ac:dyDescent="0.35">
      <c r="A1654" t="s">
        <v>15</v>
      </c>
      <c r="B1654" t="s">
        <v>2797</v>
      </c>
      <c r="C1654">
        <v>7</v>
      </c>
      <c r="D1654">
        <v>2020</v>
      </c>
      <c r="E1654" t="s">
        <v>1529</v>
      </c>
      <c r="F1654">
        <v>9</v>
      </c>
      <c r="G1654">
        <v>2021</v>
      </c>
      <c r="H1654" t="s">
        <v>7605</v>
      </c>
      <c r="I1654" t="s">
        <v>19</v>
      </c>
      <c r="J1654" t="s">
        <v>7606</v>
      </c>
      <c r="K1654" t="s">
        <v>7607</v>
      </c>
      <c r="L1654" t="s">
        <v>22</v>
      </c>
      <c r="M1654" t="s">
        <v>23</v>
      </c>
      <c r="N1654" t="s">
        <v>24</v>
      </c>
      <c r="O1654" t="s">
        <v>33</v>
      </c>
      <c r="P1654" t="s">
        <v>34</v>
      </c>
      <c r="Q1654" t="s">
        <v>33</v>
      </c>
      <c r="R1654" t="s">
        <v>7608</v>
      </c>
    </row>
    <row r="1655" spans="1:18" x14ac:dyDescent="0.35">
      <c r="A1655" t="s">
        <v>15</v>
      </c>
      <c r="B1655" t="s">
        <v>964</v>
      </c>
      <c r="C1655">
        <v>9</v>
      </c>
      <c r="D1655">
        <v>2020</v>
      </c>
      <c r="E1655" t="s">
        <v>276</v>
      </c>
      <c r="F1655">
        <v>2</v>
      </c>
      <c r="G1655">
        <v>2021</v>
      </c>
      <c r="H1655" t="s">
        <v>7609</v>
      </c>
      <c r="I1655" t="s">
        <v>19</v>
      </c>
      <c r="J1655" t="s">
        <v>7610</v>
      </c>
      <c r="K1655" t="s">
        <v>7611</v>
      </c>
      <c r="L1655" t="s">
        <v>7612</v>
      </c>
      <c r="M1655" t="s">
        <v>23</v>
      </c>
      <c r="N1655" t="s">
        <v>24</v>
      </c>
      <c r="O1655" t="s">
        <v>33</v>
      </c>
      <c r="P1655" t="s">
        <v>34</v>
      </c>
      <c r="Q1655" t="s">
        <v>33</v>
      </c>
      <c r="R1655" t="s">
        <v>118</v>
      </c>
    </row>
    <row r="1656" spans="1:18" x14ac:dyDescent="0.35">
      <c r="A1656" t="s">
        <v>15</v>
      </c>
      <c r="B1656" t="s">
        <v>536</v>
      </c>
      <c r="C1656">
        <v>1</v>
      </c>
      <c r="D1656">
        <v>2021</v>
      </c>
      <c r="E1656" t="s">
        <v>7613</v>
      </c>
      <c r="F1656">
        <v>4</v>
      </c>
      <c r="G1656">
        <v>2021</v>
      </c>
      <c r="H1656" t="s">
        <v>7614</v>
      </c>
      <c r="I1656" t="s">
        <v>19</v>
      </c>
      <c r="J1656" t="s">
        <v>7615</v>
      </c>
      <c r="K1656" t="s">
        <v>7616</v>
      </c>
      <c r="L1656" t="s">
        <v>22</v>
      </c>
      <c r="M1656" t="s">
        <v>68</v>
      </c>
      <c r="N1656" t="s">
        <v>24</v>
      </c>
      <c r="O1656" t="s">
        <v>14</v>
      </c>
      <c r="P1656" t="s">
        <v>24</v>
      </c>
      <c r="Q1656" t="s">
        <v>48</v>
      </c>
      <c r="R1656" t="s">
        <v>7617</v>
      </c>
    </row>
    <row r="1657" spans="1:18" x14ac:dyDescent="0.35">
      <c r="A1657" t="s">
        <v>15</v>
      </c>
      <c r="B1657" t="s">
        <v>344</v>
      </c>
      <c r="C1657">
        <v>2</v>
      </c>
      <c r="D1657">
        <v>2019</v>
      </c>
      <c r="E1657" t="s">
        <v>106</v>
      </c>
      <c r="F1657">
        <v>10</v>
      </c>
      <c r="G1657">
        <v>2020</v>
      </c>
      <c r="H1657" t="s">
        <v>7618</v>
      </c>
      <c r="I1657" t="s">
        <v>19</v>
      </c>
      <c r="J1657" t="s">
        <v>7619</v>
      </c>
      <c r="K1657" t="s">
        <v>7620</v>
      </c>
      <c r="L1657" t="s">
        <v>22</v>
      </c>
      <c r="M1657" t="s">
        <v>68</v>
      </c>
      <c r="N1657" t="s">
        <v>24</v>
      </c>
      <c r="O1657" t="s">
        <v>14</v>
      </c>
      <c r="P1657" t="s">
        <v>24</v>
      </c>
      <c r="Q1657" t="s">
        <v>48</v>
      </c>
      <c r="R1657" t="s">
        <v>7621</v>
      </c>
    </row>
    <row r="1658" spans="1:18" x14ac:dyDescent="0.35">
      <c r="A1658" t="s">
        <v>15</v>
      </c>
      <c r="B1658" t="s">
        <v>5231</v>
      </c>
      <c r="C1658">
        <v>5</v>
      </c>
      <c r="D1658">
        <v>2020</v>
      </c>
      <c r="E1658" t="s">
        <v>1484</v>
      </c>
      <c r="F1658">
        <v>10</v>
      </c>
      <c r="G1658">
        <v>2020</v>
      </c>
      <c r="H1658" t="s">
        <v>7622</v>
      </c>
      <c r="I1658" t="s">
        <v>19</v>
      </c>
      <c r="J1658" t="s">
        <v>7623</v>
      </c>
      <c r="K1658" t="s">
        <v>7624</v>
      </c>
      <c r="L1658" t="s">
        <v>244</v>
      </c>
      <c r="M1658" t="s">
        <v>23</v>
      </c>
      <c r="N1658" t="s">
        <v>24</v>
      </c>
      <c r="O1658" t="s">
        <v>25</v>
      </c>
      <c r="P1658" t="s">
        <v>24</v>
      </c>
      <c r="Q1658" t="s">
        <v>48</v>
      </c>
      <c r="R1658" t="s">
        <v>27</v>
      </c>
    </row>
    <row r="1659" spans="1:18" x14ac:dyDescent="0.35">
      <c r="A1659" t="s">
        <v>15</v>
      </c>
      <c r="B1659" t="s">
        <v>482</v>
      </c>
      <c r="C1659">
        <v>4</v>
      </c>
      <c r="D1659">
        <v>2020</v>
      </c>
      <c r="E1659" t="s">
        <v>169</v>
      </c>
      <c r="F1659">
        <v>11</v>
      </c>
      <c r="G1659">
        <v>2020</v>
      </c>
      <c r="H1659" t="s">
        <v>7625</v>
      </c>
      <c r="I1659" t="s">
        <v>19</v>
      </c>
      <c r="J1659" t="s">
        <v>7626</v>
      </c>
      <c r="K1659" t="s">
        <v>7627</v>
      </c>
      <c r="L1659" t="s">
        <v>22</v>
      </c>
      <c r="M1659" t="s">
        <v>76</v>
      </c>
      <c r="N1659" t="s">
        <v>24</v>
      </c>
      <c r="O1659" t="s">
        <v>33</v>
      </c>
      <c r="P1659" t="s">
        <v>34</v>
      </c>
      <c r="Q1659" t="s">
        <v>33</v>
      </c>
      <c r="R1659" t="s">
        <v>7628</v>
      </c>
    </row>
    <row r="1660" spans="1:18" x14ac:dyDescent="0.35">
      <c r="A1660" t="s">
        <v>15</v>
      </c>
      <c r="B1660" t="s">
        <v>964</v>
      </c>
      <c r="C1660">
        <v>9</v>
      </c>
      <c r="D1660">
        <v>2020</v>
      </c>
      <c r="E1660" t="s">
        <v>7629</v>
      </c>
      <c r="F1660">
        <v>5</v>
      </c>
      <c r="G1660">
        <v>2021</v>
      </c>
      <c r="H1660" t="s">
        <v>7630</v>
      </c>
      <c r="I1660" t="s">
        <v>19</v>
      </c>
      <c r="J1660" t="s">
        <v>7631</v>
      </c>
      <c r="K1660" t="s">
        <v>7632</v>
      </c>
      <c r="L1660" t="s">
        <v>83</v>
      </c>
      <c r="M1660" t="s">
        <v>47</v>
      </c>
      <c r="N1660" t="s">
        <v>24</v>
      </c>
      <c r="O1660" t="s">
        <v>14</v>
      </c>
      <c r="P1660" t="s">
        <v>24</v>
      </c>
      <c r="Q1660" t="s">
        <v>48</v>
      </c>
      <c r="R1660" t="s">
        <v>7633</v>
      </c>
    </row>
    <row r="1661" spans="1:18" x14ac:dyDescent="0.35">
      <c r="A1661" t="s">
        <v>15</v>
      </c>
      <c r="B1661" t="s">
        <v>4676</v>
      </c>
      <c r="C1661">
        <v>10</v>
      </c>
      <c r="D1661">
        <v>2019</v>
      </c>
      <c r="E1661" t="s">
        <v>168</v>
      </c>
      <c r="F1661">
        <v>5</v>
      </c>
      <c r="G1661">
        <v>2020</v>
      </c>
      <c r="H1661" t="s">
        <v>7634</v>
      </c>
      <c r="I1661" t="s">
        <v>19</v>
      </c>
      <c r="J1661" t="s">
        <v>7635</v>
      </c>
      <c r="K1661" t="s">
        <v>7636</v>
      </c>
      <c r="L1661" t="s">
        <v>1164</v>
      </c>
      <c r="M1661" t="s">
        <v>68</v>
      </c>
      <c r="N1661" t="s">
        <v>24</v>
      </c>
      <c r="O1661" t="s">
        <v>14</v>
      </c>
      <c r="P1661" t="s">
        <v>24</v>
      </c>
      <c r="Q1661" t="s">
        <v>48</v>
      </c>
      <c r="R1661" t="s">
        <v>7637</v>
      </c>
    </row>
    <row r="1662" spans="1:18" x14ac:dyDescent="0.35">
      <c r="A1662" t="s">
        <v>15</v>
      </c>
      <c r="B1662" t="s">
        <v>1606</v>
      </c>
      <c r="C1662">
        <v>12</v>
      </c>
      <c r="D1662">
        <v>2019</v>
      </c>
      <c r="E1662" t="s">
        <v>4312</v>
      </c>
      <c r="F1662">
        <v>8</v>
      </c>
      <c r="G1662">
        <v>2020</v>
      </c>
      <c r="H1662" t="s">
        <v>7638</v>
      </c>
      <c r="I1662" t="s">
        <v>19</v>
      </c>
      <c r="J1662" t="s">
        <v>7639</v>
      </c>
      <c r="K1662" t="s">
        <v>7640</v>
      </c>
      <c r="L1662" t="s">
        <v>46</v>
      </c>
      <c r="M1662" t="s">
        <v>23</v>
      </c>
      <c r="N1662" t="s">
        <v>24</v>
      </c>
      <c r="O1662" t="s">
        <v>33</v>
      </c>
      <c r="P1662" t="s">
        <v>34</v>
      </c>
      <c r="Q1662" t="s">
        <v>33</v>
      </c>
      <c r="R1662" t="s">
        <v>7641</v>
      </c>
    </row>
    <row r="1663" spans="1:18" x14ac:dyDescent="0.35">
      <c r="A1663" t="s">
        <v>15</v>
      </c>
      <c r="B1663" t="s">
        <v>2671</v>
      </c>
      <c r="C1663">
        <v>2</v>
      </c>
      <c r="D1663">
        <v>2021</v>
      </c>
      <c r="E1663" t="s">
        <v>1773</v>
      </c>
      <c r="F1663">
        <v>6</v>
      </c>
      <c r="G1663">
        <v>2021</v>
      </c>
      <c r="H1663" t="s">
        <v>7642</v>
      </c>
      <c r="I1663" t="s">
        <v>19</v>
      </c>
      <c r="J1663" t="s">
        <v>7643</v>
      </c>
      <c r="K1663" t="s">
        <v>7644</v>
      </c>
      <c r="L1663" t="s">
        <v>1087</v>
      </c>
      <c r="M1663" t="s">
        <v>23</v>
      </c>
      <c r="N1663" t="s">
        <v>24</v>
      </c>
      <c r="O1663" t="s">
        <v>25</v>
      </c>
      <c r="P1663" t="s">
        <v>24</v>
      </c>
      <c r="Q1663" t="s">
        <v>48</v>
      </c>
      <c r="R1663" t="s">
        <v>27</v>
      </c>
    </row>
    <row r="1664" spans="1:18" x14ac:dyDescent="0.35">
      <c r="A1664" t="s">
        <v>15</v>
      </c>
      <c r="B1664" t="s">
        <v>1172</v>
      </c>
      <c r="C1664">
        <v>2</v>
      </c>
      <c r="D1664">
        <v>2020</v>
      </c>
      <c r="E1664" t="s">
        <v>5589</v>
      </c>
      <c r="F1664">
        <v>10</v>
      </c>
      <c r="G1664">
        <v>2020</v>
      </c>
      <c r="H1664" t="s">
        <v>7645</v>
      </c>
      <c r="I1664" t="s">
        <v>19</v>
      </c>
      <c r="J1664" t="s">
        <v>7646</v>
      </c>
      <c r="K1664" t="s">
        <v>7647</v>
      </c>
      <c r="L1664" t="s">
        <v>2656</v>
      </c>
      <c r="M1664" t="s">
        <v>23</v>
      </c>
      <c r="N1664" t="s">
        <v>24</v>
      </c>
      <c r="O1664" t="s">
        <v>25</v>
      </c>
      <c r="P1664" t="s">
        <v>24</v>
      </c>
      <c r="Q1664" t="s">
        <v>26</v>
      </c>
      <c r="R1664" t="s">
        <v>27</v>
      </c>
    </row>
    <row r="1665" spans="1:18" x14ac:dyDescent="0.35">
      <c r="A1665" t="s">
        <v>15</v>
      </c>
      <c r="B1665" t="s">
        <v>2652</v>
      </c>
      <c r="C1665">
        <v>6</v>
      </c>
      <c r="D1665">
        <v>2020</v>
      </c>
      <c r="E1665" t="s">
        <v>393</v>
      </c>
      <c r="F1665">
        <v>3</v>
      </c>
      <c r="G1665">
        <v>2021</v>
      </c>
      <c r="H1665" t="s">
        <v>7648</v>
      </c>
      <c r="I1665" t="s">
        <v>19</v>
      </c>
      <c r="J1665" t="s">
        <v>7649</v>
      </c>
      <c r="K1665" t="s">
        <v>7650</v>
      </c>
      <c r="L1665" t="s">
        <v>22</v>
      </c>
      <c r="M1665" t="s">
        <v>76</v>
      </c>
      <c r="N1665" t="s">
        <v>24</v>
      </c>
      <c r="O1665" t="s">
        <v>33</v>
      </c>
      <c r="P1665" t="s">
        <v>34</v>
      </c>
      <c r="Q1665" t="s">
        <v>33</v>
      </c>
      <c r="R1665" t="s">
        <v>118</v>
      </c>
    </row>
    <row r="1666" spans="1:18" x14ac:dyDescent="0.35">
      <c r="A1666" t="s">
        <v>15</v>
      </c>
      <c r="B1666" t="s">
        <v>2927</v>
      </c>
      <c r="C1666">
        <v>9</v>
      </c>
      <c r="D1666">
        <v>2020</v>
      </c>
      <c r="E1666" t="s">
        <v>647</v>
      </c>
      <c r="F1666">
        <v>12</v>
      </c>
      <c r="G1666">
        <v>2021</v>
      </c>
      <c r="H1666" t="s">
        <v>7651</v>
      </c>
      <c r="I1666" t="s">
        <v>19</v>
      </c>
      <c r="J1666" t="s">
        <v>7652</v>
      </c>
      <c r="K1666" t="s">
        <v>7653</v>
      </c>
      <c r="L1666" t="s">
        <v>385</v>
      </c>
      <c r="M1666" t="s">
        <v>23</v>
      </c>
      <c r="N1666" t="s">
        <v>24</v>
      </c>
      <c r="O1666" t="s">
        <v>25</v>
      </c>
      <c r="P1666" t="s">
        <v>24</v>
      </c>
      <c r="Q1666" t="s">
        <v>26</v>
      </c>
      <c r="R1666" t="s">
        <v>7654</v>
      </c>
    </row>
    <row r="1667" spans="1:18" x14ac:dyDescent="0.35">
      <c r="A1667" t="s">
        <v>15</v>
      </c>
      <c r="B1667" t="s">
        <v>2747</v>
      </c>
      <c r="C1667">
        <v>12</v>
      </c>
      <c r="D1667">
        <v>2020</v>
      </c>
      <c r="E1667" t="s">
        <v>2236</v>
      </c>
      <c r="F1667">
        <v>8</v>
      </c>
      <c r="G1667">
        <v>2021</v>
      </c>
      <c r="H1667" t="s">
        <v>7655</v>
      </c>
      <c r="I1667" t="s">
        <v>19</v>
      </c>
      <c r="J1667" t="s">
        <v>7656</v>
      </c>
      <c r="K1667" t="s">
        <v>7657</v>
      </c>
      <c r="L1667" t="s">
        <v>110</v>
      </c>
      <c r="M1667" t="s">
        <v>23</v>
      </c>
      <c r="N1667" t="s">
        <v>24</v>
      </c>
      <c r="O1667" t="s">
        <v>33</v>
      </c>
      <c r="P1667" t="s">
        <v>34</v>
      </c>
      <c r="Q1667" t="s">
        <v>33</v>
      </c>
      <c r="R1667" t="s">
        <v>27</v>
      </c>
    </row>
    <row r="1668" spans="1:18" x14ac:dyDescent="0.35">
      <c r="A1668" t="s">
        <v>15</v>
      </c>
      <c r="B1668" t="s">
        <v>7658</v>
      </c>
      <c r="C1668">
        <v>4</v>
      </c>
      <c r="D1668">
        <v>2018</v>
      </c>
      <c r="E1668" t="s">
        <v>300</v>
      </c>
      <c r="F1668">
        <v>2</v>
      </c>
      <c r="G1668">
        <v>2019</v>
      </c>
      <c r="H1668" t="s">
        <v>7659</v>
      </c>
      <c r="I1668" t="s">
        <v>19</v>
      </c>
      <c r="J1668" t="s">
        <v>7660</v>
      </c>
      <c r="K1668" t="s">
        <v>7661</v>
      </c>
      <c r="L1668" t="s">
        <v>516</v>
      </c>
      <c r="M1668" t="s">
        <v>47</v>
      </c>
      <c r="N1668" t="s">
        <v>24</v>
      </c>
      <c r="O1668" t="s">
        <v>97</v>
      </c>
      <c r="P1668" t="s">
        <v>24</v>
      </c>
      <c r="Q1668" t="s">
        <v>26</v>
      </c>
      <c r="R1668" t="s">
        <v>7662</v>
      </c>
    </row>
    <row r="1669" spans="1:18" x14ac:dyDescent="0.35">
      <c r="A1669" t="s">
        <v>15</v>
      </c>
      <c r="B1669" t="s">
        <v>735</v>
      </c>
      <c r="C1669">
        <v>10</v>
      </c>
      <c r="D1669">
        <v>2018</v>
      </c>
      <c r="E1669" t="s">
        <v>2339</v>
      </c>
      <c r="F1669">
        <v>6</v>
      </c>
      <c r="G1669">
        <v>2019</v>
      </c>
      <c r="H1669" t="s">
        <v>7663</v>
      </c>
      <c r="I1669" t="s">
        <v>19</v>
      </c>
      <c r="J1669" t="s">
        <v>7664</v>
      </c>
      <c r="K1669" t="s">
        <v>7665</v>
      </c>
      <c r="L1669" t="s">
        <v>22</v>
      </c>
      <c r="M1669" t="s">
        <v>23</v>
      </c>
      <c r="N1669" t="s">
        <v>24</v>
      </c>
      <c r="O1669" t="s">
        <v>25</v>
      </c>
      <c r="P1669" t="s">
        <v>24</v>
      </c>
      <c r="Q1669" t="s">
        <v>48</v>
      </c>
      <c r="R1669" t="s">
        <v>27</v>
      </c>
    </row>
    <row r="1670" spans="1:18" x14ac:dyDescent="0.35">
      <c r="A1670" t="s">
        <v>15</v>
      </c>
      <c r="B1670" t="s">
        <v>1149</v>
      </c>
      <c r="C1670">
        <v>7</v>
      </c>
      <c r="D1670">
        <v>2021</v>
      </c>
      <c r="E1670" t="s">
        <v>2519</v>
      </c>
      <c r="F1670">
        <v>12</v>
      </c>
      <c r="G1670">
        <v>2021</v>
      </c>
      <c r="H1670" t="s">
        <v>7666</v>
      </c>
      <c r="I1670" t="s">
        <v>19</v>
      </c>
      <c r="J1670" t="s">
        <v>7667</v>
      </c>
      <c r="K1670" t="s">
        <v>7668</v>
      </c>
      <c r="L1670" t="s">
        <v>7669</v>
      </c>
      <c r="M1670" t="s">
        <v>68</v>
      </c>
      <c r="N1670" t="s">
        <v>24</v>
      </c>
      <c r="O1670" t="s">
        <v>14</v>
      </c>
      <c r="P1670" t="s">
        <v>24</v>
      </c>
      <c r="Q1670" t="s">
        <v>48</v>
      </c>
      <c r="R1670" t="s">
        <v>7670</v>
      </c>
    </row>
    <row r="1671" spans="1:18" x14ac:dyDescent="0.35">
      <c r="A1671" t="s">
        <v>15</v>
      </c>
      <c r="B1671" t="s">
        <v>489</v>
      </c>
      <c r="C1671">
        <v>5</v>
      </c>
      <c r="D1671">
        <v>2020</v>
      </c>
      <c r="E1671" t="s">
        <v>3487</v>
      </c>
      <c r="F1671">
        <v>10</v>
      </c>
      <c r="G1671">
        <v>2020</v>
      </c>
      <c r="H1671" t="s">
        <v>7671</v>
      </c>
      <c r="I1671" t="s">
        <v>19</v>
      </c>
      <c r="J1671" t="s">
        <v>7672</v>
      </c>
      <c r="K1671" t="s">
        <v>7673</v>
      </c>
      <c r="L1671" t="s">
        <v>143</v>
      </c>
      <c r="M1671" t="s">
        <v>23</v>
      </c>
      <c r="N1671" t="s">
        <v>24</v>
      </c>
      <c r="O1671" t="s">
        <v>14</v>
      </c>
      <c r="P1671" t="s">
        <v>24</v>
      </c>
      <c r="Q1671" t="s">
        <v>48</v>
      </c>
      <c r="R1671" t="s">
        <v>7674</v>
      </c>
    </row>
    <row r="1672" spans="1:18" x14ac:dyDescent="0.35">
      <c r="A1672" t="s">
        <v>15</v>
      </c>
      <c r="B1672" t="s">
        <v>2421</v>
      </c>
      <c r="C1672">
        <v>7</v>
      </c>
      <c r="D1672">
        <v>2020</v>
      </c>
      <c r="E1672" t="s">
        <v>2328</v>
      </c>
      <c r="F1672">
        <v>12</v>
      </c>
      <c r="G1672">
        <v>2021</v>
      </c>
      <c r="H1672" t="s">
        <v>7675</v>
      </c>
      <c r="I1672" t="s">
        <v>19</v>
      </c>
      <c r="J1672" t="s">
        <v>7676</v>
      </c>
      <c r="K1672" t="s">
        <v>7677</v>
      </c>
      <c r="L1672" t="s">
        <v>5070</v>
      </c>
      <c r="M1672" t="s">
        <v>47</v>
      </c>
      <c r="N1672" t="s">
        <v>24</v>
      </c>
      <c r="O1672" t="s">
        <v>97</v>
      </c>
      <c r="P1672" t="s">
        <v>24</v>
      </c>
      <c r="Q1672" t="s">
        <v>48</v>
      </c>
      <c r="R1672" t="s">
        <v>7678</v>
      </c>
    </row>
    <row r="1673" spans="1:18" x14ac:dyDescent="0.35">
      <c r="A1673" t="s">
        <v>15</v>
      </c>
      <c r="B1673" t="s">
        <v>156</v>
      </c>
      <c r="C1673">
        <v>6</v>
      </c>
      <c r="D1673">
        <v>2020</v>
      </c>
      <c r="E1673" t="s">
        <v>671</v>
      </c>
      <c r="F1673">
        <v>9</v>
      </c>
      <c r="G1673">
        <v>2021</v>
      </c>
      <c r="H1673" t="s">
        <v>7679</v>
      </c>
      <c r="I1673" t="s">
        <v>19</v>
      </c>
      <c r="J1673" t="s">
        <v>7680</v>
      </c>
      <c r="K1673" t="s">
        <v>7681</v>
      </c>
      <c r="L1673" t="s">
        <v>578</v>
      </c>
      <c r="M1673" t="s">
        <v>76</v>
      </c>
      <c r="N1673" t="s">
        <v>24</v>
      </c>
      <c r="O1673" t="s">
        <v>33</v>
      </c>
      <c r="P1673" t="s">
        <v>34</v>
      </c>
      <c r="Q1673" t="s">
        <v>33</v>
      </c>
      <c r="R1673" t="s">
        <v>118</v>
      </c>
    </row>
    <row r="1674" spans="1:18" x14ac:dyDescent="0.35">
      <c r="A1674" t="s">
        <v>15</v>
      </c>
      <c r="B1674" t="s">
        <v>1562</v>
      </c>
      <c r="C1674">
        <v>2</v>
      </c>
      <c r="D1674">
        <v>2020</v>
      </c>
      <c r="E1674" t="s">
        <v>375</v>
      </c>
      <c r="F1674">
        <v>11</v>
      </c>
      <c r="G1674">
        <v>2020</v>
      </c>
      <c r="H1674" t="s">
        <v>7682</v>
      </c>
      <c r="I1674" t="s">
        <v>19</v>
      </c>
      <c r="J1674" t="s">
        <v>7683</v>
      </c>
      <c r="K1674" t="s">
        <v>7684</v>
      </c>
      <c r="L1674" t="s">
        <v>22</v>
      </c>
      <c r="M1674" t="s">
        <v>23</v>
      </c>
      <c r="N1674" t="s">
        <v>24</v>
      </c>
      <c r="O1674" t="s">
        <v>33</v>
      </c>
      <c r="P1674" t="s">
        <v>34</v>
      </c>
      <c r="Q1674" t="s">
        <v>33</v>
      </c>
      <c r="R1674" t="s">
        <v>118</v>
      </c>
    </row>
    <row r="1675" spans="1:18" x14ac:dyDescent="0.35">
      <c r="A1675" t="s">
        <v>15</v>
      </c>
      <c r="B1675" t="s">
        <v>518</v>
      </c>
      <c r="C1675">
        <v>8</v>
      </c>
      <c r="D1675">
        <v>2019</v>
      </c>
      <c r="E1675" t="s">
        <v>3234</v>
      </c>
      <c r="F1675">
        <v>12</v>
      </c>
      <c r="G1675">
        <v>2020</v>
      </c>
      <c r="H1675" t="s">
        <v>7685</v>
      </c>
      <c r="I1675" t="s">
        <v>19</v>
      </c>
      <c r="J1675" t="s">
        <v>7686</v>
      </c>
      <c r="K1675" t="s">
        <v>7687</v>
      </c>
      <c r="L1675" t="s">
        <v>124</v>
      </c>
      <c r="M1675" t="s">
        <v>68</v>
      </c>
      <c r="N1675" t="s">
        <v>24</v>
      </c>
      <c r="O1675" t="s">
        <v>14</v>
      </c>
      <c r="P1675" t="s">
        <v>24</v>
      </c>
      <c r="Q1675" t="s">
        <v>48</v>
      </c>
      <c r="R1675" t="s">
        <v>7688</v>
      </c>
    </row>
    <row r="1676" spans="1:18" x14ac:dyDescent="0.35">
      <c r="A1676" t="s">
        <v>15</v>
      </c>
      <c r="B1676" t="s">
        <v>407</v>
      </c>
      <c r="C1676">
        <v>10</v>
      </c>
      <c r="D1676">
        <v>2019</v>
      </c>
      <c r="E1676" t="s">
        <v>1930</v>
      </c>
      <c r="F1676">
        <v>4</v>
      </c>
      <c r="G1676">
        <v>2020</v>
      </c>
      <c r="H1676" t="s">
        <v>7689</v>
      </c>
      <c r="I1676" t="s">
        <v>19</v>
      </c>
      <c r="J1676" t="s">
        <v>7690</v>
      </c>
      <c r="K1676" t="s">
        <v>7691</v>
      </c>
      <c r="L1676" t="s">
        <v>22</v>
      </c>
      <c r="M1676" t="s">
        <v>47</v>
      </c>
      <c r="N1676" t="s">
        <v>24</v>
      </c>
      <c r="O1676" t="s">
        <v>14</v>
      </c>
      <c r="P1676" t="s">
        <v>24</v>
      </c>
      <c r="Q1676" t="s">
        <v>48</v>
      </c>
      <c r="R1676" t="s">
        <v>7692</v>
      </c>
    </row>
    <row r="1677" spans="1:18" x14ac:dyDescent="0.35">
      <c r="A1677" t="s">
        <v>15</v>
      </c>
      <c r="B1677" t="s">
        <v>4387</v>
      </c>
      <c r="C1677">
        <v>6</v>
      </c>
      <c r="D1677">
        <v>2019</v>
      </c>
      <c r="E1677" t="s">
        <v>5035</v>
      </c>
      <c r="F1677">
        <v>1</v>
      </c>
      <c r="G1677">
        <v>2020</v>
      </c>
      <c r="H1677" t="s">
        <v>7693</v>
      </c>
      <c r="I1677" t="s">
        <v>19</v>
      </c>
      <c r="J1677" t="s">
        <v>7694</v>
      </c>
      <c r="K1677" t="s">
        <v>7695</v>
      </c>
      <c r="L1677" t="s">
        <v>22</v>
      </c>
      <c r="M1677" t="s">
        <v>68</v>
      </c>
      <c r="N1677" t="s">
        <v>24</v>
      </c>
      <c r="O1677" t="s">
        <v>14</v>
      </c>
      <c r="P1677" t="s">
        <v>24</v>
      </c>
      <c r="Q1677" t="s">
        <v>48</v>
      </c>
      <c r="R1677" t="s">
        <v>7696</v>
      </c>
    </row>
    <row r="1678" spans="1:18" x14ac:dyDescent="0.35">
      <c r="A1678" t="s">
        <v>15</v>
      </c>
      <c r="B1678" t="s">
        <v>4293</v>
      </c>
      <c r="C1678">
        <v>1</v>
      </c>
      <c r="D1678">
        <v>2019</v>
      </c>
      <c r="E1678" t="s">
        <v>1029</v>
      </c>
      <c r="F1678">
        <v>9</v>
      </c>
      <c r="G1678">
        <v>2019</v>
      </c>
      <c r="H1678" t="s">
        <v>7697</v>
      </c>
      <c r="I1678" t="s">
        <v>19</v>
      </c>
      <c r="J1678" t="s">
        <v>7698</v>
      </c>
      <c r="K1678" t="s">
        <v>7699</v>
      </c>
      <c r="L1678" t="s">
        <v>22</v>
      </c>
      <c r="M1678" t="s">
        <v>47</v>
      </c>
      <c r="N1678" t="s">
        <v>24</v>
      </c>
      <c r="O1678" t="s">
        <v>14</v>
      </c>
      <c r="P1678" t="s">
        <v>24</v>
      </c>
      <c r="Q1678" t="s">
        <v>48</v>
      </c>
      <c r="R1678" t="s">
        <v>7700</v>
      </c>
    </row>
    <row r="1679" spans="1:18" x14ac:dyDescent="0.35">
      <c r="A1679" t="s">
        <v>15</v>
      </c>
      <c r="B1679" t="s">
        <v>414</v>
      </c>
      <c r="C1679">
        <v>3</v>
      </c>
      <c r="D1679">
        <v>2021</v>
      </c>
      <c r="E1679" t="s">
        <v>5375</v>
      </c>
      <c r="F1679">
        <v>9</v>
      </c>
      <c r="G1679">
        <v>2021</v>
      </c>
      <c r="H1679" t="s">
        <v>7701</v>
      </c>
      <c r="I1679" t="s">
        <v>19</v>
      </c>
      <c r="J1679" t="s">
        <v>7702</v>
      </c>
      <c r="K1679" t="s">
        <v>7703</v>
      </c>
      <c r="L1679" t="s">
        <v>143</v>
      </c>
      <c r="M1679" t="s">
        <v>47</v>
      </c>
      <c r="N1679" t="s">
        <v>24</v>
      </c>
      <c r="O1679" t="s">
        <v>14</v>
      </c>
      <c r="P1679" t="s">
        <v>24</v>
      </c>
      <c r="Q1679" t="s">
        <v>48</v>
      </c>
      <c r="R1679" t="s">
        <v>7704</v>
      </c>
    </row>
    <row r="1680" spans="1:18" x14ac:dyDescent="0.35">
      <c r="A1680" t="s">
        <v>15</v>
      </c>
      <c r="B1680" t="s">
        <v>525</v>
      </c>
      <c r="C1680">
        <v>8</v>
      </c>
      <c r="D1680">
        <v>2020</v>
      </c>
      <c r="E1680" t="s">
        <v>6442</v>
      </c>
      <c r="F1680">
        <v>11</v>
      </c>
      <c r="G1680">
        <v>2021</v>
      </c>
      <c r="H1680" t="s">
        <v>7705</v>
      </c>
      <c r="I1680" t="s">
        <v>19</v>
      </c>
      <c r="J1680" t="s">
        <v>7706</v>
      </c>
      <c r="K1680" t="s">
        <v>7707</v>
      </c>
      <c r="L1680" t="s">
        <v>22</v>
      </c>
      <c r="M1680" t="s">
        <v>23</v>
      </c>
      <c r="N1680" t="s">
        <v>24</v>
      </c>
      <c r="O1680" t="s">
        <v>33</v>
      </c>
      <c r="P1680" t="s">
        <v>34</v>
      </c>
      <c r="Q1680" t="s">
        <v>33</v>
      </c>
      <c r="R1680" t="s">
        <v>27</v>
      </c>
    </row>
    <row r="1681" spans="1:18" x14ac:dyDescent="0.35">
      <c r="A1681" t="s">
        <v>15</v>
      </c>
      <c r="B1681" t="s">
        <v>2285</v>
      </c>
      <c r="C1681">
        <v>8</v>
      </c>
      <c r="D1681">
        <v>2020</v>
      </c>
      <c r="E1681" t="s">
        <v>2328</v>
      </c>
      <c r="F1681">
        <v>12</v>
      </c>
      <c r="G1681">
        <v>2021</v>
      </c>
      <c r="H1681" t="s">
        <v>7708</v>
      </c>
      <c r="I1681" t="s">
        <v>19</v>
      </c>
      <c r="J1681" t="s">
        <v>7709</v>
      </c>
      <c r="K1681" t="s">
        <v>7710</v>
      </c>
      <c r="L1681" t="s">
        <v>22</v>
      </c>
      <c r="M1681" t="s">
        <v>68</v>
      </c>
      <c r="N1681" t="s">
        <v>24</v>
      </c>
      <c r="O1681" t="s">
        <v>14</v>
      </c>
      <c r="P1681" t="s">
        <v>24</v>
      </c>
      <c r="Q1681" t="s">
        <v>48</v>
      </c>
      <c r="R1681" t="s">
        <v>7711</v>
      </c>
    </row>
    <row r="1682" spans="1:18" x14ac:dyDescent="0.35">
      <c r="A1682" t="s">
        <v>15</v>
      </c>
      <c r="B1682" t="s">
        <v>854</v>
      </c>
      <c r="C1682">
        <v>6</v>
      </c>
      <c r="D1682">
        <v>2020</v>
      </c>
      <c r="E1682" t="s">
        <v>239</v>
      </c>
      <c r="F1682">
        <v>12</v>
      </c>
      <c r="G1682">
        <v>2021</v>
      </c>
      <c r="H1682" t="s">
        <v>7712</v>
      </c>
      <c r="I1682" t="s">
        <v>19</v>
      </c>
      <c r="J1682" t="s">
        <v>7713</v>
      </c>
      <c r="K1682" t="s">
        <v>7714</v>
      </c>
      <c r="L1682" t="s">
        <v>1016</v>
      </c>
      <c r="M1682" t="s">
        <v>23</v>
      </c>
      <c r="N1682" t="s">
        <v>24</v>
      </c>
      <c r="O1682" t="s">
        <v>33</v>
      </c>
      <c r="P1682" t="s">
        <v>34</v>
      </c>
      <c r="Q1682" t="s">
        <v>33</v>
      </c>
      <c r="R1682" t="s">
        <v>7715</v>
      </c>
    </row>
    <row r="1683" spans="1:18" x14ac:dyDescent="0.35">
      <c r="A1683" t="s">
        <v>15</v>
      </c>
      <c r="B1683" t="s">
        <v>4245</v>
      </c>
      <c r="C1683">
        <v>3</v>
      </c>
      <c r="D1683">
        <v>2019</v>
      </c>
      <c r="E1683" t="s">
        <v>7198</v>
      </c>
      <c r="F1683">
        <v>10</v>
      </c>
      <c r="G1683">
        <v>2019</v>
      </c>
      <c r="H1683" t="s">
        <v>7716</v>
      </c>
      <c r="I1683" t="s">
        <v>19</v>
      </c>
      <c r="J1683" t="s">
        <v>7717</v>
      </c>
      <c r="K1683" t="s">
        <v>7718</v>
      </c>
      <c r="L1683" t="s">
        <v>237</v>
      </c>
      <c r="M1683" t="s">
        <v>47</v>
      </c>
      <c r="N1683" t="s">
        <v>24</v>
      </c>
      <c r="O1683" t="s">
        <v>14</v>
      </c>
      <c r="P1683" t="s">
        <v>24</v>
      </c>
      <c r="Q1683" t="s">
        <v>48</v>
      </c>
      <c r="R1683" t="s">
        <v>7719</v>
      </c>
    </row>
    <row r="1684" spans="1:18" x14ac:dyDescent="0.35">
      <c r="A1684" t="s">
        <v>15</v>
      </c>
      <c r="B1684" t="s">
        <v>621</v>
      </c>
      <c r="C1684">
        <v>5</v>
      </c>
      <c r="D1684">
        <v>2020</v>
      </c>
      <c r="E1684" t="s">
        <v>3164</v>
      </c>
      <c r="F1684">
        <v>10</v>
      </c>
      <c r="G1684">
        <v>2020</v>
      </c>
      <c r="H1684" t="s">
        <v>7720</v>
      </c>
      <c r="I1684" t="s">
        <v>19</v>
      </c>
      <c r="J1684" t="s">
        <v>7721</v>
      </c>
      <c r="K1684" t="s">
        <v>7722</v>
      </c>
      <c r="L1684" t="s">
        <v>46</v>
      </c>
      <c r="M1684" t="s">
        <v>68</v>
      </c>
      <c r="N1684" t="s">
        <v>24</v>
      </c>
      <c r="O1684" t="s">
        <v>14</v>
      </c>
      <c r="P1684" t="s">
        <v>24</v>
      </c>
      <c r="Q1684" t="s">
        <v>48</v>
      </c>
      <c r="R1684" t="s">
        <v>7723</v>
      </c>
    </row>
    <row r="1685" spans="1:18" x14ac:dyDescent="0.35">
      <c r="A1685" t="s">
        <v>15</v>
      </c>
      <c r="B1685" t="s">
        <v>1829</v>
      </c>
      <c r="C1685">
        <v>4</v>
      </c>
      <c r="D1685">
        <v>2019</v>
      </c>
      <c r="E1685" t="s">
        <v>6619</v>
      </c>
      <c r="F1685">
        <v>9</v>
      </c>
      <c r="G1685">
        <v>2020</v>
      </c>
      <c r="H1685" t="s">
        <v>7724</v>
      </c>
      <c r="I1685" t="s">
        <v>19</v>
      </c>
      <c r="J1685" t="s">
        <v>7725</v>
      </c>
      <c r="K1685" t="s">
        <v>7726</v>
      </c>
      <c r="L1685" t="s">
        <v>237</v>
      </c>
      <c r="M1685" t="s">
        <v>47</v>
      </c>
      <c r="N1685" t="s">
        <v>24</v>
      </c>
      <c r="O1685" t="s">
        <v>14</v>
      </c>
      <c r="P1685" t="s">
        <v>24</v>
      </c>
      <c r="Q1685" t="s">
        <v>48</v>
      </c>
      <c r="R1685" t="s">
        <v>7727</v>
      </c>
    </row>
    <row r="1686" spans="1:18" x14ac:dyDescent="0.35">
      <c r="A1686" t="s">
        <v>15</v>
      </c>
      <c r="B1686" t="s">
        <v>4008</v>
      </c>
      <c r="C1686">
        <v>7</v>
      </c>
      <c r="D1686">
        <v>2020</v>
      </c>
      <c r="E1686" t="s">
        <v>768</v>
      </c>
      <c r="F1686">
        <v>1</v>
      </c>
      <c r="G1686">
        <v>2021</v>
      </c>
      <c r="H1686" t="s">
        <v>7728</v>
      </c>
      <c r="I1686" t="s">
        <v>19</v>
      </c>
      <c r="J1686" t="s">
        <v>7729</v>
      </c>
      <c r="K1686" t="s">
        <v>7730</v>
      </c>
      <c r="L1686" t="s">
        <v>83</v>
      </c>
      <c r="M1686" t="s">
        <v>76</v>
      </c>
      <c r="N1686" t="s">
        <v>24</v>
      </c>
      <c r="O1686" t="s">
        <v>14</v>
      </c>
      <c r="P1686" t="s">
        <v>24</v>
      </c>
      <c r="Q1686" t="s">
        <v>48</v>
      </c>
      <c r="R1686" t="s">
        <v>7731</v>
      </c>
    </row>
    <row r="1687" spans="1:18" x14ac:dyDescent="0.35">
      <c r="A1687" t="s">
        <v>15</v>
      </c>
      <c r="B1687" t="s">
        <v>1805</v>
      </c>
      <c r="C1687">
        <v>3</v>
      </c>
      <c r="D1687">
        <v>2019</v>
      </c>
      <c r="E1687" t="s">
        <v>7732</v>
      </c>
      <c r="F1687">
        <v>12</v>
      </c>
      <c r="G1687">
        <v>2020</v>
      </c>
      <c r="H1687" t="s">
        <v>7733</v>
      </c>
      <c r="I1687" t="s">
        <v>19</v>
      </c>
      <c r="J1687" t="s">
        <v>7734</v>
      </c>
      <c r="K1687" t="s">
        <v>7735</v>
      </c>
      <c r="L1687" t="s">
        <v>237</v>
      </c>
      <c r="M1687" t="s">
        <v>23</v>
      </c>
      <c r="N1687" t="s">
        <v>24</v>
      </c>
      <c r="O1687" t="s">
        <v>33</v>
      </c>
      <c r="P1687" t="s">
        <v>34</v>
      </c>
      <c r="Q1687" t="s">
        <v>33</v>
      </c>
      <c r="R1687" t="s">
        <v>27</v>
      </c>
    </row>
    <row r="1688" spans="1:18" x14ac:dyDescent="0.35">
      <c r="A1688" t="s">
        <v>15</v>
      </c>
      <c r="B1688" t="s">
        <v>2802</v>
      </c>
      <c r="C1688">
        <v>7</v>
      </c>
      <c r="D1688">
        <v>2021</v>
      </c>
      <c r="E1688" t="s">
        <v>209</v>
      </c>
      <c r="F1688">
        <v>12</v>
      </c>
      <c r="G1688">
        <v>2022</v>
      </c>
      <c r="H1688" t="s">
        <v>7736</v>
      </c>
      <c r="I1688" t="s">
        <v>19</v>
      </c>
      <c r="J1688" t="s">
        <v>7737</v>
      </c>
      <c r="K1688" t="s">
        <v>7738</v>
      </c>
      <c r="L1688" t="s">
        <v>469</v>
      </c>
      <c r="M1688" t="s">
        <v>47</v>
      </c>
      <c r="N1688" t="s">
        <v>24</v>
      </c>
      <c r="O1688" t="s">
        <v>14</v>
      </c>
      <c r="P1688" t="s">
        <v>24</v>
      </c>
      <c r="Q1688" t="s">
        <v>48</v>
      </c>
      <c r="R1688" t="s">
        <v>7739</v>
      </c>
    </row>
    <row r="1689" spans="1:18" x14ac:dyDescent="0.35">
      <c r="A1689" t="s">
        <v>15</v>
      </c>
      <c r="B1689" t="s">
        <v>1562</v>
      </c>
      <c r="C1689">
        <v>2</v>
      </c>
      <c r="D1689">
        <v>2020</v>
      </c>
      <c r="E1689" t="s">
        <v>1372</v>
      </c>
      <c r="F1689">
        <v>5</v>
      </c>
      <c r="G1689">
        <v>2020</v>
      </c>
      <c r="H1689" t="s">
        <v>7740</v>
      </c>
      <c r="I1689" t="s">
        <v>19</v>
      </c>
      <c r="J1689" t="s">
        <v>7741</v>
      </c>
      <c r="K1689" t="s">
        <v>7742</v>
      </c>
      <c r="L1689" t="s">
        <v>510</v>
      </c>
      <c r="M1689" t="s">
        <v>76</v>
      </c>
      <c r="N1689" t="s">
        <v>24</v>
      </c>
      <c r="O1689" t="s">
        <v>33</v>
      </c>
      <c r="P1689" t="s">
        <v>34</v>
      </c>
      <c r="Q1689" t="s">
        <v>33</v>
      </c>
      <c r="R1689" t="s">
        <v>27</v>
      </c>
    </row>
    <row r="1690" spans="1:18" x14ac:dyDescent="0.35">
      <c r="A1690" t="s">
        <v>15</v>
      </c>
      <c r="B1690" t="s">
        <v>7743</v>
      </c>
      <c r="C1690">
        <v>8</v>
      </c>
      <c r="D1690">
        <v>2019</v>
      </c>
      <c r="E1690" t="s">
        <v>2086</v>
      </c>
      <c r="F1690">
        <v>12</v>
      </c>
      <c r="G1690">
        <v>2020</v>
      </c>
      <c r="H1690" t="s">
        <v>7744</v>
      </c>
      <c r="I1690" t="s">
        <v>19</v>
      </c>
      <c r="J1690" t="s">
        <v>7745</v>
      </c>
      <c r="K1690" t="s">
        <v>7746</v>
      </c>
      <c r="L1690" t="s">
        <v>22</v>
      </c>
      <c r="M1690" t="s">
        <v>23</v>
      </c>
      <c r="N1690" t="s">
        <v>24</v>
      </c>
      <c r="O1690" t="s">
        <v>25</v>
      </c>
      <c r="P1690" t="s">
        <v>24</v>
      </c>
      <c r="Q1690" t="s">
        <v>26</v>
      </c>
      <c r="R1690" t="s">
        <v>27</v>
      </c>
    </row>
    <row r="1691" spans="1:18" x14ac:dyDescent="0.35">
      <c r="A1691" t="s">
        <v>15</v>
      </c>
      <c r="B1691" t="s">
        <v>7747</v>
      </c>
      <c r="C1691">
        <v>4</v>
      </c>
      <c r="D1691">
        <v>2019</v>
      </c>
      <c r="E1691" t="s">
        <v>4008</v>
      </c>
      <c r="F1691">
        <v>7</v>
      </c>
      <c r="G1691">
        <v>2020</v>
      </c>
      <c r="H1691" t="s">
        <v>7748</v>
      </c>
      <c r="I1691" t="s">
        <v>19</v>
      </c>
      <c r="J1691" t="s">
        <v>7749</v>
      </c>
      <c r="K1691" t="s">
        <v>7750</v>
      </c>
      <c r="L1691" t="s">
        <v>22</v>
      </c>
      <c r="M1691" t="s">
        <v>23</v>
      </c>
      <c r="N1691" t="s">
        <v>24</v>
      </c>
      <c r="O1691" t="s">
        <v>25</v>
      </c>
      <c r="P1691" t="s">
        <v>24</v>
      </c>
      <c r="Q1691" t="s">
        <v>26</v>
      </c>
      <c r="R1691" t="s">
        <v>27</v>
      </c>
    </row>
    <row r="1692" spans="1:18" x14ac:dyDescent="0.35">
      <c r="A1692" t="s">
        <v>15</v>
      </c>
      <c r="B1692" t="s">
        <v>7751</v>
      </c>
      <c r="C1692">
        <v>9</v>
      </c>
      <c r="D1692">
        <v>2020</v>
      </c>
      <c r="E1692" t="s">
        <v>5754</v>
      </c>
      <c r="F1692">
        <v>8</v>
      </c>
      <c r="G1692">
        <v>2021</v>
      </c>
      <c r="H1692" t="s">
        <v>7752</v>
      </c>
      <c r="I1692" t="s">
        <v>19</v>
      </c>
      <c r="J1692" t="s">
        <v>7753</v>
      </c>
      <c r="K1692" t="s">
        <v>7754</v>
      </c>
      <c r="L1692" t="s">
        <v>7755</v>
      </c>
      <c r="M1692" t="s">
        <v>23</v>
      </c>
      <c r="N1692" t="s">
        <v>24</v>
      </c>
      <c r="O1692" t="s">
        <v>33</v>
      </c>
      <c r="P1692" t="s">
        <v>34</v>
      </c>
      <c r="Q1692" t="s">
        <v>33</v>
      </c>
      <c r="R1692" t="s">
        <v>118</v>
      </c>
    </row>
    <row r="1693" spans="1:18" x14ac:dyDescent="0.35">
      <c r="A1693" t="s">
        <v>15</v>
      </c>
      <c r="B1693" t="s">
        <v>5016</v>
      </c>
      <c r="C1693">
        <v>2</v>
      </c>
      <c r="D1693">
        <v>2019</v>
      </c>
      <c r="E1693" t="s">
        <v>7756</v>
      </c>
      <c r="F1693">
        <v>5</v>
      </c>
      <c r="G1693">
        <v>2019</v>
      </c>
      <c r="H1693" t="s">
        <v>7757</v>
      </c>
      <c r="I1693" t="s">
        <v>19</v>
      </c>
      <c r="J1693" t="s">
        <v>7758</v>
      </c>
      <c r="K1693" t="s">
        <v>7759</v>
      </c>
      <c r="L1693" t="s">
        <v>1164</v>
      </c>
      <c r="M1693" t="s">
        <v>23</v>
      </c>
      <c r="N1693" t="s">
        <v>24</v>
      </c>
      <c r="O1693" t="s">
        <v>25</v>
      </c>
      <c r="P1693" t="s">
        <v>24</v>
      </c>
      <c r="Q1693" t="s">
        <v>26</v>
      </c>
      <c r="R1693" t="s">
        <v>27</v>
      </c>
    </row>
    <row r="1694" spans="1:18" x14ac:dyDescent="0.35">
      <c r="A1694" t="s">
        <v>15</v>
      </c>
      <c r="B1694" t="s">
        <v>1601</v>
      </c>
      <c r="C1694">
        <v>2</v>
      </c>
      <c r="D1694">
        <v>2021</v>
      </c>
      <c r="E1694" t="s">
        <v>7099</v>
      </c>
      <c r="F1694">
        <v>10</v>
      </c>
      <c r="G1694">
        <v>2021</v>
      </c>
      <c r="H1694" t="s">
        <v>7760</v>
      </c>
      <c r="I1694" t="s">
        <v>19</v>
      </c>
      <c r="J1694" t="s">
        <v>7761</v>
      </c>
      <c r="K1694" t="s">
        <v>509</v>
      </c>
      <c r="L1694" t="s">
        <v>22</v>
      </c>
      <c r="M1694" t="s">
        <v>47</v>
      </c>
      <c r="N1694" t="s">
        <v>24</v>
      </c>
      <c r="O1694" t="s">
        <v>14</v>
      </c>
      <c r="P1694" t="s">
        <v>24</v>
      </c>
      <c r="Q1694" t="s">
        <v>48</v>
      </c>
      <c r="R1694" t="s">
        <v>7762</v>
      </c>
    </row>
    <row r="1695" spans="1:18" x14ac:dyDescent="0.35">
      <c r="A1695" t="s">
        <v>15</v>
      </c>
      <c r="B1695" t="s">
        <v>2285</v>
      </c>
      <c r="C1695">
        <v>8</v>
      </c>
      <c r="D1695">
        <v>2020</v>
      </c>
      <c r="E1695" t="s">
        <v>387</v>
      </c>
      <c r="F1695">
        <v>1</v>
      </c>
      <c r="G1695">
        <v>2021</v>
      </c>
      <c r="H1695" t="s">
        <v>7763</v>
      </c>
      <c r="I1695" t="s">
        <v>19</v>
      </c>
      <c r="J1695" t="s">
        <v>7764</v>
      </c>
      <c r="K1695" t="s">
        <v>7765</v>
      </c>
      <c r="L1695" t="s">
        <v>22</v>
      </c>
      <c r="M1695" t="s">
        <v>23</v>
      </c>
      <c r="N1695" t="s">
        <v>24</v>
      </c>
      <c r="O1695" t="s">
        <v>33</v>
      </c>
      <c r="P1695" t="s">
        <v>34</v>
      </c>
      <c r="Q1695" t="s">
        <v>33</v>
      </c>
      <c r="R1695" t="s">
        <v>7766</v>
      </c>
    </row>
    <row r="1696" spans="1:18" x14ac:dyDescent="0.35">
      <c r="A1696" t="s">
        <v>15</v>
      </c>
      <c r="B1696" t="s">
        <v>7767</v>
      </c>
      <c r="C1696">
        <v>5</v>
      </c>
      <c r="D1696">
        <v>2017</v>
      </c>
      <c r="E1696" t="s">
        <v>1344</v>
      </c>
      <c r="F1696">
        <v>5</v>
      </c>
      <c r="G1696">
        <v>2019</v>
      </c>
      <c r="H1696" t="s">
        <v>7768</v>
      </c>
      <c r="I1696" t="s">
        <v>19</v>
      </c>
      <c r="J1696" t="s">
        <v>7769</v>
      </c>
      <c r="K1696" t="s">
        <v>7770</v>
      </c>
      <c r="L1696" t="s">
        <v>1087</v>
      </c>
      <c r="M1696" t="s">
        <v>47</v>
      </c>
      <c r="N1696" t="s">
        <v>24</v>
      </c>
      <c r="O1696" t="s">
        <v>14</v>
      </c>
      <c r="P1696" t="s">
        <v>24</v>
      </c>
      <c r="Q1696" t="s">
        <v>48</v>
      </c>
      <c r="R1696" t="s">
        <v>7771</v>
      </c>
    </row>
    <row r="1697" spans="1:18" x14ac:dyDescent="0.35">
      <c r="A1697" t="s">
        <v>15</v>
      </c>
      <c r="B1697" t="s">
        <v>3302</v>
      </c>
      <c r="C1697">
        <v>1</v>
      </c>
      <c r="D1697">
        <v>2019</v>
      </c>
      <c r="E1697" t="s">
        <v>1535</v>
      </c>
      <c r="F1697">
        <v>7</v>
      </c>
      <c r="G1697">
        <v>2019</v>
      </c>
      <c r="H1697" t="s">
        <v>7772</v>
      </c>
      <c r="I1697" t="s">
        <v>19</v>
      </c>
      <c r="J1697" t="s">
        <v>7773</v>
      </c>
      <c r="K1697" t="s">
        <v>7774</v>
      </c>
      <c r="L1697" t="s">
        <v>249</v>
      </c>
      <c r="M1697" t="s">
        <v>47</v>
      </c>
      <c r="N1697" t="s">
        <v>24</v>
      </c>
      <c r="O1697" t="s">
        <v>14</v>
      </c>
      <c r="P1697" t="s">
        <v>24</v>
      </c>
      <c r="Q1697" t="s">
        <v>48</v>
      </c>
      <c r="R1697" t="s">
        <v>7775</v>
      </c>
    </row>
    <row r="1698" spans="1:18" x14ac:dyDescent="0.35">
      <c r="A1698" t="s">
        <v>15</v>
      </c>
      <c r="B1698" t="s">
        <v>3144</v>
      </c>
      <c r="C1698">
        <v>1</v>
      </c>
      <c r="D1698">
        <v>2020</v>
      </c>
      <c r="E1698" t="s">
        <v>2313</v>
      </c>
      <c r="F1698">
        <v>7</v>
      </c>
      <c r="G1698">
        <v>2020</v>
      </c>
      <c r="H1698" t="s">
        <v>7776</v>
      </c>
      <c r="I1698" t="s">
        <v>19</v>
      </c>
      <c r="J1698" t="s">
        <v>7777</v>
      </c>
      <c r="K1698" t="s">
        <v>7778</v>
      </c>
      <c r="L1698" t="s">
        <v>22</v>
      </c>
      <c r="M1698" t="s">
        <v>47</v>
      </c>
      <c r="N1698" t="s">
        <v>24</v>
      </c>
      <c r="O1698" t="s">
        <v>14</v>
      </c>
      <c r="P1698" t="s">
        <v>24</v>
      </c>
      <c r="Q1698" t="s">
        <v>48</v>
      </c>
      <c r="R1698" t="s">
        <v>7779</v>
      </c>
    </row>
    <row r="1699" spans="1:18" x14ac:dyDescent="0.35">
      <c r="A1699" t="s">
        <v>15</v>
      </c>
      <c r="B1699" t="s">
        <v>4872</v>
      </c>
      <c r="C1699">
        <v>3</v>
      </c>
      <c r="D1699">
        <v>2020</v>
      </c>
      <c r="E1699" t="s">
        <v>7780</v>
      </c>
      <c r="F1699">
        <v>8</v>
      </c>
      <c r="G1699">
        <v>2020</v>
      </c>
      <c r="H1699" t="s">
        <v>7781</v>
      </c>
      <c r="I1699" t="s">
        <v>19</v>
      </c>
      <c r="J1699" t="s">
        <v>7782</v>
      </c>
      <c r="K1699" t="s">
        <v>7783</v>
      </c>
      <c r="L1699" t="s">
        <v>516</v>
      </c>
      <c r="M1699" t="s">
        <v>23</v>
      </c>
      <c r="N1699" t="s">
        <v>24</v>
      </c>
      <c r="O1699" t="s">
        <v>25</v>
      </c>
      <c r="P1699" t="s">
        <v>24</v>
      </c>
      <c r="Q1699" t="s">
        <v>26</v>
      </c>
      <c r="R1699" t="s">
        <v>7784</v>
      </c>
    </row>
    <row r="1700" spans="1:18" x14ac:dyDescent="0.35">
      <c r="A1700" t="s">
        <v>15</v>
      </c>
      <c r="B1700" t="s">
        <v>7756</v>
      </c>
      <c r="C1700">
        <v>5</v>
      </c>
      <c r="D1700">
        <v>2019</v>
      </c>
      <c r="E1700" t="s">
        <v>1253</v>
      </c>
      <c r="F1700">
        <v>10</v>
      </c>
      <c r="G1700">
        <v>2019</v>
      </c>
      <c r="H1700" t="s">
        <v>7785</v>
      </c>
      <c r="I1700" t="s">
        <v>19</v>
      </c>
      <c r="J1700" t="s">
        <v>7786</v>
      </c>
      <c r="K1700" t="s">
        <v>7787</v>
      </c>
      <c r="L1700" t="s">
        <v>385</v>
      </c>
      <c r="M1700" t="s">
        <v>68</v>
      </c>
      <c r="N1700" t="s">
        <v>24</v>
      </c>
      <c r="O1700" t="s">
        <v>14</v>
      </c>
      <c r="P1700" t="s">
        <v>24</v>
      </c>
      <c r="Q1700" t="s">
        <v>48</v>
      </c>
      <c r="R1700" t="s">
        <v>7788</v>
      </c>
    </row>
    <row r="1701" spans="1:18" x14ac:dyDescent="0.35">
      <c r="A1701" t="s">
        <v>15</v>
      </c>
      <c r="B1701" t="s">
        <v>4172</v>
      </c>
      <c r="C1701">
        <v>3</v>
      </c>
      <c r="D1701">
        <v>2020</v>
      </c>
      <c r="E1701" t="s">
        <v>3433</v>
      </c>
      <c r="F1701">
        <v>9</v>
      </c>
      <c r="G1701">
        <v>2020</v>
      </c>
      <c r="H1701" t="s">
        <v>7789</v>
      </c>
      <c r="I1701" t="s">
        <v>19</v>
      </c>
      <c r="J1701" t="s">
        <v>7790</v>
      </c>
      <c r="K1701" t="s">
        <v>7791</v>
      </c>
      <c r="L1701" t="s">
        <v>22</v>
      </c>
      <c r="M1701" t="s">
        <v>47</v>
      </c>
      <c r="N1701" t="s">
        <v>24</v>
      </c>
      <c r="O1701" t="s">
        <v>14</v>
      </c>
      <c r="P1701" t="s">
        <v>24</v>
      </c>
      <c r="Q1701" t="s">
        <v>48</v>
      </c>
      <c r="R1701" t="s">
        <v>7792</v>
      </c>
    </row>
    <row r="1702" spans="1:18" x14ac:dyDescent="0.35">
      <c r="A1702" t="s">
        <v>15</v>
      </c>
      <c r="B1702" t="s">
        <v>495</v>
      </c>
      <c r="C1702">
        <v>12</v>
      </c>
      <c r="D1702">
        <v>2021</v>
      </c>
      <c r="E1702" t="s">
        <v>897</v>
      </c>
      <c r="F1702">
        <v>2</v>
      </c>
      <c r="G1702">
        <v>2022</v>
      </c>
      <c r="H1702" t="s">
        <v>7793</v>
      </c>
      <c r="I1702" t="s">
        <v>19</v>
      </c>
      <c r="J1702" t="s">
        <v>7794</v>
      </c>
      <c r="K1702" t="s">
        <v>7795</v>
      </c>
      <c r="L1702" t="s">
        <v>110</v>
      </c>
      <c r="M1702" t="s">
        <v>68</v>
      </c>
      <c r="N1702" t="s">
        <v>24</v>
      </c>
      <c r="O1702" t="s">
        <v>14</v>
      </c>
      <c r="P1702" t="s">
        <v>24</v>
      </c>
      <c r="Q1702" t="s">
        <v>48</v>
      </c>
      <c r="R1702" t="s">
        <v>7796</v>
      </c>
    </row>
    <row r="1703" spans="1:18" x14ac:dyDescent="0.35">
      <c r="A1703" t="s">
        <v>15</v>
      </c>
      <c r="B1703" t="s">
        <v>239</v>
      </c>
      <c r="C1703">
        <v>12</v>
      </c>
      <c r="D1703">
        <v>2020</v>
      </c>
      <c r="E1703" t="s">
        <v>1729</v>
      </c>
      <c r="F1703">
        <v>7</v>
      </c>
      <c r="G1703">
        <v>2021</v>
      </c>
      <c r="H1703" t="s">
        <v>7797</v>
      </c>
      <c r="I1703" t="s">
        <v>19</v>
      </c>
      <c r="J1703" t="s">
        <v>7798</v>
      </c>
      <c r="K1703" t="s">
        <v>7799</v>
      </c>
      <c r="L1703" t="s">
        <v>237</v>
      </c>
      <c r="M1703" t="s">
        <v>76</v>
      </c>
      <c r="N1703" t="s">
        <v>24</v>
      </c>
      <c r="O1703" t="s">
        <v>33</v>
      </c>
      <c r="P1703" t="s">
        <v>34</v>
      </c>
      <c r="Q1703" t="s">
        <v>33</v>
      </c>
      <c r="R1703" t="s">
        <v>7800</v>
      </c>
    </row>
    <row r="1704" spans="1:18" x14ac:dyDescent="0.35">
      <c r="A1704" t="s">
        <v>15</v>
      </c>
      <c r="B1704" t="s">
        <v>2448</v>
      </c>
      <c r="C1704">
        <v>8</v>
      </c>
      <c r="D1704">
        <v>2020</v>
      </c>
      <c r="E1704" t="s">
        <v>1441</v>
      </c>
      <c r="F1704">
        <v>4</v>
      </c>
      <c r="G1704">
        <v>2021</v>
      </c>
      <c r="H1704" t="s">
        <v>7801</v>
      </c>
      <c r="I1704" t="s">
        <v>19</v>
      </c>
      <c r="J1704" t="s">
        <v>7802</v>
      </c>
      <c r="K1704" t="s">
        <v>7803</v>
      </c>
      <c r="L1704" t="s">
        <v>22</v>
      </c>
      <c r="M1704" t="s">
        <v>47</v>
      </c>
      <c r="N1704" t="s">
        <v>24</v>
      </c>
      <c r="O1704" t="s">
        <v>14</v>
      </c>
      <c r="P1704" t="s">
        <v>24</v>
      </c>
      <c r="Q1704" t="s">
        <v>48</v>
      </c>
      <c r="R1704" t="s">
        <v>7804</v>
      </c>
    </row>
    <row r="1705" spans="1:18" x14ac:dyDescent="0.35">
      <c r="A1705" t="s">
        <v>15</v>
      </c>
      <c r="B1705" t="s">
        <v>545</v>
      </c>
      <c r="C1705">
        <v>7</v>
      </c>
      <c r="D1705">
        <v>2020</v>
      </c>
      <c r="E1705" t="s">
        <v>1762</v>
      </c>
      <c r="F1705">
        <v>11</v>
      </c>
      <c r="G1705">
        <v>2020</v>
      </c>
      <c r="H1705" t="s">
        <v>7805</v>
      </c>
      <c r="I1705" t="s">
        <v>19</v>
      </c>
      <c r="J1705" t="s">
        <v>7806</v>
      </c>
      <c r="K1705" t="s">
        <v>7807</v>
      </c>
      <c r="L1705" t="s">
        <v>22</v>
      </c>
      <c r="M1705" t="s">
        <v>23</v>
      </c>
      <c r="N1705" t="s">
        <v>24</v>
      </c>
      <c r="O1705" t="s">
        <v>33</v>
      </c>
      <c r="P1705" t="s">
        <v>34</v>
      </c>
      <c r="Q1705" t="s">
        <v>33</v>
      </c>
      <c r="R1705" t="s">
        <v>27</v>
      </c>
    </row>
    <row r="1706" spans="1:18" x14ac:dyDescent="0.35">
      <c r="A1706" t="s">
        <v>15</v>
      </c>
      <c r="B1706" t="s">
        <v>2831</v>
      </c>
      <c r="C1706">
        <v>4</v>
      </c>
      <c r="D1706">
        <v>2019</v>
      </c>
      <c r="E1706" t="s">
        <v>5958</v>
      </c>
      <c r="F1706">
        <v>12</v>
      </c>
      <c r="G1706">
        <v>2020</v>
      </c>
      <c r="H1706" t="s">
        <v>7808</v>
      </c>
      <c r="I1706" t="s">
        <v>19</v>
      </c>
      <c r="J1706" t="s">
        <v>7809</v>
      </c>
      <c r="K1706" t="s">
        <v>7810</v>
      </c>
      <c r="L1706" t="s">
        <v>572</v>
      </c>
      <c r="M1706" t="s">
        <v>23</v>
      </c>
      <c r="N1706" t="s">
        <v>24</v>
      </c>
      <c r="O1706" t="s">
        <v>33</v>
      </c>
      <c r="P1706" t="s">
        <v>34</v>
      </c>
      <c r="Q1706" t="s">
        <v>33</v>
      </c>
      <c r="R1706" t="s">
        <v>27</v>
      </c>
    </row>
    <row r="1707" spans="1:18" x14ac:dyDescent="0.35">
      <c r="A1707" t="s">
        <v>15</v>
      </c>
      <c r="B1707" t="s">
        <v>7811</v>
      </c>
      <c r="C1707">
        <v>6</v>
      </c>
      <c r="D1707">
        <v>2018</v>
      </c>
      <c r="E1707" t="s">
        <v>1851</v>
      </c>
      <c r="F1707">
        <v>1</v>
      </c>
      <c r="G1707">
        <v>2019</v>
      </c>
      <c r="H1707" t="s">
        <v>7812</v>
      </c>
      <c r="I1707" t="s">
        <v>19</v>
      </c>
      <c r="J1707" t="s">
        <v>7813</v>
      </c>
      <c r="K1707" t="s">
        <v>7814</v>
      </c>
      <c r="L1707" t="s">
        <v>2006</v>
      </c>
      <c r="M1707" t="s">
        <v>47</v>
      </c>
      <c r="N1707" t="s">
        <v>24</v>
      </c>
      <c r="O1707" t="s">
        <v>14</v>
      </c>
      <c r="P1707" t="s">
        <v>24</v>
      </c>
      <c r="Q1707" t="s">
        <v>48</v>
      </c>
      <c r="R1707" t="s">
        <v>7815</v>
      </c>
    </row>
    <row r="1708" spans="1:18" x14ac:dyDescent="0.35">
      <c r="A1708" t="s">
        <v>15</v>
      </c>
      <c r="B1708" t="s">
        <v>2201</v>
      </c>
      <c r="C1708">
        <v>12</v>
      </c>
      <c r="D1708">
        <v>2018</v>
      </c>
      <c r="E1708" t="s">
        <v>5486</v>
      </c>
      <c r="F1708">
        <v>7</v>
      </c>
      <c r="G1708">
        <v>2019</v>
      </c>
      <c r="H1708" t="s">
        <v>7816</v>
      </c>
      <c r="I1708" t="s">
        <v>19</v>
      </c>
      <c r="J1708" t="s">
        <v>7817</v>
      </c>
      <c r="K1708" t="s">
        <v>7818</v>
      </c>
      <c r="L1708" t="s">
        <v>7819</v>
      </c>
      <c r="M1708" t="s">
        <v>23</v>
      </c>
      <c r="N1708" t="s">
        <v>24</v>
      </c>
      <c r="O1708" t="s">
        <v>25</v>
      </c>
      <c r="P1708" t="s">
        <v>24</v>
      </c>
      <c r="Q1708" t="s">
        <v>26</v>
      </c>
      <c r="R1708" t="s">
        <v>7820</v>
      </c>
    </row>
    <row r="1709" spans="1:18" x14ac:dyDescent="0.35">
      <c r="A1709" t="s">
        <v>15</v>
      </c>
      <c r="B1709" t="s">
        <v>5661</v>
      </c>
      <c r="C1709">
        <v>3</v>
      </c>
      <c r="D1709">
        <v>2021</v>
      </c>
      <c r="E1709" t="s">
        <v>7821</v>
      </c>
      <c r="F1709">
        <v>8</v>
      </c>
      <c r="G1709">
        <v>2021</v>
      </c>
      <c r="H1709" t="s">
        <v>7822</v>
      </c>
      <c r="I1709" t="s">
        <v>19</v>
      </c>
      <c r="J1709" t="s">
        <v>7823</v>
      </c>
      <c r="K1709" t="s">
        <v>7824</v>
      </c>
      <c r="L1709" t="s">
        <v>7825</v>
      </c>
      <c r="M1709" t="s">
        <v>47</v>
      </c>
      <c r="N1709" t="s">
        <v>24</v>
      </c>
      <c r="O1709" t="s">
        <v>14</v>
      </c>
      <c r="P1709" t="s">
        <v>24</v>
      </c>
      <c r="Q1709" t="s">
        <v>48</v>
      </c>
      <c r="R1709" t="s">
        <v>7826</v>
      </c>
    </row>
    <row r="1710" spans="1:18" x14ac:dyDescent="0.35">
      <c r="A1710" t="s">
        <v>15</v>
      </c>
      <c r="B1710" t="s">
        <v>729</v>
      </c>
      <c r="C1710">
        <v>3</v>
      </c>
      <c r="D1710">
        <v>2020</v>
      </c>
      <c r="E1710" t="s">
        <v>4904</v>
      </c>
      <c r="F1710">
        <v>8</v>
      </c>
      <c r="G1710">
        <v>2020</v>
      </c>
      <c r="H1710" t="s">
        <v>7827</v>
      </c>
      <c r="I1710" t="s">
        <v>19</v>
      </c>
      <c r="J1710" t="s">
        <v>7828</v>
      </c>
      <c r="K1710" t="s">
        <v>7829</v>
      </c>
      <c r="L1710" t="s">
        <v>22</v>
      </c>
      <c r="M1710" t="s">
        <v>23</v>
      </c>
      <c r="N1710" t="s">
        <v>24</v>
      </c>
      <c r="O1710" t="s">
        <v>14</v>
      </c>
      <c r="P1710" t="s">
        <v>24</v>
      </c>
      <c r="Q1710" t="s">
        <v>48</v>
      </c>
      <c r="R1710" t="s">
        <v>7830</v>
      </c>
    </row>
    <row r="1711" spans="1:18" x14ac:dyDescent="0.35">
      <c r="A1711" t="s">
        <v>15</v>
      </c>
      <c r="B1711" t="s">
        <v>5270</v>
      </c>
      <c r="C1711">
        <v>8</v>
      </c>
      <c r="D1711">
        <v>2019</v>
      </c>
      <c r="E1711" t="s">
        <v>4406</v>
      </c>
      <c r="F1711">
        <v>1</v>
      </c>
      <c r="G1711">
        <v>2020</v>
      </c>
      <c r="H1711" t="s">
        <v>7831</v>
      </c>
      <c r="I1711" t="s">
        <v>19</v>
      </c>
      <c r="J1711" t="s">
        <v>7832</v>
      </c>
      <c r="K1711" t="s">
        <v>7833</v>
      </c>
      <c r="L1711" t="s">
        <v>249</v>
      </c>
      <c r="M1711" t="s">
        <v>23</v>
      </c>
      <c r="N1711" t="s">
        <v>24</v>
      </c>
      <c r="O1711" t="s">
        <v>25</v>
      </c>
      <c r="P1711" t="s">
        <v>24</v>
      </c>
      <c r="Q1711" t="s">
        <v>26</v>
      </c>
      <c r="R1711" t="s">
        <v>7834</v>
      </c>
    </row>
    <row r="1712" spans="1:18" x14ac:dyDescent="0.35">
      <c r="A1712" t="s">
        <v>15</v>
      </c>
      <c r="B1712" t="s">
        <v>2792</v>
      </c>
      <c r="C1712">
        <v>2</v>
      </c>
      <c r="D1712">
        <v>2021</v>
      </c>
      <c r="E1712" t="s">
        <v>132</v>
      </c>
      <c r="F1712">
        <v>9</v>
      </c>
      <c r="G1712">
        <v>2021</v>
      </c>
      <c r="H1712" t="s">
        <v>7835</v>
      </c>
      <c r="I1712" t="s">
        <v>19</v>
      </c>
      <c r="J1712" t="s">
        <v>7836</v>
      </c>
      <c r="K1712" t="s">
        <v>7837</v>
      </c>
      <c r="L1712" t="s">
        <v>385</v>
      </c>
      <c r="M1712" t="s">
        <v>47</v>
      </c>
      <c r="N1712" t="s">
        <v>24</v>
      </c>
      <c r="O1712" t="s">
        <v>97</v>
      </c>
      <c r="P1712" t="s">
        <v>24</v>
      </c>
      <c r="Q1712" t="s">
        <v>48</v>
      </c>
      <c r="R1712" t="s">
        <v>7838</v>
      </c>
    </row>
    <row r="1713" spans="1:18" x14ac:dyDescent="0.35">
      <c r="A1713" t="s">
        <v>15</v>
      </c>
      <c r="B1713" t="s">
        <v>2482</v>
      </c>
      <c r="C1713">
        <v>8</v>
      </c>
      <c r="D1713">
        <v>2018</v>
      </c>
      <c r="E1713" t="s">
        <v>2552</v>
      </c>
      <c r="F1713">
        <v>7</v>
      </c>
      <c r="G1713">
        <v>2019</v>
      </c>
      <c r="H1713" t="s">
        <v>7839</v>
      </c>
      <c r="I1713" t="s">
        <v>19</v>
      </c>
      <c r="J1713" t="s">
        <v>7840</v>
      </c>
      <c r="K1713" t="s">
        <v>7841</v>
      </c>
      <c r="L1713" t="s">
        <v>22</v>
      </c>
      <c r="M1713" t="s">
        <v>23</v>
      </c>
      <c r="N1713" t="s">
        <v>24</v>
      </c>
      <c r="O1713" t="s">
        <v>33</v>
      </c>
      <c r="P1713" t="s">
        <v>34</v>
      </c>
      <c r="Q1713" t="s">
        <v>33</v>
      </c>
      <c r="R1713" t="s">
        <v>7842</v>
      </c>
    </row>
    <row r="1714" spans="1:18" x14ac:dyDescent="0.35">
      <c r="A1714" t="s">
        <v>15</v>
      </c>
      <c r="B1714" t="s">
        <v>175</v>
      </c>
      <c r="C1714">
        <v>10</v>
      </c>
      <c r="D1714">
        <v>2021</v>
      </c>
      <c r="E1714" t="s">
        <v>3765</v>
      </c>
      <c r="F1714">
        <v>1</v>
      </c>
      <c r="G1714">
        <v>2022</v>
      </c>
      <c r="H1714" t="s">
        <v>7843</v>
      </c>
      <c r="I1714" t="s">
        <v>19</v>
      </c>
      <c r="J1714" t="s">
        <v>7844</v>
      </c>
      <c r="K1714" t="s">
        <v>7845</v>
      </c>
      <c r="L1714" t="s">
        <v>385</v>
      </c>
      <c r="M1714" t="s">
        <v>47</v>
      </c>
      <c r="N1714" t="s">
        <v>24</v>
      </c>
      <c r="O1714" t="s">
        <v>97</v>
      </c>
      <c r="P1714" t="s">
        <v>24</v>
      </c>
      <c r="Q1714" t="s">
        <v>48</v>
      </c>
      <c r="R1714" t="s">
        <v>7846</v>
      </c>
    </row>
    <row r="1715" spans="1:18" x14ac:dyDescent="0.35">
      <c r="A1715" t="s">
        <v>15</v>
      </c>
      <c r="B1715" t="s">
        <v>7847</v>
      </c>
      <c r="C1715">
        <v>1</v>
      </c>
      <c r="D1715">
        <v>2019</v>
      </c>
      <c r="E1715" t="s">
        <v>1329</v>
      </c>
      <c r="F1715">
        <v>9</v>
      </c>
      <c r="G1715">
        <v>2019</v>
      </c>
      <c r="H1715" t="s">
        <v>7848</v>
      </c>
      <c r="I1715" t="s">
        <v>19</v>
      </c>
      <c r="J1715" t="s">
        <v>7849</v>
      </c>
      <c r="K1715" t="s">
        <v>7850</v>
      </c>
      <c r="L1715" t="s">
        <v>22</v>
      </c>
      <c r="M1715" t="s">
        <v>23</v>
      </c>
      <c r="N1715" t="s">
        <v>24</v>
      </c>
      <c r="O1715" t="s">
        <v>33</v>
      </c>
      <c r="P1715" t="s">
        <v>34</v>
      </c>
      <c r="Q1715" t="s">
        <v>33</v>
      </c>
      <c r="R1715" t="s">
        <v>27</v>
      </c>
    </row>
    <row r="1716" spans="1:18" x14ac:dyDescent="0.35">
      <c r="A1716" t="s">
        <v>15</v>
      </c>
      <c r="B1716" t="s">
        <v>1372</v>
      </c>
      <c r="C1716">
        <v>5</v>
      </c>
      <c r="D1716">
        <v>2020</v>
      </c>
      <c r="E1716" t="s">
        <v>367</v>
      </c>
      <c r="F1716">
        <v>12</v>
      </c>
      <c r="G1716">
        <v>2021</v>
      </c>
      <c r="H1716" t="s">
        <v>7851</v>
      </c>
      <c r="I1716" t="s">
        <v>19</v>
      </c>
      <c r="J1716" t="s">
        <v>7852</v>
      </c>
      <c r="K1716" t="s">
        <v>7853</v>
      </c>
      <c r="L1716" t="s">
        <v>22</v>
      </c>
      <c r="M1716" t="s">
        <v>23</v>
      </c>
      <c r="N1716" t="s">
        <v>24</v>
      </c>
      <c r="O1716" t="s">
        <v>33</v>
      </c>
      <c r="P1716" t="s">
        <v>34</v>
      </c>
      <c r="Q1716" t="s">
        <v>33</v>
      </c>
      <c r="R1716" t="s">
        <v>118</v>
      </c>
    </row>
    <row r="1717" spans="1:18" x14ac:dyDescent="0.35">
      <c r="A1717" t="s">
        <v>15</v>
      </c>
      <c r="B1717" t="s">
        <v>7854</v>
      </c>
      <c r="C1717">
        <v>4</v>
      </c>
      <c r="D1717">
        <v>2019</v>
      </c>
      <c r="E1717" t="s">
        <v>1612</v>
      </c>
      <c r="F1717">
        <v>7</v>
      </c>
      <c r="G1717">
        <v>2019</v>
      </c>
      <c r="H1717" t="s">
        <v>7855</v>
      </c>
      <c r="I1717" t="s">
        <v>19</v>
      </c>
      <c r="J1717" t="s">
        <v>7856</v>
      </c>
      <c r="K1717" t="s">
        <v>7857</v>
      </c>
      <c r="L1717" t="s">
        <v>22</v>
      </c>
      <c r="M1717" t="s">
        <v>47</v>
      </c>
      <c r="N1717" t="s">
        <v>24</v>
      </c>
      <c r="O1717" t="s">
        <v>14</v>
      </c>
      <c r="P1717" t="s">
        <v>24</v>
      </c>
      <c r="Q1717" t="s">
        <v>48</v>
      </c>
      <c r="R1717" t="s">
        <v>7858</v>
      </c>
    </row>
    <row r="1718" spans="1:18" x14ac:dyDescent="0.35">
      <c r="A1718" t="s">
        <v>15</v>
      </c>
      <c r="B1718" t="s">
        <v>3801</v>
      </c>
      <c r="C1718">
        <v>4</v>
      </c>
      <c r="D1718">
        <v>2019</v>
      </c>
      <c r="E1718" t="s">
        <v>16</v>
      </c>
      <c r="F1718">
        <v>9</v>
      </c>
      <c r="G1718">
        <v>2019</v>
      </c>
      <c r="H1718" t="s">
        <v>7859</v>
      </c>
      <c r="I1718" t="s">
        <v>19</v>
      </c>
      <c r="J1718" t="s">
        <v>7860</v>
      </c>
      <c r="K1718" t="s">
        <v>7861</v>
      </c>
      <c r="L1718" t="s">
        <v>96</v>
      </c>
      <c r="M1718" t="s">
        <v>76</v>
      </c>
      <c r="N1718" t="s">
        <v>24</v>
      </c>
      <c r="O1718" t="s">
        <v>33</v>
      </c>
      <c r="P1718" t="s">
        <v>34</v>
      </c>
      <c r="Q1718" t="s">
        <v>33</v>
      </c>
      <c r="R1718" t="s">
        <v>27</v>
      </c>
    </row>
    <row r="1719" spans="1:18" x14ac:dyDescent="0.35">
      <c r="A1719" t="s">
        <v>15</v>
      </c>
      <c r="B1719" t="s">
        <v>361</v>
      </c>
      <c r="C1719">
        <v>11</v>
      </c>
      <c r="D1719">
        <v>2019</v>
      </c>
      <c r="E1719" t="s">
        <v>948</v>
      </c>
      <c r="F1719">
        <v>11</v>
      </c>
      <c r="G1719">
        <v>2021</v>
      </c>
      <c r="H1719" t="s">
        <v>7862</v>
      </c>
      <c r="I1719" t="s">
        <v>19</v>
      </c>
      <c r="J1719" t="s">
        <v>7863</v>
      </c>
      <c r="K1719" t="s">
        <v>7864</v>
      </c>
      <c r="L1719" t="s">
        <v>22</v>
      </c>
      <c r="M1719" t="s">
        <v>23</v>
      </c>
      <c r="N1719" t="s">
        <v>24</v>
      </c>
      <c r="O1719" t="s">
        <v>33</v>
      </c>
      <c r="P1719" t="s">
        <v>34</v>
      </c>
      <c r="Q1719" t="s">
        <v>33</v>
      </c>
      <c r="R1719" t="s">
        <v>7865</v>
      </c>
    </row>
    <row r="1720" spans="1:18" x14ac:dyDescent="0.35">
      <c r="A1720" t="s">
        <v>15</v>
      </c>
      <c r="B1720" t="s">
        <v>2979</v>
      </c>
      <c r="C1720">
        <v>11</v>
      </c>
      <c r="D1720">
        <v>2019</v>
      </c>
      <c r="E1720" t="s">
        <v>7866</v>
      </c>
      <c r="F1720">
        <v>7</v>
      </c>
      <c r="G1720">
        <v>2020</v>
      </c>
      <c r="H1720" t="s">
        <v>7867</v>
      </c>
      <c r="I1720" t="s">
        <v>19</v>
      </c>
      <c r="J1720" t="s">
        <v>7868</v>
      </c>
      <c r="K1720" t="s">
        <v>7869</v>
      </c>
      <c r="L1720" t="s">
        <v>22</v>
      </c>
      <c r="M1720" t="s">
        <v>47</v>
      </c>
      <c r="N1720" t="s">
        <v>24</v>
      </c>
      <c r="O1720" t="s">
        <v>14</v>
      </c>
      <c r="P1720" t="s">
        <v>24</v>
      </c>
      <c r="Q1720" t="s">
        <v>48</v>
      </c>
      <c r="R1720" t="s">
        <v>7870</v>
      </c>
    </row>
    <row r="1721" spans="1:18" x14ac:dyDescent="0.35">
      <c r="A1721" t="s">
        <v>15</v>
      </c>
      <c r="B1721" t="s">
        <v>1555</v>
      </c>
      <c r="C1721">
        <v>10</v>
      </c>
      <c r="D1721">
        <v>2020</v>
      </c>
      <c r="E1721" t="s">
        <v>1773</v>
      </c>
      <c r="F1721">
        <v>6</v>
      </c>
      <c r="G1721">
        <v>2021</v>
      </c>
      <c r="H1721" t="s">
        <v>7871</v>
      </c>
      <c r="I1721" t="s">
        <v>19</v>
      </c>
      <c r="J1721" t="s">
        <v>7872</v>
      </c>
      <c r="K1721" t="s">
        <v>7873</v>
      </c>
      <c r="L1721" t="s">
        <v>22</v>
      </c>
      <c r="M1721" t="s">
        <v>76</v>
      </c>
      <c r="N1721" t="s">
        <v>24</v>
      </c>
      <c r="O1721" t="s">
        <v>14</v>
      </c>
      <c r="P1721" t="s">
        <v>24</v>
      </c>
      <c r="Q1721" t="s">
        <v>48</v>
      </c>
      <c r="R1721" t="s">
        <v>7874</v>
      </c>
    </row>
    <row r="1722" spans="1:18" x14ac:dyDescent="0.35">
      <c r="A1722" t="s">
        <v>15</v>
      </c>
      <c r="B1722" t="s">
        <v>2313</v>
      </c>
      <c r="C1722">
        <v>7</v>
      </c>
      <c r="D1722">
        <v>2020</v>
      </c>
      <c r="E1722" t="s">
        <v>2145</v>
      </c>
      <c r="F1722">
        <v>1</v>
      </c>
      <c r="G1722">
        <v>2021</v>
      </c>
      <c r="H1722" t="s">
        <v>7875</v>
      </c>
      <c r="I1722" t="s">
        <v>19</v>
      </c>
      <c r="J1722" t="s">
        <v>7876</v>
      </c>
      <c r="K1722" t="s">
        <v>7877</v>
      </c>
      <c r="L1722" t="s">
        <v>237</v>
      </c>
      <c r="M1722" t="s">
        <v>47</v>
      </c>
      <c r="N1722" t="s">
        <v>24</v>
      </c>
      <c r="O1722" t="s">
        <v>14</v>
      </c>
      <c r="P1722" t="s">
        <v>24</v>
      </c>
      <c r="Q1722" t="s">
        <v>48</v>
      </c>
      <c r="R1722" t="s">
        <v>7878</v>
      </c>
    </row>
    <row r="1723" spans="1:18" x14ac:dyDescent="0.35">
      <c r="A1723" t="s">
        <v>15</v>
      </c>
      <c r="B1723" t="s">
        <v>691</v>
      </c>
      <c r="C1723">
        <v>6</v>
      </c>
      <c r="D1723">
        <v>2021</v>
      </c>
      <c r="E1723" t="s">
        <v>420</v>
      </c>
      <c r="F1723">
        <v>10</v>
      </c>
      <c r="G1723">
        <v>2021</v>
      </c>
      <c r="H1723" t="s">
        <v>7879</v>
      </c>
      <c r="I1723" t="s">
        <v>19</v>
      </c>
      <c r="J1723" t="s">
        <v>7880</v>
      </c>
      <c r="K1723" t="s">
        <v>7881</v>
      </c>
      <c r="L1723" t="s">
        <v>22</v>
      </c>
      <c r="M1723" t="s">
        <v>68</v>
      </c>
      <c r="N1723" t="s">
        <v>24</v>
      </c>
      <c r="O1723" t="s">
        <v>14</v>
      </c>
      <c r="P1723" t="s">
        <v>24</v>
      </c>
      <c r="Q1723" t="s">
        <v>48</v>
      </c>
      <c r="R1723" t="s">
        <v>7882</v>
      </c>
    </row>
    <row r="1724" spans="1:18" x14ac:dyDescent="0.35">
      <c r="A1724" t="s">
        <v>15</v>
      </c>
      <c r="B1724" t="s">
        <v>1155</v>
      </c>
      <c r="C1724">
        <v>7</v>
      </c>
      <c r="D1724">
        <v>2020</v>
      </c>
      <c r="E1724" t="s">
        <v>1945</v>
      </c>
      <c r="F1724">
        <v>12</v>
      </c>
      <c r="G1724">
        <v>2021</v>
      </c>
      <c r="H1724" t="s">
        <v>7883</v>
      </c>
      <c r="I1724" t="s">
        <v>19</v>
      </c>
      <c r="J1724" t="s">
        <v>7884</v>
      </c>
      <c r="K1724" t="s">
        <v>7885</v>
      </c>
      <c r="L1724" t="s">
        <v>186</v>
      </c>
      <c r="M1724" t="s">
        <v>68</v>
      </c>
      <c r="N1724" t="s">
        <v>24</v>
      </c>
      <c r="O1724" t="s">
        <v>14</v>
      </c>
      <c r="P1724" t="s">
        <v>24</v>
      </c>
      <c r="Q1724" t="s">
        <v>48</v>
      </c>
      <c r="R1724" t="s">
        <v>7886</v>
      </c>
    </row>
    <row r="1725" spans="1:18" x14ac:dyDescent="0.35">
      <c r="A1725" t="s">
        <v>15</v>
      </c>
      <c r="B1725" t="s">
        <v>1237</v>
      </c>
      <c r="C1725">
        <v>9</v>
      </c>
      <c r="D1725">
        <v>2020</v>
      </c>
      <c r="E1725" t="s">
        <v>282</v>
      </c>
      <c r="F1725">
        <v>2</v>
      </c>
      <c r="G1725">
        <v>2021</v>
      </c>
      <c r="H1725" t="s">
        <v>7887</v>
      </c>
      <c r="I1725" t="s">
        <v>19</v>
      </c>
      <c r="J1725" t="s">
        <v>7888</v>
      </c>
      <c r="K1725" t="s">
        <v>7889</v>
      </c>
      <c r="L1725" t="s">
        <v>572</v>
      </c>
      <c r="M1725" t="s">
        <v>23</v>
      </c>
      <c r="N1725" t="s">
        <v>24</v>
      </c>
      <c r="O1725" t="s">
        <v>25</v>
      </c>
      <c r="P1725" t="s">
        <v>24</v>
      </c>
      <c r="Q1725" t="s">
        <v>26</v>
      </c>
      <c r="R1725" t="s">
        <v>27</v>
      </c>
    </row>
    <row r="1726" spans="1:18" x14ac:dyDescent="0.35">
      <c r="A1726" t="s">
        <v>15</v>
      </c>
      <c r="B1726" t="s">
        <v>2049</v>
      </c>
      <c r="C1726">
        <v>7</v>
      </c>
      <c r="D1726">
        <v>2019</v>
      </c>
      <c r="E1726" t="s">
        <v>1172</v>
      </c>
      <c r="F1726">
        <v>2</v>
      </c>
      <c r="G1726">
        <v>2020</v>
      </c>
      <c r="H1726" t="s">
        <v>7890</v>
      </c>
      <c r="I1726" t="s">
        <v>19</v>
      </c>
      <c r="J1726" t="s">
        <v>7891</v>
      </c>
      <c r="K1726" t="s">
        <v>7892</v>
      </c>
      <c r="L1726" t="s">
        <v>22</v>
      </c>
      <c r="M1726" t="s">
        <v>47</v>
      </c>
      <c r="N1726" t="s">
        <v>24</v>
      </c>
      <c r="O1726" t="s">
        <v>97</v>
      </c>
      <c r="P1726" t="s">
        <v>24</v>
      </c>
      <c r="Q1726" t="s">
        <v>26</v>
      </c>
      <c r="R1726" t="s">
        <v>7893</v>
      </c>
    </row>
    <row r="1727" spans="1:18" x14ac:dyDescent="0.35">
      <c r="A1727" t="s">
        <v>15</v>
      </c>
      <c r="B1727" t="s">
        <v>388</v>
      </c>
      <c r="C1727">
        <v>6</v>
      </c>
      <c r="D1727">
        <v>2021</v>
      </c>
      <c r="E1727" t="s">
        <v>7099</v>
      </c>
      <c r="F1727">
        <v>10</v>
      </c>
      <c r="G1727">
        <v>2021</v>
      </c>
      <c r="H1727" t="s">
        <v>7894</v>
      </c>
      <c r="I1727" t="s">
        <v>19</v>
      </c>
      <c r="J1727" t="s">
        <v>7895</v>
      </c>
      <c r="K1727" t="s">
        <v>7896</v>
      </c>
      <c r="L1727" t="s">
        <v>237</v>
      </c>
      <c r="M1727" t="s">
        <v>47</v>
      </c>
      <c r="N1727" t="s">
        <v>24</v>
      </c>
      <c r="O1727" t="s">
        <v>97</v>
      </c>
      <c r="P1727" t="s">
        <v>24</v>
      </c>
      <c r="Q1727" t="s">
        <v>48</v>
      </c>
      <c r="R1727" t="s">
        <v>7897</v>
      </c>
    </row>
    <row r="1728" spans="1:18" x14ac:dyDescent="0.35">
      <c r="A1728" t="s">
        <v>15</v>
      </c>
      <c r="B1728" t="s">
        <v>7898</v>
      </c>
      <c r="C1728">
        <v>6</v>
      </c>
      <c r="D1728">
        <v>2019</v>
      </c>
      <c r="E1728" t="s">
        <v>6671</v>
      </c>
      <c r="F1728">
        <v>10</v>
      </c>
      <c r="G1728">
        <v>2020</v>
      </c>
      <c r="H1728" t="s">
        <v>7899</v>
      </c>
      <c r="I1728" t="s">
        <v>19</v>
      </c>
      <c r="J1728" t="s">
        <v>7900</v>
      </c>
      <c r="K1728" t="s">
        <v>7901</v>
      </c>
      <c r="L1728" t="s">
        <v>22</v>
      </c>
      <c r="M1728" t="s">
        <v>76</v>
      </c>
      <c r="N1728" t="s">
        <v>24</v>
      </c>
      <c r="O1728" t="s">
        <v>33</v>
      </c>
      <c r="P1728" t="s">
        <v>34</v>
      </c>
      <c r="Q1728" t="s">
        <v>33</v>
      </c>
      <c r="R1728" t="s">
        <v>7902</v>
      </c>
    </row>
    <row r="1729" spans="1:18" x14ac:dyDescent="0.35">
      <c r="A1729" t="s">
        <v>15</v>
      </c>
      <c r="B1729" t="s">
        <v>3487</v>
      </c>
      <c r="C1729">
        <v>10</v>
      </c>
      <c r="D1729">
        <v>2020</v>
      </c>
      <c r="E1729" t="s">
        <v>337</v>
      </c>
      <c r="F1729">
        <v>3</v>
      </c>
      <c r="G1729">
        <v>2021</v>
      </c>
      <c r="H1729" t="s">
        <v>7903</v>
      </c>
      <c r="I1729" t="s">
        <v>19</v>
      </c>
      <c r="J1729" t="s">
        <v>7904</v>
      </c>
      <c r="K1729" t="s">
        <v>7905</v>
      </c>
      <c r="L1729" t="s">
        <v>385</v>
      </c>
      <c r="M1729" t="s">
        <v>23</v>
      </c>
      <c r="N1729" t="s">
        <v>24</v>
      </c>
      <c r="O1729" t="s">
        <v>33</v>
      </c>
      <c r="P1729" t="s">
        <v>34</v>
      </c>
      <c r="Q1729" t="s">
        <v>33</v>
      </c>
      <c r="R1729" t="s">
        <v>7906</v>
      </c>
    </row>
    <row r="1730" spans="1:18" x14ac:dyDescent="0.35">
      <c r="A1730" t="s">
        <v>15</v>
      </c>
      <c r="B1730" t="s">
        <v>525</v>
      </c>
      <c r="C1730">
        <v>8</v>
      </c>
      <c r="D1730">
        <v>2020</v>
      </c>
      <c r="E1730" t="s">
        <v>3617</v>
      </c>
      <c r="F1730">
        <v>6</v>
      </c>
      <c r="G1730">
        <v>2021</v>
      </c>
      <c r="H1730" t="s">
        <v>7907</v>
      </c>
      <c r="I1730" t="s">
        <v>19</v>
      </c>
      <c r="J1730" t="s">
        <v>7908</v>
      </c>
      <c r="K1730" t="s">
        <v>7909</v>
      </c>
      <c r="L1730" t="s">
        <v>22</v>
      </c>
      <c r="M1730" t="s">
        <v>23</v>
      </c>
      <c r="N1730" t="s">
        <v>24</v>
      </c>
      <c r="O1730" t="s">
        <v>33</v>
      </c>
      <c r="P1730" t="s">
        <v>34</v>
      </c>
      <c r="Q1730" t="s">
        <v>33</v>
      </c>
      <c r="R1730" t="s">
        <v>7910</v>
      </c>
    </row>
    <row r="1731" spans="1:18" x14ac:dyDescent="0.35">
      <c r="A1731" t="s">
        <v>15</v>
      </c>
      <c r="B1731" t="s">
        <v>2211</v>
      </c>
      <c r="C1731">
        <v>3</v>
      </c>
      <c r="D1731">
        <v>2019</v>
      </c>
      <c r="E1731" t="s">
        <v>1699</v>
      </c>
      <c r="F1731">
        <v>11</v>
      </c>
      <c r="G1731">
        <v>2019</v>
      </c>
      <c r="H1731" t="s">
        <v>7911</v>
      </c>
      <c r="I1731" t="s">
        <v>19</v>
      </c>
      <c r="J1731" t="s">
        <v>7912</v>
      </c>
      <c r="K1731" t="s">
        <v>7913</v>
      </c>
      <c r="L1731" t="s">
        <v>249</v>
      </c>
      <c r="M1731" t="s">
        <v>47</v>
      </c>
      <c r="N1731" t="s">
        <v>24</v>
      </c>
      <c r="O1731" t="s">
        <v>14</v>
      </c>
      <c r="P1731" t="s">
        <v>24</v>
      </c>
      <c r="Q1731" t="s">
        <v>48</v>
      </c>
      <c r="R1731" t="s">
        <v>7914</v>
      </c>
    </row>
    <row r="1732" spans="1:18" x14ac:dyDescent="0.35">
      <c r="A1732" t="s">
        <v>15</v>
      </c>
      <c r="B1732" t="s">
        <v>2111</v>
      </c>
      <c r="C1732">
        <v>8</v>
      </c>
      <c r="D1732">
        <v>2020</v>
      </c>
      <c r="E1732" t="s">
        <v>380</v>
      </c>
      <c r="F1732">
        <v>6</v>
      </c>
      <c r="G1732">
        <v>2021</v>
      </c>
      <c r="H1732" t="s">
        <v>7915</v>
      </c>
      <c r="I1732" t="s">
        <v>19</v>
      </c>
      <c r="J1732" t="s">
        <v>7916</v>
      </c>
      <c r="K1732" t="s">
        <v>7917</v>
      </c>
      <c r="L1732" t="s">
        <v>572</v>
      </c>
      <c r="M1732" t="s">
        <v>23</v>
      </c>
      <c r="N1732" t="s">
        <v>24</v>
      </c>
      <c r="O1732" t="s">
        <v>14</v>
      </c>
      <c r="P1732" t="s">
        <v>24</v>
      </c>
      <c r="Q1732" t="s">
        <v>48</v>
      </c>
      <c r="R1732" t="s">
        <v>7918</v>
      </c>
    </row>
    <row r="1733" spans="1:18" x14ac:dyDescent="0.35">
      <c r="A1733" t="s">
        <v>15</v>
      </c>
      <c r="B1733" t="s">
        <v>6900</v>
      </c>
      <c r="C1733">
        <v>5</v>
      </c>
      <c r="D1733">
        <v>2020</v>
      </c>
      <c r="E1733" t="s">
        <v>7919</v>
      </c>
      <c r="F1733">
        <v>10</v>
      </c>
      <c r="G1733">
        <v>2020</v>
      </c>
      <c r="H1733" t="s">
        <v>7920</v>
      </c>
      <c r="I1733" t="s">
        <v>19</v>
      </c>
      <c r="J1733" t="s">
        <v>7921</v>
      </c>
      <c r="K1733" t="s">
        <v>7922</v>
      </c>
      <c r="L1733" t="s">
        <v>237</v>
      </c>
      <c r="M1733" t="s">
        <v>68</v>
      </c>
      <c r="N1733" t="s">
        <v>24</v>
      </c>
      <c r="O1733" t="s">
        <v>14</v>
      </c>
      <c r="P1733" t="s">
        <v>24</v>
      </c>
      <c r="Q1733" t="s">
        <v>48</v>
      </c>
      <c r="R1733" t="s">
        <v>7923</v>
      </c>
    </row>
    <row r="1734" spans="1:18" x14ac:dyDescent="0.35">
      <c r="A1734" t="s">
        <v>15</v>
      </c>
      <c r="B1734" t="s">
        <v>1060</v>
      </c>
      <c r="C1734">
        <v>11</v>
      </c>
      <c r="D1734">
        <v>2020</v>
      </c>
      <c r="E1734" t="s">
        <v>1529</v>
      </c>
      <c r="F1734">
        <v>9</v>
      </c>
      <c r="G1734">
        <v>2021</v>
      </c>
      <c r="H1734" t="s">
        <v>7924</v>
      </c>
      <c r="I1734" t="s">
        <v>19</v>
      </c>
      <c r="J1734" t="s">
        <v>7925</v>
      </c>
      <c r="K1734" t="s">
        <v>7926</v>
      </c>
      <c r="L1734" t="s">
        <v>572</v>
      </c>
      <c r="M1734" t="s">
        <v>47</v>
      </c>
      <c r="N1734" t="s">
        <v>24</v>
      </c>
      <c r="O1734" t="s">
        <v>14</v>
      </c>
      <c r="P1734" t="s">
        <v>24</v>
      </c>
      <c r="Q1734" t="s">
        <v>48</v>
      </c>
      <c r="R1734" t="s">
        <v>7927</v>
      </c>
    </row>
    <row r="1735" spans="1:18" x14ac:dyDescent="0.35">
      <c r="A1735" t="s">
        <v>15</v>
      </c>
      <c r="B1735" t="s">
        <v>7572</v>
      </c>
      <c r="C1735">
        <v>2</v>
      </c>
      <c r="D1735">
        <v>2021</v>
      </c>
      <c r="E1735" t="s">
        <v>368</v>
      </c>
      <c r="F1735">
        <v>5</v>
      </c>
      <c r="G1735">
        <v>2021</v>
      </c>
      <c r="H1735" t="s">
        <v>7928</v>
      </c>
      <c r="I1735" t="s">
        <v>19</v>
      </c>
      <c r="J1735" t="s">
        <v>7929</v>
      </c>
      <c r="K1735" t="s">
        <v>7930</v>
      </c>
      <c r="L1735" t="s">
        <v>2308</v>
      </c>
      <c r="M1735" t="s">
        <v>47</v>
      </c>
      <c r="N1735" t="s">
        <v>24</v>
      </c>
      <c r="O1735" t="s">
        <v>33</v>
      </c>
      <c r="P1735" t="s">
        <v>34</v>
      </c>
      <c r="Q1735" t="s">
        <v>33</v>
      </c>
      <c r="R1735" t="s">
        <v>7931</v>
      </c>
    </row>
    <row r="1736" spans="1:18" x14ac:dyDescent="0.35">
      <c r="A1736" t="s">
        <v>15</v>
      </c>
      <c r="B1736" t="s">
        <v>1561</v>
      </c>
      <c r="C1736">
        <v>6</v>
      </c>
      <c r="D1736">
        <v>2019</v>
      </c>
      <c r="E1736" t="s">
        <v>350</v>
      </c>
      <c r="F1736">
        <v>3</v>
      </c>
      <c r="G1736">
        <v>2020</v>
      </c>
      <c r="H1736" t="s">
        <v>7932</v>
      </c>
      <c r="I1736" t="s">
        <v>19</v>
      </c>
      <c r="J1736" t="s">
        <v>7933</v>
      </c>
      <c r="K1736" t="s">
        <v>7934</v>
      </c>
      <c r="L1736" t="s">
        <v>22</v>
      </c>
      <c r="M1736" t="s">
        <v>23</v>
      </c>
      <c r="N1736" t="s">
        <v>24</v>
      </c>
      <c r="O1736" t="s">
        <v>33</v>
      </c>
      <c r="P1736" t="s">
        <v>34</v>
      </c>
      <c r="Q1736" t="s">
        <v>33</v>
      </c>
      <c r="R1736" t="s">
        <v>7935</v>
      </c>
    </row>
    <row r="1737" spans="1:18" x14ac:dyDescent="0.35">
      <c r="A1737" t="s">
        <v>15</v>
      </c>
      <c r="B1737" t="s">
        <v>3366</v>
      </c>
      <c r="C1737">
        <v>12</v>
      </c>
      <c r="D1737">
        <v>2020</v>
      </c>
      <c r="E1737" t="s">
        <v>4164</v>
      </c>
      <c r="F1737">
        <v>5</v>
      </c>
      <c r="G1737">
        <v>2021</v>
      </c>
      <c r="H1737" t="s">
        <v>7936</v>
      </c>
      <c r="I1737" t="s">
        <v>19</v>
      </c>
      <c r="J1737" t="s">
        <v>7937</v>
      </c>
      <c r="K1737" t="s">
        <v>7938</v>
      </c>
      <c r="L1737" t="s">
        <v>7939</v>
      </c>
      <c r="M1737" t="s">
        <v>23</v>
      </c>
      <c r="N1737" t="s">
        <v>24</v>
      </c>
      <c r="O1737" t="s">
        <v>33</v>
      </c>
      <c r="P1737" t="s">
        <v>34</v>
      </c>
      <c r="Q1737" t="s">
        <v>33</v>
      </c>
      <c r="R1737" t="s">
        <v>7940</v>
      </c>
    </row>
    <row r="1738" spans="1:18" x14ac:dyDescent="0.35">
      <c r="A1738" t="s">
        <v>15</v>
      </c>
      <c r="B1738" t="s">
        <v>1761</v>
      </c>
      <c r="C1738">
        <v>6</v>
      </c>
      <c r="D1738">
        <v>2020</v>
      </c>
      <c r="E1738" t="s">
        <v>1148</v>
      </c>
      <c r="F1738">
        <v>1</v>
      </c>
      <c r="G1738">
        <v>2021</v>
      </c>
      <c r="H1738" t="s">
        <v>7941</v>
      </c>
      <c r="I1738" t="s">
        <v>19</v>
      </c>
      <c r="J1738" t="s">
        <v>7942</v>
      </c>
      <c r="K1738" t="s">
        <v>7943</v>
      </c>
      <c r="L1738" t="s">
        <v>22</v>
      </c>
      <c r="M1738" t="s">
        <v>76</v>
      </c>
      <c r="N1738" t="s">
        <v>24</v>
      </c>
      <c r="O1738" t="s">
        <v>33</v>
      </c>
      <c r="P1738" t="s">
        <v>34</v>
      </c>
      <c r="Q1738" t="s">
        <v>33</v>
      </c>
      <c r="R1738" t="s">
        <v>7944</v>
      </c>
    </row>
    <row r="1739" spans="1:18" x14ac:dyDescent="0.35">
      <c r="A1739" t="s">
        <v>15</v>
      </c>
      <c r="B1739" t="s">
        <v>7945</v>
      </c>
      <c r="C1739">
        <v>1</v>
      </c>
      <c r="D1739">
        <v>2019</v>
      </c>
      <c r="E1739" t="s">
        <v>4280</v>
      </c>
      <c r="F1739">
        <v>6</v>
      </c>
      <c r="G1739">
        <v>2019</v>
      </c>
      <c r="H1739" t="s">
        <v>7946</v>
      </c>
      <c r="I1739" t="s">
        <v>19</v>
      </c>
      <c r="J1739" t="s">
        <v>7947</v>
      </c>
      <c r="K1739" t="s">
        <v>7948</v>
      </c>
      <c r="L1739" t="s">
        <v>237</v>
      </c>
      <c r="M1739" t="s">
        <v>23</v>
      </c>
      <c r="N1739" t="s">
        <v>24</v>
      </c>
      <c r="O1739" t="s">
        <v>33</v>
      </c>
      <c r="P1739" t="s">
        <v>34</v>
      </c>
      <c r="Q1739" t="s">
        <v>33</v>
      </c>
      <c r="R1739" t="s">
        <v>7949</v>
      </c>
    </row>
    <row r="1740" spans="1:18" x14ac:dyDescent="0.35">
      <c r="A1740" t="s">
        <v>15</v>
      </c>
      <c r="B1740" t="s">
        <v>169</v>
      </c>
      <c r="C1740">
        <v>11</v>
      </c>
      <c r="D1740">
        <v>2020</v>
      </c>
      <c r="E1740" t="s">
        <v>1441</v>
      </c>
      <c r="F1740">
        <v>4</v>
      </c>
      <c r="G1740">
        <v>2021</v>
      </c>
      <c r="H1740" t="s">
        <v>7950</v>
      </c>
      <c r="I1740" t="s">
        <v>19</v>
      </c>
      <c r="J1740" t="s">
        <v>7951</v>
      </c>
      <c r="K1740" t="s">
        <v>7952</v>
      </c>
      <c r="L1740" t="s">
        <v>237</v>
      </c>
      <c r="M1740" t="s">
        <v>47</v>
      </c>
      <c r="N1740" t="s">
        <v>24</v>
      </c>
      <c r="O1740" t="s">
        <v>14</v>
      </c>
      <c r="P1740" t="s">
        <v>24</v>
      </c>
      <c r="Q1740" t="s">
        <v>48</v>
      </c>
      <c r="R1740" t="s">
        <v>7953</v>
      </c>
    </row>
    <row r="1741" spans="1:18" x14ac:dyDescent="0.35">
      <c r="A1741" t="s">
        <v>15</v>
      </c>
      <c r="B1741" t="s">
        <v>1166</v>
      </c>
      <c r="C1741">
        <v>4</v>
      </c>
      <c r="D1741">
        <v>2021</v>
      </c>
      <c r="E1741" t="s">
        <v>7954</v>
      </c>
      <c r="F1741">
        <v>11</v>
      </c>
      <c r="G1741">
        <v>2021</v>
      </c>
      <c r="H1741" t="s">
        <v>7955</v>
      </c>
      <c r="I1741" t="s">
        <v>19</v>
      </c>
      <c r="J1741" t="s">
        <v>7956</v>
      </c>
      <c r="K1741" t="s">
        <v>7957</v>
      </c>
      <c r="L1741" t="s">
        <v>474</v>
      </c>
      <c r="M1741" t="s">
        <v>47</v>
      </c>
      <c r="N1741" t="s">
        <v>24</v>
      </c>
      <c r="O1741" t="s">
        <v>14</v>
      </c>
      <c r="P1741" t="s">
        <v>24</v>
      </c>
      <c r="Q1741" t="s">
        <v>48</v>
      </c>
      <c r="R1741" t="s">
        <v>7958</v>
      </c>
    </row>
    <row r="1742" spans="1:18" x14ac:dyDescent="0.35">
      <c r="A1742" t="s">
        <v>15</v>
      </c>
      <c r="B1742" t="s">
        <v>1600</v>
      </c>
      <c r="C1742">
        <v>10</v>
      </c>
      <c r="D1742">
        <v>2020</v>
      </c>
      <c r="E1742" t="s">
        <v>393</v>
      </c>
      <c r="F1742">
        <v>3</v>
      </c>
      <c r="G1742">
        <v>2021</v>
      </c>
      <c r="H1742" t="s">
        <v>7959</v>
      </c>
      <c r="I1742" t="s">
        <v>19</v>
      </c>
      <c r="J1742" t="s">
        <v>7960</v>
      </c>
      <c r="K1742" t="s">
        <v>7961</v>
      </c>
      <c r="L1742" t="s">
        <v>385</v>
      </c>
      <c r="M1742" t="s">
        <v>76</v>
      </c>
      <c r="N1742" t="s">
        <v>24</v>
      </c>
      <c r="O1742" t="s">
        <v>33</v>
      </c>
      <c r="P1742" t="s">
        <v>34</v>
      </c>
      <c r="Q1742" t="s">
        <v>33</v>
      </c>
      <c r="R1742" t="s">
        <v>118</v>
      </c>
    </row>
    <row r="1743" spans="1:18" x14ac:dyDescent="0.35">
      <c r="A1743" t="s">
        <v>15</v>
      </c>
      <c r="B1743" t="s">
        <v>3320</v>
      </c>
      <c r="C1743">
        <v>3</v>
      </c>
      <c r="D1743">
        <v>2021</v>
      </c>
      <c r="E1743" t="s">
        <v>1515</v>
      </c>
      <c r="F1743">
        <v>9</v>
      </c>
      <c r="G1743">
        <v>2021</v>
      </c>
      <c r="H1743" t="s">
        <v>7962</v>
      </c>
      <c r="I1743" t="s">
        <v>19</v>
      </c>
      <c r="J1743" t="s">
        <v>7963</v>
      </c>
      <c r="K1743" t="s">
        <v>7964</v>
      </c>
      <c r="L1743" t="s">
        <v>186</v>
      </c>
      <c r="M1743" t="s">
        <v>47</v>
      </c>
      <c r="N1743" t="s">
        <v>24</v>
      </c>
      <c r="O1743" t="s">
        <v>14</v>
      </c>
      <c r="P1743" t="s">
        <v>24</v>
      </c>
      <c r="Q1743" t="s">
        <v>48</v>
      </c>
      <c r="R1743" t="s">
        <v>7965</v>
      </c>
    </row>
    <row r="1744" spans="1:18" x14ac:dyDescent="0.35">
      <c r="A1744" t="s">
        <v>15</v>
      </c>
      <c r="B1744" t="s">
        <v>7966</v>
      </c>
      <c r="C1744">
        <v>4</v>
      </c>
      <c r="D1744">
        <v>2018</v>
      </c>
      <c r="E1744" t="s">
        <v>3709</v>
      </c>
      <c r="F1744">
        <v>12</v>
      </c>
      <c r="G1744">
        <v>2019</v>
      </c>
      <c r="H1744" t="s">
        <v>7967</v>
      </c>
      <c r="I1744" t="s">
        <v>19</v>
      </c>
      <c r="J1744" t="s">
        <v>7968</v>
      </c>
      <c r="K1744" t="s">
        <v>7969</v>
      </c>
      <c r="L1744" t="s">
        <v>124</v>
      </c>
      <c r="M1744" t="s">
        <v>23</v>
      </c>
      <c r="N1744" t="s">
        <v>24</v>
      </c>
      <c r="O1744" t="s">
        <v>33</v>
      </c>
      <c r="P1744" t="s">
        <v>34</v>
      </c>
      <c r="Q1744" t="s">
        <v>33</v>
      </c>
      <c r="R1744" t="s">
        <v>77</v>
      </c>
    </row>
    <row r="1745" spans="1:18" x14ac:dyDescent="0.35">
      <c r="A1745" t="s">
        <v>15</v>
      </c>
      <c r="B1745" t="s">
        <v>5929</v>
      </c>
      <c r="C1745">
        <v>8</v>
      </c>
      <c r="D1745">
        <v>2021</v>
      </c>
      <c r="E1745" t="s">
        <v>7970</v>
      </c>
      <c r="F1745">
        <v>12</v>
      </c>
      <c r="G1745">
        <v>2022</v>
      </c>
      <c r="H1745" t="s">
        <v>7971</v>
      </c>
      <c r="I1745" t="s">
        <v>19</v>
      </c>
      <c r="J1745" t="s">
        <v>7972</v>
      </c>
      <c r="K1745" t="s">
        <v>7973</v>
      </c>
      <c r="L1745" t="s">
        <v>96</v>
      </c>
      <c r="M1745" t="s">
        <v>47</v>
      </c>
      <c r="N1745" t="s">
        <v>24</v>
      </c>
      <c r="O1745" t="s">
        <v>14</v>
      </c>
      <c r="P1745" t="s">
        <v>24</v>
      </c>
      <c r="Q1745" t="s">
        <v>48</v>
      </c>
      <c r="R1745" t="s">
        <v>7974</v>
      </c>
    </row>
    <row r="1746" spans="1:18" x14ac:dyDescent="0.35">
      <c r="A1746" t="s">
        <v>15</v>
      </c>
      <c r="B1746" t="s">
        <v>641</v>
      </c>
      <c r="C1746">
        <v>9</v>
      </c>
      <c r="D1746">
        <v>2021</v>
      </c>
      <c r="E1746" t="s">
        <v>1460</v>
      </c>
      <c r="F1746">
        <v>11</v>
      </c>
      <c r="G1746">
        <v>2021</v>
      </c>
      <c r="H1746" t="s">
        <v>7975</v>
      </c>
      <c r="I1746" t="s">
        <v>19</v>
      </c>
      <c r="J1746" t="s">
        <v>7976</v>
      </c>
      <c r="K1746" t="s">
        <v>7977</v>
      </c>
      <c r="L1746" t="s">
        <v>237</v>
      </c>
      <c r="M1746" t="s">
        <v>23</v>
      </c>
      <c r="N1746" t="s">
        <v>24</v>
      </c>
      <c r="O1746" t="s">
        <v>33</v>
      </c>
      <c r="P1746" t="s">
        <v>34</v>
      </c>
      <c r="Q1746" t="s">
        <v>33</v>
      </c>
      <c r="R1746" t="s">
        <v>27</v>
      </c>
    </row>
    <row r="1747" spans="1:18" x14ac:dyDescent="0.35">
      <c r="A1747" t="s">
        <v>15</v>
      </c>
      <c r="B1747" t="s">
        <v>936</v>
      </c>
      <c r="C1747">
        <v>4</v>
      </c>
      <c r="D1747">
        <v>2020</v>
      </c>
      <c r="E1747" t="s">
        <v>51</v>
      </c>
      <c r="F1747">
        <v>5</v>
      </c>
      <c r="G1747">
        <v>2021</v>
      </c>
      <c r="H1747" t="s">
        <v>7978</v>
      </c>
      <c r="I1747" t="s">
        <v>19</v>
      </c>
      <c r="J1747" t="s">
        <v>7979</v>
      </c>
      <c r="K1747" t="s">
        <v>7980</v>
      </c>
      <c r="L1747" t="s">
        <v>385</v>
      </c>
      <c r="M1747" t="s">
        <v>47</v>
      </c>
      <c r="N1747" t="s">
        <v>24</v>
      </c>
      <c r="O1747" t="s">
        <v>14</v>
      </c>
      <c r="P1747" t="s">
        <v>24</v>
      </c>
      <c r="Q1747" t="s">
        <v>48</v>
      </c>
      <c r="R1747" t="s">
        <v>7981</v>
      </c>
    </row>
    <row r="1748" spans="1:18" x14ac:dyDescent="0.35">
      <c r="A1748" t="s">
        <v>15</v>
      </c>
      <c r="B1748" t="s">
        <v>4155</v>
      </c>
      <c r="C1748">
        <v>5</v>
      </c>
      <c r="D1748">
        <v>2020</v>
      </c>
      <c r="E1748" t="s">
        <v>2491</v>
      </c>
      <c r="F1748">
        <v>9</v>
      </c>
      <c r="G1748">
        <v>2020</v>
      </c>
      <c r="H1748" t="s">
        <v>7982</v>
      </c>
      <c r="I1748" t="s">
        <v>19</v>
      </c>
      <c r="J1748" t="s">
        <v>7983</v>
      </c>
      <c r="K1748" t="s">
        <v>7984</v>
      </c>
      <c r="L1748" t="s">
        <v>46</v>
      </c>
      <c r="M1748" t="s">
        <v>23</v>
      </c>
      <c r="N1748" t="s">
        <v>24</v>
      </c>
      <c r="O1748" t="s">
        <v>14</v>
      </c>
      <c r="P1748" t="s">
        <v>24</v>
      </c>
      <c r="Q1748" t="s">
        <v>48</v>
      </c>
      <c r="R1748" t="s">
        <v>7985</v>
      </c>
    </row>
    <row r="1749" spans="1:18" x14ac:dyDescent="0.35">
      <c r="A1749" t="s">
        <v>15</v>
      </c>
      <c r="B1749" t="s">
        <v>1996</v>
      </c>
      <c r="C1749">
        <v>5</v>
      </c>
      <c r="D1749">
        <v>2020</v>
      </c>
      <c r="E1749" t="s">
        <v>3775</v>
      </c>
      <c r="F1749">
        <v>10</v>
      </c>
      <c r="G1749">
        <v>2020</v>
      </c>
      <c r="H1749" t="s">
        <v>7986</v>
      </c>
      <c r="I1749" t="s">
        <v>19</v>
      </c>
      <c r="J1749" t="s">
        <v>7987</v>
      </c>
      <c r="K1749" t="s">
        <v>7988</v>
      </c>
      <c r="L1749" t="s">
        <v>83</v>
      </c>
      <c r="M1749" t="s">
        <v>47</v>
      </c>
      <c r="N1749" t="s">
        <v>24</v>
      </c>
      <c r="O1749" t="s">
        <v>97</v>
      </c>
      <c r="P1749" t="s">
        <v>24</v>
      </c>
      <c r="Q1749" t="s">
        <v>48</v>
      </c>
      <c r="R1749" t="s">
        <v>7989</v>
      </c>
    </row>
    <row r="1750" spans="1:18" x14ac:dyDescent="0.35">
      <c r="A1750" t="s">
        <v>15</v>
      </c>
      <c r="B1750" t="s">
        <v>7990</v>
      </c>
      <c r="C1750">
        <v>12</v>
      </c>
      <c r="D1750">
        <v>2017</v>
      </c>
      <c r="E1750" t="s">
        <v>4358</v>
      </c>
      <c r="F1750">
        <v>8</v>
      </c>
      <c r="G1750">
        <v>2019</v>
      </c>
      <c r="H1750" t="s">
        <v>7991</v>
      </c>
      <c r="I1750" t="s">
        <v>19</v>
      </c>
      <c r="J1750" t="s">
        <v>7992</v>
      </c>
      <c r="K1750" t="s">
        <v>7993</v>
      </c>
      <c r="L1750" t="s">
        <v>385</v>
      </c>
      <c r="M1750" t="s">
        <v>47</v>
      </c>
      <c r="N1750" t="s">
        <v>24</v>
      </c>
      <c r="O1750" t="s">
        <v>14</v>
      </c>
      <c r="P1750" t="s">
        <v>24</v>
      </c>
      <c r="Q1750" t="s">
        <v>48</v>
      </c>
      <c r="R1750" t="s">
        <v>7994</v>
      </c>
    </row>
    <row r="1751" spans="1:18" x14ac:dyDescent="0.35">
      <c r="A1751" t="s">
        <v>15</v>
      </c>
      <c r="B1751" t="s">
        <v>1915</v>
      </c>
      <c r="C1751">
        <v>4</v>
      </c>
      <c r="D1751">
        <v>2020</v>
      </c>
      <c r="E1751" t="s">
        <v>2421</v>
      </c>
      <c r="F1751">
        <v>7</v>
      </c>
      <c r="G1751">
        <v>2020</v>
      </c>
      <c r="H1751" t="s">
        <v>7995</v>
      </c>
      <c r="I1751" t="s">
        <v>19</v>
      </c>
      <c r="J1751" t="s">
        <v>7996</v>
      </c>
      <c r="K1751" t="s">
        <v>7997</v>
      </c>
      <c r="L1751" t="s">
        <v>7939</v>
      </c>
      <c r="M1751" t="s">
        <v>47</v>
      </c>
      <c r="N1751" t="s">
        <v>24</v>
      </c>
      <c r="O1751" t="s">
        <v>97</v>
      </c>
      <c r="P1751" t="s">
        <v>24</v>
      </c>
      <c r="Q1751" t="s">
        <v>48</v>
      </c>
      <c r="R1751" t="s">
        <v>7998</v>
      </c>
    </row>
    <row r="1752" spans="1:18" x14ac:dyDescent="0.35">
      <c r="A1752" t="s">
        <v>15</v>
      </c>
      <c r="B1752" t="s">
        <v>1622</v>
      </c>
      <c r="C1752">
        <v>3</v>
      </c>
      <c r="D1752">
        <v>2020</v>
      </c>
      <c r="E1752" t="s">
        <v>7545</v>
      </c>
      <c r="F1752">
        <v>7</v>
      </c>
      <c r="G1752">
        <v>2020</v>
      </c>
      <c r="H1752" t="s">
        <v>7999</v>
      </c>
      <c r="I1752" t="s">
        <v>19</v>
      </c>
      <c r="J1752" t="s">
        <v>8000</v>
      </c>
      <c r="K1752" t="s">
        <v>8001</v>
      </c>
      <c r="L1752" t="s">
        <v>237</v>
      </c>
      <c r="M1752" t="s">
        <v>47</v>
      </c>
      <c r="N1752" t="s">
        <v>24</v>
      </c>
      <c r="O1752" t="s">
        <v>14</v>
      </c>
      <c r="P1752" t="s">
        <v>24</v>
      </c>
      <c r="Q1752" t="s">
        <v>48</v>
      </c>
      <c r="R1752" t="s">
        <v>8002</v>
      </c>
    </row>
    <row r="1753" spans="1:18" x14ac:dyDescent="0.35">
      <c r="A1753" t="s">
        <v>15</v>
      </c>
      <c r="B1753" t="s">
        <v>126</v>
      </c>
      <c r="C1753">
        <v>1</v>
      </c>
      <c r="D1753">
        <v>2021</v>
      </c>
      <c r="E1753" t="s">
        <v>990</v>
      </c>
      <c r="F1753">
        <v>4</v>
      </c>
      <c r="G1753">
        <v>2021</v>
      </c>
      <c r="H1753" t="s">
        <v>8003</v>
      </c>
      <c r="I1753" t="s">
        <v>19</v>
      </c>
      <c r="J1753" t="s">
        <v>8004</v>
      </c>
      <c r="K1753" t="s">
        <v>8005</v>
      </c>
      <c r="L1753" t="s">
        <v>22</v>
      </c>
      <c r="M1753" t="s">
        <v>23</v>
      </c>
      <c r="N1753" t="s">
        <v>24</v>
      </c>
      <c r="O1753" t="s">
        <v>33</v>
      </c>
      <c r="P1753" t="s">
        <v>34</v>
      </c>
      <c r="Q1753" t="s">
        <v>33</v>
      </c>
      <c r="R1753" t="s">
        <v>8006</v>
      </c>
    </row>
    <row r="1754" spans="1:18" x14ac:dyDescent="0.35">
      <c r="A1754" t="s">
        <v>15</v>
      </c>
      <c r="B1754" t="s">
        <v>1454</v>
      </c>
      <c r="C1754">
        <v>1</v>
      </c>
      <c r="D1754">
        <v>2020</v>
      </c>
      <c r="E1754" t="s">
        <v>8007</v>
      </c>
      <c r="F1754">
        <v>5</v>
      </c>
      <c r="G1754">
        <v>2020</v>
      </c>
      <c r="H1754" t="s">
        <v>8008</v>
      </c>
      <c r="I1754" t="s">
        <v>19</v>
      </c>
      <c r="J1754" t="s">
        <v>8009</v>
      </c>
      <c r="K1754" t="s">
        <v>8010</v>
      </c>
      <c r="L1754" t="s">
        <v>22</v>
      </c>
      <c r="M1754" t="s">
        <v>76</v>
      </c>
      <c r="N1754" t="s">
        <v>24</v>
      </c>
      <c r="O1754" t="s">
        <v>33</v>
      </c>
      <c r="P1754" t="s">
        <v>34</v>
      </c>
      <c r="Q1754" t="s">
        <v>33</v>
      </c>
      <c r="R1754" t="s">
        <v>27</v>
      </c>
    </row>
    <row r="1755" spans="1:18" x14ac:dyDescent="0.35">
      <c r="A1755" t="s">
        <v>15</v>
      </c>
      <c r="B1755" t="s">
        <v>8011</v>
      </c>
      <c r="C1755">
        <v>5</v>
      </c>
      <c r="D1755">
        <v>2018</v>
      </c>
      <c r="E1755" t="s">
        <v>2878</v>
      </c>
      <c r="F1755">
        <v>3</v>
      </c>
      <c r="G1755">
        <v>2019</v>
      </c>
      <c r="H1755" t="s">
        <v>8012</v>
      </c>
      <c r="I1755" t="s">
        <v>19</v>
      </c>
      <c r="J1755" t="s">
        <v>8013</v>
      </c>
      <c r="K1755" t="s">
        <v>8014</v>
      </c>
      <c r="L1755" t="s">
        <v>46</v>
      </c>
      <c r="M1755" t="s">
        <v>47</v>
      </c>
      <c r="N1755" t="s">
        <v>24</v>
      </c>
      <c r="O1755" t="s">
        <v>14</v>
      </c>
      <c r="P1755" t="s">
        <v>24</v>
      </c>
      <c r="Q1755" t="s">
        <v>48</v>
      </c>
      <c r="R1755" t="s">
        <v>8015</v>
      </c>
    </row>
    <row r="1756" spans="1:18" x14ac:dyDescent="0.35">
      <c r="A1756" t="s">
        <v>15</v>
      </c>
      <c r="B1756" t="s">
        <v>5360</v>
      </c>
      <c r="C1756">
        <v>3</v>
      </c>
      <c r="D1756">
        <v>2021</v>
      </c>
      <c r="E1756" t="s">
        <v>2772</v>
      </c>
      <c r="F1756">
        <v>8</v>
      </c>
      <c r="G1756">
        <v>2021</v>
      </c>
      <c r="H1756" t="s">
        <v>8016</v>
      </c>
      <c r="I1756" t="s">
        <v>19</v>
      </c>
      <c r="J1756" t="s">
        <v>8017</v>
      </c>
      <c r="K1756" t="s">
        <v>8018</v>
      </c>
      <c r="L1756" t="s">
        <v>385</v>
      </c>
      <c r="M1756" t="s">
        <v>47</v>
      </c>
      <c r="N1756" t="s">
        <v>24</v>
      </c>
      <c r="O1756" t="s">
        <v>14</v>
      </c>
      <c r="P1756" t="s">
        <v>24</v>
      </c>
      <c r="Q1756" t="s">
        <v>48</v>
      </c>
      <c r="R1756" t="s">
        <v>8019</v>
      </c>
    </row>
    <row r="1757" spans="1:18" x14ac:dyDescent="0.35">
      <c r="A1757" t="s">
        <v>15</v>
      </c>
      <c r="B1757" t="s">
        <v>6020</v>
      </c>
      <c r="C1757">
        <v>6</v>
      </c>
      <c r="D1757">
        <v>2021</v>
      </c>
      <c r="E1757" t="s">
        <v>381</v>
      </c>
      <c r="F1757">
        <v>11</v>
      </c>
      <c r="G1757">
        <v>2021</v>
      </c>
      <c r="H1757" t="s">
        <v>8020</v>
      </c>
      <c r="I1757" t="s">
        <v>19</v>
      </c>
      <c r="J1757" t="s">
        <v>8021</v>
      </c>
      <c r="K1757" t="s">
        <v>8022</v>
      </c>
      <c r="L1757" t="s">
        <v>22</v>
      </c>
      <c r="M1757" t="s">
        <v>47</v>
      </c>
      <c r="N1757" t="s">
        <v>24</v>
      </c>
      <c r="O1757" t="s">
        <v>14</v>
      </c>
      <c r="P1757" t="s">
        <v>24</v>
      </c>
      <c r="Q1757" t="s">
        <v>48</v>
      </c>
      <c r="R1757" t="s">
        <v>8023</v>
      </c>
    </row>
    <row r="1758" spans="1:18" x14ac:dyDescent="0.35">
      <c r="A1758" t="s">
        <v>15</v>
      </c>
      <c r="B1758" t="s">
        <v>126</v>
      </c>
      <c r="C1758">
        <v>1</v>
      </c>
      <c r="D1758">
        <v>2021</v>
      </c>
      <c r="E1758" t="s">
        <v>5375</v>
      </c>
      <c r="F1758">
        <v>9</v>
      </c>
      <c r="G1758">
        <v>2021</v>
      </c>
      <c r="H1758" t="s">
        <v>8024</v>
      </c>
      <c r="I1758" t="s">
        <v>19</v>
      </c>
      <c r="J1758" t="s">
        <v>8025</v>
      </c>
      <c r="K1758" t="s">
        <v>8026</v>
      </c>
      <c r="L1758" t="s">
        <v>22</v>
      </c>
      <c r="M1758" t="s">
        <v>68</v>
      </c>
      <c r="N1758" t="s">
        <v>24</v>
      </c>
      <c r="O1758" t="s">
        <v>14</v>
      </c>
      <c r="P1758" t="s">
        <v>24</v>
      </c>
      <c r="Q1758" t="s">
        <v>48</v>
      </c>
      <c r="R1758" t="s">
        <v>8027</v>
      </c>
    </row>
    <row r="1759" spans="1:18" x14ac:dyDescent="0.35">
      <c r="A1759" t="s">
        <v>15</v>
      </c>
      <c r="B1759" t="s">
        <v>8028</v>
      </c>
      <c r="C1759">
        <v>7</v>
      </c>
      <c r="D1759">
        <v>2018</v>
      </c>
      <c r="E1759" t="s">
        <v>5790</v>
      </c>
      <c r="F1759">
        <v>12</v>
      </c>
      <c r="G1759">
        <v>2019</v>
      </c>
      <c r="H1759" t="s">
        <v>8029</v>
      </c>
      <c r="I1759" t="s">
        <v>19</v>
      </c>
      <c r="J1759" t="s">
        <v>8030</v>
      </c>
      <c r="K1759" t="s">
        <v>8031</v>
      </c>
      <c r="L1759" t="s">
        <v>22</v>
      </c>
      <c r="M1759" t="s">
        <v>23</v>
      </c>
      <c r="N1759" t="s">
        <v>24</v>
      </c>
      <c r="O1759" t="s">
        <v>25</v>
      </c>
      <c r="P1759" t="s">
        <v>24</v>
      </c>
      <c r="Q1759" t="s">
        <v>26</v>
      </c>
      <c r="R1759" t="s">
        <v>8032</v>
      </c>
    </row>
    <row r="1760" spans="1:18" x14ac:dyDescent="0.35">
      <c r="A1760" t="s">
        <v>15</v>
      </c>
      <c r="B1760" t="s">
        <v>637</v>
      </c>
      <c r="C1760">
        <v>8</v>
      </c>
      <c r="D1760">
        <v>2019</v>
      </c>
      <c r="E1760" t="s">
        <v>1834</v>
      </c>
      <c r="F1760">
        <v>11</v>
      </c>
      <c r="G1760">
        <v>2020</v>
      </c>
      <c r="H1760" t="s">
        <v>8033</v>
      </c>
      <c r="I1760" t="s">
        <v>19</v>
      </c>
      <c r="J1760" t="s">
        <v>8034</v>
      </c>
      <c r="K1760" t="s">
        <v>8035</v>
      </c>
      <c r="L1760" t="s">
        <v>237</v>
      </c>
      <c r="M1760" t="s">
        <v>68</v>
      </c>
      <c r="N1760" t="s">
        <v>24</v>
      </c>
      <c r="O1760" t="s">
        <v>14</v>
      </c>
      <c r="P1760" t="s">
        <v>24</v>
      </c>
      <c r="Q1760" t="s">
        <v>48</v>
      </c>
      <c r="R1760" t="s">
        <v>8036</v>
      </c>
    </row>
    <row r="1761" spans="1:18" x14ac:dyDescent="0.35">
      <c r="A1761" t="s">
        <v>15</v>
      </c>
      <c r="B1761" t="s">
        <v>8037</v>
      </c>
      <c r="C1761">
        <v>8</v>
      </c>
      <c r="D1761">
        <v>2018</v>
      </c>
      <c r="E1761" t="s">
        <v>703</v>
      </c>
      <c r="F1761">
        <v>3</v>
      </c>
      <c r="G1761">
        <v>2019</v>
      </c>
      <c r="H1761" t="s">
        <v>8038</v>
      </c>
      <c r="I1761" t="s">
        <v>19</v>
      </c>
      <c r="J1761" t="s">
        <v>8039</v>
      </c>
      <c r="K1761" t="s">
        <v>8040</v>
      </c>
      <c r="L1761" t="s">
        <v>22</v>
      </c>
      <c r="M1761" t="s">
        <v>23</v>
      </c>
      <c r="N1761" t="s">
        <v>24</v>
      </c>
      <c r="O1761" t="s">
        <v>33</v>
      </c>
      <c r="P1761" t="s">
        <v>34</v>
      </c>
      <c r="Q1761" t="s">
        <v>33</v>
      </c>
      <c r="R1761" t="s">
        <v>27</v>
      </c>
    </row>
    <row r="1762" spans="1:18" x14ac:dyDescent="0.35">
      <c r="A1762" t="s">
        <v>15</v>
      </c>
      <c r="B1762" t="s">
        <v>2430</v>
      </c>
      <c r="C1762">
        <v>7</v>
      </c>
      <c r="D1762">
        <v>2020</v>
      </c>
      <c r="E1762" t="s">
        <v>1207</v>
      </c>
      <c r="F1762">
        <v>11</v>
      </c>
      <c r="G1762">
        <v>2021</v>
      </c>
      <c r="H1762" t="s">
        <v>8041</v>
      </c>
      <c r="I1762" t="s">
        <v>19</v>
      </c>
      <c r="J1762" t="s">
        <v>8042</v>
      </c>
      <c r="K1762" t="s">
        <v>8043</v>
      </c>
      <c r="L1762" t="s">
        <v>22</v>
      </c>
      <c r="M1762" t="s">
        <v>47</v>
      </c>
      <c r="N1762" t="s">
        <v>24</v>
      </c>
      <c r="O1762" t="s">
        <v>14</v>
      </c>
      <c r="P1762" t="s">
        <v>24</v>
      </c>
      <c r="Q1762" t="s">
        <v>48</v>
      </c>
      <c r="R1762" t="s">
        <v>8044</v>
      </c>
    </row>
    <row r="1763" spans="1:18" x14ac:dyDescent="0.35">
      <c r="A1763" t="s">
        <v>15</v>
      </c>
      <c r="B1763" t="s">
        <v>814</v>
      </c>
      <c r="C1763">
        <v>6</v>
      </c>
      <c r="D1763">
        <v>2021</v>
      </c>
      <c r="E1763" t="s">
        <v>4938</v>
      </c>
      <c r="F1763">
        <v>2</v>
      </c>
      <c r="G1763">
        <v>2022</v>
      </c>
      <c r="H1763" t="s">
        <v>8045</v>
      </c>
      <c r="I1763" t="s">
        <v>19</v>
      </c>
      <c r="J1763" t="s">
        <v>8046</v>
      </c>
      <c r="K1763" t="s">
        <v>8047</v>
      </c>
      <c r="L1763" t="s">
        <v>22</v>
      </c>
      <c r="M1763" t="s">
        <v>47</v>
      </c>
      <c r="N1763" t="s">
        <v>24</v>
      </c>
      <c r="O1763" t="s">
        <v>14</v>
      </c>
      <c r="P1763" t="s">
        <v>24</v>
      </c>
      <c r="Q1763" t="s">
        <v>48</v>
      </c>
      <c r="R1763" t="s">
        <v>8048</v>
      </c>
    </row>
    <row r="1764" spans="1:18" x14ac:dyDescent="0.35">
      <c r="A1764" t="s">
        <v>15</v>
      </c>
      <c r="B1764" t="s">
        <v>6437</v>
      </c>
      <c r="C1764">
        <v>6</v>
      </c>
      <c r="D1764">
        <v>2019</v>
      </c>
      <c r="E1764" t="s">
        <v>4199</v>
      </c>
      <c r="F1764">
        <v>10</v>
      </c>
      <c r="G1764">
        <v>2019</v>
      </c>
      <c r="H1764" t="s">
        <v>8049</v>
      </c>
      <c r="I1764" t="s">
        <v>19</v>
      </c>
      <c r="J1764" t="s">
        <v>1340</v>
      </c>
      <c r="K1764" t="s">
        <v>8050</v>
      </c>
      <c r="L1764" t="s">
        <v>6564</v>
      </c>
      <c r="M1764" t="s">
        <v>23</v>
      </c>
      <c r="N1764" t="s">
        <v>24</v>
      </c>
      <c r="O1764" t="s">
        <v>33</v>
      </c>
      <c r="P1764" t="s">
        <v>34</v>
      </c>
      <c r="Q1764" t="s">
        <v>33</v>
      </c>
      <c r="R1764" t="s">
        <v>27</v>
      </c>
    </row>
    <row r="1765" spans="1:18" x14ac:dyDescent="0.35">
      <c r="A1765" t="s">
        <v>15</v>
      </c>
      <c r="B1765" t="s">
        <v>8051</v>
      </c>
      <c r="C1765">
        <v>4</v>
      </c>
      <c r="D1765">
        <v>2018</v>
      </c>
      <c r="E1765" t="s">
        <v>1343</v>
      </c>
      <c r="F1765">
        <v>1</v>
      </c>
      <c r="G1765">
        <v>2019</v>
      </c>
      <c r="H1765" t="s">
        <v>8052</v>
      </c>
      <c r="I1765" t="s">
        <v>19</v>
      </c>
      <c r="J1765" t="s">
        <v>8053</v>
      </c>
      <c r="K1765" t="s">
        <v>8054</v>
      </c>
      <c r="L1765" t="s">
        <v>5156</v>
      </c>
      <c r="M1765" t="s">
        <v>76</v>
      </c>
      <c r="N1765" t="s">
        <v>24</v>
      </c>
      <c r="O1765" t="s">
        <v>33</v>
      </c>
      <c r="P1765" t="s">
        <v>34</v>
      </c>
      <c r="Q1765" t="s">
        <v>33</v>
      </c>
      <c r="R1765" t="s">
        <v>8055</v>
      </c>
    </row>
    <row r="1766" spans="1:18" x14ac:dyDescent="0.35">
      <c r="A1766" t="s">
        <v>15</v>
      </c>
      <c r="B1766" t="s">
        <v>28</v>
      </c>
      <c r="C1766">
        <v>9</v>
      </c>
      <c r="D1766">
        <v>2018</v>
      </c>
      <c r="E1766" t="s">
        <v>919</v>
      </c>
      <c r="F1766">
        <v>5</v>
      </c>
      <c r="G1766">
        <v>2019</v>
      </c>
      <c r="H1766" t="s">
        <v>8056</v>
      </c>
      <c r="I1766" t="s">
        <v>19</v>
      </c>
      <c r="J1766" t="s">
        <v>8057</v>
      </c>
      <c r="K1766" t="s">
        <v>8058</v>
      </c>
      <c r="L1766" t="s">
        <v>249</v>
      </c>
      <c r="M1766" t="s">
        <v>23</v>
      </c>
      <c r="N1766" t="s">
        <v>24</v>
      </c>
      <c r="O1766" t="s">
        <v>25</v>
      </c>
      <c r="P1766" t="s">
        <v>24</v>
      </c>
      <c r="Q1766" t="s">
        <v>26</v>
      </c>
      <c r="R1766" t="s">
        <v>27</v>
      </c>
    </row>
    <row r="1767" spans="1:18" x14ac:dyDescent="0.35">
      <c r="A1767" t="s">
        <v>15</v>
      </c>
      <c r="B1767" t="s">
        <v>5243</v>
      </c>
      <c r="C1767">
        <v>5</v>
      </c>
      <c r="D1767">
        <v>2021</v>
      </c>
      <c r="E1767" t="s">
        <v>1656</v>
      </c>
      <c r="F1767">
        <v>10</v>
      </c>
      <c r="G1767">
        <v>2021</v>
      </c>
      <c r="H1767" t="s">
        <v>8059</v>
      </c>
      <c r="I1767" t="s">
        <v>19</v>
      </c>
      <c r="J1767" t="s">
        <v>8060</v>
      </c>
      <c r="K1767" t="s">
        <v>8061</v>
      </c>
      <c r="L1767" t="s">
        <v>4391</v>
      </c>
      <c r="M1767" t="s">
        <v>47</v>
      </c>
      <c r="N1767" t="s">
        <v>24</v>
      </c>
      <c r="O1767" t="s">
        <v>14</v>
      </c>
      <c r="P1767" t="s">
        <v>24</v>
      </c>
      <c r="Q1767" t="s">
        <v>48</v>
      </c>
      <c r="R1767" t="s">
        <v>8062</v>
      </c>
    </row>
    <row r="1768" spans="1:18" x14ac:dyDescent="0.35">
      <c r="A1768" t="s">
        <v>15</v>
      </c>
      <c r="B1768" t="s">
        <v>4008</v>
      </c>
      <c r="C1768">
        <v>7</v>
      </c>
      <c r="D1768">
        <v>2020</v>
      </c>
      <c r="E1768" t="s">
        <v>282</v>
      </c>
      <c r="F1768">
        <v>2</v>
      </c>
      <c r="G1768">
        <v>2021</v>
      </c>
      <c r="H1768" t="s">
        <v>8063</v>
      </c>
      <c r="I1768" t="s">
        <v>19</v>
      </c>
      <c r="J1768" t="s">
        <v>8064</v>
      </c>
      <c r="K1768" t="s">
        <v>8065</v>
      </c>
      <c r="L1768" t="s">
        <v>385</v>
      </c>
      <c r="M1768" t="s">
        <v>47</v>
      </c>
      <c r="N1768" t="s">
        <v>24</v>
      </c>
      <c r="O1768" t="s">
        <v>25</v>
      </c>
      <c r="P1768" t="s">
        <v>24</v>
      </c>
      <c r="Q1768" t="s">
        <v>26</v>
      </c>
      <c r="R1768" t="s">
        <v>8066</v>
      </c>
    </row>
    <row r="1769" spans="1:18" x14ac:dyDescent="0.35">
      <c r="A1769" t="s">
        <v>15</v>
      </c>
      <c r="B1769" t="s">
        <v>1786</v>
      </c>
      <c r="C1769">
        <v>2</v>
      </c>
      <c r="D1769">
        <v>2021</v>
      </c>
      <c r="E1769" t="s">
        <v>470</v>
      </c>
      <c r="F1769">
        <v>8</v>
      </c>
      <c r="G1769">
        <v>2021</v>
      </c>
      <c r="H1769" t="s">
        <v>8067</v>
      </c>
      <c r="I1769" t="s">
        <v>19</v>
      </c>
      <c r="J1769" t="s">
        <v>8068</v>
      </c>
      <c r="K1769" t="s">
        <v>8069</v>
      </c>
      <c r="L1769" t="s">
        <v>22</v>
      </c>
      <c r="M1769" t="s">
        <v>47</v>
      </c>
      <c r="N1769" t="s">
        <v>24</v>
      </c>
      <c r="O1769" t="s">
        <v>14</v>
      </c>
      <c r="P1769" t="s">
        <v>24</v>
      </c>
      <c r="Q1769" t="s">
        <v>48</v>
      </c>
      <c r="R1769" t="s">
        <v>8070</v>
      </c>
    </row>
    <row r="1770" spans="1:18" x14ac:dyDescent="0.35">
      <c r="A1770" t="s">
        <v>15</v>
      </c>
      <c r="B1770" t="s">
        <v>441</v>
      </c>
      <c r="C1770">
        <v>4</v>
      </c>
      <c r="D1770">
        <v>2020</v>
      </c>
      <c r="E1770" t="s">
        <v>445</v>
      </c>
      <c r="F1770">
        <v>7</v>
      </c>
      <c r="G1770">
        <v>2020</v>
      </c>
      <c r="H1770" t="s">
        <v>8071</v>
      </c>
      <c r="I1770" t="s">
        <v>19</v>
      </c>
      <c r="J1770" t="s">
        <v>8072</v>
      </c>
      <c r="K1770" t="s">
        <v>8073</v>
      </c>
      <c r="L1770" t="s">
        <v>46</v>
      </c>
      <c r="M1770" t="s">
        <v>47</v>
      </c>
      <c r="N1770" t="s">
        <v>24</v>
      </c>
      <c r="O1770" t="s">
        <v>14</v>
      </c>
      <c r="P1770" t="s">
        <v>24</v>
      </c>
      <c r="Q1770" t="s">
        <v>48</v>
      </c>
      <c r="R1770" t="s">
        <v>8074</v>
      </c>
    </row>
    <row r="1771" spans="1:18" x14ac:dyDescent="0.35">
      <c r="A1771" t="s">
        <v>15</v>
      </c>
      <c r="B1771" t="s">
        <v>535</v>
      </c>
      <c r="C1771">
        <v>8</v>
      </c>
      <c r="D1771">
        <v>2019</v>
      </c>
      <c r="E1771" t="s">
        <v>4209</v>
      </c>
      <c r="F1771">
        <v>12</v>
      </c>
      <c r="G1771">
        <v>2020</v>
      </c>
      <c r="H1771" t="s">
        <v>8075</v>
      </c>
      <c r="I1771" t="s">
        <v>19</v>
      </c>
      <c r="J1771" t="s">
        <v>8076</v>
      </c>
      <c r="K1771" t="s">
        <v>8077</v>
      </c>
      <c r="L1771" t="s">
        <v>22</v>
      </c>
      <c r="M1771" t="s">
        <v>47</v>
      </c>
      <c r="N1771" t="s">
        <v>24</v>
      </c>
      <c r="O1771" t="s">
        <v>14</v>
      </c>
      <c r="P1771" t="s">
        <v>24</v>
      </c>
      <c r="Q1771" t="s">
        <v>48</v>
      </c>
      <c r="R1771" t="s">
        <v>8078</v>
      </c>
    </row>
    <row r="1772" spans="1:18" x14ac:dyDescent="0.35">
      <c r="A1772" t="s">
        <v>15</v>
      </c>
      <c r="B1772" t="s">
        <v>2762</v>
      </c>
      <c r="C1772">
        <v>5</v>
      </c>
      <c r="D1772">
        <v>2019</v>
      </c>
      <c r="E1772" t="s">
        <v>3000</v>
      </c>
      <c r="F1772">
        <v>9</v>
      </c>
      <c r="G1772">
        <v>2019</v>
      </c>
      <c r="H1772" t="s">
        <v>8079</v>
      </c>
      <c r="I1772" t="s">
        <v>19</v>
      </c>
      <c r="J1772" t="s">
        <v>8080</v>
      </c>
      <c r="K1772" t="s">
        <v>8081</v>
      </c>
      <c r="L1772" t="s">
        <v>385</v>
      </c>
      <c r="M1772" t="s">
        <v>23</v>
      </c>
      <c r="N1772" t="s">
        <v>24</v>
      </c>
      <c r="O1772" t="s">
        <v>33</v>
      </c>
      <c r="P1772" t="s">
        <v>34</v>
      </c>
      <c r="Q1772" t="s">
        <v>33</v>
      </c>
      <c r="R1772" t="s">
        <v>8082</v>
      </c>
    </row>
    <row r="1773" spans="1:18" x14ac:dyDescent="0.35">
      <c r="A1773" t="s">
        <v>15</v>
      </c>
      <c r="B1773" t="s">
        <v>4329</v>
      </c>
      <c r="C1773">
        <v>11</v>
      </c>
      <c r="D1773">
        <v>2018</v>
      </c>
      <c r="E1773" t="s">
        <v>8083</v>
      </c>
      <c r="F1773">
        <v>8</v>
      </c>
      <c r="G1773">
        <v>2019</v>
      </c>
      <c r="H1773" t="s">
        <v>8084</v>
      </c>
      <c r="I1773" t="s">
        <v>19</v>
      </c>
      <c r="J1773" t="s">
        <v>8085</v>
      </c>
      <c r="K1773" t="s">
        <v>8086</v>
      </c>
      <c r="L1773" t="s">
        <v>22</v>
      </c>
      <c r="M1773" t="s">
        <v>23</v>
      </c>
      <c r="N1773" t="s">
        <v>24</v>
      </c>
      <c r="O1773" t="s">
        <v>33</v>
      </c>
      <c r="P1773" t="s">
        <v>34</v>
      </c>
      <c r="Q1773" t="s">
        <v>33</v>
      </c>
      <c r="R1773" t="s">
        <v>27</v>
      </c>
    </row>
    <row r="1774" spans="1:18" x14ac:dyDescent="0.35">
      <c r="A1774" t="s">
        <v>15</v>
      </c>
      <c r="B1774" t="s">
        <v>78</v>
      </c>
      <c r="C1774">
        <v>3</v>
      </c>
      <c r="D1774">
        <v>2020</v>
      </c>
      <c r="E1774" t="s">
        <v>1751</v>
      </c>
      <c r="F1774">
        <v>8</v>
      </c>
      <c r="G1774">
        <v>2020</v>
      </c>
      <c r="H1774" t="s">
        <v>8087</v>
      </c>
      <c r="I1774" t="s">
        <v>19</v>
      </c>
      <c r="J1774" t="s">
        <v>8088</v>
      </c>
      <c r="K1774" t="s">
        <v>8089</v>
      </c>
      <c r="L1774" t="s">
        <v>385</v>
      </c>
      <c r="M1774" t="s">
        <v>23</v>
      </c>
      <c r="N1774" t="s">
        <v>24</v>
      </c>
      <c r="O1774" t="s">
        <v>33</v>
      </c>
      <c r="P1774" t="s">
        <v>34</v>
      </c>
      <c r="Q1774" t="s">
        <v>33</v>
      </c>
      <c r="R1774" t="s">
        <v>8090</v>
      </c>
    </row>
    <row r="1775" spans="1:18" x14ac:dyDescent="0.35">
      <c r="A1775" t="s">
        <v>15</v>
      </c>
      <c r="B1775" t="s">
        <v>4050</v>
      </c>
      <c r="C1775">
        <v>12</v>
      </c>
      <c r="D1775">
        <v>2019</v>
      </c>
      <c r="E1775" t="s">
        <v>125</v>
      </c>
      <c r="F1775">
        <v>8</v>
      </c>
      <c r="G1775">
        <v>2020</v>
      </c>
      <c r="H1775" t="s">
        <v>8091</v>
      </c>
      <c r="I1775" t="s">
        <v>19</v>
      </c>
      <c r="J1775" t="s">
        <v>8092</v>
      </c>
      <c r="K1775" t="s">
        <v>8093</v>
      </c>
      <c r="L1775" t="s">
        <v>237</v>
      </c>
      <c r="M1775" t="s">
        <v>68</v>
      </c>
      <c r="N1775" t="s">
        <v>24</v>
      </c>
      <c r="O1775" t="s">
        <v>14</v>
      </c>
      <c r="P1775" t="s">
        <v>24</v>
      </c>
      <c r="Q1775" t="s">
        <v>48</v>
      </c>
      <c r="R1775" t="s">
        <v>8094</v>
      </c>
    </row>
    <row r="1776" spans="1:18" x14ac:dyDescent="0.35">
      <c r="A1776" t="s">
        <v>15</v>
      </c>
      <c r="B1776" t="s">
        <v>310</v>
      </c>
      <c r="C1776">
        <v>9</v>
      </c>
      <c r="D1776">
        <v>2018</v>
      </c>
      <c r="E1776" t="s">
        <v>1115</v>
      </c>
      <c r="F1776">
        <v>1</v>
      </c>
      <c r="G1776">
        <v>2019</v>
      </c>
      <c r="H1776" t="s">
        <v>8095</v>
      </c>
      <c r="I1776" t="s">
        <v>19</v>
      </c>
      <c r="J1776" t="s">
        <v>8096</v>
      </c>
      <c r="K1776" t="s">
        <v>8097</v>
      </c>
      <c r="L1776" t="s">
        <v>110</v>
      </c>
      <c r="M1776" t="s">
        <v>68</v>
      </c>
      <c r="N1776" t="s">
        <v>24</v>
      </c>
      <c r="O1776" t="s">
        <v>14</v>
      </c>
      <c r="P1776" t="s">
        <v>24</v>
      </c>
      <c r="Q1776" t="s">
        <v>48</v>
      </c>
      <c r="R1776" t="s">
        <v>8098</v>
      </c>
    </row>
    <row r="1777" spans="1:18" x14ac:dyDescent="0.35">
      <c r="A1777" t="s">
        <v>15</v>
      </c>
      <c r="B1777" t="s">
        <v>1078</v>
      </c>
      <c r="C1777">
        <v>1</v>
      </c>
      <c r="D1777">
        <v>2019</v>
      </c>
      <c r="E1777" t="s">
        <v>1397</v>
      </c>
      <c r="F1777">
        <v>3</v>
      </c>
      <c r="G1777">
        <v>2019</v>
      </c>
      <c r="H1777" t="s">
        <v>8099</v>
      </c>
      <c r="I1777" t="s">
        <v>19</v>
      </c>
      <c r="J1777" t="s">
        <v>8100</v>
      </c>
      <c r="K1777" t="s">
        <v>8101</v>
      </c>
      <c r="L1777" t="s">
        <v>237</v>
      </c>
      <c r="M1777" t="s">
        <v>76</v>
      </c>
      <c r="N1777" t="s">
        <v>24</v>
      </c>
      <c r="O1777" t="s">
        <v>33</v>
      </c>
      <c r="P1777" t="s">
        <v>34</v>
      </c>
      <c r="Q1777" t="s">
        <v>33</v>
      </c>
      <c r="R1777" t="s">
        <v>27</v>
      </c>
    </row>
    <row r="1778" spans="1:18" x14ac:dyDescent="0.35">
      <c r="A1778" t="s">
        <v>15</v>
      </c>
      <c r="B1778" t="s">
        <v>2339</v>
      </c>
      <c r="C1778">
        <v>6</v>
      </c>
      <c r="D1778">
        <v>2019</v>
      </c>
      <c r="E1778" t="s">
        <v>1501</v>
      </c>
      <c r="F1778">
        <v>1</v>
      </c>
      <c r="G1778">
        <v>2020</v>
      </c>
      <c r="H1778" t="s">
        <v>8102</v>
      </c>
      <c r="I1778" t="s">
        <v>19</v>
      </c>
      <c r="J1778" t="s">
        <v>8103</v>
      </c>
      <c r="K1778" t="s">
        <v>8104</v>
      </c>
      <c r="L1778" t="s">
        <v>2387</v>
      </c>
      <c r="M1778" t="s">
        <v>23</v>
      </c>
      <c r="N1778" t="s">
        <v>24</v>
      </c>
      <c r="O1778" t="s">
        <v>25</v>
      </c>
      <c r="P1778" t="s">
        <v>24</v>
      </c>
      <c r="Q1778" t="s">
        <v>26</v>
      </c>
      <c r="R1778" t="s">
        <v>27</v>
      </c>
    </row>
    <row r="1779" spans="1:18" x14ac:dyDescent="0.35">
      <c r="A1779" t="s">
        <v>15</v>
      </c>
      <c r="B1779" t="s">
        <v>1680</v>
      </c>
      <c r="C1779">
        <v>6</v>
      </c>
      <c r="D1779">
        <v>2019</v>
      </c>
      <c r="E1779" t="s">
        <v>1392</v>
      </c>
      <c r="F1779">
        <v>12</v>
      </c>
      <c r="G1779">
        <v>2020</v>
      </c>
      <c r="H1779" t="s">
        <v>8105</v>
      </c>
      <c r="I1779" t="s">
        <v>19</v>
      </c>
      <c r="J1779" t="s">
        <v>8106</v>
      </c>
      <c r="K1779" t="s">
        <v>8107</v>
      </c>
      <c r="L1779" t="s">
        <v>249</v>
      </c>
      <c r="M1779" t="s">
        <v>47</v>
      </c>
      <c r="N1779" t="s">
        <v>24</v>
      </c>
      <c r="O1779" t="s">
        <v>97</v>
      </c>
      <c r="P1779" t="s">
        <v>24</v>
      </c>
      <c r="Q1779" t="s">
        <v>48</v>
      </c>
      <c r="R1779" t="s">
        <v>8108</v>
      </c>
    </row>
    <row r="1780" spans="1:18" x14ac:dyDescent="0.35">
      <c r="A1780" t="s">
        <v>15</v>
      </c>
      <c r="B1780" t="s">
        <v>2711</v>
      </c>
      <c r="C1780">
        <v>12</v>
      </c>
      <c r="D1780">
        <v>2019</v>
      </c>
      <c r="E1780" t="s">
        <v>1751</v>
      </c>
      <c r="F1780">
        <v>8</v>
      </c>
      <c r="G1780">
        <v>2020</v>
      </c>
      <c r="H1780" t="s">
        <v>8109</v>
      </c>
      <c r="I1780" t="s">
        <v>19</v>
      </c>
      <c r="J1780" t="s">
        <v>8110</v>
      </c>
      <c r="K1780" t="s">
        <v>8111</v>
      </c>
      <c r="L1780" t="s">
        <v>83</v>
      </c>
      <c r="M1780" t="s">
        <v>14</v>
      </c>
      <c r="N1780" t="s">
        <v>24</v>
      </c>
      <c r="O1780" t="s">
        <v>14</v>
      </c>
      <c r="P1780" t="s">
        <v>24</v>
      </c>
      <c r="Q1780" t="s">
        <v>48</v>
      </c>
      <c r="R1780" t="s">
        <v>8112</v>
      </c>
    </row>
    <row r="1781" spans="1:18" x14ac:dyDescent="0.35">
      <c r="A1781" t="s">
        <v>15</v>
      </c>
      <c r="B1781" t="s">
        <v>2457</v>
      </c>
      <c r="C1781">
        <v>8</v>
      </c>
      <c r="D1781">
        <v>2021</v>
      </c>
      <c r="E1781" t="s">
        <v>2896</v>
      </c>
      <c r="F1781">
        <v>12</v>
      </c>
      <c r="G1781">
        <v>2021</v>
      </c>
      <c r="H1781" t="s">
        <v>8113</v>
      </c>
      <c r="I1781" t="s">
        <v>19</v>
      </c>
      <c r="J1781" t="s">
        <v>8114</v>
      </c>
      <c r="K1781" t="s">
        <v>8115</v>
      </c>
      <c r="L1781" t="s">
        <v>474</v>
      </c>
      <c r="M1781" t="s">
        <v>23</v>
      </c>
      <c r="N1781" t="s">
        <v>24</v>
      </c>
      <c r="O1781" t="s">
        <v>14</v>
      </c>
      <c r="P1781" t="s">
        <v>24</v>
      </c>
      <c r="Q1781" t="s">
        <v>48</v>
      </c>
      <c r="R1781" t="s">
        <v>8116</v>
      </c>
    </row>
    <row r="1782" spans="1:18" x14ac:dyDescent="0.35">
      <c r="A1782" t="s">
        <v>15</v>
      </c>
      <c r="B1782" t="s">
        <v>2777</v>
      </c>
      <c r="C1782">
        <v>10</v>
      </c>
      <c r="D1782">
        <v>2018</v>
      </c>
      <c r="E1782" t="s">
        <v>5110</v>
      </c>
      <c r="F1782">
        <v>4</v>
      </c>
      <c r="G1782">
        <v>2019</v>
      </c>
      <c r="H1782" t="s">
        <v>8117</v>
      </c>
      <c r="I1782" t="s">
        <v>19</v>
      </c>
      <c r="J1782" t="s">
        <v>8118</v>
      </c>
      <c r="K1782" t="s">
        <v>8119</v>
      </c>
      <c r="L1782" t="s">
        <v>22</v>
      </c>
      <c r="M1782" t="s">
        <v>47</v>
      </c>
      <c r="N1782" t="s">
        <v>24</v>
      </c>
      <c r="O1782" t="s">
        <v>14</v>
      </c>
      <c r="P1782" t="s">
        <v>24</v>
      </c>
      <c r="Q1782" t="s">
        <v>48</v>
      </c>
      <c r="R1782" t="s">
        <v>8120</v>
      </c>
    </row>
    <row r="1783" spans="1:18" x14ac:dyDescent="0.35">
      <c r="A1783" t="s">
        <v>15</v>
      </c>
      <c r="B1783" t="s">
        <v>367</v>
      </c>
      <c r="C1783">
        <v>12</v>
      </c>
      <c r="D1783">
        <v>2020</v>
      </c>
      <c r="E1783" t="s">
        <v>814</v>
      </c>
      <c r="F1783">
        <v>6</v>
      </c>
      <c r="G1783">
        <v>2021</v>
      </c>
      <c r="H1783" t="s">
        <v>8121</v>
      </c>
      <c r="I1783" t="s">
        <v>19</v>
      </c>
      <c r="J1783" t="s">
        <v>8122</v>
      </c>
      <c r="K1783" t="s">
        <v>8123</v>
      </c>
      <c r="L1783" t="s">
        <v>96</v>
      </c>
      <c r="M1783" t="s">
        <v>47</v>
      </c>
      <c r="N1783" t="s">
        <v>24</v>
      </c>
      <c r="O1783" t="s">
        <v>14</v>
      </c>
      <c r="P1783" t="s">
        <v>24</v>
      </c>
      <c r="Q1783" t="s">
        <v>48</v>
      </c>
      <c r="R1783" t="s">
        <v>8124</v>
      </c>
    </row>
    <row r="1784" spans="1:18" x14ac:dyDescent="0.35">
      <c r="A1784" t="s">
        <v>15</v>
      </c>
      <c r="B1784" t="s">
        <v>5978</v>
      </c>
      <c r="C1784">
        <v>10</v>
      </c>
      <c r="D1784">
        <v>2018</v>
      </c>
      <c r="E1784" t="s">
        <v>3302</v>
      </c>
      <c r="F1784">
        <v>1</v>
      </c>
      <c r="G1784">
        <v>2019</v>
      </c>
      <c r="H1784" t="s">
        <v>8125</v>
      </c>
      <c r="I1784" t="s">
        <v>19</v>
      </c>
      <c r="J1784" t="s">
        <v>8126</v>
      </c>
      <c r="K1784" t="s">
        <v>8127</v>
      </c>
      <c r="L1784" t="s">
        <v>8128</v>
      </c>
      <c r="M1784" t="s">
        <v>68</v>
      </c>
      <c r="N1784" t="s">
        <v>24</v>
      </c>
      <c r="O1784" t="s">
        <v>14</v>
      </c>
      <c r="P1784" t="s">
        <v>24</v>
      </c>
      <c r="Q1784" t="s">
        <v>48</v>
      </c>
      <c r="R1784" t="s">
        <v>8129</v>
      </c>
    </row>
    <row r="1785" spans="1:18" x14ac:dyDescent="0.35">
      <c r="A1785" t="s">
        <v>15</v>
      </c>
      <c r="B1785" t="s">
        <v>311</v>
      </c>
      <c r="C1785">
        <v>5</v>
      </c>
      <c r="D1785">
        <v>2019</v>
      </c>
      <c r="E1785" t="s">
        <v>106</v>
      </c>
      <c r="F1785">
        <v>10</v>
      </c>
      <c r="G1785">
        <v>2019</v>
      </c>
      <c r="H1785" t="s">
        <v>8130</v>
      </c>
      <c r="I1785" t="s">
        <v>19</v>
      </c>
      <c r="J1785" t="s">
        <v>8131</v>
      </c>
      <c r="K1785" t="s">
        <v>8132</v>
      </c>
      <c r="L1785" t="s">
        <v>385</v>
      </c>
      <c r="M1785" t="s">
        <v>47</v>
      </c>
      <c r="N1785" t="s">
        <v>24</v>
      </c>
      <c r="O1785" t="s">
        <v>14</v>
      </c>
      <c r="P1785" t="s">
        <v>24</v>
      </c>
      <c r="Q1785" t="s">
        <v>48</v>
      </c>
      <c r="R1785" t="s">
        <v>8133</v>
      </c>
    </row>
    <row r="1786" spans="1:18" x14ac:dyDescent="0.35">
      <c r="A1786" t="s">
        <v>15</v>
      </c>
      <c r="B1786" t="s">
        <v>1055</v>
      </c>
      <c r="C1786">
        <v>10</v>
      </c>
      <c r="D1786">
        <v>2019</v>
      </c>
      <c r="E1786" t="s">
        <v>615</v>
      </c>
      <c r="F1786">
        <v>5</v>
      </c>
      <c r="G1786">
        <v>2020</v>
      </c>
      <c r="H1786" t="s">
        <v>8134</v>
      </c>
      <c r="I1786" t="s">
        <v>19</v>
      </c>
      <c r="J1786" t="s">
        <v>8135</v>
      </c>
      <c r="K1786" t="s">
        <v>8136</v>
      </c>
      <c r="L1786" t="s">
        <v>75</v>
      </c>
      <c r="M1786" t="s">
        <v>23</v>
      </c>
      <c r="N1786" t="s">
        <v>24</v>
      </c>
      <c r="O1786" t="s">
        <v>25</v>
      </c>
      <c r="P1786" t="s">
        <v>24</v>
      </c>
      <c r="Q1786" t="s">
        <v>26</v>
      </c>
      <c r="R1786" t="s">
        <v>27</v>
      </c>
    </row>
    <row r="1787" spans="1:18" x14ac:dyDescent="0.35">
      <c r="A1787" t="s">
        <v>15</v>
      </c>
      <c r="B1787" t="s">
        <v>8137</v>
      </c>
      <c r="C1787">
        <v>3</v>
      </c>
      <c r="D1787">
        <v>2018</v>
      </c>
      <c r="E1787" t="s">
        <v>636</v>
      </c>
      <c r="F1787">
        <v>12</v>
      </c>
      <c r="G1787">
        <v>2019</v>
      </c>
      <c r="H1787" t="s">
        <v>8138</v>
      </c>
      <c r="I1787" t="s">
        <v>19</v>
      </c>
      <c r="J1787" t="s">
        <v>8139</v>
      </c>
      <c r="K1787" t="s">
        <v>8140</v>
      </c>
      <c r="L1787" t="s">
        <v>22</v>
      </c>
      <c r="M1787" t="s">
        <v>97</v>
      </c>
      <c r="N1787" t="s">
        <v>24</v>
      </c>
      <c r="O1787" t="s">
        <v>14</v>
      </c>
      <c r="P1787" t="s">
        <v>24</v>
      </c>
      <c r="Q1787" t="s">
        <v>48</v>
      </c>
      <c r="R1787" t="s">
        <v>8141</v>
      </c>
    </row>
    <row r="1788" spans="1:18" x14ac:dyDescent="0.35">
      <c r="A1788" t="s">
        <v>15</v>
      </c>
      <c r="B1788" t="s">
        <v>1459</v>
      </c>
      <c r="C1788">
        <v>2</v>
      </c>
      <c r="D1788">
        <v>2021</v>
      </c>
      <c r="E1788" t="s">
        <v>5375</v>
      </c>
      <c r="F1788">
        <v>9</v>
      </c>
      <c r="G1788">
        <v>2021</v>
      </c>
      <c r="H1788" t="s">
        <v>8142</v>
      </c>
      <c r="I1788" t="s">
        <v>19</v>
      </c>
      <c r="J1788" t="s">
        <v>8143</v>
      </c>
      <c r="K1788" t="s">
        <v>8144</v>
      </c>
      <c r="L1788" t="s">
        <v>584</v>
      </c>
      <c r="M1788" t="s">
        <v>47</v>
      </c>
      <c r="N1788" t="s">
        <v>24</v>
      </c>
      <c r="O1788" t="s">
        <v>14</v>
      </c>
      <c r="P1788" t="s">
        <v>24</v>
      </c>
      <c r="Q1788" t="s">
        <v>48</v>
      </c>
      <c r="R1788" t="s">
        <v>8145</v>
      </c>
    </row>
    <row r="1789" spans="1:18" x14ac:dyDescent="0.35">
      <c r="A1789" t="s">
        <v>15</v>
      </c>
      <c r="B1789" t="s">
        <v>2797</v>
      </c>
      <c r="C1789">
        <v>7</v>
      </c>
      <c r="D1789">
        <v>2020</v>
      </c>
      <c r="E1789" t="s">
        <v>8146</v>
      </c>
      <c r="F1789">
        <v>12</v>
      </c>
      <c r="G1789">
        <v>2021</v>
      </c>
      <c r="H1789" t="s">
        <v>8147</v>
      </c>
      <c r="I1789" t="s">
        <v>19</v>
      </c>
      <c r="J1789" t="s">
        <v>8148</v>
      </c>
      <c r="K1789" t="s">
        <v>8149</v>
      </c>
      <c r="L1789" t="s">
        <v>474</v>
      </c>
      <c r="M1789" t="s">
        <v>68</v>
      </c>
      <c r="N1789" t="s">
        <v>24</v>
      </c>
      <c r="O1789" t="s">
        <v>14</v>
      </c>
      <c r="P1789" t="s">
        <v>24</v>
      </c>
      <c r="Q1789" t="s">
        <v>48</v>
      </c>
      <c r="R1789" t="s">
        <v>8150</v>
      </c>
    </row>
    <row r="1790" spans="1:18" x14ac:dyDescent="0.35">
      <c r="A1790" t="s">
        <v>15</v>
      </c>
      <c r="B1790" t="s">
        <v>240</v>
      </c>
      <c r="C1790">
        <v>3</v>
      </c>
      <c r="D1790">
        <v>2021</v>
      </c>
      <c r="E1790" t="s">
        <v>1515</v>
      </c>
      <c r="F1790">
        <v>9</v>
      </c>
      <c r="G1790">
        <v>2021</v>
      </c>
      <c r="H1790" t="s">
        <v>8151</v>
      </c>
      <c r="I1790" t="s">
        <v>19</v>
      </c>
      <c r="J1790" t="s">
        <v>8152</v>
      </c>
      <c r="K1790" t="s">
        <v>8153</v>
      </c>
      <c r="L1790" t="s">
        <v>22</v>
      </c>
      <c r="M1790" t="s">
        <v>47</v>
      </c>
      <c r="N1790" t="s">
        <v>24</v>
      </c>
      <c r="O1790" t="s">
        <v>14</v>
      </c>
      <c r="P1790" t="s">
        <v>24</v>
      </c>
      <c r="Q1790" t="s">
        <v>48</v>
      </c>
      <c r="R1790" t="s">
        <v>8154</v>
      </c>
    </row>
    <row r="1791" spans="1:18" x14ac:dyDescent="0.35">
      <c r="A1791" t="s">
        <v>15</v>
      </c>
      <c r="B1791" t="s">
        <v>2421</v>
      </c>
      <c r="C1791">
        <v>7</v>
      </c>
      <c r="D1791">
        <v>2020</v>
      </c>
      <c r="E1791" t="s">
        <v>1402</v>
      </c>
      <c r="F1791">
        <v>12</v>
      </c>
      <c r="G1791">
        <v>2021</v>
      </c>
      <c r="H1791" t="s">
        <v>8155</v>
      </c>
      <c r="I1791" t="s">
        <v>19</v>
      </c>
      <c r="J1791" t="s">
        <v>8156</v>
      </c>
      <c r="K1791" t="s">
        <v>8157</v>
      </c>
      <c r="L1791" t="s">
        <v>8158</v>
      </c>
      <c r="M1791" t="s">
        <v>76</v>
      </c>
      <c r="N1791" t="s">
        <v>24</v>
      </c>
      <c r="O1791" t="s">
        <v>33</v>
      </c>
      <c r="P1791" t="s">
        <v>34</v>
      </c>
      <c r="Q1791" t="s">
        <v>33</v>
      </c>
      <c r="R1791" t="s">
        <v>8159</v>
      </c>
    </row>
    <row r="1792" spans="1:18" x14ac:dyDescent="0.35">
      <c r="A1792" t="s">
        <v>15</v>
      </c>
      <c r="B1792" t="s">
        <v>5974</v>
      </c>
      <c r="C1792">
        <v>12</v>
      </c>
      <c r="D1792">
        <v>2018</v>
      </c>
      <c r="E1792" t="s">
        <v>1001</v>
      </c>
      <c r="F1792">
        <v>8</v>
      </c>
      <c r="G1792">
        <v>2019</v>
      </c>
      <c r="H1792" t="s">
        <v>8160</v>
      </c>
      <c r="I1792" t="s">
        <v>19</v>
      </c>
      <c r="J1792" t="s">
        <v>8161</v>
      </c>
      <c r="K1792" t="s">
        <v>8162</v>
      </c>
      <c r="L1792" t="s">
        <v>1164</v>
      </c>
      <c r="M1792" t="s">
        <v>23</v>
      </c>
      <c r="N1792" t="s">
        <v>24</v>
      </c>
      <c r="O1792" t="s">
        <v>33</v>
      </c>
      <c r="P1792" t="s">
        <v>34</v>
      </c>
      <c r="Q1792" t="s">
        <v>33</v>
      </c>
      <c r="R1792" t="s">
        <v>8163</v>
      </c>
    </row>
    <row r="1793" spans="1:18" x14ac:dyDescent="0.35">
      <c r="A1793" t="s">
        <v>15</v>
      </c>
      <c r="B1793" t="s">
        <v>8164</v>
      </c>
      <c r="C1793">
        <v>8</v>
      </c>
      <c r="D1793">
        <v>2018</v>
      </c>
      <c r="E1793" t="s">
        <v>5110</v>
      </c>
      <c r="F1793">
        <v>4</v>
      </c>
      <c r="G1793">
        <v>2019</v>
      </c>
      <c r="H1793" t="s">
        <v>8165</v>
      </c>
      <c r="I1793" t="s">
        <v>19</v>
      </c>
      <c r="J1793" t="s">
        <v>8166</v>
      </c>
      <c r="K1793" t="s">
        <v>8167</v>
      </c>
      <c r="L1793" t="s">
        <v>1164</v>
      </c>
      <c r="M1793" t="s">
        <v>47</v>
      </c>
      <c r="N1793" t="s">
        <v>24</v>
      </c>
      <c r="O1793" t="s">
        <v>14</v>
      </c>
      <c r="P1793" t="s">
        <v>24</v>
      </c>
      <c r="Q1793" t="s">
        <v>48</v>
      </c>
      <c r="R1793" t="s">
        <v>8168</v>
      </c>
    </row>
    <row r="1794" spans="1:18" x14ac:dyDescent="0.35">
      <c r="A1794" t="s">
        <v>15</v>
      </c>
      <c r="B1794" t="s">
        <v>311</v>
      </c>
      <c r="C1794">
        <v>5</v>
      </c>
      <c r="D1794">
        <v>2019</v>
      </c>
      <c r="E1794" t="s">
        <v>8169</v>
      </c>
      <c r="F1794">
        <v>1</v>
      </c>
      <c r="G1794">
        <v>2020</v>
      </c>
      <c r="H1794" t="s">
        <v>8170</v>
      </c>
      <c r="I1794" t="s">
        <v>19</v>
      </c>
      <c r="J1794" t="s">
        <v>8171</v>
      </c>
      <c r="K1794" t="s">
        <v>8172</v>
      </c>
      <c r="L1794" t="s">
        <v>237</v>
      </c>
      <c r="M1794" t="s">
        <v>23</v>
      </c>
      <c r="N1794" t="s">
        <v>24</v>
      </c>
      <c r="O1794" t="s">
        <v>14</v>
      </c>
      <c r="P1794" t="s">
        <v>24</v>
      </c>
      <c r="Q1794" t="s">
        <v>48</v>
      </c>
      <c r="R1794" t="s">
        <v>8173</v>
      </c>
    </row>
    <row r="1795" spans="1:18" x14ac:dyDescent="0.35">
      <c r="A1795" t="s">
        <v>15</v>
      </c>
      <c r="B1795" t="s">
        <v>3831</v>
      </c>
      <c r="C1795">
        <v>8</v>
      </c>
      <c r="D1795">
        <v>2018</v>
      </c>
      <c r="E1795" t="s">
        <v>1795</v>
      </c>
      <c r="F1795">
        <v>4</v>
      </c>
      <c r="G1795">
        <v>2019</v>
      </c>
      <c r="H1795" t="s">
        <v>8174</v>
      </c>
      <c r="I1795" t="s">
        <v>19</v>
      </c>
      <c r="J1795" t="s">
        <v>8175</v>
      </c>
      <c r="K1795" t="s">
        <v>8176</v>
      </c>
      <c r="L1795" t="s">
        <v>22</v>
      </c>
      <c r="M1795" t="s">
        <v>76</v>
      </c>
      <c r="N1795" t="s">
        <v>24</v>
      </c>
      <c r="O1795" t="s">
        <v>33</v>
      </c>
      <c r="P1795" t="s">
        <v>34</v>
      </c>
      <c r="Q1795" t="s">
        <v>33</v>
      </c>
      <c r="R1795" t="s">
        <v>27</v>
      </c>
    </row>
    <row r="1796" spans="1:18" x14ac:dyDescent="0.35">
      <c r="A1796" t="s">
        <v>15</v>
      </c>
      <c r="B1796" t="s">
        <v>8177</v>
      </c>
      <c r="C1796">
        <v>3</v>
      </c>
      <c r="D1796">
        <v>2018</v>
      </c>
      <c r="E1796" t="s">
        <v>4139</v>
      </c>
      <c r="F1796">
        <v>12</v>
      </c>
      <c r="G1796">
        <v>2019</v>
      </c>
      <c r="H1796" t="s">
        <v>8178</v>
      </c>
      <c r="I1796" t="s">
        <v>19</v>
      </c>
      <c r="J1796" t="s">
        <v>8179</v>
      </c>
      <c r="K1796" t="s">
        <v>8180</v>
      </c>
      <c r="L1796" t="s">
        <v>22</v>
      </c>
      <c r="M1796" t="s">
        <v>47</v>
      </c>
      <c r="N1796" t="s">
        <v>24</v>
      </c>
      <c r="O1796" t="s">
        <v>97</v>
      </c>
      <c r="P1796" t="s">
        <v>24</v>
      </c>
      <c r="Q1796" t="s">
        <v>48</v>
      </c>
      <c r="R1796" t="s">
        <v>8181</v>
      </c>
    </row>
    <row r="1797" spans="1:18" x14ac:dyDescent="0.35">
      <c r="A1797" t="s">
        <v>15</v>
      </c>
      <c r="B1797" t="s">
        <v>4435</v>
      </c>
      <c r="C1797">
        <v>6</v>
      </c>
      <c r="D1797">
        <v>2018</v>
      </c>
      <c r="E1797" t="s">
        <v>809</v>
      </c>
      <c r="F1797">
        <v>5</v>
      </c>
      <c r="G1797">
        <v>2019</v>
      </c>
      <c r="H1797" t="s">
        <v>8182</v>
      </c>
      <c r="I1797" t="s">
        <v>19</v>
      </c>
      <c r="J1797" t="s">
        <v>8183</v>
      </c>
      <c r="K1797" t="s">
        <v>8184</v>
      </c>
      <c r="L1797" t="s">
        <v>385</v>
      </c>
      <c r="M1797" t="s">
        <v>47</v>
      </c>
      <c r="N1797" t="s">
        <v>24</v>
      </c>
      <c r="O1797" t="s">
        <v>14</v>
      </c>
      <c r="P1797" t="s">
        <v>24</v>
      </c>
      <c r="Q1797" t="s">
        <v>48</v>
      </c>
      <c r="R1797" t="s">
        <v>8185</v>
      </c>
    </row>
    <row r="1798" spans="1:18" x14ac:dyDescent="0.35">
      <c r="A1798" t="s">
        <v>15</v>
      </c>
      <c r="B1798" t="s">
        <v>2394</v>
      </c>
      <c r="C1798">
        <v>7</v>
      </c>
      <c r="D1798">
        <v>2019</v>
      </c>
      <c r="E1798" t="s">
        <v>1083</v>
      </c>
      <c r="F1798">
        <v>1</v>
      </c>
      <c r="G1798">
        <v>2020</v>
      </c>
      <c r="H1798" t="s">
        <v>8186</v>
      </c>
      <c r="I1798" t="s">
        <v>19</v>
      </c>
      <c r="J1798" t="s">
        <v>8187</v>
      </c>
      <c r="K1798" t="s">
        <v>8188</v>
      </c>
      <c r="L1798" t="s">
        <v>22</v>
      </c>
      <c r="M1798" t="s">
        <v>68</v>
      </c>
      <c r="N1798" t="s">
        <v>24</v>
      </c>
      <c r="O1798" t="s">
        <v>14</v>
      </c>
      <c r="P1798" t="s">
        <v>24</v>
      </c>
      <c r="Q1798" t="s">
        <v>48</v>
      </c>
      <c r="R1798" t="s">
        <v>8189</v>
      </c>
    </row>
    <row r="1799" spans="1:18" x14ac:dyDescent="0.35">
      <c r="A1799" t="s">
        <v>15</v>
      </c>
      <c r="B1799" t="s">
        <v>41</v>
      </c>
      <c r="C1799">
        <v>1</v>
      </c>
      <c r="D1799">
        <v>2020</v>
      </c>
      <c r="E1799" t="s">
        <v>1154</v>
      </c>
      <c r="F1799">
        <v>3</v>
      </c>
      <c r="G1799">
        <v>2020</v>
      </c>
      <c r="H1799" t="s">
        <v>8190</v>
      </c>
      <c r="I1799" t="s">
        <v>19</v>
      </c>
      <c r="J1799" t="s">
        <v>8191</v>
      </c>
      <c r="K1799" t="s">
        <v>8192</v>
      </c>
      <c r="L1799" t="s">
        <v>385</v>
      </c>
      <c r="M1799" t="s">
        <v>23</v>
      </c>
      <c r="N1799" t="s">
        <v>24</v>
      </c>
      <c r="O1799" t="s">
        <v>33</v>
      </c>
      <c r="P1799" t="s">
        <v>34</v>
      </c>
      <c r="Q1799" t="s">
        <v>33</v>
      </c>
      <c r="R1799" t="s">
        <v>27</v>
      </c>
    </row>
    <row r="1800" spans="1:18" x14ac:dyDescent="0.35">
      <c r="A1800" t="s">
        <v>15</v>
      </c>
      <c r="B1800" t="s">
        <v>174</v>
      </c>
      <c r="C1800">
        <v>5</v>
      </c>
      <c r="D1800">
        <v>2021</v>
      </c>
      <c r="E1800" t="s">
        <v>3559</v>
      </c>
      <c r="F1800">
        <v>9</v>
      </c>
      <c r="G1800">
        <v>2021</v>
      </c>
      <c r="H1800" t="s">
        <v>8193</v>
      </c>
      <c r="I1800" t="s">
        <v>19</v>
      </c>
      <c r="J1800" t="s">
        <v>8194</v>
      </c>
      <c r="K1800" t="s">
        <v>8195</v>
      </c>
      <c r="L1800" t="s">
        <v>8196</v>
      </c>
      <c r="M1800" t="s">
        <v>47</v>
      </c>
      <c r="N1800" t="s">
        <v>24</v>
      </c>
      <c r="O1800" t="s">
        <v>14</v>
      </c>
      <c r="P1800" t="s">
        <v>24</v>
      </c>
      <c r="Q1800" t="s">
        <v>48</v>
      </c>
      <c r="R1800" t="s">
        <v>8197</v>
      </c>
    </row>
    <row r="1801" spans="1:18" x14ac:dyDescent="0.35">
      <c r="A1801" t="s">
        <v>15</v>
      </c>
      <c r="B1801" t="s">
        <v>7821</v>
      </c>
      <c r="C1801">
        <v>8</v>
      </c>
      <c r="D1801">
        <v>2021</v>
      </c>
      <c r="E1801" t="s">
        <v>4938</v>
      </c>
      <c r="F1801">
        <v>2</v>
      </c>
      <c r="G1801">
        <v>2022</v>
      </c>
      <c r="H1801" t="s">
        <v>8198</v>
      </c>
      <c r="I1801" t="s">
        <v>19</v>
      </c>
      <c r="J1801" t="s">
        <v>8199</v>
      </c>
      <c r="K1801" t="s">
        <v>8200</v>
      </c>
      <c r="L1801" t="s">
        <v>474</v>
      </c>
      <c r="M1801" t="s">
        <v>47</v>
      </c>
      <c r="N1801" t="s">
        <v>24</v>
      </c>
      <c r="O1801" t="s">
        <v>14</v>
      </c>
      <c r="P1801" t="s">
        <v>24</v>
      </c>
      <c r="Q1801" t="s">
        <v>48</v>
      </c>
      <c r="R1801" t="s">
        <v>8201</v>
      </c>
    </row>
    <row r="1802" spans="1:18" x14ac:dyDescent="0.35">
      <c r="A1802" t="s">
        <v>15</v>
      </c>
      <c r="B1802" t="s">
        <v>5270</v>
      </c>
      <c r="C1802">
        <v>8</v>
      </c>
      <c r="D1802">
        <v>2019</v>
      </c>
      <c r="E1802" t="s">
        <v>718</v>
      </c>
      <c r="F1802">
        <v>12</v>
      </c>
      <c r="G1802">
        <v>2020</v>
      </c>
      <c r="H1802" t="s">
        <v>8202</v>
      </c>
      <c r="I1802" t="s">
        <v>19</v>
      </c>
      <c r="J1802" t="s">
        <v>8203</v>
      </c>
      <c r="K1802" t="s">
        <v>8204</v>
      </c>
      <c r="L1802" t="s">
        <v>22</v>
      </c>
      <c r="M1802" t="s">
        <v>23</v>
      </c>
      <c r="N1802" t="s">
        <v>24</v>
      </c>
      <c r="O1802" t="s">
        <v>33</v>
      </c>
      <c r="P1802" t="s">
        <v>34</v>
      </c>
      <c r="Q1802" t="s">
        <v>33</v>
      </c>
      <c r="R1802" t="s">
        <v>8205</v>
      </c>
    </row>
    <row r="1803" spans="1:18" x14ac:dyDescent="0.35">
      <c r="A1803" t="s">
        <v>15</v>
      </c>
      <c r="B1803" t="s">
        <v>8206</v>
      </c>
      <c r="C1803">
        <v>8</v>
      </c>
      <c r="D1803">
        <v>2021</v>
      </c>
      <c r="E1803" t="s">
        <v>4618</v>
      </c>
      <c r="F1803">
        <v>12</v>
      </c>
      <c r="G1803">
        <v>2022</v>
      </c>
      <c r="H1803" t="s">
        <v>8207</v>
      </c>
      <c r="I1803" t="s">
        <v>19</v>
      </c>
      <c r="J1803" t="s">
        <v>8208</v>
      </c>
      <c r="K1803" t="s">
        <v>8209</v>
      </c>
      <c r="L1803" t="s">
        <v>237</v>
      </c>
      <c r="M1803" t="s">
        <v>47</v>
      </c>
      <c r="N1803" t="s">
        <v>24</v>
      </c>
      <c r="O1803" t="s">
        <v>97</v>
      </c>
      <c r="P1803" t="s">
        <v>24</v>
      </c>
      <c r="Q1803" t="s">
        <v>48</v>
      </c>
      <c r="R1803" t="s">
        <v>8210</v>
      </c>
    </row>
    <row r="1804" spans="1:18" x14ac:dyDescent="0.35">
      <c r="A1804" t="s">
        <v>15</v>
      </c>
      <c r="B1804" t="s">
        <v>659</v>
      </c>
      <c r="C1804">
        <v>4</v>
      </c>
      <c r="D1804">
        <v>2020</v>
      </c>
      <c r="E1804" t="s">
        <v>3935</v>
      </c>
      <c r="F1804">
        <v>8</v>
      </c>
      <c r="G1804">
        <v>2020</v>
      </c>
      <c r="H1804" t="s">
        <v>8211</v>
      </c>
      <c r="I1804" t="s">
        <v>19</v>
      </c>
      <c r="J1804" t="s">
        <v>8212</v>
      </c>
      <c r="K1804" t="s">
        <v>8213</v>
      </c>
      <c r="L1804" t="s">
        <v>578</v>
      </c>
      <c r="M1804" t="s">
        <v>76</v>
      </c>
      <c r="N1804" t="s">
        <v>24</v>
      </c>
      <c r="O1804" t="s">
        <v>33</v>
      </c>
      <c r="P1804" t="s">
        <v>34</v>
      </c>
      <c r="Q1804" t="s">
        <v>33</v>
      </c>
      <c r="R1804" t="s">
        <v>8214</v>
      </c>
    </row>
    <row r="1805" spans="1:18" x14ac:dyDescent="0.35">
      <c r="A1805" t="s">
        <v>15</v>
      </c>
      <c r="B1805" t="s">
        <v>1199</v>
      </c>
      <c r="C1805">
        <v>6</v>
      </c>
      <c r="D1805">
        <v>2020</v>
      </c>
      <c r="E1805" t="s">
        <v>3382</v>
      </c>
      <c r="F1805">
        <v>2</v>
      </c>
      <c r="G1805">
        <v>2021</v>
      </c>
      <c r="H1805" t="s">
        <v>8215</v>
      </c>
      <c r="I1805" t="s">
        <v>19</v>
      </c>
      <c r="J1805" t="s">
        <v>8216</v>
      </c>
      <c r="K1805" t="s">
        <v>8217</v>
      </c>
      <c r="L1805" t="s">
        <v>110</v>
      </c>
      <c r="M1805" t="s">
        <v>47</v>
      </c>
      <c r="N1805" t="s">
        <v>24</v>
      </c>
      <c r="O1805" t="s">
        <v>14</v>
      </c>
      <c r="P1805" t="s">
        <v>24</v>
      </c>
      <c r="Q1805" t="s">
        <v>48</v>
      </c>
      <c r="R1805" t="s">
        <v>8218</v>
      </c>
    </row>
    <row r="1806" spans="1:18" x14ac:dyDescent="0.35">
      <c r="A1806" t="s">
        <v>15</v>
      </c>
      <c r="B1806" t="s">
        <v>2543</v>
      </c>
      <c r="C1806">
        <v>9</v>
      </c>
      <c r="D1806">
        <v>2020</v>
      </c>
      <c r="E1806" t="s">
        <v>1049</v>
      </c>
      <c r="F1806">
        <v>6</v>
      </c>
      <c r="G1806">
        <v>2021</v>
      </c>
      <c r="H1806" t="s">
        <v>8219</v>
      </c>
      <c r="I1806" t="s">
        <v>19</v>
      </c>
      <c r="J1806" t="s">
        <v>8220</v>
      </c>
      <c r="K1806" t="s">
        <v>8221</v>
      </c>
      <c r="L1806" t="s">
        <v>110</v>
      </c>
      <c r="M1806" t="s">
        <v>23</v>
      </c>
      <c r="N1806" t="s">
        <v>24</v>
      </c>
      <c r="O1806" t="s">
        <v>33</v>
      </c>
      <c r="P1806" t="s">
        <v>34</v>
      </c>
      <c r="Q1806" t="s">
        <v>33</v>
      </c>
      <c r="R1806" t="s">
        <v>118</v>
      </c>
    </row>
    <row r="1807" spans="1:18" x14ac:dyDescent="0.35">
      <c r="A1807" t="s">
        <v>15</v>
      </c>
      <c r="B1807" t="s">
        <v>1082</v>
      </c>
      <c r="C1807">
        <v>11</v>
      </c>
      <c r="D1807">
        <v>2019</v>
      </c>
      <c r="E1807" t="s">
        <v>788</v>
      </c>
      <c r="F1807">
        <v>6</v>
      </c>
      <c r="G1807">
        <v>2020</v>
      </c>
      <c r="H1807" t="s">
        <v>8222</v>
      </c>
      <c r="I1807" t="s">
        <v>19</v>
      </c>
      <c r="J1807" t="s">
        <v>8223</v>
      </c>
      <c r="K1807" t="s">
        <v>8224</v>
      </c>
      <c r="L1807" t="s">
        <v>22</v>
      </c>
      <c r="M1807" t="s">
        <v>23</v>
      </c>
      <c r="N1807" t="s">
        <v>24</v>
      </c>
      <c r="O1807" t="s">
        <v>97</v>
      </c>
      <c r="P1807" t="s">
        <v>24</v>
      </c>
      <c r="Q1807" t="s">
        <v>48</v>
      </c>
      <c r="R1807" t="s">
        <v>8225</v>
      </c>
    </row>
    <row r="1808" spans="1:18" x14ac:dyDescent="0.35">
      <c r="A1808" t="s">
        <v>15</v>
      </c>
      <c r="B1808" t="s">
        <v>6150</v>
      </c>
      <c r="C1808">
        <v>4</v>
      </c>
      <c r="D1808">
        <v>2021</v>
      </c>
      <c r="E1808" t="s">
        <v>3248</v>
      </c>
      <c r="F1808">
        <v>12</v>
      </c>
      <c r="G1808">
        <v>2022</v>
      </c>
      <c r="H1808" t="s">
        <v>8226</v>
      </c>
      <c r="I1808" t="s">
        <v>19</v>
      </c>
      <c r="J1808" t="s">
        <v>8227</v>
      </c>
      <c r="K1808" t="s">
        <v>8228</v>
      </c>
      <c r="L1808" t="s">
        <v>22</v>
      </c>
      <c r="M1808" t="s">
        <v>47</v>
      </c>
      <c r="N1808" t="s">
        <v>24</v>
      </c>
      <c r="O1808" t="s">
        <v>14</v>
      </c>
      <c r="P1808" t="s">
        <v>24</v>
      </c>
      <c r="Q1808" t="s">
        <v>48</v>
      </c>
      <c r="R1808" t="s">
        <v>8229</v>
      </c>
    </row>
    <row r="1809" spans="1:18" x14ac:dyDescent="0.35">
      <c r="A1809" t="s">
        <v>15</v>
      </c>
      <c r="B1809" t="s">
        <v>4435</v>
      </c>
      <c r="C1809">
        <v>6</v>
      </c>
      <c r="D1809">
        <v>2018</v>
      </c>
      <c r="E1809" t="s">
        <v>3770</v>
      </c>
      <c r="F1809">
        <v>12</v>
      </c>
      <c r="G1809">
        <v>2019</v>
      </c>
      <c r="H1809" t="s">
        <v>8230</v>
      </c>
      <c r="I1809" t="s">
        <v>19</v>
      </c>
      <c r="J1809" t="s">
        <v>8231</v>
      </c>
      <c r="K1809" t="s">
        <v>8232</v>
      </c>
      <c r="L1809" t="s">
        <v>22</v>
      </c>
      <c r="M1809" t="s">
        <v>76</v>
      </c>
      <c r="N1809" t="s">
        <v>24</v>
      </c>
      <c r="O1809" t="s">
        <v>14</v>
      </c>
      <c r="P1809" t="s">
        <v>24</v>
      </c>
      <c r="Q1809" t="s">
        <v>48</v>
      </c>
      <c r="R1809" t="s">
        <v>8233</v>
      </c>
    </row>
    <row r="1810" spans="1:18" x14ac:dyDescent="0.35">
      <c r="A1810" t="s">
        <v>15</v>
      </c>
      <c r="B1810" t="s">
        <v>8234</v>
      </c>
      <c r="C1810">
        <v>2</v>
      </c>
      <c r="D1810">
        <v>2017</v>
      </c>
      <c r="E1810" t="s">
        <v>144</v>
      </c>
      <c r="F1810">
        <v>6</v>
      </c>
      <c r="G1810">
        <v>2019</v>
      </c>
      <c r="H1810" t="s">
        <v>8235</v>
      </c>
      <c r="I1810" t="s">
        <v>19</v>
      </c>
      <c r="J1810" t="s">
        <v>8236</v>
      </c>
      <c r="K1810" t="s">
        <v>8237</v>
      </c>
      <c r="L1810" t="s">
        <v>22</v>
      </c>
      <c r="M1810" t="s">
        <v>47</v>
      </c>
      <c r="N1810" t="s">
        <v>24</v>
      </c>
      <c r="O1810" t="s">
        <v>14</v>
      </c>
      <c r="P1810" t="s">
        <v>24</v>
      </c>
      <c r="Q1810" t="s">
        <v>48</v>
      </c>
      <c r="R1810" t="s">
        <v>8238</v>
      </c>
    </row>
    <row r="1811" spans="1:18" x14ac:dyDescent="0.35">
      <c r="A1811" t="s">
        <v>15</v>
      </c>
      <c r="B1811" t="s">
        <v>2347</v>
      </c>
      <c r="C1811">
        <v>9</v>
      </c>
      <c r="D1811">
        <v>2019</v>
      </c>
      <c r="E1811" t="s">
        <v>4155</v>
      </c>
      <c r="F1811">
        <v>5</v>
      </c>
      <c r="G1811">
        <v>2020</v>
      </c>
      <c r="H1811" t="s">
        <v>8239</v>
      </c>
      <c r="I1811" t="s">
        <v>19</v>
      </c>
      <c r="J1811" t="s">
        <v>8240</v>
      </c>
      <c r="K1811" t="s">
        <v>8241</v>
      </c>
      <c r="L1811" t="s">
        <v>46</v>
      </c>
      <c r="M1811" t="s">
        <v>47</v>
      </c>
      <c r="N1811" t="s">
        <v>24</v>
      </c>
      <c r="O1811" t="s">
        <v>14</v>
      </c>
      <c r="P1811" t="s">
        <v>24</v>
      </c>
      <c r="Q1811" t="s">
        <v>48</v>
      </c>
      <c r="R1811" t="s">
        <v>8242</v>
      </c>
    </row>
    <row r="1812" spans="1:18" x14ac:dyDescent="0.35">
      <c r="A1812" t="s">
        <v>15</v>
      </c>
      <c r="B1812" t="s">
        <v>6273</v>
      </c>
      <c r="C1812">
        <v>1</v>
      </c>
      <c r="D1812">
        <v>2019</v>
      </c>
      <c r="E1812" t="s">
        <v>500</v>
      </c>
      <c r="F1812">
        <v>1</v>
      </c>
      <c r="G1812">
        <v>2020</v>
      </c>
      <c r="H1812" t="s">
        <v>8243</v>
      </c>
      <c r="I1812" t="s">
        <v>19</v>
      </c>
      <c r="J1812" t="s">
        <v>8244</v>
      </c>
      <c r="K1812" t="s">
        <v>8245</v>
      </c>
      <c r="L1812" t="s">
        <v>22</v>
      </c>
      <c r="M1812" t="s">
        <v>68</v>
      </c>
      <c r="N1812" t="s">
        <v>24</v>
      </c>
      <c r="O1812" t="s">
        <v>33</v>
      </c>
      <c r="P1812" t="s">
        <v>34</v>
      </c>
      <c r="Q1812" t="s">
        <v>33</v>
      </c>
      <c r="R1812" t="s">
        <v>8246</v>
      </c>
    </row>
    <row r="1813" spans="1:18" x14ac:dyDescent="0.35">
      <c r="A1813" t="s">
        <v>15</v>
      </c>
      <c r="B1813" t="s">
        <v>4588</v>
      </c>
      <c r="C1813">
        <v>1</v>
      </c>
      <c r="D1813">
        <v>2021</v>
      </c>
      <c r="E1813" t="s">
        <v>430</v>
      </c>
      <c r="F1813">
        <v>4</v>
      </c>
      <c r="G1813">
        <v>2021</v>
      </c>
      <c r="H1813" t="s">
        <v>8247</v>
      </c>
      <c r="I1813" t="s">
        <v>19</v>
      </c>
      <c r="J1813" t="s">
        <v>8248</v>
      </c>
      <c r="K1813" t="s">
        <v>8249</v>
      </c>
      <c r="L1813" t="s">
        <v>474</v>
      </c>
      <c r="M1813" t="s">
        <v>68</v>
      </c>
      <c r="N1813" t="s">
        <v>24</v>
      </c>
      <c r="O1813" t="s">
        <v>14</v>
      </c>
      <c r="P1813" t="s">
        <v>24</v>
      </c>
      <c r="Q1813" t="s">
        <v>48</v>
      </c>
      <c r="R1813" t="s">
        <v>8250</v>
      </c>
    </row>
    <row r="1814" spans="1:18" x14ac:dyDescent="0.35">
      <c r="A1814" t="s">
        <v>15</v>
      </c>
      <c r="B1814" t="s">
        <v>1640</v>
      </c>
      <c r="C1814">
        <v>3</v>
      </c>
      <c r="D1814">
        <v>2020</v>
      </c>
      <c r="E1814" t="s">
        <v>3935</v>
      </c>
      <c r="F1814">
        <v>8</v>
      </c>
      <c r="G1814">
        <v>2020</v>
      </c>
      <c r="H1814" t="s">
        <v>8251</v>
      </c>
      <c r="I1814" t="s">
        <v>19</v>
      </c>
      <c r="J1814" t="s">
        <v>8252</v>
      </c>
      <c r="K1814" t="s">
        <v>8253</v>
      </c>
      <c r="L1814" t="s">
        <v>22</v>
      </c>
      <c r="M1814" t="s">
        <v>23</v>
      </c>
      <c r="N1814" t="s">
        <v>24</v>
      </c>
      <c r="O1814" t="s">
        <v>14</v>
      </c>
      <c r="P1814" t="s">
        <v>24</v>
      </c>
      <c r="Q1814" t="s">
        <v>48</v>
      </c>
      <c r="R1814" t="s">
        <v>8254</v>
      </c>
    </row>
    <row r="1815" spans="1:18" x14ac:dyDescent="0.35">
      <c r="A1815" t="s">
        <v>15</v>
      </c>
      <c r="B1815" t="s">
        <v>659</v>
      </c>
      <c r="C1815">
        <v>4</v>
      </c>
      <c r="D1815">
        <v>2020</v>
      </c>
      <c r="E1815" t="s">
        <v>2301</v>
      </c>
      <c r="F1815">
        <v>2</v>
      </c>
      <c r="G1815">
        <v>2021</v>
      </c>
      <c r="H1815" t="s">
        <v>8255</v>
      </c>
      <c r="I1815" t="s">
        <v>19</v>
      </c>
      <c r="J1815" t="s">
        <v>8256</v>
      </c>
      <c r="K1815" t="s">
        <v>8257</v>
      </c>
      <c r="L1815" t="s">
        <v>22</v>
      </c>
      <c r="M1815" t="s">
        <v>47</v>
      </c>
      <c r="N1815" t="s">
        <v>24</v>
      </c>
      <c r="O1815" t="s">
        <v>97</v>
      </c>
      <c r="P1815" t="s">
        <v>24</v>
      </c>
      <c r="Q1815" t="s">
        <v>48</v>
      </c>
      <c r="R1815" t="s">
        <v>8258</v>
      </c>
    </row>
    <row r="1816" spans="1:18" x14ac:dyDescent="0.35">
      <c r="A1816" t="s">
        <v>15</v>
      </c>
      <c r="B1816" t="s">
        <v>2383</v>
      </c>
      <c r="C1816">
        <v>8</v>
      </c>
      <c r="D1816">
        <v>2018</v>
      </c>
      <c r="E1816" t="s">
        <v>1812</v>
      </c>
      <c r="F1816">
        <v>3</v>
      </c>
      <c r="G1816">
        <v>2019</v>
      </c>
      <c r="H1816" t="s">
        <v>8259</v>
      </c>
      <c r="I1816" t="s">
        <v>19</v>
      </c>
      <c r="J1816" t="s">
        <v>8260</v>
      </c>
      <c r="K1816" t="s">
        <v>8261</v>
      </c>
      <c r="L1816" t="s">
        <v>46</v>
      </c>
      <c r="M1816" t="s">
        <v>47</v>
      </c>
      <c r="N1816" t="s">
        <v>24</v>
      </c>
      <c r="O1816" t="s">
        <v>14</v>
      </c>
      <c r="P1816" t="s">
        <v>24</v>
      </c>
      <c r="Q1816" t="s">
        <v>48</v>
      </c>
      <c r="R1816" t="s">
        <v>8262</v>
      </c>
    </row>
    <row r="1817" spans="1:18" x14ac:dyDescent="0.35">
      <c r="A1817" t="s">
        <v>15</v>
      </c>
      <c r="B1817" t="s">
        <v>1403</v>
      </c>
      <c r="C1817">
        <v>5</v>
      </c>
      <c r="D1817">
        <v>2021</v>
      </c>
      <c r="E1817" t="s">
        <v>8263</v>
      </c>
      <c r="F1817">
        <v>10</v>
      </c>
      <c r="G1817">
        <v>2021</v>
      </c>
      <c r="H1817" t="s">
        <v>8264</v>
      </c>
      <c r="I1817" t="s">
        <v>19</v>
      </c>
      <c r="J1817" t="s">
        <v>8265</v>
      </c>
      <c r="K1817" t="s">
        <v>8266</v>
      </c>
      <c r="L1817" t="s">
        <v>75</v>
      </c>
      <c r="M1817" t="s">
        <v>47</v>
      </c>
      <c r="N1817" t="s">
        <v>24</v>
      </c>
      <c r="O1817" t="s">
        <v>14</v>
      </c>
      <c r="P1817" t="s">
        <v>24</v>
      </c>
      <c r="Q1817" t="s">
        <v>48</v>
      </c>
      <c r="R1817" t="s">
        <v>8267</v>
      </c>
    </row>
    <row r="1818" spans="1:18" x14ac:dyDescent="0.35">
      <c r="A1818" t="s">
        <v>15</v>
      </c>
      <c r="B1818" t="s">
        <v>310</v>
      </c>
      <c r="C1818">
        <v>9</v>
      </c>
      <c r="D1818">
        <v>2018</v>
      </c>
      <c r="E1818" t="s">
        <v>774</v>
      </c>
      <c r="F1818">
        <v>3</v>
      </c>
      <c r="G1818">
        <v>2019</v>
      </c>
      <c r="H1818" t="s">
        <v>8268</v>
      </c>
      <c r="I1818" t="s">
        <v>19</v>
      </c>
      <c r="J1818" t="s">
        <v>8269</v>
      </c>
      <c r="K1818" t="s">
        <v>509</v>
      </c>
      <c r="L1818" t="s">
        <v>8270</v>
      </c>
      <c r="M1818" t="s">
        <v>47</v>
      </c>
      <c r="N1818" t="s">
        <v>24</v>
      </c>
      <c r="O1818" t="s">
        <v>97</v>
      </c>
      <c r="P1818" t="s">
        <v>24</v>
      </c>
      <c r="Q1818" t="s">
        <v>48</v>
      </c>
      <c r="R1818" t="s">
        <v>8271</v>
      </c>
    </row>
    <row r="1819" spans="1:18" x14ac:dyDescent="0.35">
      <c r="A1819" t="s">
        <v>15</v>
      </c>
      <c r="B1819" t="s">
        <v>6577</v>
      </c>
      <c r="C1819">
        <v>12</v>
      </c>
      <c r="D1819">
        <v>2018</v>
      </c>
      <c r="E1819" t="s">
        <v>665</v>
      </c>
      <c r="F1819">
        <v>5</v>
      </c>
      <c r="G1819">
        <v>2019</v>
      </c>
      <c r="H1819" t="s">
        <v>8272</v>
      </c>
      <c r="I1819" t="s">
        <v>19</v>
      </c>
      <c r="J1819" t="s">
        <v>8273</v>
      </c>
      <c r="K1819" t="s">
        <v>8274</v>
      </c>
      <c r="L1819" t="s">
        <v>385</v>
      </c>
      <c r="M1819" t="s">
        <v>47</v>
      </c>
      <c r="N1819" t="s">
        <v>24</v>
      </c>
      <c r="O1819" t="s">
        <v>14</v>
      </c>
      <c r="P1819" t="s">
        <v>24</v>
      </c>
      <c r="Q1819" t="s">
        <v>48</v>
      </c>
      <c r="R1819" t="s">
        <v>8275</v>
      </c>
    </row>
    <row r="1820" spans="1:18" x14ac:dyDescent="0.35">
      <c r="A1820" t="s">
        <v>15</v>
      </c>
      <c r="B1820" t="s">
        <v>8276</v>
      </c>
      <c r="C1820">
        <v>3</v>
      </c>
      <c r="D1820">
        <v>2020</v>
      </c>
      <c r="E1820" t="s">
        <v>7444</v>
      </c>
      <c r="F1820">
        <v>7</v>
      </c>
      <c r="G1820">
        <v>2020</v>
      </c>
      <c r="H1820" t="s">
        <v>8277</v>
      </c>
      <c r="I1820" t="s">
        <v>19</v>
      </c>
      <c r="J1820" t="s">
        <v>8278</v>
      </c>
      <c r="K1820" t="s">
        <v>8279</v>
      </c>
      <c r="L1820" t="s">
        <v>22</v>
      </c>
      <c r="M1820" t="s">
        <v>47</v>
      </c>
      <c r="N1820" t="s">
        <v>24</v>
      </c>
      <c r="O1820" t="s">
        <v>14</v>
      </c>
      <c r="P1820" t="s">
        <v>24</v>
      </c>
      <c r="Q1820" t="s">
        <v>48</v>
      </c>
      <c r="R1820" t="s">
        <v>8280</v>
      </c>
    </row>
    <row r="1821" spans="1:18" x14ac:dyDescent="0.35">
      <c r="A1821" t="s">
        <v>15</v>
      </c>
      <c r="B1821" t="s">
        <v>1363</v>
      </c>
      <c r="C1821">
        <v>6</v>
      </c>
      <c r="D1821">
        <v>2021</v>
      </c>
      <c r="E1821" t="s">
        <v>4323</v>
      </c>
      <c r="F1821">
        <v>2</v>
      </c>
      <c r="G1821">
        <v>2022</v>
      </c>
      <c r="H1821" t="s">
        <v>8281</v>
      </c>
      <c r="I1821" t="s">
        <v>19</v>
      </c>
      <c r="J1821" t="s">
        <v>8282</v>
      </c>
      <c r="K1821" t="s">
        <v>8283</v>
      </c>
      <c r="L1821" t="s">
        <v>237</v>
      </c>
      <c r="M1821" t="s">
        <v>47</v>
      </c>
      <c r="N1821" t="s">
        <v>24</v>
      </c>
      <c r="O1821" t="s">
        <v>14</v>
      </c>
      <c r="P1821" t="s">
        <v>24</v>
      </c>
      <c r="Q1821" t="s">
        <v>48</v>
      </c>
      <c r="R1821" t="s">
        <v>8284</v>
      </c>
    </row>
    <row r="1822" spans="1:18" x14ac:dyDescent="0.35">
      <c r="A1822" t="s">
        <v>15</v>
      </c>
      <c r="B1822" t="s">
        <v>3487</v>
      </c>
      <c r="C1822">
        <v>10</v>
      </c>
      <c r="D1822">
        <v>2020</v>
      </c>
      <c r="E1822" t="s">
        <v>1590</v>
      </c>
      <c r="F1822">
        <v>11</v>
      </c>
      <c r="G1822">
        <v>2021</v>
      </c>
      <c r="H1822" t="s">
        <v>8285</v>
      </c>
      <c r="I1822" t="s">
        <v>19</v>
      </c>
      <c r="J1822" t="s">
        <v>8286</v>
      </c>
      <c r="K1822" t="s">
        <v>8287</v>
      </c>
      <c r="L1822" t="s">
        <v>8288</v>
      </c>
      <c r="M1822" t="s">
        <v>76</v>
      </c>
      <c r="N1822" t="s">
        <v>24</v>
      </c>
      <c r="O1822" t="s">
        <v>14</v>
      </c>
      <c r="P1822" t="s">
        <v>24</v>
      </c>
      <c r="Q1822" t="s">
        <v>48</v>
      </c>
      <c r="R1822" t="s">
        <v>8289</v>
      </c>
    </row>
    <row r="1823" spans="1:18" x14ac:dyDescent="0.35">
      <c r="A1823" t="s">
        <v>15</v>
      </c>
      <c r="B1823" t="s">
        <v>8290</v>
      </c>
      <c r="C1823">
        <v>6</v>
      </c>
      <c r="D1823">
        <v>2020</v>
      </c>
      <c r="E1823" t="s">
        <v>1212</v>
      </c>
      <c r="F1823">
        <v>5</v>
      </c>
      <c r="G1823">
        <v>2021</v>
      </c>
      <c r="H1823" t="s">
        <v>8291</v>
      </c>
      <c r="I1823" t="s">
        <v>19</v>
      </c>
      <c r="J1823" t="s">
        <v>8292</v>
      </c>
      <c r="K1823" t="s">
        <v>8293</v>
      </c>
      <c r="L1823" t="s">
        <v>8294</v>
      </c>
      <c r="M1823" t="s">
        <v>23</v>
      </c>
      <c r="N1823" t="s">
        <v>24</v>
      </c>
      <c r="O1823" t="s">
        <v>33</v>
      </c>
      <c r="P1823" t="s">
        <v>34</v>
      </c>
      <c r="Q1823" t="s">
        <v>33</v>
      </c>
      <c r="R1823" t="s">
        <v>8295</v>
      </c>
    </row>
    <row r="1824" spans="1:18" x14ac:dyDescent="0.35">
      <c r="A1824" t="s">
        <v>15</v>
      </c>
      <c r="B1824" t="s">
        <v>763</v>
      </c>
      <c r="C1824">
        <v>7</v>
      </c>
      <c r="D1824">
        <v>2019</v>
      </c>
      <c r="E1824" t="s">
        <v>5393</v>
      </c>
      <c r="F1824">
        <v>2</v>
      </c>
      <c r="G1824">
        <v>2020</v>
      </c>
      <c r="H1824" t="s">
        <v>8296</v>
      </c>
      <c r="I1824" t="s">
        <v>19</v>
      </c>
      <c r="J1824" t="s">
        <v>8297</v>
      </c>
      <c r="K1824" t="s">
        <v>8298</v>
      </c>
      <c r="L1824" t="s">
        <v>22</v>
      </c>
      <c r="M1824" t="s">
        <v>23</v>
      </c>
      <c r="N1824" t="s">
        <v>24</v>
      </c>
      <c r="O1824" t="s">
        <v>33</v>
      </c>
      <c r="P1824" t="s">
        <v>34</v>
      </c>
      <c r="Q1824" t="s">
        <v>33</v>
      </c>
      <c r="R1824" t="s">
        <v>8299</v>
      </c>
    </row>
    <row r="1825" spans="1:18" x14ac:dyDescent="0.35">
      <c r="A1825" t="s">
        <v>15</v>
      </c>
      <c r="B1825" t="s">
        <v>858</v>
      </c>
      <c r="C1825">
        <v>9</v>
      </c>
      <c r="D1825">
        <v>2020</v>
      </c>
      <c r="E1825" t="s">
        <v>4971</v>
      </c>
      <c r="F1825">
        <v>6</v>
      </c>
      <c r="G1825">
        <v>2021</v>
      </c>
      <c r="H1825" t="s">
        <v>8300</v>
      </c>
      <c r="I1825" t="s">
        <v>19</v>
      </c>
      <c r="J1825" t="s">
        <v>8301</v>
      </c>
      <c r="K1825" t="s">
        <v>8302</v>
      </c>
      <c r="L1825" t="s">
        <v>1855</v>
      </c>
      <c r="M1825" t="s">
        <v>68</v>
      </c>
      <c r="N1825" t="s">
        <v>24</v>
      </c>
      <c r="O1825" t="s">
        <v>14</v>
      </c>
      <c r="P1825" t="s">
        <v>24</v>
      </c>
      <c r="Q1825" t="s">
        <v>48</v>
      </c>
      <c r="R1825" t="s">
        <v>8303</v>
      </c>
    </row>
    <row r="1826" spans="1:18" x14ac:dyDescent="0.35">
      <c r="A1826" t="s">
        <v>15</v>
      </c>
      <c r="B1826" t="s">
        <v>169</v>
      </c>
      <c r="C1826">
        <v>11</v>
      </c>
      <c r="D1826">
        <v>2020</v>
      </c>
      <c r="E1826" t="s">
        <v>2792</v>
      </c>
      <c r="F1826">
        <v>2</v>
      </c>
      <c r="G1826">
        <v>2021</v>
      </c>
      <c r="H1826" t="s">
        <v>8304</v>
      </c>
      <c r="I1826" t="s">
        <v>19</v>
      </c>
      <c r="J1826" t="s">
        <v>8305</v>
      </c>
      <c r="K1826" t="s">
        <v>8306</v>
      </c>
      <c r="L1826" t="s">
        <v>385</v>
      </c>
      <c r="M1826" t="s">
        <v>23</v>
      </c>
      <c r="N1826" t="s">
        <v>24</v>
      </c>
      <c r="O1826" t="s">
        <v>33</v>
      </c>
      <c r="P1826" t="s">
        <v>34</v>
      </c>
      <c r="Q1826" t="s">
        <v>33</v>
      </c>
      <c r="R1826" t="s">
        <v>27</v>
      </c>
    </row>
    <row r="1827" spans="1:18" x14ac:dyDescent="0.35">
      <c r="A1827" t="s">
        <v>15</v>
      </c>
      <c r="B1827" t="s">
        <v>4600</v>
      </c>
      <c r="C1827">
        <v>10</v>
      </c>
      <c r="D1827">
        <v>2018</v>
      </c>
      <c r="E1827" t="s">
        <v>1874</v>
      </c>
      <c r="F1827">
        <v>2</v>
      </c>
      <c r="G1827">
        <v>2019</v>
      </c>
      <c r="H1827" t="s">
        <v>8307</v>
      </c>
      <c r="I1827" t="s">
        <v>19</v>
      </c>
      <c r="J1827" t="s">
        <v>8308</v>
      </c>
      <c r="K1827" t="s">
        <v>8309</v>
      </c>
      <c r="L1827" t="s">
        <v>22</v>
      </c>
      <c r="M1827" t="s">
        <v>23</v>
      </c>
      <c r="N1827" t="s">
        <v>24</v>
      </c>
      <c r="O1827" t="s">
        <v>33</v>
      </c>
      <c r="P1827" t="s">
        <v>34</v>
      </c>
      <c r="Q1827" t="s">
        <v>33</v>
      </c>
      <c r="R1827" t="s">
        <v>8310</v>
      </c>
    </row>
    <row r="1828" spans="1:18" x14ac:dyDescent="0.35">
      <c r="A1828" t="s">
        <v>15</v>
      </c>
      <c r="B1828" t="s">
        <v>1105</v>
      </c>
      <c r="C1828">
        <v>10</v>
      </c>
      <c r="D1828">
        <v>2020</v>
      </c>
      <c r="E1828" t="s">
        <v>1786</v>
      </c>
      <c r="F1828">
        <v>2</v>
      </c>
      <c r="G1828">
        <v>2021</v>
      </c>
      <c r="H1828" t="s">
        <v>8311</v>
      </c>
      <c r="I1828" t="s">
        <v>19</v>
      </c>
      <c r="J1828" t="s">
        <v>8312</v>
      </c>
      <c r="K1828" t="s">
        <v>8313</v>
      </c>
      <c r="L1828" t="s">
        <v>22</v>
      </c>
      <c r="M1828" t="s">
        <v>47</v>
      </c>
      <c r="N1828" t="s">
        <v>24</v>
      </c>
      <c r="O1828" t="s">
        <v>97</v>
      </c>
      <c r="P1828" t="s">
        <v>24</v>
      </c>
      <c r="Q1828" t="s">
        <v>48</v>
      </c>
      <c r="R1828" t="s">
        <v>8314</v>
      </c>
    </row>
    <row r="1829" spans="1:18" x14ac:dyDescent="0.35">
      <c r="A1829" t="s">
        <v>15</v>
      </c>
      <c r="B1829" t="s">
        <v>169</v>
      </c>
      <c r="C1829">
        <v>11</v>
      </c>
      <c r="D1829">
        <v>2020</v>
      </c>
      <c r="E1829" t="s">
        <v>1448</v>
      </c>
      <c r="F1829">
        <v>5</v>
      </c>
      <c r="G1829">
        <v>2021</v>
      </c>
      <c r="H1829" t="s">
        <v>8315</v>
      </c>
      <c r="I1829" t="s">
        <v>19</v>
      </c>
      <c r="J1829" t="s">
        <v>8316</v>
      </c>
      <c r="K1829" t="s">
        <v>8317</v>
      </c>
      <c r="L1829" t="s">
        <v>22</v>
      </c>
      <c r="M1829" t="s">
        <v>47</v>
      </c>
      <c r="N1829" t="s">
        <v>24</v>
      </c>
      <c r="O1829" t="s">
        <v>14</v>
      </c>
      <c r="P1829" t="s">
        <v>24</v>
      </c>
      <c r="Q1829" t="s">
        <v>48</v>
      </c>
      <c r="R1829" t="s">
        <v>8318</v>
      </c>
    </row>
    <row r="1830" spans="1:18" x14ac:dyDescent="0.35">
      <c r="A1830" t="s">
        <v>15</v>
      </c>
      <c r="B1830" t="s">
        <v>6164</v>
      </c>
      <c r="C1830">
        <v>6</v>
      </c>
      <c r="D1830">
        <v>2020</v>
      </c>
      <c r="E1830" t="s">
        <v>289</v>
      </c>
      <c r="F1830">
        <v>4</v>
      </c>
      <c r="G1830">
        <v>2021</v>
      </c>
      <c r="H1830" t="s">
        <v>8319</v>
      </c>
      <c r="I1830" t="s">
        <v>19</v>
      </c>
      <c r="J1830" t="s">
        <v>8320</v>
      </c>
      <c r="K1830" t="s">
        <v>8321</v>
      </c>
      <c r="L1830" t="s">
        <v>1164</v>
      </c>
      <c r="M1830" t="s">
        <v>23</v>
      </c>
      <c r="N1830" t="s">
        <v>24</v>
      </c>
      <c r="O1830" t="s">
        <v>25</v>
      </c>
      <c r="P1830" t="s">
        <v>24</v>
      </c>
      <c r="Q1830" t="s">
        <v>26</v>
      </c>
      <c r="R1830" t="s">
        <v>8322</v>
      </c>
    </row>
    <row r="1831" spans="1:18" x14ac:dyDescent="0.35">
      <c r="A1831" t="s">
        <v>15</v>
      </c>
      <c r="B1831" t="s">
        <v>1222</v>
      </c>
      <c r="C1831">
        <v>7</v>
      </c>
      <c r="D1831">
        <v>2021</v>
      </c>
      <c r="E1831" t="s">
        <v>897</v>
      </c>
      <c r="F1831">
        <v>2</v>
      </c>
      <c r="G1831">
        <v>2022</v>
      </c>
      <c r="H1831" t="s">
        <v>8323</v>
      </c>
      <c r="I1831" t="s">
        <v>19</v>
      </c>
      <c r="J1831" t="s">
        <v>8324</v>
      </c>
      <c r="K1831" t="s">
        <v>8325</v>
      </c>
      <c r="L1831" t="s">
        <v>22</v>
      </c>
      <c r="M1831" t="s">
        <v>47</v>
      </c>
      <c r="N1831" t="s">
        <v>24</v>
      </c>
      <c r="O1831" t="s">
        <v>14</v>
      </c>
      <c r="P1831" t="s">
        <v>24</v>
      </c>
      <c r="Q1831" t="s">
        <v>48</v>
      </c>
      <c r="R1831" t="s">
        <v>8326</v>
      </c>
    </row>
    <row r="1832" spans="1:18" x14ac:dyDescent="0.35">
      <c r="A1832" t="s">
        <v>15</v>
      </c>
      <c r="B1832" t="s">
        <v>610</v>
      </c>
      <c r="C1832">
        <v>6</v>
      </c>
      <c r="D1832">
        <v>2020</v>
      </c>
      <c r="E1832" t="s">
        <v>7035</v>
      </c>
      <c r="F1832">
        <v>3</v>
      </c>
      <c r="G1832">
        <v>2021</v>
      </c>
      <c r="H1832" t="s">
        <v>8327</v>
      </c>
      <c r="I1832" t="s">
        <v>19</v>
      </c>
      <c r="J1832" t="s">
        <v>8328</v>
      </c>
      <c r="K1832" t="s">
        <v>8329</v>
      </c>
      <c r="L1832" t="s">
        <v>237</v>
      </c>
      <c r="M1832" t="s">
        <v>68</v>
      </c>
      <c r="N1832" t="s">
        <v>24</v>
      </c>
      <c r="O1832" t="s">
        <v>14</v>
      </c>
      <c r="P1832" t="s">
        <v>24</v>
      </c>
      <c r="Q1832" t="s">
        <v>48</v>
      </c>
      <c r="R1832" t="s">
        <v>8330</v>
      </c>
    </row>
    <row r="1833" spans="1:18" x14ac:dyDescent="0.35">
      <c r="A1833" t="s">
        <v>15</v>
      </c>
      <c r="B1833" t="s">
        <v>6512</v>
      </c>
      <c r="C1833">
        <v>3</v>
      </c>
      <c r="D1833">
        <v>2019</v>
      </c>
      <c r="E1833" t="s">
        <v>144</v>
      </c>
      <c r="F1833">
        <v>6</v>
      </c>
      <c r="G1833">
        <v>2019</v>
      </c>
      <c r="H1833" t="s">
        <v>8331</v>
      </c>
      <c r="I1833" t="s">
        <v>19</v>
      </c>
      <c r="J1833" t="s">
        <v>8332</v>
      </c>
      <c r="K1833" t="s">
        <v>8333</v>
      </c>
      <c r="L1833" t="s">
        <v>385</v>
      </c>
      <c r="M1833" t="s">
        <v>76</v>
      </c>
      <c r="N1833" t="s">
        <v>24</v>
      </c>
      <c r="O1833" t="s">
        <v>33</v>
      </c>
      <c r="P1833" t="s">
        <v>34</v>
      </c>
      <c r="Q1833" t="s">
        <v>33</v>
      </c>
      <c r="R1833" t="s">
        <v>27</v>
      </c>
    </row>
    <row r="1834" spans="1:18" x14ac:dyDescent="0.35">
      <c r="A1834" t="s">
        <v>15</v>
      </c>
      <c r="B1834" t="s">
        <v>1189</v>
      </c>
      <c r="C1834">
        <v>11</v>
      </c>
      <c r="D1834">
        <v>2019</v>
      </c>
      <c r="E1834" t="s">
        <v>1915</v>
      </c>
      <c r="F1834">
        <v>4</v>
      </c>
      <c r="G1834">
        <v>2020</v>
      </c>
      <c r="H1834" t="s">
        <v>8334</v>
      </c>
      <c r="I1834" t="s">
        <v>19</v>
      </c>
      <c r="J1834" t="s">
        <v>8335</v>
      </c>
      <c r="K1834" t="s">
        <v>8336</v>
      </c>
      <c r="L1834" t="s">
        <v>3063</v>
      </c>
      <c r="M1834" t="s">
        <v>76</v>
      </c>
      <c r="N1834" t="s">
        <v>24</v>
      </c>
      <c r="O1834" t="s">
        <v>33</v>
      </c>
      <c r="P1834" t="s">
        <v>34</v>
      </c>
      <c r="Q1834" t="s">
        <v>33</v>
      </c>
      <c r="R1834" t="s">
        <v>27</v>
      </c>
    </row>
    <row r="1835" spans="1:18" x14ac:dyDescent="0.35">
      <c r="A1835" t="s">
        <v>15</v>
      </c>
      <c r="B1835" t="s">
        <v>535</v>
      </c>
      <c r="C1835">
        <v>8</v>
      </c>
      <c r="D1835">
        <v>2019</v>
      </c>
      <c r="E1835" t="s">
        <v>1338</v>
      </c>
      <c r="F1835">
        <v>12</v>
      </c>
      <c r="G1835">
        <v>2020</v>
      </c>
      <c r="H1835" t="s">
        <v>8337</v>
      </c>
      <c r="I1835" t="s">
        <v>19</v>
      </c>
      <c r="J1835" t="s">
        <v>8338</v>
      </c>
      <c r="K1835" t="s">
        <v>8339</v>
      </c>
      <c r="L1835" t="s">
        <v>237</v>
      </c>
      <c r="M1835" t="s">
        <v>76</v>
      </c>
      <c r="N1835" t="s">
        <v>24</v>
      </c>
      <c r="O1835" t="s">
        <v>33</v>
      </c>
      <c r="P1835" t="s">
        <v>34</v>
      </c>
      <c r="Q1835" t="s">
        <v>33</v>
      </c>
      <c r="R1835" t="s">
        <v>8340</v>
      </c>
    </row>
    <row r="1836" spans="1:18" x14ac:dyDescent="0.35">
      <c r="A1836" t="s">
        <v>15</v>
      </c>
      <c r="B1836" t="s">
        <v>1227</v>
      </c>
      <c r="C1836">
        <v>11</v>
      </c>
      <c r="D1836">
        <v>2018</v>
      </c>
      <c r="E1836" t="s">
        <v>708</v>
      </c>
      <c r="F1836">
        <v>4</v>
      </c>
      <c r="G1836">
        <v>2019</v>
      </c>
      <c r="H1836" t="s">
        <v>8341</v>
      </c>
      <c r="I1836" t="s">
        <v>19</v>
      </c>
      <c r="J1836" t="s">
        <v>8342</v>
      </c>
      <c r="K1836" t="s">
        <v>8343</v>
      </c>
      <c r="L1836" t="s">
        <v>83</v>
      </c>
      <c r="M1836" t="s">
        <v>47</v>
      </c>
      <c r="N1836" t="s">
        <v>24</v>
      </c>
      <c r="O1836" t="s">
        <v>14</v>
      </c>
      <c r="P1836" t="s">
        <v>24</v>
      </c>
      <c r="Q1836" t="s">
        <v>48</v>
      </c>
      <c r="R1836" t="s">
        <v>8344</v>
      </c>
    </row>
    <row r="1837" spans="1:18" x14ac:dyDescent="0.35">
      <c r="A1837" t="s">
        <v>15</v>
      </c>
      <c r="B1837" t="s">
        <v>913</v>
      </c>
      <c r="C1837">
        <v>11</v>
      </c>
      <c r="D1837">
        <v>2018</v>
      </c>
      <c r="E1837" t="s">
        <v>182</v>
      </c>
      <c r="F1837">
        <v>4</v>
      </c>
      <c r="G1837">
        <v>2019</v>
      </c>
      <c r="H1837" t="s">
        <v>8345</v>
      </c>
      <c r="I1837" t="s">
        <v>19</v>
      </c>
      <c r="J1837" t="s">
        <v>8346</v>
      </c>
      <c r="K1837" t="s">
        <v>8347</v>
      </c>
      <c r="L1837" t="s">
        <v>572</v>
      </c>
      <c r="M1837" t="s">
        <v>23</v>
      </c>
      <c r="N1837" t="s">
        <v>24</v>
      </c>
      <c r="O1837" t="s">
        <v>25</v>
      </c>
      <c r="P1837" t="s">
        <v>24</v>
      </c>
      <c r="Q1837" t="s">
        <v>26</v>
      </c>
      <c r="R1837" t="s">
        <v>27</v>
      </c>
    </row>
    <row r="1838" spans="1:18" x14ac:dyDescent="0.35">
      <c r="A1838" t="s">
        <v>15</v>
      </c>
      <c r="B1838" t="s">
        <v>3031</v>
      </c>
      <c r="C1838">
        <v>6</v>
      </c>
      <c r="D1838">
        <v>2019</v>
      </c>
      <c r="E1838" t="s">
        <v>931</v>
      </c>
      <c r="F1838">
        <v>8</v>
      </c>
      <c r="G1838">
        <v>2020</v>
      </c>
      <c r="H1838" t="s">
        <v>8348</v>
      </c>
      <c r="I1838" t="s">
        <v>19</v>
      </c>
      <c r="J1838" t="s">
        <v>8349</v>
      </c>
      <c r="K1838" t="s">
        <v>509</v>
      </c>
      <c r="L1838" t="s">
        <v>22</v>
      </c>
      <c r="M1838" t="s">
        <v>23</v>
      </c>
      <c r="N1838" t="s">
        <v>24</v>
      </c>
      <c r="O1838" t="s">
        <v>25</v>
      </c>
      <c r="P1838" t="s">
        <v>24</v>
      </c>
      <c r="Q1838" t="s">
        <v>26</v>
      </c>
      <c r="R1838" t="s">
        <v>27</v>
      </c>
    </row>
    <row r="1839" spans="1:18" x14ac:dyDescent="0.35">
      <c r="A1839" t="s">
        <v>15</v>
      </c>
      <c r="B1839" t="s">
        <v>3083</v>
      </c>
      <c r="C1839">
        <v>4</v>
      </c>
      <c r="D1839">
        <v>2020</v>
      </c>
      <c r="E1839" t="s">
        <v>3289</v>
      </c>
      <c r="F1839">
        <v>12</v>
      </c>
      <c r="G1839">
        <v>2021</v>
      </c>
      <c r="H1839" t="s">
        <v>8350</v>
      </c>
      <c r="I1839" t="s">
        <v>19</v>
      </c>
      <c r="J1839" t="s">
        <v>8351</v>
      </c>
      <c r="K1839" t="s">
        <v>8352</v>
      </c>
      <c r="L1839" t="s">
        <v>22</v>
      </c>
      <c r="M1839" t="s">
        <v>23</v>
      </c>
      <c r="N1839" t="s">
        <v>24</v>
      </c>
      <c r="O1839" t="s">
        <v>33</v>
      </c>
      <c r="P1839" t="s">
        <v>34</v>
      </c>
      <c r="Q1839" t="s">
        <v>33</v>
      </c>
      <c r="R1839" t="s">
        <v>3168</v>
      </c>
    </row>
    <row r="1840" spans="1:18" x14ac:dyDescent="0.35">
      <c r="A1840" t="s">
        <v>15</v>
      </c>
      <c r="B1840" t="s">
        <v>3882</v>
      </c>
      <c r="C1840">
        <v>3</v>
      </c>
      <c r="D1840">
        <v>2020</v>
      </c>
      <c r="E1840" t="s">
        <v>7444</v>
      </c>
      <c r="F1840">
        <v>7</v>
      </c>
      <c r="G1840">
        <v>2020</v>
      </c>
      <c r="H1840" t="s">
        <v>8353</v>
      </c>
      <c r="I1840" t="s">
        <v>19</v>
      </c>
      <c r="J1840" t="s">
        <v>8354</v>
      </c>
      <c r="K1840" t="s">
        <v>8355</v>
      </c>
      <c r="L1840" t="s">
        <v>8356</v>
      </c>
      <c r="M1840" t="s">
        <v>47</v>
      </c>
      <c r="N1840" t="s">
        <v>24</v>
      </c>
      <c r="O1840" t="s">
        <v>14</v>
      </c>
      <c r="P1840" t="s">
        <v>24</v>
      </c>
      <c r="Q1840" t="s">
        <v>48</v>
      </c>
      <c r="R1840" t="s">
        <v>8357</v>
      </c>
    </row>
    <row r="1841" spans="1:18" x14ac:dyDescent="0.35">
      <c r="A1841" t="s">
        <v>15</v>
      </c>
      <c r="B1841" t="s">
        <v>5290</v>
      </c>
      <c r="C1841">
        <v>4</v>
      </c>
      <c r="D1841">
        <v>2018</v>
      </c>
      <c r="E1841" t="s">
        <v>6629</v>
      </c>
      <c r="F1841">
        <v>4</v>
      </c>
      <c r="G1841">
        <v>2019</v>
      </c>
      <c r="H1841" t="s">
        <v>8358</v>
      </c>
      <c r="I1841" t="s">
        <v>19</v>
      </c>
      <c r="J1841" t="s">
        <v>8359</v>
      </c>
      <c r="K1841" t="s">
        <v>8360</v>
      </c>
      <c r="L1841" t="s">
        <v>124</v>
      </c>
      <c r="M1841" t="s">
        <v>23</v>
      </c>
      <c r="N1841" t="s">
        <v>24</v>
      </c>
      <c r="O1841" t="s">
        <v>33</v>
      </c>
      <c r="P1841" t="s">
        <v>34</v>
      </c>
      <c r="Q1841" t="s">
        <v>33</v>
      </c>
      <c r="R1841" t="s">
        <v>8361</v>
      </c>
    </row>
    <row r="1842" spans="1:18" x14ac:dyDescent="0.35">
      <c r="A1842" t="s">
        <v>15</v>
      </c>
      <c r="B1842" t="s">
        <v>1334</v>
      </c>
      <c r="C1842">
        <v>5</v>
      </c>
      <c r="D1842">
        <v>2019</v>
      </c>
      <c r="E1842" t="s">
        <v>1584</v>
      </c>
      <c r="F1842">
        <v>9</v>
      </c>
      <c r="G1842">
        <v>2019</v>
      </c>
      <c r="H1842" t="s">
        <v>8362</v>
      </c>
      <c r="I1842" t="s">
        <v>19</v>
      </c>
      <c r="J1842" t="s">
        <v>8363</v>
      </c>
      <c r="K1842" t="s">
        <v>8364</v>
      </c>
      <c r="L1842" t="s">
        <v>22</v>
      </c>
      <c r="M1842" t="s">
        <v>47</v>
      </c>
      <c r="N1842" t="s">
        <v>24</v>
      </c>
      <c r="O1842" t="s">
        <v>97</v>
      </c>
      <c r="P1842" t="s">
        <v>24</v>
      </c>
      <c r="Q1842" t="s">
        <v>48</v>
      </c>
      <c r="R1842" t="s">
        <v>8365</v>
      </c>
    </row>
    <row r="1843" spans="1:18" x14ac:dyDescent="0.35">
      <c r="A1843" t="s">
        <v>15</v>
      </c>
      <c r="B1843" t="s">
        <v>375</v>
      </c>
      <c r="C1843">
        <v>11</v>
      </c>
      <c r="D1843">
        <v>2020</v>
      </c>
      <c r="E1843" t="s">
        <v>2270</v>
      </c>
      <c r="F1843">
        <v>1</v>
      </c>
      <c r="G1843">
        <v>2021</v>
      </c>
      <c r="H1843" t="s">
        <v>8366</v>
      </c>
      <c r="I1843" t="s">
        <v>19</v>
      </c>
      <c r="J1843" t="s">
        <v>8367</v>
      </c>
      <c r="K1843" t="s">
        <v>8368</v>
      </c>
      <c r="L1843" t="s">
        <v>584</v>
      </c>
      <c r="M1843" t="s">
        <v>23</v>
      </c>
      <c r="N1843" t="s">
        <v>24</v>
      </c>
      <c r="O1843" t="s">
        <v>33</v>
      </c>
      <c r="P1843" t="s">
        <v>34</v>
      </c>
      <c r="Q1843" t="s">
        <v>33</v>
      </c>
      <c r="R1843" t="s">
        <v>27</v>
      </c>
    </row>
    <row r="1844" spans="1:18" x14ac:dyDescent="0.35">
      <c r="A1844" t="s">
        <v>15</v>
      </c>
      <c r="B1844" t="s">
        <v>718</v>
      </c>
      <c r="C1844">
        <v>12</v>
      </c>
      <c r="D1844">
        <v>2019</v>
      </c>
      <c r="E1844" t="s">
        <v>803</v>
      </c>
      <c r="F1844">
        <v>5</v>
      </c>
      <c r="G1844">
        <v>2020</v>
      </c>
      <c r="H1844" t="s">
        <v>8369</v>
      </c>
      <c r="I1844" t="s">
        <v>19</v>
      </c>
      <c r="J1844" t="s">
        <v>8370</v>
      </c>
      <c r="K1844" t="s">
        <v>8371</v>
      </c>
      <c r="L1844" t="s">
        <v>22</v>
      </c>
      <c r="M1844" t="s">
        <v>23</v>
      </c>
      <c r="N1844" t="s">
        <v>24</v>
      </c>
      <c r="O1844" t="s">
        <v>33</v>
      </c>
      <c r="P1844" t="s">
        <v>34</v>
      </c>
      <c r="Q1844" t="s">
        <v>33</v>
      </c>
      <c r="R1844" t="s">
        <v>8372</v>
      </c>
    </row>
    <row r="1845" spans="1:18" x14ac:dyDescent="0.35">
      <c r="A1845" t="s">
        <v>15</v>
      </c>
      <c r="B1845" t="s">
        <v>735</v>
      </c>
      <c r="C1845">
        <v>10</v>
      </c>
      <c r="D1845">
        <v>2018</v>
      </c>
      <c r="E1845" t="s">
        <v>3666</v>
      </c>
      <c r="F1845">
        <v>4</v>
      </c>
      <c r="G1845">
        <v>2019</v>
      </c>
      <c r="H1845" t="s">
        <v>8373</v>
      </c>
      <c r="I1845" t="s">
        <v>19</v>
      </c>
      <c r="J1845" t="s">
        <v>8374</v>
      </c>
      <c r="K1845" t="s">
        <v>8375</v>
      </c>
      <c r="L1845" t="s">
        <v>578</v>
      </c>
      <c r="M1845" t="s">
        <v>47</v>
      </c>
      <c r="N1845" t="s">
        <v>24</v>
      </c>
      <c r="O1845" t="s">
        <v>14</v>
      </c>
      <c r="P1845" t="s">
        <v>24</v>
      </c>
      <c r="Q1845" t="s">
        <v>48</v>
      </c>
      <c r="R1845" t="s">
        <v>8376</v>
      </c>
    </row>
    <row r="1846" spans="1:18" x14ac:dyDescent="0.35">
      <c r="A1846" t="s">
        <v>15</v>
      </c>
      <c r="B1846" t="s">
        <v>7919</v>
      </c>
      <c r="C1846">
        <v>10</v>
      </c>
      <c r="D1846">
        <v>2020</v>
      </c>
      <c r="E1846" t="s">
        <v>316</v>
      </c>
      <c r="F1846">
        <v>7</v>
      </c>
      <c r="G1846">
        <v>2021</v>
      </c>
      <c r="H1846" t="s">
        <v>8377</v>
      </c>
      <c r="I1846" t="s">
        <v>19</v>
      </c>
      <c r="J1846" t="s">
        <v>8378</v>
      </c>
      <c r="K1846" t="s">
        <v>8379</v>
      </c>
      <c r="L1846" t="s">
        <v>237</v>
      </c>
      <c r="M1846" t="s">
        <v>47</v>
      </c>
      <c r="N1846" t="s">
        <v>24</v>
      </c>
      <c r="O1846" t="s">
        <v>14</v>
      </c>
      <c r="P1846" t="s">
        <v>24</v>
      </c>
      <c r="Q1846" t="s">
        <v>48</v>
      </c>
      <c r="R1846" t="s">
        <v>8380</v>
      </c>
    </row>
    <row r="1847" spans="1:18" x14ac:dyDescent="0.35">
      <c r="A1847" t="s">
        <v>15</v>
      </c>
      <c r="B1847" t="s">
        <v>4725</v>
      </c>
      <c r="C1847">
        <v>4</v>
      </c>
      <c r="D1847">
        <v>2020</v>
      </c>
      <c r="E1847" t="s">
        <v>2797</v>
      </c>
      <c r="F1847">
        <v>7</v>
      </c>
      <c r="G1847">
        <v>2020</v>
      </c>
      <c r="H1847" t="s">
        <v>8381</v>
      </c>
      <c r="I1847" t="s">
        <v>19</v>
      </c>
      <c r="J1847" t="s">
        <v>8382</v>
      </c>
      <c r="K1847" t="s">
        <v>8383</v>
      </c>
      <c r="L1847" t="s">
        <v>1087</v>
      </c>
      <c r="M1847" t="s">
        <v>23</v>
      </c>
      <c r="N1847" t="s">
        <v>24</v>
      </c>
      <c r="O1847" t="s">
        <v>33</v>
      </c>
      <c r="P1847" t="s">
        <v>34</v>
      </c>
      <c r="Q1847" t="s">
        <v>33</v>
      </c>
      <c r="R1847" t="s">
        <v>8384</v>
      </c>
    </row>
    <row r="1848" spans="1:18" x14ac:dyDescent="0.35">
      <c r="A1848" t="s">
        <v>15</v>
      </c>
      <c r="B1848" t="s">
        <v>3409</v>
      </c>
      <c r="C1848">
        <v>11</v>
      </c>
      <c r="D1848">
        <v>2020</v>
      </c>
      <c r="E1848" t="s">
        <v>5181</v>
      </c>
      <c r="F1848">
        <v>6</v>
      </c>
      <c r="G1848">
        <v>2021</v>
      </c>
      <c r="H1848" t="s">
        <v>8385</v>
      </c>
      <c r="I1848" t="s">
        <v>19</v>
      </c>
      <c r="J1848" t="s">
        <v>8386</v>
      </c>
      <c r="K1848" t="s">
        <v>8387</v>
      </c>
      <c r="L1848" t="s">
        <v>83</v>
      </c>
      <c r="M1848" t="s">
        <v>47</v>
      </c>
      <c r="N1848" t="s">
        <v>24</v>
      </c>
      <c r="O1848" t="s">
        <v>97</v>
      </c>
      <c r="P1848" t="s">
        <v>24</v>
      </c>
      <c r="Q1848" t="s">
        <v>48</v>
      </c>
      <c r="R1848" t="s">
        <v>8388</v>
      </c>
    </row>
    <row r="1849" spans="1:18" x14ac:dyDescent="0.35">
      <c r="A1849" t="s">
        <v>15</v>
      </c>
      <c r="B1849" t="s">
        <v>252</v>
      </c>
      <c r="C1849">
        <v>7</v>
      </c>
      <c r="D1849">
        <v>2020</v>
      </c>
      <c r="E1849" t="s">
        <v>1601</v>
      </c>
      <c r="F1849">
        <v>2</v>
      </c>
      <c r="G1849">
        <v>2021</v>
      </c>
      <c r="H1849" t="s">
        <v>8389</v>
      </c>
      <c r="I1849" t="s">
        <v>19</v>
      </c>
      <c r="J1849" t="s">
        <v>8390</v>
      </c>
      <c r="K1849" t="s">
        <v>8391</v>
      </c>
      <c r="L1849" t="s">
        <v>143</v>
      </c>
      <c r="M1849" t="s">
        <v>23</v>
      </c>
      <c r="N1849" t="s">
        <v>24</v>
      </c>
      <c r="O1849" t="s">
        <v>14</v>
      </c>
      <c r="P1849" t="s">
        <v>24</v>
      </c>
      <c r="Q1849" t="s">
        <v>48</v>
      </c>
      <c r="R1849" t="s">
        <v>8392</v>
      </c>
    </row>
    <row r="1850" spans="1:18" x14ac:dyDescent="0.35">
      <c r="A1850" t="s">
        <v>15</v>
      </c>
      <c r="B1850" t="s">
        <v>3253</v>
      </c>
      <c r="C1850">
        <v>5</v>
      </c>
      <c r="D1850">
        <v>2020</v>
      </c>
      <c r="E1850" t="s">
        <v>833</v>
      </c>
      <c r="F1850">
        <v>10</v>
      </c>
      <c r="G1850">
        <v>2020</v>
      </c>
      <c r="H1850" t="s">
        <v>8393</v>
      </c>
      <c r="I1850" t="s">
        <v>19</v>
      </c>
      <c r="J1850" t="s">
        <v>8394</v>
      </c>
      <c r="K1850" t="s">
        <v>8395</v>
      </c>
      <c r="L1850" t="s">
        <v>124</v>
      </c>
      <c r="M1850" t="s">
        <v>47</v>
      </c>
      <c r="N1850" t="s">
        <v>24</v>
      </c>
      <c r="O1850" t="s">
        <v>14</v>
      </c>
      <c r="P1850" t="s">
        <v>24</v>
      </c>
      <c r="Q1850" t="s">
        <v>48</v>
      </c>
      <c r="R1850" t="s">
        <v>8396</v>
      </c>
    </row>
    <row r="1851" spans="1:18" x14ac:dyDescent="0.35">
      <c r="A1851" t="s">
        <v>15</v>
      </c>
      <c r="B1851" t="s">
        <v>1795</v>
      </c>
      <c r="C1851">
        <v>4</v>
      </c>
      <c r="D1851">
        <v>2019</v>
      </c>
      <c r="E1851" t="s">
        <v>3486</v>
      </c>
      <c r="F1851">
        <v>9</v>
      </c>
      <c r="G1851">
        <v>2019</v>
      </c>
      <c r="H1851" t="s">
        <v>8397</v>
      </c>
      <c r="I1851" t="s">
        <v>19</v>
      </c>
      <c r="J1851" t="s">
        <v>8398</v>
      </c>
      <c r="K1851" t="s">
        <v>8399</v>
      </c>
      <c r="L1851" t="s">
        <v>22</v>
      </c>
      <c r="M1851" t="s">
        <v>23</v>
      </c>
      <c r="N1851" t="s">
        <v>24</v>
      </c>
      <c r="O1851" t="s">
        <v>33</v>
      </c>
      <c r="P1851" t="s">
        <v>34</v>
      </c>
      <c r="Q1851" t="s">
        <v>33</v>
      </c>
      <c r="R1851" t="s">
        <v>27</v>
      </c>
    </row>
    <row r="1852" spans="1:18" x14ac:dyDescent="0.35">
      <c r="A1852" t="s">
        <v>15</v>
      </c>
      <c r="B1852" t="s">
        <v>729</v>
      </c>
      <c r="C1852">
        <v>3</v>
      </c>
      <c r="D1852">
        <v>2020</v>
      </c>
      <c r="E1852" t="s">
        <v>4312</v>
      </c>
      <c r="F1852">
        <v>8</v>
      </c>
      <c r="G1852">
        <v>2020</v>
      </c>
      <c r="H1852" t="s">
        <v>8400</v>
      </c>
      <c r="I1852" t="s">
        <v>19</v>
      </c>
      <c r="J1852" t="s">
        <v>8401</v>
      </c>
      <c r="K1852" t="s">
        <v>8402</v>
      </c>
      <c r="L1852" t="s">
        <v>124</v>
      </c>
      <c r="M1852" t="s">
        <v>68</v>
      </c>
      <c r="N1852" t="s">
        <v>24</v>
      </c>
      <c r="O1852" t="s">
        <v>14</v>
      </c>
      <c r="P1852" t="s">
        <v>24</v>
      </c>
      <c r="Q1852" t="s">
        <v>48</v>
      </c>
      <c r="R1852" t="s">
        <v>8403</v>
      </c>
    </row>
    <row r="1853" spans="1:18" x14ac:dyDescent="0.35">
      <c r="A1853" t="s">
        <v>15</v>
      </c>
      <c r="B1853" t="s">
        <v>1454</v>
      </c>
      <c r="C1853">
        <v>1</v>
      </c>
      <c r="D1853">
        <v>2020</v>
      </c>
      <c r="E1853" t="s">
        <v>1996</v>
      </c>
      <c r="F1853">
        <v>5</v>
      </c>
      <c r="G1853">
        <v>2020</v>
      </c>
      <c r="H1853" t="s">
        <v>8404</v>
      </c>
      <c r="I1853" t="s">
        <v>19</v>
      </c>
      <c r="J1853" t="s">
        <v>8405</v>
      </c>
      <c r="K1853" t="s">
        <v>8406</v>
      </c>
      <c r="L1853" t="s">
        <v>22</v>
      </c>
      <c r="M1853" t="s">
        <v>76</v>
      </c>
      <c r="N1853" t="s">
        <v>24</v>
      </c>
      <c r="O1853" t="s">
        <v>33</v>
      </c>
      <c r="P1853" t="s">
        <v>34</v>
      </c>
      <c r="Q1853" t="s">
        <v>33</v>
      </c>
      <c r="R1853" t="s">
        <v>8407</v>
      </c>
    </row>
    <row r="1854" spans="1:18" x14ac:dyDescent="0.35">
      <c r="A1854" t="s">
        <v>15</v>
      </c>
      <c r="B1854" t="s">
        <v>5908</v>
      </c>
      <c r="C1854">
        <v>4</v>
      </c>
      <c r="D1854">
        <v>2020</v>
      </c>
      <c r="E1854" t="s">
        <v>3189</v>
      </c>
      <c r="F1854">
        <v>9</v>
      </c>
      <c r="G1854">
        <v>2020</v>
      </c>
      <c r="H1854" t="s">
        <v>8408</v>
      </c>
      <c r="I1854" t="s">
        <v>19</v>
      </c>
      <c r="J1854" t="s">
        <v>8409</v>
      </c>
      <c r="K1854" t="s">
        <v>8410</v>
      </c>
      <c r="L1854" t="s">
        <v>385</v>
      </c>
      <c r="M1854" t="s">
        <v>47</v>
      </c>
      <c r="N1854" t="s">
        <v>24</v>
      </c>
      <c r="O1854" t="s">
        <v>14</v>
      </c>
      <c r="P1854" t="s">
        <v>24</v>
      </c>
      <c r="Q1854" t="s">
        <v>48</v>
      </c>
      <c r="R1854" t="s">
        <v>8411</v>
      </c>
    </row>
    <row r="1855" spans="1:18" x14ac:dyDescent="0.35">
      <c r="A1855" t="s">
        <v>15</v>
      </c>
      <c r="B1855" t="s">
        <v>2662</v>
      </c>
      <c r="C1855">
        <v>7</v>
      </c>
      <c r="D1855">
        <v>2019</v>
      </c>
      <c r="E1855" t="s">
        <v>3026</v>
      </c>
      <c r="F1855">
        <v>9</v>
      </c>
      <c r="G1855">
        <v>2020</v>
      </c>
      <c r="H1855" t="s">
        <v>8412</v>
      </c>
      <c r="I1855" t="s">
        <v>19</v>
      </c>
      <c r="J1855" t="s">
        <v>8413</v>
      </c>
      <c r="K1855" t="s">
        <v>509</v>
      </c>
      <c r="L1855" t="s">
        <v>22</v>
      </c>
      <c r="M1855" t="s">
        <v>47</v>
      </c>
      <c r="N1855" t="s">
        <v>24</v>
      </c>
      <c r="O1855" t="s">
        <v>97</v>
      </c>
      <c r="P1855" t="s">
        <v>24</v>
      </c>
      <c r="Q1855" t="s">
        <v>48</v>
      </c>
      <c r="R1855" t="s">
        <v>8414</v>
      </c>
    </row>
    <row r="1856" spans="1:18" x14ac:dyDescent="0.35">
      <c r="A1856" t="s">
        <v>15</v>
      </c>
      <c r="B1856" t="s">
        <v>5249</v>
      </c>
      <c r="C1856">
        <v>5</v>
      </c>
      <c r="D1856">
        <v>2021</v>
      </c>
      <c r="E1856" t="s">
        <v>1490</v>
      </c>
      <c r="F1856">
        <v>9</v>
      </c>
      <c r="G1856">
        <v>2021</v>
      </c>
      <c r="H1856" t="s">
        <v>8415</v>
      </c>
      <c r="I1856" t="s">
        <v>19</v>
      </c>
      <c r="J1856" t="s">
        <v>8416</v>
      </c>
      <c r="K1856" t="s">
        <v>8417</v>
      </c>
      <c r="L1856" t="s">
        <v>572</v>
      </c>
      <c r="M1856" t="s">
        <v>47</v>
      </c>
      <c r="N1856" t="s">
        <v>24</v>
      </c>
      <c r="O1856" t="s">
        <v>14</v>
      </c>
      <c r="P1856" t="s">
        <v>24</v>
      </c>
      <c r="Q1856" t="s">
        <v>48</v>
      </c>
      <c r="R1856" t="s">
        <v>8418</v>
      </c>
    </row>
    <row r="1857" spans="1:18" x14ac:dyDescent="0.35">
      <c r="A1857" t="s">
        <v>15</v>
      </c>
      <c r="B1857" t="s">
        <v>882</v>
      </c>
      <c r="C1857">
        <v>1</v>
      </c>
      <c r="D1857">
        <v>2020</v>
      </c>
      <c r="E1857" t="s">
        <v>1585</v>
      </c>
      <c r="F1857">
        <v>4</v>
      </c>
      <c r="G1857">
        <v>2020</v>
      </c>
      <c r="H1857" t="s">
        <v>8419</v>
      </c>
      <c r="I1857" t="s">
        <v>19</v>
      </c>
      <c r="J1857" t="s">
        <v>8420</v>
      </c>
      <c r="K1857" t="s">
        <v>8421</v>
      </c>
      <c r="L1857" t="s">
        <v>22</v>
      </c>
      <c r="M1857" t="s">
        <v>68</v>
      </c>
      <c r="N1857" t="s">
        <v>24</v>
      </c>
      <c r="O1857" t="s">
        <v>14</v>
      </c>
      <c r="P1857" t="s">
        <v>24</v>
      </c>
      <c r="Q1857" t="s">
        <v>48</v>
      </c>
      <c r="R1857" t="s">
        <v>8422</v>
      </c>
    </row>
    <row r="1858" spans="1:18" x14ac:dyDescent="0.35">
      <c r="A1858" t="s">
        <v>15</v>
      </c>
      <c r="B1858" t="s">
        <v>4382</v>
      </c>
      <c r="C1858">
        <v>10</v>
      </c>
      <c r="D1858">
        <v>2021</v>
      </c>
      <c r="E1858" t="s">
        <v>4113</v>
      </c>
      <c r="F1858">
        <v>1</v>
      </c>
      <c r="G1858">
        <v>2022</v>
      </c>
      <c r="H1858" t="s">
        <v>8423</v>
      </c>
      <c r="I1858" t="s">
        <v>19</v>
      </c>
      <c r="J1858" t="s">
        <v>8424</v>
      </c>
      <c r="K1858" t="s">
        <v>8425</v>
      </c>
      <c r="L1858" t="s">
        <v>110</v>
      </c>
      <c r="M1858" t="s">
        <v>47</v>
      </c>
      <c r="N1858" t="s">
        <v>24</v>
      </c>
      <c r="O1858" t="s">
        <v>14</v>
      </c>
      <c r="P1858" t="s">
        <v>24</v>
      </c>
      <c r="Q1858" t="s">
        <v>48</v>
      </c>
      <c r="R1858" t="s">
        <v>8426</v>
      </c>
    </row>
    <row r="1859" spans="1:18" x14ac:dyDescent="0.35">
      <c r="A1859" t="s">
        <v>15</v>
      </c>
      <c r="B1859" t="s">
        <v>598</v>
      </c>
      <c r="C1859">
        <v>1</v>
      </c>
      <c r="D1859">
        <v>2020</v>
      </c>
      <c r="E1859" t="s">
        <v>283</v>
      </c>
      <c r="F1859">
        <v>10</v>
      </c>
      <c r="G1859">
        <v>2021</v>
      </c>
      <c r="H1859" t="s">
        <v>8427</v>
      </c>
      <c r="I1859" t="s">
        <v>19</v>
      </c>
      <c r="J1859" t="s">
        <v>8428</v>
      </c>
      <c r="K1859" t="s">
        <v>8429</v>
      </c>
      <c r="L1859" t="s">
        <v>8430</v>
      </c>
      <c r="M1859" t="s">
        <v>23</v>
      </c>
      <c r="N1859" t="s">
        <v>24</v>
      </c>
      <c r="O1859" t="s">
        <v>33</v>
      </c>
      <c r="P1859" t="s">
        <v>34</v>
      </c>
      <c r="Q1859" t="s">
        <v>33</v>
      </c>
      <c r="R1859" t="s">
        <v>8431</v>
      </c>
    </row>
    <row r="1860" spans="1:18" x14ac:dyDescent="0.35">
      <c r="A1860" t="s">
        <v>15</v>
      </c>
      <c r="B1860" t="s">
        <v>1574</v>
      </c>
      <c r="C1860">
        <v>1</v>
      </c>
      <c r="D1860">
        <v>2020</v>
      </c>
      <c r="E1860" t="s">
        <v>288</v>
      </c>
      <c r="F1860">
        <v>4</v>
      </c>
      <c r="G1860">
        <v>2020</v>
      </c>
      <c r="H1860" t="s">
        <v>8432</v>
      </c>
      <c r="I1860" t="s">
        <v>19</v>
      </c>
      <c r="J1860" t="s">
        <v>8433</v>
      </c>
      <c r="K1860" t="s">
        <v>8434</v>
      </c>
      <c r="L1860" t="s">
        <v>237</v>
      </c>
      <c r="M1860" t="s">
        <v>47</v>
      </c>
      <c r="N1860" t="s">
        <v>24</v>
      </c>
      <c r="O1860" t="s">
        <v>14</v>
      </c>
      <c r="P1860" t="s">
        <v>24</v>
      </c>
      <c r="Q1860" t="s">
        <v>48</v>
      </c>
      <c r="R1860" t="s">
        <v>8435</v>
      </c>
    </row>
    <row r="1861" spans="1:18" x14ac:dyDescent="0.35">
      <c r="A1861" t="s">
        <v>15</v>
      </c>
      <c r="B1861" t="s">
        <v>3403</v>
      </c>
      <c r="C1861">
        <v>12</v>
      </c>
      <c r="D1861">
        <v>2019</v>
      </c>
      <c r="E1861" t="s">
        <v>362</v>
      </c>
      <c r="F1861">
        <v>5</v>
      </c>
      <c r="G1861">
        <v>2020</v>
      </c>
      <c r="H1861" t="s">
        <v>8436</v>
      </c>
      <c r="I1861" t="s">
        <v>19</v>
      </c>
      <c r="J1861" t="s">
        <v>8437</v>
      </c>
      <c r="K1861" t="s">
        <v>8438</v>
      </c>
      <c r="L1861" t="s">
        <v>1164</v>
      </c>
      <c r="M1861" t="s">
        <v>23</v>
      </c>
      <c r="N1861" t="s">
        <v>24</v>
      </c>
      <c r="O1861" t="s">
        <v>25</v>
      </c>
      <c r="P1861" t="s">
        <v>24</v>
      </c>
      <c r="Q1861" t="s">
        <v>48</v>
      </c>
      <c r="R1861" t="s">
        <v>27</v>
      </c>
    </row>
    <row r="1862" spans="1:18" x14ac:dyDescent="0.35">
      <c r="A1862" t="s">
        <v>15</v>
      </c>
      <c r="B1862" t="s">
        <v>214</v>
      </c>
      <c r="C1862">
        <v>1</v>
      </c>
      <c r="D1862">
        <v>2021</v>
      </c>
      <c r="E1862" t="s">
        <v>7238</v>
      </c>
      <c r="F1862">
        <v>7</v>
      </c>
      <c r="G1862">
        <v>2021</v>
      </c>
      <c r="H1862" t="s">
        <v>8439</v>
      </c>
      <c r="I1862" t="s">
        <v>19</v>
      </c>
      <c r="J1862" t="s">
        <v>8440</v>
      </c>
      <c r="K1862" t="s">
        <v>8441</v>
      </c>
      <c r="L1862" t="s">
        <v>143</v>
      </c>
      <c r="M1862" t="s">
        <v>47</v>
      </c>
      <c r="N1862" t="s">
        <v>24</v>
      </c>
      <c r="O1862" t="s">
        <v>97</v>
      </c>
      <c r="P1862" t="s">
        <v>24</v>
      </c>
      <c r="Q1862" t="s">
        <v>48</v>
      </c>
      <c r="R1862" t="s">
        <v>8442</v>
      </c>
    </row>
    <row r="1863" spans="1:18" x14ac:dyDescent="0.35">
      <c r="A1863" t="s">
        <v>15</v>
      </c>
      <c r="B1863" t="s">
        <v>8443</v>
      </c>
      <c r="C1863">
        <v>6</v>
      </c>
      <c r="D1863">
        <v>2018</v>
      </c>
      <c r="E1863" t="s">
        <v>5102</v>
      </c>
      <c r="F1863">
        <v>11</v>
      </c>
      <c r="G1863">
        <v>2019</v>
      </c>
      <c r="H1863" t="s">
        <v>8444</v>
      </c>
      <c r="I1863" t="s">
        <v>19</v>
      </c>
      <c r="J1863" t="s">
        <v>8445</v>
      </c>
      <c r="K1863" t="s">
        <v>8446</v>
      </c>
      <c r="L1863" t="s">
        <v>22</v>
      </c>
      <c r="M1863" t="s">
        <v>47</v>
      </c>
      <c r="N1863" t="s">
        <v>24</v>
      </c>
      <c r="O1863" t="s">
        <v>33</v>
      </c>
      <c r="P1863" t="s">
        <v>34</v>
      </c>
      <c r="Q1863" t="s">
        <v>33</v>
      </c>
      <c r="R1863" t="s">
        <v>8447</v>
      </c>
    </row>
    <row r="1864" spans="1:18" x14ac:dyDescent="0.35">
      <c r="A1864" t="s">
        <v>15</v>
      </c>
      <c r="B1864" t="s">
        <v>5648</v>
      </c>
      <c r="C1864">
        <v>12</v>
      </c>
      <c r="D1864">
        <v>2019</v>
      </c>
      <c r="E1864" t="s">
        <v>3083</v>
      </c>
      <c r="F1864">
        <v>4</v>
      </c>
      <c r="G1864">
        <v>2020</v>
      </c>
      <c r="H1864" t="s">
        <v>8448</v>
      </c>
      <c r="I1864" t="s">
        <v>19</v>
      </c>
      <c r="J1864" t="s">
        <v>8449</v>
      </c>
      <c r="K1864" t="s">
        <v>8450</v>
      </c>
      <c r="L1864" t="s">
        <v>83</v>
      </c>
      <c r="M1864" t="s">
        <v>23</v>
      </c>
      <c r="N1864" t="s">
        <v>24</v>
      </c>
      <c r="O1864" t="s">
        <v>33</v>
      </c>
      <c r="P1864" t="s">
        <v>34</v>
      </c>
      <c r="Q1864" t="s">
        <v>33</v>
      </c>
      <c r="R1864" t="s">
        <v>27</v>
      </c>
    </row>
    <row r="1865" spans="1:18" x14ac:dyDescent="0.35">
      <c r="A1865" t="s">
        <v>15</v>
      </c>
      <c r="B1865" t="s">
        <v>718</v>
      </c>
      <c r="C1865">
        <v>12</v>
      </c>
      <c r="D1865">
        <v>2019</v>
      </c>
      <c r="E1865" t="s">
        <v>3189</v>
      </c>
      <c r="F1865">
        <v>9</v>
      </c>
      <c r="G1865">
        <v>2020</v>
      </c>
      <c r="H1865" t="s">
        <v>8451</v>
      </c>
      <c r="I1865" t="s">
        <v>19</v>
      </c>
      <c r="J1865" t="s">
        <v>8452</v>
      </c>
      <c r="K1865" t="s">
        <v>8453</v>
      </c>
      <c r="L1865" t="s">
        <v>22</v>
      </c>
      <c r="M1865" t="s">
        <v>23</v>
      </c>
      <c r="N1865" t="s">
        <v>24</v>
      </c>
      <c r="O1865" t="s">
        <v>33</v>
      </c>
      <c r="P1865" t="s">
        <v>34</v>
      </c>
      <c r="Q1865" t="s">
        <v>33</v>
      </c>
      <c r="R1865" t="s">
        <v>27</v>
      </c>
    </row>
    <row r="1866" spans="1:18" x14ac:dyDescent="0.35">
      <c r="A1866" t="s">
        <v>15</v>
      </c>
      <c r="B1866" t="s">
        <v>6671</v>
      </c>
      <c r="C1866">
        <v>10</v>
      </c>
      <c r="D1866">
        <v>2019</v>
      </c>
      <c r="E1866" t="s">
        <v>441</v>
      </c>
      <c r="F1866">
        <v>4</v>
      </c>
      <c r="G1866">
        <v>2020</v>
      </c>
      <c r="H1866" t="s">
        <v>8454</v>
      </c>
      <c r="I1866" t="s">
        <v>19</v>
      </c>
      <c r="J1866" t="s">
        <v>8455</v>
      </c>
      <c r="K1866" t="s">
        <v>8456</v>
      </c>
      <c r="L1866" t="s">
        <v>22</v>
      </c>
      <c r="M1866" t="s">
        <v>47</v>
      </c>
      <c r="N1866" t="s">
        <v>24</v>
      </c>
      <c r="O1866" t="s">
        <v>97</v>
      </c>
      <c r="P1866" t="s">
        <v>24</v>
      </c>
      <c r="Q1866" t="s">
        <v>26</v>
      </c>
      <c r="R1866" t="s">
        <v>8457</v>
      </c>
    </row>
    <row r="1867" spans="1:18" x14ac:dyDescent="0.35">
      <c r="A1867" t="s">
        <v>15</v>
      </c>
      <c r="B1867" t="s">
        <v>3284</v>
      </c>
      <c r="C1867">
        <v>5</v>
      </c>
      <c r="D1867">
        <v>2021</v>
      </c>
      <c r="E1867" t="s">
        <v>3480</v>
      </c>
      <c r="F1867">
        <v>12</v>
      </c>
      <c r="G1867">
        <v>2021</v>
      </c>
      <c r="H1867" t="s">
        <v>8458</v>
      </c>
      <c r="I1867" t="s">
        <v>19</v>
      </c>
      <c r="J1867" t="s">
        <v>8459</v>
      </c>
      <c r="K1867" t="s">
        <v>8460</v>
      </c>
      <c r="L1867" t="s">
        <v>22</v>
      </c>
      <c r="M1867" t="s">
        <v>47</v>
      </c>
      <c r="N1867" t="s">
        <v>24</v>
      </c>
      <c r="O1867" t="s">
        <v>14</v>
      </c>
      <c r="P1867" t="s">
        <v>24</v>
      </c>
      <c r="Q1867" t="s">
        <v>48</v>
      </c>
      <c r="R1867" t="s">
        <v>8461</v>
      </c>
    </row>
    <row r="1868" spans="1:18" x14ac:dyDescent="0.35">
      <c r="A1868" t="s">
        <v>15</v>
      </c>
      <c r="B1868" t="s">
        <v>263</v>
      </c>
      <c r="C1868">
        <v>7</v>
      </c>
      <c r="D1868">
        <v>2020</v>
      </c>
      <c r="E1868" t="s">
        <v>2625</v>
      </c>
      <c r="F1868">
        <v>3</v>
      </c>
      <c r="G1868">
        <v>2021</v>
      </c>
      <c r="H1868" t="s">
        <v>8462</v>
      </c>
      <c r="I1868" t="s">
        <v>19</v>
      </c>
      <c r="J1868" t="s">
        <v>8463</v>
      </c>
      <c r="K1868" t="s">
        <v>8464</v>
      </c>
      <c r="L1868" t="s">
        <v>117</v>
      </c>
      <c r="M1868" t="s">
        <v>23</v>
      </c>
      <c r="N1868" t="s">
        <v>24</v>
      </c>
      <c r="O1868" t="s">
        <v>25</v>
      </c>
      <c r="P1868" t="s">
        <v>24</v>
      </c>
      <c r="Q1868" t="s">
        <v>26</v>
      </c>
      <c r="R1868" t="s">
        <v>27</v>
      </c>
    </row>
    <row r="1869" spans="1:18" x14ac:dyDescent="0.35">
      <c r="A1869" t="s">
        <v>15</v>
      </c>
      <c r="B1869" t="s">
        <v>1661</v>
      </c>
      <c r="C1869">
        <v>2</v>
      </c>
      <c r="D1869">
        <v>2019</v>
      </c>
      <c r="E1869" t="s">
        <v>2023</v>
      </c>
      <c r="F1869">
        <v>9</v>
      </c>
      <c r="G1869">
        <v>2019</v>
      </c>
      <c r="H1869" t="s">
        <v>8465</v>
      </c>
      <c r="I1869" t="s">
        <v>19</v>
      </c>
      <c r="J1869" t="s">
        <v>8466</v>
      </c>
      <c r="K1869" t="s">
        <v>8467</v>
      </c>
      <c r="L1869" t="s">
        <v>1164</v>
      </c>
      <c r="M1869" t="s">
        <v>23</v>
      </c>
      <c r="N1869" t="s">
        <v>24</v>
      </c>
      <c r="O1869" t="s">
        <v>25</v>
      </c>
      <c r="P1869" t="s">
        <v>24</v>
      </c>
      <c r="Q1869" t="s">
        <v>26</v>
      </c>
      <c r="R1869" t="s">
        <v>8468</v>
      </c>
    </row>
    <row r="1870" spans="1:18" x14ac:dyDescent="0.35">
      <c r="A1870" t="s">
        <v>15</v>
      </c>
      <c r="B1870" t="s">
        <v>1556</v>
      </c>
      <c r="C1870">
        <v>5</v>
      </c>
      <c r="D1870">
        <v>2021</v>
      </c>
      <c r="E1870" t="s">
        <v>2135</v>
      </c>
      <c r="F1870">
        <v>9</v>
      </c>
      <c r="G1870">
        <v>2021</v>
      </c>
      <c r="H1870" t="s">
        <v>8469</v>
      </c>
      <c r="I1870" t="s">
        <v>19</v>
      </c>
      <c r="J1870" t="s">
        <v>8470</v>
      </c>
      <c r="K1870" t="s">
        <v>8471</v>
      </c>
      <c r="L1870" t="s">
        <v>244</v>
      </c>
      <c r="M1870" t="s">
        <v>68</v>
      </c>
      <c r="N1870" t="s">
        <v>24</v>
      </c>
      <c r="O1870" t="s">
        <v>14</v>
      </c>
      <c r="P1870" t="s">
        <v>24</v>
      </c>
      <c r="Q1870" t="s">
        <v>48</v>
      </c>
      <c r="R1870" t="s">
        <v>8472</v>
      </c>
    </row>
    <row r="1871" spans="1:18" x14ac:dyDescent="0.35">
      <c r="A1871" t="s">
        <v>15</v>
      </c>
      <c r="B1871" t="s">
        <v>1640</v>
      </c>
      <c r="C1871">
        <v>3</v>
      </c>
      <c r="D1871">
        <v>2020</v>
      </c>
      <c r="E1871" t="s">
        <v>7866</v>
      </c>
      <c r="F1871">
        <v>7</v>
      </c>
      <c r="G1871">
        <v>2020</v>
      </c>
      <c r="H1871" t="s">
        <v>8473</v>
      </c>
      <c r="I1871" t="s">
        <v>19</v>
      </c>
      <c r="J1871" t="s">
        <v>8474</v>
      </c>
      <c r="K1871" t="s">
        <v>8475</v>
      </c>
      <c r="L1871" t="s">
        <v>237</v>
      </c>
      <c r="M1871" t="s">
        <v>23</v>
      </c>
      <c r="N1871" t="s">
        <v>24</v>
      </c>
      <c r="O1871" t="s">
        <v>33</v>
      </c>
      <c r="P1871" t="s">
        <v>34</v>
      </c>
      <c r="Q1871" t="s">
        <v>33</v>
      </c>
      <c r="R1871" t="s">
        <v>27</v>
      </c>
    </row>
    <row r="1872" spans="1:18" x14ac:dyDescent="0.35">
      <c r="A1872" t="s">
        <v>15</v>
      </c>
      <c r="B1872" t="s">
        <v>1387</v>
      </c>
      <c r="C1872">
        <v>8</v>
      </c>
      <c r="D1872">
        <v>2018</v>
      </c>
      <c r="E1872" t="s">
        <v>1756</v>
      </c>
      <c r="F1872">
        <v>2</v>
      </c>
      <c r="G1872">
        <v>2019</v>
      </c>
      <c r="H1872" t="s">
        <v>8476</v>
      </c>
      <c r="I1872" t="s">
        <v>19</v>
      </c>
      <c r="J1872" t="s">
        <v>8477</v>
      </c>
      <c r="K1872" t="s">
        <v>8478</v>
      </c>
      <c r="L1872" t="s">
        <v>237</v>
      </c>
      <c r="M1872" t="s">
        <v>47</v>
      </c>
      <c r="N1872" t="s">
        <v>24</v>
      </c>
      <c r="O1872" t="s">
        <v>97</v>
      </c>
      <c r="P1872" t="s">
        <v>24</v>
      </c>
      <c r="Q1872" t="s">
        <v>26</v>
      </c>
      <c r="R1872" t="s">
        <v>8479</v>
      </c>
    </row>
    <row r="1873" spans="1:18" x14ac:dyDescent="0.35">
      <c r="A1873" t="s">
        <v>15</v>
      </c>
      <c r="B1873" t="s">
        <v>85</v>
      </c>
      <c r="C1873">
        <v>10</v>
      </c>
      <c r="D1873">
        <v>2018</v>
      </c>
      <c r="E1873" t="s">
        <v>2831</v>
      </c>
      <c r="F1873">
        <v>4</v>
      </c>
      <c r="G1873">
        <v>2019</v>
      </c>
      <c r="H1873" t="s">
        <v>8480</v>
      </c>
      <c r="I1873" t="s">
        <v>19</v>
      </c>
      <c r="J1873" t="s">
        <v>8481</v>
      </c>
      <c r="K1873" t="s">
        <v>8482</v>
      </c>
      <c r="L1873" t="s">
        <v>8483</v>
      </c>
      <c r="M1873" t="s">
        <v>23</v>
      </c>
      <c r="N1873" t="s">
        <v>24</v>
      </c>
      <c r="O1873" t="s">
        <v>25</v>
      </c>
      <c r="P1873" t="s">
        <v>24</v>
      </c>
      <c r="Q1873" t="s">
        <v>26</v>
      </c>
      <c r="R1873" t="s">
        <v>8484</v>
      </c>
    </row>
    <row r="1874" spans="1:18" x14ac:dyDescent="0.35">
      <c r="A1874" t="s">
        <v>15</v>
      </c>
      <c r="B1874" t="s">
        <v>240</v>
      </c>
      <c r="C1874">
        <v>3</v>
      </c>
      <c r="D1874">
        <v>2021</v>
      </c>
      <c r="E1874" t="s">
        <v>2237</v>
      </c>
      <c r="F1874">
        <v>12</v>
      </c>
      <c r="G1874">
        <v>2022</v>
      </c>
      <c r="H1874" t="s">
        <v>8485</v>
      </c>
      <c r="I1874" t="s">
        <v>19</v>
      </c>
      <c r="J1874" t="s">
        <v>8486</v>
      </c>
      <c r="K1874" t="s">
        <v>8487</v>
      </c>
      <c r="L1874" t="s">
        <v>110</v>
      </c>
      <c r="M1874" t="s">
        <v>47</v>
      </c>
      <c r="N1874" t="s">
        <v>24</v>
      </c>
      <c r="O1874" t="s">
        <v>14</v>
      </c>
      <c r="P1874" t="s">
        <v>24</v>
      </c>
      <c r="Q1874" t="s">
        <v>48</v>
      </c>
      <c r="R1874" t="s">
        <v>8488</v>
      </c>
    </row>
    <row r="1875" spans="1:18" x14ac:dyDescent="0.35">
      <c r="A1875" t="s">
        <v>15</v>
      </c>
      <c r="B1875" t="s">
        <v>1607</v>
      </c>
      <c r="C1875">
        <v>4</v>
      </c>
      <c r="D1875">
        <v>2020</v>
      </c>
      <c r="E1875" t="s">
        <v>3877</v>
      </c>
      <c r="F1875">
        <v>4</v>
      </c>
      <c r="G1875">
        <v>2021</v>
      </c>
      <c r="H1875" t="s">
        <v>8489</v>
      </c>
      <c r="I1875" t="s">
        <v>19</v>
      </c>
      <c r="J1875" t="s">
        <v>8490</v>
      </c>
      <c r="K1875" t="s">
        <v>8491</v>
      </c>
      <c r="L1875" t="s">
        <v>96</v>
      </c>
      <c r="M1875" t="s">
        <v>47</v>
      </c>
      <c r="N1875" t="s">
        <v>24</v>
      </c>
      <c r="O1875" t="s">
        <v>14</v>
      </c>
      <c r="P1875" t="s">
        <v>24</v>
      </c>
      <c r="Q1875" t="s">
        <v>48</v>
      </c>
      <c r="R1875" t="s">
        <v>8492</v>
      </c>
    </row>
    <row r="1876" spans="1:18" x14ac:dyDescent="0.35">
      <c r="A1876" t="s">
        <v>15</v>
      </c>
      <c r="B1876" t="s">
        <v>1459</v>
      </c>
      <c r="C1876">
        <v>2</v>
      </c>
      <c r="D1876">
        <v>2021</v>
      </c>
      <c r="E1876" t="s">
        <v>8493</v>
      </c>
      <c r="F1876">
        <v>10</v>
      </c>
      <c r="G1876">
        <v>2021</v>
      </c>
      <c r="H1876" t="s">
        <v>8494</v>
      </c>
      <c r="I1876" t="s">
        <v>19</v>
      </c>
      <c r="J1876" t="s">
        <v>8495</v>
      </c>
      <c r="K1876" t="s">
        <v>8496</v>
      </c>
      <c r="L1876" t="s">
        <v>385</v>
      </c>
      <c r="M1876" t="s">
        <v>23</v>
      </c>
      <c r="N1876" t="s">
        <v>24</v>
      </c>
      <c r="O1876" t="s">
        <v>33</v>
      </c>
      <c r="P1876" t="s">
        <v>34</v>
      </c>
      <c r="Q1876" t="s">
        <v>33</v>
      </c>
      <c r="R1876" t="s">
        <v>27</v>
      </c>
    </row>
    <row r="1877" spans="1:18" x14ac:dyDescent="0.35">
      <c r="A1877" t="s">
        <v>15</v>
      </c>
      <c r="B1877" t="s">
        <v>1343</v>
      </c>
      <c r="C1877">
        <v>1</v>
      </c>
      <c r="D1877">
        <v>2019</v>
      </c>
      <c r="E1877" t="s">
        <v>587</v>
      </c>
      <c r="F1877">
        <v>3</v>
      </c>
      <c r="G1877">
        <v>2020</v>
      </c>
      <c r="H1877" t="s">
        <v>8497</v>
      </c>
      <c r="I1877" t="s">
        <v>19</v>
      </c>
      <c r="J1877" t="s">
        <v>8498</v>
      </c>
      <c r="K1877" t="s">
        <v>8499</v>
      </c>
      <c r="L1877" t="s">
        <v>22</v>
      </c>
      <c r="M1877" t="s">
        <v>23</v>
      </c>
      <c r="N1877" t="s">
        <v>24</v>
      </c>
      <c r="O1877" t="s">
        <v>14</v>
      </c>
      <c r="P1877" t="s">
        <v>24</v>
      </c>
      <c r="Q1877" t="s">
        <v>48</v>
      </c>
      <c r="R1877" t="s">
        <v>8500</v>
      </c>
    </row>
    <row r="1878" spans="1:18" x14ac:dyDescent="0.35">
      <c r="A1878" t="s">
        <v>15</v>
      </c>
      <c r="B1878" t="s">
        <v>942</v>
      </c>
      <c r="C1878">
        <v>7</v>
      </c>
      <c r="D1878">
        <v>2018</v>
      </c>
      <c r="E1878" t="s">
        <v>4948</v>
      </c>
      <c r="F1878">
        <v>1</v>
      </c>
      <c r="G1878">
        <v>2019</v>
      </c>
      <c r="H1878" t="s">
        <v>8501</v>
      </c>
      <c r="I1878" t="s">
        <v>19</v>
      </c>
      <c r="J1878" t="s">
        <v>8502</v>
      </c>
      <c r="K1878" t="s">
        <v>8503</v>
      </c>
      <c r="L1878" t="s">
        <v>8504</v>
      </c>
      <c r="M1878" t="s">
        <v>23</v>
      </c>
      <c r="N1878" t="s">
        <v>24</v>
      </c>
      <c r="O1878" t="s">
        <v>33</v>
      </c>
      <c r="P1878" t="s">
        <v>34</v>
      </c>
      <c r="Q1878" t="s">
        <v>33</v>
      </c>
      <c r="R1878" t="s">
        <v>77</v>
      </c>
    </row>
    <row r="1879" spans="1:18" x14ac:dyDescent="0.35">
      <c r="A1879" t="s">
        <v>15</v>
      </c>
      <c r="B1879" t="s">
        <v>2039</v>
      </c>
      <c r="C1879">
        <v>11</v>
      </c>
      <c r="D1879">
        <v>2020</v>
      </c>
      <c r="E1879" t="s">
        <v>1303</v>
      </c>
      <c r="F1879">
        <v>3</v>
      </c>
      <c r="G1879">
        <v>2021</v>
      </c>
      <c r="H1879" t="s">
        <v>8505</v>
      </c>
      <c r="I1879" t="s">
        <v>19</v>
      </c>
      <c r="J1879" t="s">
        <v>8506</v>
      </c>
      <c r="K1879" t="s">
        <v>8507</v>
      </c>
      <c r="L1879" t="s">
        <v>237</v>
      </c>
      <c r="M1879" t="s">
        <v>47</v>
      </c>
      <c r="N1879" t="s">
        <v>24</v>
      </c>
      <c r="O1879" t="s">
        <v>14</v>
      </c>
      <c r="P1879" t="s">
        <v>24</v>
      </c>
      <c r="Q1879" t="s">
        <v>48</v>
      </c>
      <c r="R1879" t="s">
        <v>8508</v>
      </c>
    </row>
    <row r="1880" spans="1:18" x14ac:dyDescent="0.35">
      <c r="A1880" t="s">
        <v>15</v>
      </c>
      <c r="B1880" t="s">
        <v>5016</v>
      </c>
      <c r="C1880">
        <v>2</v>
      </c>
      <c r="D1880">
        <v>2019</v>
      </c>
      <c r="E1880" t="s">
        <v>1680</v>
      </c>
      <c r="F1880">
        <v>6</v>
      </c>
      <c r="G1880">
        <v>2019</v>
      </c>
      <c r="H1880" t="s">
        <v>8509</v>
      </c>
      <c r="I1880" t="s">
        <v>19</v>
      </c>
      <c r="J1880" t="s">
        <v>8510</v>
      </c>
      <c r="K1880" t="s">
        <v>8511</v>
      </c>
      <c r="L1880" t="s">
        <v>22</v>
      </c>
      <c r="M1880" t="s">
        <v>47</v>
      </c>
      <c r="N1880" t="s">
        <v>24</v>
      </c>
      <c r="O1880" t="s">
        <v>14</v>
      </c>
      <c r="P1880" t="s">
        <v>24</v>
      </c>
      <c r="Q1880" t="s">
        <v>48</v>
      </c>
      <c r="R1880" t="s">
        <v>8512</v>
      </c>
    </row>
    <row r="1881" spans="1:18" x14ac:dyDescent="0.35">
      <c r="A1881" t="s">
        <v>15</v>
      </c>
      <c r="B1881" t="s">
        <v>139</v>
      </c>
      <c r="C1881">
        <v>7</v>
      </c>
      <c r="D1881">
        <v>2020</v>
      </c>
      <c r="E1881" t="s">
        <v>3134</v>
      </c>
      <c r="F1881">
        <v>1</v>
      </c>
      <c r="G1881">
        <v>2021</v>
      </c>
      <c r="H1881" t="s">
        <v>8513</v>
      </c>
      <c r="I1881" t="s">
        <v>19</v>
      </c>
      <c r="J1881" t="s">
        <v>8514</v>
      </c>
      <c r="K1881" t="s">
        <v>8515</v>
      </c>
      <c r="L1881" t="s">
        <v>1087</v>
      </c>
      <c r="M1881" t="s">
        <v>76</v>
      </c>
      <c r="N1881" t="s">
        <v>24</v>
      </c>
      <c r="O1881" t="s">
        <v>14</v>
      </c>
      <c r="P1881" t="s">
        <v>24</v>
      </c>
      <c r="Q1881" t="s">
        <v>48</v>
      </c>
      <c r="R1881" t="s">
        <v>8516</v>
      </c>
    </row>
    <row r="1882" spans="1:18" x14ac:dyDescent="0.35">
      <c r="A1882" t="s">
        <v>15</v>
      </c>
      <c r="B1882" t="s">
        <v>1433</v>
      </c>
      <c r="C1882">
        <v>1</v>
      </c>
      <c r="D1882">
        <v>2021</v>
      </c>
      <c r="E1882" t="s">
        <v>2921</v>
      </c>
      <c r="F1882">
        <v>3</v>
      </c>
      <c r="G1882">
        <v>2021</v>
      </c>
      <c r="H1882" t="s">
        <v>8517</v>
      </c>
      <c r="I1882" t="s">
        <v>19</v>
      </c>
      <c r="J1882" t="s">
        <v>8518</v>
      </c>
      <c r="K1882" t="s">
        <v>8519</v>
      </c>
      <c r="L1882" t="s">
        <v>22</v>
      </c>
      <c r="M1882" t="s">
        <v>23</v>
      </c>
      <c r="N1882" t="s">
        <v>24</v>
      </c>
      <c r="O1882" t="s">
        <v>33</v>
      </c>
      <c r="P1882" t="s">
        <v>34</v>
      </c>
      <c r="Q1882" t="s">
        <v>33</v>
      </c>
      <c r="R1882" t="s">
        <v>27</v>
      </c>
    </row>
    <row r="1883" spans="1:18" x14ac:dyDescent="0.35">
      <c r="A1883" t="s">
        <v>15</v>
      </c>
      <c r="B1883" t="s">
        <v>4181</v>
      </c>
      <c r="C1883">
        <v>1</v>
      </c>
      <c r="D1883">
        <v>2019</v>
      </c>
      <c r="E1883" t="s">
        <v>1735</v>
      </c>
      <c r="F1883">
        <v>4</v>
      </c>
      <c r="G1883">
        <v>2019</v>
      </c>
      <c r="H1883" t="s">
        <v>8520</v>
      </c>
      <c r="I1883" t="s">
        <v>19</v>
      </c>
      <c r="J1883" t="s">
        <v>8521</v>
      </c>
      <c r="K1883" t="s">
        <v>8522</v>
      </c>
      <c r="L1883" t="s">
        <v>6564</v>
      </c>
      <c r="M1883" t="s">
        <v>23</v>
      </c>
      <c r="N1883" t="s">
        <v>24</v>
      </c>
      <c r="O1883" t="s">
        <v>33</v>
      </c>
      <c r="P1883" t="s">
        <v>34</v>
      </c>
      <c r="Q1883" t="s">
        <v>33</v>
      </c>
      <c r="R1883" t="s">
        <v>27</v>
      </c>
    </row>
    <row r="1884" spans="1:18" x14ac:dyDescent="0.35">
      <c r="A1884" t="s">
        <v>15</v>
      </c>
      <c r="B1884" t="s">
        <v>3101</v>
      </c>
      <c r="C1884">
        <v>3</v>
      </c>
      <c r="D1884">
        <v>2018</v>
      </c>
      <c r="E1884" t="s">
        <v>3302</v>
      </c>
      <c r="F1884">
        <v>1</v>
      </c>
      <c r="G1884">
        <v>2019</v>
      </c>
      <c r="H1884" t="s">
        <v>8523</v>
      </c>
      <c r="I1884" t="s">
        <v>19</v>
      </c>
      <c r="J1884" t="s">
        <v>8524</v>
      </c>
      <c r="K1884" t="s">
        <v>8525</v>
      </c>
      <c r="L1884" t="s">
        <v>2387</v>
      </c>
      <c r="M1884" t="s">
        <v>23</v>
      </c>
      <c r="N1884" t="s">
        <v>24</v>
      </c>
      <c r="O1884" t="s">
        <v>25</v>
      </c>
      <c r="P1884" t="s">
        <v>24</v>
      </c>
      <c r="Q1884" t="s">
        <v>26</v>
      </c>
      <c r="R1884" t="s">
        <v>8526</v>
      </c>
    </row>
    <row r="1885" spans="1:18" x14ac:dyDescent="0.35">
      <c r="A1885" t="s">
        <v>15</v>
      </c>
      <c r="B1885" t="s">
        <v>1501</v>
      </c>
      <c r="C1885">
        <v>1</v>
      </c>
      <c r="D1885">
        <v>2020</v>
      </c>
      <c r="E1885" t="s">
        <v>1022</v>
      </c>
      <c r="F1885">
        <v>7</v>
      </c>
      <c r="G1885">
        <v>2020</v>
      </c>
      <c r="H1885" t="s">
        <v>8527</v>
      </c>
      <c r="I1885" t="s">
        <v>19</v>
      </c>
      <c r="J1885" t="s">
        <v>8528</v>
      </c>
      <c r="K1885" t="s">
        <v>8529</v>
      </c>
      <c r="L1885" t="s">
        <v>22</v>
      </c>
      <c r="M1885" t="s">
        <v>47</v>
      </c>
      <c r="N1885" t="s">
        <v>24</v>
      </c>
      <c r="O1885" t="s">
        <v>14</v>
      </c>
      <c r="P1885" t="s">
        <v>24</v>
      </c>
      <c r="Q1885" t="s">
        <v>48</v>
      </c>
      <c r="R1885" t="s">
        <v>8530</v>
      </c>
    </row>
    <row r="1886" spans="1:18" x14ac:dyDescent="0.35">
      <c r="A1886" t="s">
        <v>15</v>
      </c>
      <c r="B1886" t="s">
        <v>8531</v>
      </c>
      <c r="C1886">
        <v>7</v>
      </c>
      <c r="D1886">
        <v>2019</v>
      </c>
      <c r="E1886" t="s">
        <v>1189</v>
      </c>
      <c r="F1886">
        <v>11</v>
      </c>
      <c r="G1886">
        <v>2019</v>
      </c>
      <c r="H1886" t="s">
        <v>8532</v>
      </c>
      <c r="I1886" t="s">
        <v>19</v>
      </c>
      <c r="J1886" t="s">
        <v>8533</v>
      </c>
      <c r="K1886" t="s">
        <v>8534</v>
      </c>
      <c r="L1886" t="s">
        <v>8535</v>
      </c>
      <c r="M1886" t="s">
        <v>23</v>
      </c>
      <c r="N1886" t="s">
        <v>24</v>
      </c>
      <c r="O1886" t="s">
        <v>33</v>
      </c>
      <c r="P1886" t="s">
        <v>34</v>
      </c>
      <c r="Q1886" t="s">
        <v>33</v>
      </c>
      <c r="R1886" t="s">
        <v>8536</v>
      </c>
    </row>
    <row r="1887" spans="1:18" x14ac:dyDescent="0.35">
      <c r="A1887" t="s">
        <v>15</v>
      </c>
      <c r="B1887" t="s">
        <v>78</v>
      </c>
      <c r="C1887">
        <v>3</v>
      </c>
      <c r="D1887">
        <v>2020</v>
      </c>
      <c r="E1887" t="s">
        <v>3109</v>
      </c>
      <c r="F1887">
        <v>9</v>
      </c>
      <c r="G1887">
        <v>2020</v>
      </c>
      <c r="H1887" t="s">
        <v>8537</v>
      </c>
      <c r="I1887" t="s">
        <v>19</v>
      </c>
      <c r="J1887" t="s">
        <v>8538</v>
      </c>
      <c r="K1887" t="s">
        <v>8539</v>
      </c>
      <c r="L1887" t="s">
        <v>1016</v>
      </c>
      <c r="M1887" t="s">
        <v>76</v>
      </c>
      <c r="N1887" t="s">
        <v>24</v>
      </c>
      <c r="O1887" t="s">
        <v>33</v>
      </c>
      <c r="P1887" t="s">
        <v>34</v>
      </c>
      <c r="Q1887" t="s">
        <v>33</v>
      </c>
      <c r="R1887" t="s">
        <v>8540</v>
      </c>
    </row>
    <row r="1888" spans="1:18" x14ac:dyDescent="0.35">
      <c r="A1888" t="s">
        <v>15</v>
      </c>
      <c r="B1888" t="s">
        <v>3377</v>
      </c>
      <c r="C1888">
        <v>12</v>
      </c>
      <c r="D1888">
        <v>2019</v>
      </c>
      <c r="E1888" t="s">
        <v>793</v>
      </c>
      <c r="F1888">
        <v>9</v>
      </c>
      <c r="G1888">
        <v>2021</v>
      </c>
      <c r="H1888" t="s">
        <v>8541</v>
      </c>
      <c r="I1888" t="s">
        <v>19</v>
      </c>
      <c r="J1888" t="s">
        <v>8542</v>
      </c>
      <c r="K1888" t="s">
        <v>8543</v>
      </c>
      <c r="L1888" t="s">
        <v>22</v>
      </c>
      <c r="M1888" t="s">
        <v>76</v>
      </c>
      <c r="N1888" t="s">
        <v>24</v>
      </c>
      <c r="O1888" t="s">
        <v>14</v>
      </c>
      <c r="P1888" t="s">
        <v>24</v>
      </c>
      <c r="Q1888" t="s">
        <v>48</v>
      </c>
      <c r="R1888" t="s">
        <v>8544</v>
      </c>
    </row>
    <row r="1889" spans="1:18" x14ac:dyDescent="0.35">
      <c r="A1889" t="s">
        <v>15</v>
      </c>
      <c r="B1889" t="s">
        <v>1269</v>
      </c>
      <c r="C1889">
        <v>4</v>
      </c>
      <c r="D1889">
        <v>2020</v>
      </c>
      <c r="E1889" t="s">
        <v>2328</v>
      </c>
      <c r="F1889">
        <v>12</v>
      </c>
      <c r="G1889">
        <v>2021</v>
      </c>
      <c r="H1889" t="s">
        <v>8545</v>
      </c>
      <c r="I1889" t="s">
        <v>19</v>
      </c>
      <c r="J1889" t="s">
        <v>8546</v>
      </c>
      <c r="K1889" t="s">
        <v>8547</v>
      </c>
      <c r="L1889" t="s">
        <v>83</v>
      </c>
      <c r="M1889" t="s">
        <v>47</v>
      </c>
      <c r="N1889" t="s">
        <v>24</v>
      </c>
      <c r="O1889" t="s">
        <v>14</v>
      </c>
      <c r="P1889" t="s">
        <v>24</v>
      </c>
      <c r="Q1889" t="s">
        <v>48</v>
      </c>
      <c r="R1889" t="s">
        <v>8548</v>
      </c>
    </row>
    <row r="1890" spans="1:18" x14ac:dyDescent="0.35">
      <c r="A1890" t="s">
        <v>15</v>
      </c>
      <c r="B1890" t="s">
        <v>5667</v>
      </c>
      <c r="C1890">
        <v>6</v>
      </c>
      <c r="D1890">
        <v>2021</v>
      </c>
      <c r="E1890" t="s">
        <v>7168</v>
      </c>
      <c r="F1890">
        <v>11</v>
      </c>
      <c r="G1890">
        <v>2021</v>
      </c>
      <c r="H1890" t="s">
        <v>8549</v>
      </c>
      <c r="I1890" t="s">
        <v>19</v>
      </c>
      <c r="J1890" t="s">
        <v>8550</v>
      </c>
      <c r="K1890" t="s">
        <v>8551</v>
      </c>
      <c r="L1890" t="s">
        <v>22</v>
      </c>
      <c r="M1890" t="s">
        <v>47</v>
      </c>
      <c r="N1890" t="s">
        <v>24</v>
      </c>
      <c r="O1890" t="s">
        <v>14</v>
      </c>
      <c r="P1890" t="s">
        <v>24</v>
      </c>
      <c r="Q1890" t="s">
        <v>48</v>
      </c>
      <c r="R1890" t="s">
        <v>8552</v>
      </c>
    </row>
    <row r="1891" spans="1:18" x14ac:dyDescent="0.35">
      <c r="A1891" t="s">
        <v>15</v>
      </c>
      <c r="B1891" t="s">
        <v>3487</v>
      </c>
      <c r="C1891">
        <v>10</v>
      </c>
      <c r="D1891">
        <v>2020</v>
      </c>
      <c r="E1891" t="s">
        <v>8553</v>
      </c>
      <c r="F1891">
        <v>2</v>
      </c>
      <c r="G1891">
        <v>2021</v>
      </c>
      <c r="H1891" t="s">
        <v>8554</v>
      </c>
      <c r="I1891" t="s">
        <v>19</v>
      </c>
      <c r="J1891" t="s">
        <v>8555</v>
      </c>
      <c r="K1891" t="s">
        <v>8556</v>
      </c>
      <c r="L1891" t="s">
        <v>237</v>
      </c>
      <c r="M1891" t="s">
        <v>47</v>
      </c>
      <c r="N1891" t="s">
        <v>24</v>
      </c>
      <c r="O1891" t="s">
        <v>14</v>
      </c>
      <c r="P1891" t="s">
        <v>24</v>
      </c>
      <c r="Q1891" t="s">
        <v>48</v>
      </c>
      <c r="R1891" t="s">
        <v>8557</v>
      </c>
    </row>
    <row r="1892" spans="1:18" x14ac:dyDescent="0.35">
      <c r="A1892" t="s">
        <v>15</v>
      </c>
      <c r="B1892" t="s">
        <v>4008</v>
      </c>
      <c r="C1892">
        <v>7</v>
      </c>
      <c r="D1892">
        <v>2020</v>
      </c>
      <c r="E1892" t="s">
        <v>2012</v>
      </c>
      <c r="F1892">
        <v>11</v>
      </c>
      <c r="G1892">
        <v>2021</v>
      </c>
      <c r="H1892" t="s">
        <v>8558</v>
      </c>
      <c r="I1892" t="s">
        <v>19</v>
      </c>
      <c r="J1892" t="s">
        <v>8559</v>
      </c>
      <c r="K1892" t="s">
        <v>8560</v>
      </c>
      <c r="L1892" t="s">
        <v>385</v>
      </c>
      <c r="M1892" t="s">
        <v>47</v>
      </c>
      <c r="N1892" t="s">
        <v>24</v>
      </c>
      <c r="O1892" t="s">
        <v>97</v>
      </c>
      <c r="P1892" t="s">
        <v>24</v>
      </c>
      <c r="Q1892" t="s">
        <v>48</v>
      </c>
      <c r="R1892" t="s">
        <v>8561</v>
      </c>
    </row>
    <row r="1893" spans="1:18" x14ac:dyDescent="0.35">
      <c r="A1893" t="s">
        <v>15</v>
      </c>
      <c r="B1893" t="s">
        <v>2921</v>
      </c>
      <c r="C1893">
        <v>3</v>
      </c>
      <c r="D1893">
        <v>2021</v>
      </c>
      <c r="E1893" t="s">
        <v>1746</v>
      </c>
      <c r="F1893">
        <v>12</v>
      </c>
      <c r="G1893">
        <v>2021</v>
      </c>
      <c r="H1893" t="s">
        <v>8562</v>
      </c>
      <c r="I1893" t="s">
        <v>19</v>
      </c>
      <c r="J1893" t="s">
        <v>8563</v>
      </c>
      <c r="K1893" t="s">
        <v>8564</v>
      </c>
      <c r="L1893" t="s">
        <v>22</v>
      </c>
      <c r="M1893" t="s">
        <v>47</v>
      </c>
      <c r="N1893" t="s">
        <v>24</v>
      </c>
      <c r="O1893" t="s">
        <v>14</v>
      </c>
      <c r="P1893" t="s">
        <v>24</v>
      </c>
      <c r="Q1893" t="s">
        <v>48</v>
      </c>
      <c r="R1893" t="s">
        <v>8565</v>
      </c>
    </row>
    <row r="1894" spans="1:18" x14ac:dyDescent="0.35">
      <c r="A1894" t="s">
        <v>15</v>
      </c>
      <c r="B1894" t="s">
        <v>8566</v>
      </c>
      <c r="C1894">
        <v>2</v>
      </c>
      <c r="D1894">
        <v>2020</v>
      </c>
      <c r="E1894" t="s">
        <v>2706</v>
      </c>
      <c r="F1894">
        <v>7</v>
      </c>
      <c r="G1894">
        <v>2020</v>
      </c>
      <c r="H1894" t="s">
        <v>8567</v>
      </c>
      <c r="I1894" t="s">
        <v>19</v>
      </c>
      <c r="J1894" t="s">
        <v>8568</v>
      </c>
      <c r="K1894" t="s">
        <v>8569</v>
      </c>
      <c r="L1894" t="s">
        <v>22</v>
      </c>
      <c r="M1894" t="s">
        <v>76</v>
      </c>
      <c r="N1894" t="s">
        <v>24</v>
      </c>
      <c r="O1894" t="s">
        <v>14</v>
      </c>
      <c r="P1894" t="s">
        <v>24</v>
      </c>
      <c r="Q1894" t="s">
        <v>48</v>
      </c>
      <c r="R1894" t="s">
        <v>8570</v>
      </c>
    </row>
    <row r="1895" spans="1:18" x14ac:dyDescent="0.35">
      <c r="A1895" t="s">
        <v>15</v>
      </c>
      <c r="B1895" t="s">
        <v>882</v>
      </c>
      <c r="C1895">
        <v>1</v>
      </c>
      <c r="D1895">
        <v>2020</v>
      </c>
      <c r="E1895" t="s">
        <v>5661</v>
      </c>
      <c r="F1895">
        <v>3</v>
      </c>
      <c r="G1895">
        <v>2021</v>
      </c>
      <c r="H1895" t="s">
        <v>8571</v>
      </c>
      <c r="I1895" t="s">
        <v>19</v>
      </c>
      <c r="J1895" t="s">
        <v>8572</v>
      </c>
      <c r="K1895" t="s">
        <v>8573</v>
      </c>
      <c r="L1895" t="s">
        <v>96</v>
      </c>
      <c r="M1895" t="s">
        <v>23</v>
      </c>
      <c r="N1895" t="s">
        <v>24</v>
      </c>
      <c r="O1895" t="s">
        <v>25</v>
      </c>
      <c r="P1895" t="s">
        <v>24</v>
      </c>
      <c r="Q1895" t="s">
        <v>26</v>
      </c>
      <c r="R1895" t="s">
        <v>8574</v>
      </c>
    </row>
    <row r="1896" spans="1:18" x14ac:dyDescent="0.35">
      <c r="A1896" t="s">
        <v>15</v>
      </c>
      <c r="B1896" t="s">
        <v>4057</v>
      </c>
      <c r="C1896">
        <v>6</v>
      </c>
      <c r="D1896">
        <v>2020</v>
      </c>
      <c r="E1896" t="s">
        <v>3289</v>
      </c>
      <c r="F1896">
        <v>12</v>
      </c>
      <c r="G1896">
        <v>2021</v>
      </c>
      <c r="H1896" t="s">
        <v>8575</v>
      </c>
      <c r="I1896" t="s">
        <v>19</v>
      </c>
      <c r="J1896" t="s">
        <v>8576</v>
      </c>
      <c r="K1896" t="s">
        <v>8577</v>
      </c>
      <c r="L1896" t="s">
        <v>75</v>
      </c>
      <c r="M1896" t="s">
        <v>47</v>
      </c>
      <c r="N1896" t="s">
        <v>24</v>
      </c>
      <c r="O1896" t="s">
        <v>14</v>
      </c>
      <c r="P1896" t="s">
        <v>24</v>
      </c>
      <c r="Q1896" t="s">
        <v>48</v>
      </c>
      <c r="R1896" t="s">
        <v>8578</v>
      </c>
    </row>
    <row r="1897" spans="1:18" x14ac:dyDescent="0.35">
      <c r="A1897" t="s">
        <v>15</v>
      </c>
      <c r="B1897" t="s">
        <v>3204</v>
      </c>
      <c r="C1897">
        <v>3</v>
      </c>
      <c r="D1897">
        <v>2019</v>
      </c>
      <c r="E1897" t="s">
        <v>1612</v>
      </c>
      <c r="F1897">
        <v>7</v>
      </c>
      <c r="G1897">
        <v>2019</v>
      </c>
      <c r="H1897" t="s">
        <v>8579</v>
      </c>
      <c r="I1897" t="s">
        <v>19</v>
      </c>
      <c r="J1897" t="s">
        <v>8580</v>
      </c>
      <c r="K1897" t="s">
        <v>8581</v>
      </c>
      <c r="L1897" t="s">
        <v>385</v>
      </c>
      <c r="M1897" t="s">
        <v>47</v>
      </c>
      <c r="N1897" t="s">
        <v>24</v>
      </c>
      <c r="O1897" t="s">
        <v>14</v>
      </c>
      <c r="P1897" t="s">
        <v>24</v>
      </c>
      <c r="Q1897" t="s">
        <v>48</v>
      </c>
      <c r="R1897" t="s">
        <v>8582</v>
      </c>
    </row>
    <row r="1898" spans="1:18" x14ac:dyDescent="0.35">
      <c r="A1898" t="s">
        <v>15</v>
      </c>
      <c r="B1898" t="s">
        <v>4280</v>
      </c>
      <c r="C1898">
        <v>6</v>
      </c>
      <c r="D1898">
        <v>2019</v>
      </c>
      <c r="E1898" t="s">
        <v>2948</v>
      </c>
      <c r="F1898">
        <v>8</v>
      </c>
      <c r="G1898">
        <v>2020</v>
      </c>
      <c r="H1898" t="s">
        <v>8583</v>
      </c>
      <c r="I1898" t="s">
        <v>19</v>
      </c>
      <c r="J1898" t="s">
        <v>8584</v>
      </c>
      <c r="K1898" t="s">
        <v>8585</v>
      </c>
      <c r="L1898" t="s">
        <v>8586</v>
      </c>
      <c r="M1898" t="s">
        <v>68</v>
      </c>
      <c r="N1898" t="s">
        <v>24</v>
      </c>
      <c r="O1898" t="s">
        <v>14</v>
      </c>
      <c r="P1898" t="s">
        <v>24</v>
      </c>
      <c r="Q1898" t="s">
        <v>48</v>
      </c>
      <c r="R1898" t="s">
        <v>8587</v>
      </c>
    </row>
    <row r="1899" spans="1:18" x14ac:dyDescent="0.35">
      <c r="A1899" t="s">
        <v>15</v>
      </c>
      <c r="B1899" t="s">
        <v>3240</v>
      </c>
      <c r="C1899">
        <v>6</v>
      </c>
      <c r="D1899">
        <v>2018</v>
      </c>
      <c r="E1899" t="s">
        <v>6273</v>
      </c>
      <c r="F1899">
        <v>1</v>
      </c>
      <c r="G1899">
        <v>2019</v>
      </c>
      <c r="H1899" t="s">
        <v>8588</v>
      </c>
      <c r="I1899" t="s">
        <v>19</v>
      </c>
      <c r="J1899" t="s">
        <v>8589</v>
      </c>
      <c r="K1899" t="s">
        <v>8590</v>
      </c>
      <c r="L1899" t="s">
        <v>75</v>
      </c>
      <c r="M1899" t="s">
        <v>76</v>
      </c>
      <c r="N1899" t="s">
        <v>24</v>
      </c>
      <c r="O1899" t="s">
        <v>33</v>
      </c>
      <c r="P1899" t="s">
        <v>34</v>
      </c>
      <c r="Q1899" t="s">
        <v>33</v>
      </c>
      <c r="R1899" t="s">
        <v>27</v>
      </c>
    </row>
    <row r="1900" spans="1:18" x14ac:dyDescent="0.35">
      <c r="A1900" t="s">
        <v>15</v>
      </c>
      <c r="B1900" t="s">
        <v>100</v>
      </c>
      <c r="C1900">
        <v>3</v>
      </c>
      <c r="D1900">
        <v>2019</v>
      </c>
      <c r="E1900" t="s">
        <v>144</v>
      </c>
      <c r="F1900">
        <v>6</v>
      </c>
      <c r="G1900">
        <v>2019</v>
      </c>
      <c r="H1900" t="s">
        <v>8591</v>
      </c>
      <c r="I1900" t="s">
        <v>19</v>
      </c>
      <c r="J1900" t="s">
        <v>8592</v>
      </c>
      <c r="K1900" t="s">
        <v>8593</v>
      </c>
      <c r="L1900" t="s">
        <v>4531</v>
      </c>
      <c r="M1900" t="s">
        <v>23</v>
      </c>
      <c r="N1900" t="s">
        <v>24</v>
      </c>
      <c r="O1900" t="s">
        <v>25</v>
      </c>
      <c r="P1900" t="s">
        <v>24</v>
      </c>
      <c r="Q1900" t="s">
        <v>26</v>
      </c>
      <c r="R1900" t="s">
        <v>27</v>
      </c>
    </row>
    <row r="1901" spans="1:18" x14ac:dyDescent="0.35">
      <c r="A1901" t="s">
        <v>15</v>
      </c>
      <c r="B1901" t="s">
        <v>3377</v>
      </c>
      <c r="C1901">
        <v>12</v>
      </c>
      <c r="D1901">
        <v>2019</v>
      </c>
      <c r="E1901" t="s">
        <v>609</v>
      </c>
      <c r="F1901">
        <v>2</v>
      </c>
      <c r="G1901">
        <v>2020</v>
      </c>
      <c r="H1901" t="s">
        <v>8594</v>
      </c>
      <c r="I1901" t="s">
        <v>19</v>
      </c>
      <c r="J1901" t="s">
        <v>8595</v>
      </c>
      <c r="K1901" t="s">
        <v>8596</v>
      </c>
      <c r="L1901" t="s">
        <v>22</v>
      </c>
      <c r="M1901" t="s">
        <v>76</v>
      </c>
      <c r="N1901" t="s">
        <v>24</v>
      </c>
      <c r="O1901" t="s">
        <v>33</v>
      </c>
      <c r="P1901" t="s">
        <v>34</v>
      </c>
      <c r="Q1901" t="s">
        <v>33</v>
      </c>
      <c r="R1901" t="s">
        <v>8597</v>
      </c>
    </row>
    <row r="1902" spans="1:18" x14ac:dyDescent="0.35">
      <c r="A1902" t="s">
        <v>15</v>
      </c>
      <c r="B1902" t="s">
        <v>6970</v>
      </c>
      <c r="C1902">
        <v>11</v>
      </c>
      <c r="D1902">
        <v>2020</v>
      </c>
      <c r="E1902" t="s">
        <v>5661</v>
      </c>
      <c r="F1902">
        <v>3</v>
      </c>
      <c r="G1902">
        <v>2021</v>
      </c>
      <c r="H1902" t="s">
        <v>8598</v>
      </c>
      <c r="I1902" t="s">
        <v>19</v>
      </c>
      <c r="J1902" t="s">
        <v>8599</v>
      </c>
      <c r="K1902" t="s">
        <v>8600</v>
      </c>
      <c r="L1902" t="s">
        <v>237</v>
      </c>
      <c r="M1902" t="s">
        <v>47</v>
      </c>
      <c r="N1902" t="s">
        <v>24</v>
      </c>
      <c r="O1902" t="s">
        <v>14</v>
      </c>
      <c r="P1902" t="s">
        <v>24</v>
      </c>
      <c r="Q1902" t="s">
        <v>48</v>
      </c>
      <c r="R1902" t="s">
        <v>8601</v>
      </c>
    </row>
    <row r="1903" spans="1:18" x14ac:dyDescent="0.35">
      <c r="A1903" t="s">
        <v>15</v>
      </c>
      <c r="B1903" t="s">
        <v>2389</v>
      </c>
      <c r="C1903">
        <v>11</v>
      </c>
      <c r="D1903">
        <v>2018</v>
      </c>
      <c r="E1903" t="s">
        <v>1344</v>
      </c>
      <c r="F1903">
        <v>5</v>
      </c>
      <c r="G1903">
        <v>2019</v>
      </c>
      <c r="H1903" t="s">
        <v>8602</v>
      </c>
      <c r="I1903" t="s">
        <v>19</v>
      </c>
      <c r="J1903" t="s">
        <v>8603</v>
      </c>
      <c r="K1903" t="s">
        <v>8604</v>
      </c>
      <c r="L1903" t="s">
        <v>268</v>
      </c>
      <c r="M1903" t="s">
        <v>23</v>
      </c>
      <c r="N1903" t="s">
        <v>24</v>
      </c>
      <c r="O1903" t="s">
        <v>33</v>
      </c>
      <c r="P1903" t="s">
        <v>34</v>
      </c>
      <c r="Q1903" t="s">
        <v>33</v>
      </c>
      <c r="R1903" t="s">
        <v>8605</v>
      </c>
    </row>
    <row r="1904" spans="1:18" x14ac:dyDescent="0.35">
      <c r="A1904" t="s">
        <v>15</v>
      </c>
      <c r="B1904" t="s">
        <v>304</v>
      </c>
      <c r="C1904">
        <v>9</v>
      </c>
      <c r="D1904">
        <v>2018</v>
      </c>
      <c r="E1904" t="s">
        <v>105</v>
      </c>
      <c r="F1904">
        <v>6</v>
      </c>
      <c r="G1904">
        <v>2019</v>
      </c>
      <c r="H1904" t="s">
        <v>8606</v>
      </c>
      <c r="I1904" t="s">
        <v>19</v>
      </c>
      <c r="J1904" t="s">
        <v>8607</v>
      </c>
      <c r="K1904" t="s">
        <v>8608</v>
      </c>
      <c r="L1904" t="s">
        <v>22</v>
      </c>
      <c r="M1904" t="s">
        <v>23</v>
      </c>
      <c r="N1904" t="s">
        <v>24</v>
      </c>
      <c r="O1904" t="s">
        <v>33</v>
      </c>
      <c r="P1904" t="s">
        <v>34</v>
      </c>
      <c r="Q1904" t="s">
        <v>33</v>
      </c>
      <c r="R1904" t="s">
        <v>8609</v>
      </c>
    </row>
    <row r="1905" spans="1:18" x14ac:dyDescent="0.35">
      <c r="A1905" t="s">
        <v>15</v>
      </c>
      <c r="B1905" t="s">
        <v>2347</v>
      </c>
      <c r="C1905">
        <v>9</v>
      </c>
      <c r="D1905">
        <v>2019</v>
      </c>
      <c r="E1905" t="s">
        <v>5908</v>
      </c>
      <c r="F1905">
        <v>4</v>
      </c>
      <c r="G1905">
        <v>2020</v>
      </c>
      <c r="H1905" t="s">
        <v>8610</v>
      </c>
      <c r="I1905" t="s">
        <v>19</v>
      </c>
      <c r="J1905" t="s">
        <v>8611</v>
      </c>
      <c r="K1905" t="s">
        <v>8612</v>
      </c>
      <c r="L1905" t="s">
        <v>83</v>
      </c>
      <c r="M1905" t="s">
        <v>23</v>
      </c>
      <c r="N1905" t="s">
        <v>24</v>
      </c>
      <c r="O1905" t="s">
        <v>33</v>
      </c>
      <c r="P1905" t="s">
        <v>34</v>
      </c>
      <c r="Q1905" t="s">
        <v>33</v>
      </c>
      <c r="R1905" t="s">
        <v>8613</v>
      </c>
    </row>
    <row r="1906" spans="1:18" x14ac:dyDescent="0.35">
      <c r="A1906" t="s">
        <v>15</v>
      </c>
      <c r="B1906" t="s">
        <v>6686</v>
      </c>
      <c r="C1906">
        <v>9</v>
      </c>
      <c r="D1906">
        <v>2018</v>
      </c>
      <c r="E1906" t="s">
        <v>1829</v>
      </c>
      <c r="F1906">
        <v>4</v>
      </c>
      <c r="G1906">
        <v>2019</v>
      </c>
      <c r="H1906" t="s">
        <v>8614</v>
      </c>
      <c r="I1906" t="s">
        <v>19</v>
      </c>
      <c r="J1906" t="s">
        <v>8615</v>
      </c>
      <c r="K1906" t="s">
        <v>8616</v>
      </c>
      <c r="L1906" t="s">
        <v>3408</v>
      </c>
      <c r="M1906" t="s">
        <v>68</v>
      </c>
      <c r="N1906" t="s">
        <v>24</v>
      </c>
      <c r="O1906" t="s">
        <v>14</v>
      </c>
      <c r="P1906" t="s">
        <v>24</v>
      </c>
      <c r="Q1906" t="s">
        <v>48</v>
      </c>
      <c r="R1906" t="s">
        <v>8617</v>
      </c>
    </row>
    <row r="1907" spans="1:18" x14ac:dyDescent="0.35">
      <c r="A1907" t="s">
        <v>15</v>
      </c>
      <c r="B1907" t="s">
        <v>42</v>
      </c>
      <c r="C1907">
        <v>8</v>
      </c>
      <c r="D1907">
        <v>2020</v>
      </c>
      <c r="E1907" t="s">
        <v>3059</v>
      </c>
      <c r="F1907">
        <v>3</v>
      </c>
      <c r="G1907">
        <v>2021</v>
      </c>
      <c r="H1907" t="s">
        <v>8618</v>
      </c>
      <c r="I1907" t="s">
        <v>19</v>
      </c>
      <c r="J1907" t="s">
        <v>8619</v>
      </c>
      <c r="K1907" t="s">
        <v>8620</v>
      </c>
      <c r="L1907" t="s">
        <v>22</v>
      </c>
      <c r="M1907" t="s">
        <v>47</v>
      </c>
      <c r="N1907" t="s">
        <v>24</v>
      </c>
      <c r="O1907" t="s">
        <v>14</v>
      </c>
      <c r="P1907" t="s">
        <v>24</v>
      </c>
      <c r="Q1907" t="s">
        <v>48</v>
      </c>
      <c r="R1907" t="s">
        <v>8621</v>
      </c>
    </row>
    <row r="1908" spans="1:18" x14ac:dyDescent="0.35">
      <c r="A1908" t="s">
        <v>15</v>
      </c>
      <c r="B1908" t="s">
        <v>8622</v>
      </c>
      <c r="C1908">
        <v>5</v>
      </c>
      <c r="D1908">
        <v>2018</v>
      </c>
      <c r="E1908" t="s">
        <v>6512</v>
      </c>
      <c r="F1908">
        <v>3</v>
      </c>
      <c r="G1908">
        <v>2019</v>
      </c>
      <c r="H1908" t="s">
        <v>8623</v>
      </c>
      <c r="I1908" t="s">
        <v>19</v>
      </c>
      <c r="J1908" t="s">
        <v>8624</v>
      </c>
      <c r="K1908" t="s">
        <v>8625</v>
      </c>
      <c r="L1908" t="s">
        <v>22</v>
      </c>
      <c r="M1908" t="s">
        <v>47</v>
      </c>
      <c r="N1908" t="s">
        <v>24</v>
      </c>
      <c r="O1908" t="s">
        <v>14</v>
      </c>
      <c r="P1908" t="s">
        <v>24</v>
      </c>
      <c r="Q1908" t="s">
        <v>48</v>
      </c>
      <c r="R1908" t="s">
        <v>8626</v>
      </c>
    </row>
    <row r="1909" spans="1:18" x14ac:dyDescent="0.35">
      <c r="A1909" t="s">
        <v>15</v>
      </c>
      <c r="B1909" t="s">
        <v>6238</v>
      </c>
      <c r="C1909">
        <v>1</v>
      </c>
      <c r="D1909">
        <v>2022</v>
      </c>
      <c r="E1909" t="s">
        <v>4609</v>
      </c>
      <c r="F1909">
        <v>1</v>
      </c>
      <c r="G1909">
        <v>2022</v>
      </c>
      <c r="H1909" t="s">
        <v>8627</v>
      </c>
      <c r="I1909" t="s">
        <v>19</v>
      </c>
      <c r="J1909" t="s">
        <v>8628</v>
      </c>
      <c r="K1909" t="s">
        <v>8629</v>
      </c>
      <c r="L1909" t="s">
        <v>8630</v>
      </c>
      <c r="M1909" t="s">
        <v>76</v>
      </c>
      <c r="N1909" t="s">
        <v>24</v>
      </c>
      <c r="O1909" t="s">
        <v>33</v>
      </c>
      <c r="P1909" t="s">
        <v>34</v>
      </c>
      <c r="Q1909" t="s">
        <v>33</v>
      </c>
      <c r="R1909" t="s">
        <v>77</v>
      </c>
    </row>
    <row r="1910" spans="1:18" x14ac:dyDescent="0.35">
      <c r="A1910" t="s">
        <v>15</v>
      </c>
      <c r="B1910" t="s">
        <v>749</v>
      </c>
      <c r="C1910">
        <v>4</v>
      </c>
      <c r="D1910">
        <v>2021</v>
      </c>
      <c r="E1910" t="s">
        <v>1880</v>
      </c>
      <c r="F1910">
        <v>1</v>
      </c>
      <c r="G1910">
        <v>2022</v>
      </c>
      <c r="H1910" t="s">
        <v>8631</v>
      </c>
      <c r="I1910" t="s">
        <v>19</v>
      </c>
      <c r="J1910" t="s">
        <v>8632</v>
      </c>
      <c r="K1910" t="s">
        <v>8633</v>
      </c>
      <c r="L1910" t="s">
        <v>110</v>
      </c>
      <c r="M1910" t="s">
        <v>47</v>
      </c>
      <c r="N1910" t="s">
        <v>24</v>
      </c>
      <c r="O1910" t="s">
        <v>97</v>
      </c>
      <c r="P1910" t="s">
        <v>24</v>
      </c>
      <c r="Q1910" t="s">
        <v>48</v>
      </c>
      <c r="R1910" t="s">
        <v>8634</v>
      </c>
    </row>
    <row r="1911" spans="1:18" x14ac:dyDescent="0.35">
      <c r="A1911" t="s">
        <v>15</v>
      </c>
      <c r="B1911" t="s">
        <v>86</v>
      </c>
      <c r="C1911">
        <v>11</v>
      </c>
      <c r="D1911">
        <v>2019</v>
      </c>
      <c r="E1911" t="s">
        <v>7545</v>
      </c>
      <c r="F1911">
        <v>7</v>
      </c>
      <c r="G1911">
        <v>2020</v>
      </c>
      <c r="H1911" t="s">
        <v>8635</v>
      </c>
      <c r="I1911" t="s">
        <v>19</v>
      </c>
      <c r="J1911" t="s">
        <v>8636</v>
      </c>
      <c r="K1911" t="s">
        <v>8637</v>
      </c>
      <c r="L1911" t="s">
        <v>46</v>
      </c>
      <c r="M1911" t="s">
        <v>23</v>
      </c>
      <c r="N1911" t="s">
        <v>24</v>
      </c>
      <c r="O1911" t="s">
        <v>33</v>
      </c>
      <c r="P1911" t="s">
        <v>34</v>
      </c>
      <c r="Q1911" t="s">
        <v>33</v>
      </c>
      <c r="R1911" t="s">
        <v>27</v>
      </c>
    </row>
    <row r="1912" spans="1:18" x14ac:dyDescent="0.35">
      <c r="A1912" t="s">
        <v>15</v>
      </c>
      <c r="B1912" t="s">
        <v>2991</v>
      </c>
      <c r="C1912">
        <v>2</v>
      </c>
      <c r="D1912">
        <v>2020</v>
      </c>
      <c r="E1912" t="s">
        <v>2797</v>
      </c>
      <c r="F1912">
        <v>7</v>
      </c>
      <c r="G1912">
        <v>2020</v>
      </c>
      <c r="H1912" t="s">
        <v>8638</v>
      </c>
      <c r="I1912" t="s">
        <v>19</v>
      </c>
      <c r="J1912" t="s">
        <v>8639</v>
      </c>
      <c r="K1912" t="s">
        <v>8640</v>
      </c>
      <c r="L1912" t="s">
        <v>385</v>
      </c>
      <c r="M1912" t="s">
        <v>23</v>
      </c>
      <c r="N1912" t="s">
        <v>24</v>
      </c>
      <c r="O1912" t="s">
        <v>33</v>
      </c>
      <c r="P1912" t="s">
        <v>34</v>
      </c>
      <c r="Q1912" t="s">
        <v>33</v>
      </c>
      <c r="R1912" t="s">
        <v>27</v>
      </c>
    </row>
    <row r="1913" spans="1:18" x14ac:dyDescent="0.35">
      <c r="A1913" t="s">
        <v>15</v>
      </c>
      <c r="B1913" t="s">
        <v>512</v>
      </c>
      <c r="C1913">
        <v>10</v>
      </c>
      <c r="D1913">
        <v>2020</v>
      </c>
      <c r="E1913" t="s">
        <v>289</v>
      </c>
      <c r="F1913">
        <v>4</v>
      </c>
      <c r="G1913">
        <v>2021</v>
      </c>
      <c r="H1913" t="s">
        <v>8641</v>
      </c>
      <c r="I1913" t="s">
        <v>19</v>
      </c>
      <c r="J1913" t="s">
        <v>8642</v>
      </c>
      <c r="K1913" t="s">
        <v>8643</v>
      </c>
      <c r="L1913" t="s">
        <v>22</v>
      </c>
      <c r="M1913" t="s">
        <v>47</v>
      </c>
      <c r="N1913" t="s">
        <v>24</v>
      </c>
      <c r="O1913" t="s">
        <v>14</v>
      </c>
      <c r="P1913" t="s">
        <v>24</v>
      </c>
      <c r="Q1913" t="s">
        <v>48</v>
      </c>
      <c r="R1913" t="s">
        <v>8644</v>
      </c>
    </row>
    <row r="1914" spans="1:18" x14ac:dyDescent="0.35">
      <c r="A1914" t="s">
        <v>15</v>
      </c>
      <c r="B1914" t="s">
        <v>1996</v>
      </c>
      <c r="C1914">
        <v>5</v>
      </c>
      <c r="D1914">
        <v>2020</v>
      </c>
      <c r="E1914" t="s">
        <v>8645</v>
      </c>
      <c r="F1914">
        <v>7</v>
      </c>
      <c r="G1914">
        <v>2021</v>
      </c>
      <c r="H1914" t="s">
        <v>8646</v>
      </c>
      <c r="I1914" t="s">
        <v>19</v>
      </c>
      <c r="J1914" t="s">
        <v>8647</v>
      </c>
      <c r="K1914" t="s">
        <v>8648</v>
      </c>
      <c r="L1914" t="s">
        <v>237</v>
      </c>
      <c r="M1914" t="s">
        <v>68</v>
      </c>
      <c r="N1914" t="s">
        <v>24</v>
      </c>
      <c r="O1914" t="s">
        <v>14</v>
      </c>
      <c r="P1914" t="s">
        <v>24</v>
      </c>
      <c r="Q1914" t="s">
        <v>48</v>
      </c>
      <c r="R1914" t="s">
        <v>8649</v>
      </c>
    </row>
    <row r="1915" spans="1:18" x14ac:dyDescent="0.35">
      <c r="A1915" t="s">
        <v>15</v>
      </c>
      <c r="B1915" t="s">
        <v>2832</v>
      </c>
      <c r="C1915">
        <v>1</v>
      </c>
      <c r="D1915">
        <v>2020</v>
      </c>
      <c r="E1915" t="s">
        <v>126</v>
      </c>
      <c r="F1915">
        <v>1</v>
      </c>
      <c r="G1915">
        <v>2021</v>
      </c>
      <c r="H1915" t="s">
        <v>8650</v>
      </c>
      <c r="I1915" t="s">
        <v>19</v>
      </c>
      <c r="J1915" t="s">
        <v>8651</v>
      </c>
      <c r="K1915" t="s">
        <v>8652</v>
      </c>
      <c r="L1915" t="s">
        <v>572</v>
      </c>
      <c r="M1915" t="s">
        <v>47</v>
      </c>
      <c r="N1915" t="s">
        <v>24</v>
      </c>
      <c r="O1915" t="s">
        <v>97</v>
      </c>
      <c r="P1915" t="s">
        <v>24</v>
      </c>
      <c r="Q1915" t="s">
        <v>48</v>
      </c>
      <c r="R1915" t="s">
        <v>8653</v>
      </c>
    </row>
    <row r="1916" spans="1:18" x14ac:dyDescent="0.35">
      <c r="A1916" t="s">
        <v>15</v>
      </c>
      <c r="B1916" t="s">
        <v>2662</v>
      </c>
      <c r="C1916">
        <v>7</v>
      </c>
      <c r="D1916">
        <v>2019</v>
      </c>
      <c r="E1916" t="s">
        <v>4406</v>
      </c>
      <c r="F1916">
        <v>1</v>
      </c>
      <c r="G1916">
        <v>2020</v>
      </c>
      <c r="H1916" t="s">
        <v>8654</v>
      </c>
      <c r="I1916" t="s">
        <v>19</v>
      </c>
      <c r="J1916" t="s">
        <v>8655</v>
      </c>
      <c r="K1916" t="s">
        <v>8656</v>
      </c>
      <c r="L1916" t="s">
        <v>3997</v>
      </c>
      <c r="M1916" t="s">
        <v>76</v>
      </c>
      <c r="N1916" t="s">
        <v>24</v>
      </c>
      <c r="O1916" t="s">
        <v>14</v>
      </c>
      <c r="P1916" t="s">
        <v>24</v>
      </c>
      <c r="Q1916" t="s">
        <v>48</v>
      </c>
      <c r="R1916" t="s">
        <v>8657</v>
      </c>
    </row>
    <row r="1917" spans="1:18" x14ac:dyDescent="0.35">
      <c r="A1917" t="s">
        <v>15</v>
      </c>
      <c r="B1917" t="s">
        <v>120</v>
      </c>
      <c r="C1917">
        <v>11</v>
      </c>
      <c r="D1917">
        <v>2020</v>
      </c>
      <c r="E1917" t="s">
        <v>5375</v>
      </c>
      <c r="F1917">
        <v>9</v>
      </c>
      <c r="G1917">
        <v>2021</v>
      </c>
      <c r="H1917" t="s">
        <v>8658</v>
      </c>
      <c r="I1917" t="s">
        <v>19</v>
      </c>
      <c r="J1917" t="s">
        <v>8659</v>
      </c>
      <c r="K1917" t="s">
        <v>8660</v>
      </c>
      <c r="L1917" t="s">
        <v>110</v>
      </c>
      <c r="M1917" t="s">
        <v>47</v>
      </c>
      <c r="N1917" t="s">
        <v>24</v>
      </c>
      <c r="O1917" t="s">
        <v>14</v>
      </c>
      <c r="P1917" t="s">
        <v>24</v>
      </c>
      <c r="Q1917" t="s">
        <v>48</v>
      </c>
      <c r="R1917" t="s">
        <v>8661</v>
      </c>
    </row>
    <row r="1918" spans="1:18" x14ac:dyDescent="0.35">
      <c r="A1918" t="s">
        <v>15</v>
      </c>
      <c r="B1918" t="s">
        <v>2266</v>
      </c>
      <c r="C1918">
        <v>2</v>
      </c>
      <c r="D1918">
        <v>2019</v>
      </c>
      <c r="E1918" t="s">
        <v>2339</v>
      </c>
      <c r="F1918">
        <v>6</v>
      </c>
      <c r="G1918">
        <v>2019</v>
      </c>
      <c r="H1918" t="s">
        <v>8662</v>
      </c>
      <c r="I1918" t="s">
        <v>19</v>
      </c>
      <c r="J1918" t="s">
        <v>8663</v>
      </c>
      <c r="K1918" t="s">
        <v>8664</v>
      </c>
      <c r="L1918" t="s">
        <v>8665</v>
      </c>
      <c r="M1918" t="s">
        <v>76</v>
      </c>
      <c r="N1918" t="s">
        <v>24</v>
      </c>
      <c r="O1918" t="s">
        <v>33</v>
      </c>
      <c r="P1918" t="s">
        <v>34</v>
      </c>
      <c r="Q1918" t="s">
        <v>33</v>
      </c>
      <c r="R1918" t="s">
        <v>27</v>
      </c>
    </row>
    <row r="1919" spans="1:18" x14ac:dyDescent="0.35">
      <c r="A1919" t="s">
        <v>15</v>
      </c>
      <c r="B1919" t="s">
        <v>8007</v>
      </c>
      <c r="C1919">
        <v>5</v>
      </c>
      <c r="D1919">
        <v>2020</v>
      </c>
      <c r="E1919" t="s">
        <v>1066</v>
      </c>
      <c r="F1919">
        <v>5</v>
      </c>
      <c r="G1919">
        <v>2021</v>
      </c>
      <c r="H1919" t="s">
        <v>8666</v>
      </c>
      <c r="I1919" t="s">
        <v>19</v>
      </c>
      <c r="J1919" t="s">
        <v>8667</v>
      </c>
      <c r="K1919" t="s">
        <v>8668</v>
      </c>
      <c r="L1919" t="s">
        <v>385</v>
      </c>
      <c r="M1919" t="s">
        <v>47</v>
      </c>
      <c r="N1919" t="s">
        <v>24</v>
      </c>
      <c r="O1919" t="s">
        <v>14</v>
      </c>
      <c r="P1919" t="s">
        <v>24</v>
      </c>
      <c r="Q1919" t="s">
        <v>48</v>
      </c>
      <c r="R1919" t="s">
        <v>8669</v>
      </c>
    </row>
    <row r="1920" spans="1:18" x14ac:dyDescent="0.35">
      <c r="A1920" t="s">
        <v>15</v>
      </c>
      <c r="B1920" t="s">
        <v>8670</v>
      </c>
      <c r="C1920">
        <v>6</v>
      </c>
      <c r="D1920">
        <v>2020</v>
      </c>
      <c r="E1920" t="s">
        <v>3289</v>
      </c>
      <c r="F1920">
        <v>12</v>
      </c>
      <c r="G1920">
        <v>2021</v>
      </c>
      <c r="H1920" t="s">
        <v>8671</v>
      </c>
      <c r="I1920" t="s">
        <v>19</v>
      </c>
      <c r="J1920" t="s">
        <v>8672</v>
      </c>
      <c r="K1920" t="s">
        <v>8673</v>
      </c>
      <c r="L1920" t="s">
        <v>1855</v>
      </c>
      <c r="M1920" t="s">
        <v>23</v>
      </c>
      <c r="N1920" t="s">
        <v>24</v>
      </c>
      <c r="O1920" t="s">
        <v>33</v>
      </c>
      <c r="P1920" t="s">
        <v>34</v>
      </c>
      <c r="Q1920" t="s">
        <v>33</v>
      </c>
      <c r="R1920" t="s">
        <v>27</v>
      </c>
    </row>
    <row r="1921" spans="1:18" x14ac:dyDescent="0.35">
      <c r="A1921" t="s">
        <v>15</v>
      </c>
      <c r="B1921" t="s">
        <v>8674</v>
      </c>
      <c r="C1921">
        <v>12</v>
      </c>
      <c r="D1921">
        <v>2020</v>
      </c>
      <c r="E1921" t="s">
        <v>3809</v>
      </c>
      <c r="F1921">
        <v>8</v>
      </c>
      <c r="G1921">
        <v>2021</v>
      </c>
      <c r="H1921" t="s">
        <v>8675</v>
      </c>
      <c r="I1921" t="s">
        <v>19</v>
      </c>
      <c r="J1921" t="s">
        <v>8676</v>
      </c>
      <c r="K1921" t="s">
        <v>8677</v>
      </c>
      <c r="L1921" t="s">
        <v>22</v>
      </c>
      <c r="M1921" t="s">
        <v>47</v>
      </c>
      <c r="N1921" t="s">
        <v>24</v>
      </c>
      <c r="O1921" t="s">
        <v>14</v>
      </c>
      <c r="P1921" t="s">
        <v>24</v>
      </c>
      <c r="Q1921" t="s">
        <v>48</v>
      </c>
      <c r="R1921" t="s">
        <v>8678</v>
      </c>
    </row>
    <row r="1922" spans="1:18" x14ac:dyDescent="0.35">
      <c r="A1922" t="s">
        <v>15</v>
      </c>
      <c r="B1922" t="s">
        <v>277</v>
      </c>
      <c r="C1922">
        <v>8</v>
      </c>
      <c r="D1922">
        <v>2021</v>
      </c>
      <c r="E1922" t="s">
        <v>1364</v>
      </c>
      <c r="F1922">
        <v>1</v>
      </c>
      <c r="G1922">
        <v>2022</v>
      </c>
      <c r="H1922" t="s">
        <v>8679</v>
      </c>
      <c r="I1922" t="s">
        <v>19</v>
      </c>
      <c r="J1922" t="s">
        <v>8680</v>
      </c>
      <c r="K1922" t="s">
        <v>8681</v>
      </c>
      <c r="L1922" t="s">
        <v>385</v>
      </c>
      <c r="M1922" t="s">
        <v>76</v>
      </c>
      <c r="N1922" t="s">
        <v>24</v>
      </c>
      <c r="O1922" t="s">
        <v>33</v>
      </c>
      <c r="P1922" t="s">
        <v>34</v>
      </c>
      <c r="Q1922" t="s">
        <v>33</v>
      </c>
      <c r="R1922" t="s">
        <v>8682</v>
      </c>
    </row>
    <row r="1923" spans="1:18" x14ac:dyDescent="0.35">
      <c r="A1923" t="s">
        <v>15</v>
      </c>
      <c r="B1923" t="s">
        <v>4481</v>
      </c>
      <c r="C1923">
        <v>1</v>
      </c>
      <c r="D1923">
        <v>2021</v>
      </c>
      <c r="E1923" t="s">
        <v>8683</v>
      </c>
      <c r="F1923">
        <v>10</v>
      </c>
      <c r="G1923">
        <v>2021</v>
      </c>
      <c r="H1923" t="s">
        <v>8684</v>
      </c>
      <c r="I1923" t="s">
        <v>19</v>
      </c>
      <c r="J1923" t="s">
        <v>8685</v>
      </c>
      <c r="K1923" t="s">
        <v>8686</v>
      </c>
      <c r="L1923" t="s">
        <v>22</v>
      </c>
      <c r="M1923" t="s">
        <v>47</v>
      </c>
      <c r="N1923" t="s">
        <v>24</v>
      </c>
      <c r="O1923" t="s">
        <v>14</v>
      </c>
      <c r="P1923" t="s">
        <v>24</v>
      </c>
      <c r="Q1923" t="s">
        <v>48</v>
      </c>
      <c r="R1923" t="s">
        <v>8687</v>
      </c>
    </row>
    <row r="1924" spans="1:18" x14ac:dyDescent="0.35">
      <c r="A1924" t="s">
        <v>15</v>
      </c>
      <c r="B1924" t="s">
        <v>2984</v>
      </c>
      <c r="C1924">
        <v>6</v>
      </c>
      <c r="D1924">
        <v>2021</v>
      </c>
      <c r="E1924" t="s">
        <v>2519</v>
      </c>
      <c r="F1924">
        <v>12</v>
      </c>
      <c r="G1924">
        <v>2021</v>
      </c>
      <c r="H1924" t="s">
        <v>8688</v>
      </c>
      <c r="I1924" t="s">
        <v>19</v>
      </c>
      <c r="J1924" t="s">
        <v>8689</v>
      </c>
      <c r="K1924" t="s">
        <v>8690</v>
      </c>
      <c r="L1924" t="s">
        <v>22</v>
      </c>
      <c r="M1924" t="s">
        <v>47</v>
      </c>
      <c r="N1924" t="s">
        <v>24</v>
      </c>
      <c r="O1924" t="s">
        <v>97</v>
      </c>
      <c r="P1924" t="s">
        <v>24</v>
      </c>
      <c r="Q1924" t="s">
        <v>26</v>
      </c>
      <c r="R1924" t="s">
        <v>8691</v>
      </c>
    </row>
    <row r="1925" spans="1:18" x14ac:dyDescent="0.35">
      <c r="A1925" t="s">
        <v>15</v>
      </c>
      <c r="B1925" t="s">
        <v>2651</v>
      </c>
      <c r="C1925">
        <v>8</v>
      </c>
      <c r="D1925">
        <v>2019</v>
      </c>
      <c r="E1925" t="s">
        <v>524</v>
      </c>
      <c r="F1925">
        <v>11</v>
      </c>
      <c r="G1925">
        <v>2019</v>
      </c>
      <c r="H1925" t="s">
        <v>8692</v>
      </c>
      <c r="I1925" t="s">
        <v>19</v>
      </c>
      <c r="J1925" t="s">
        <v>8693</v>
      </c>
      <c r="K1925" t="s">
        <v>8694</v>
      </c>
      <c r="L1925" t="s">
        <v>124</v>
      </c>
      <c r="M1925" t="s">
        <v>76</v>
      </c>
      <c r="N1925" t="s">
        <v>24</v>
      </c>
      <c r="O1925" t="s">
        <v>33</v>
      </c>
      <c r="P1925" t="s">
        <v>34</v>
      </c>
      <c r="Q1925" t="s">
        <v>33</v>
      </c>
      <c r="R1925" t="s">
        <v>8695</v>
      </c>
    </row>
    <row r="1926" spans="1:18" x14ac:dyDescent="0.35">
      <c r="A1926" t="s">
        <v>15</v>
      </c>
      <c r="B1926" t="s">
        <v>3612</v>
      </c>
      <c r="C1926">
        <v>1</v>
      </c>
      <c r="D1926">
        <v>2021</v>
      </c>
      <c r="E1926" t="s">
        <v>670</v>
      </c>
      <c r="F1926">
        <v>4</v>
      </c>
      <c r="G1926">
        <v>2021</v>
      </c>
      <c r="H1926" t="s">
        <v>8696</v>
      </c>
      <c r="I1926" t="s">
        <v>19</v>
      </c>
      <c r="J1926" t="s">
        <v>8697</v>
      </c>
      <c r="K1926" t="s">
        <v>8698</v>
      </c>
      <c r="L1926" t="s">
        <v>83</v>
      </c>
      <c r="M1926" t="s">
        <v>68</v>
      </c>
      <c r="N1926" t="s">
        <v>24</v>
      </c>
      <c r="O1926" t="s">
        <v>14</v>
      </c>
      <c r="P1926" t="s">
        <v>24</v>
      </c>
      <c r="Q1926" t="s">
        <v>48</v>
      </c>
      <c r="R1926" t="s">
        <v>8699</v>
      </c>
    </row>
    <row r="1927" spans="1:18" x14ac:dyDescent="0.35">
      <c r="A1927" t="s">
        <v>15</v>
      </c>
      <c r="B1927" t="s">
        <v>1585</v>
      </c>
      <c r="C1927">
        <v>4</v>
      </c>
      <c r="D1927">
        <v>2020</v>
      </c>
      <c r="E1927" t="s">
        <v>964</v>
      </c>
      <c r="F1927">
        <v>9</v>
      </c>
      <c r="G1927">
        <v>2020</v>
      </c>
      <c r="H1927" t="s">
        <v>8700</v>
      </c>
      <c r="I1927" t="s">
        <v>19</v>
      </c>
      <c r="J1927" t="s">
        <v>8701</v>
      </c>
      <c r="K1927" t="s">
        <v>8702</v>
      </c>
      <c r="L1927" t="s">
        <v>46</v>
      </c>
      <c r="M1927" t="s">
        <v>47</v>
      </c>
      <c r="N1927" t="s">
        <v>24</v>
      </c>
      <c r="O1927" t="s">
        <v>14</v>
      </c>
      <c r="P1927" t="s">
        <v>24</v>
      </c>
      <c r="Q1927" t="s">
        <v>48</v>
      </c>
      <c r="R1927" t="s">
        <v>8703</v>
      </c>
    </row>
    <row r="1928" spans="1:18" x14ac:dyDescent="0.35">
      <c r="A1928" t="s">
        <v>15</v>
      </c>
      <c r="B1928" t="s">
        <v>5648</v>
      </c>
      <c r="C1928">
        <v>12</v>
      </c>
      <c r="D1928">
        <v>2019</v>
      </c>
      <c r="E1928" t="s">
        <v>3119</v>
      </c>
      <c r="F1928">
        <v>4</v>
      </c>
      <c r="G1928">
        <v>2020</v>
      </c>
      <c r="H1928" t="s">
        <v>8704</v>
      </c>
      <c r="I1928" t="s">
        <v>19</v>
      </c>
      <c r="J1928" t="s">
        <v>8705</v>
      </c>
      <c r="K1928" t="s">
        <v>8706</v>
      </c>
      <c r="L1928" t="s">
        <v>8707</v>
      </c>
      <c r="M1928" t="s">
        <v>23</v>
      </c>
      <c r="N1928" t="s">
        <v>24</v>
      </c>
      <c r="O1928" t="s">
        <v>33</v>
      </c>
      <c r="P1928" t="s">
        <v>34</v>
      </c>
      <c r="Q1928" t="s">
        <v>33</v>
      </c>
      <c r="R1928" t="s">
        <v>27</v>
      </c>
    </row>
    <row r="1929" spans="1:18" x14ac:dyDescent="0.35">
      <c r="A1929" t="s">
        <v>15</v>
      </c>
      <c r="B1929" t="s">
        <v>1254</v>
      </c>
      <c r="C1929">
        <v>5</v>
      </c>
      <c r="D1929">
        <v>2020</v>
      </c>
      <c r="E1929" t="s">
        <v>3993</v>
      </c>
      <c r="F1929">
        <v>8</v>
      </c>
      <c r="G1929">
        <v>2020</v>
      </c>
      <c r="H1929" t="s">
        <v>8708</v>
      </c>
      <c r="I1929" t="s">
        <v>19</v>
      </c>
      <c r="J1929" t="s">
        <v>8709</v>
      </c>
      <c r="K1929" t="s">
        <v>8710</v>
      </c>
      <c r="L1929" t="s">
        <v>385</v>
      </c>
      <c r="M1929" t="s">
        <v>23</v>
      </c>
      <c r="N1929" t="s">
        <v>24</v>
      </c>
      <c r="O1929" t="s">
        <v>33</v>
      </c>
      <c r="P1929" t="s">
        <v>34</v>
      </c>
      <c r="Q1929" t="s">
        <v>33</v>
      </c>
      <c r="R1929" t="s">
        <v>27</v>
      </c>
    </row>
    <row r="1930" spans="1:18" x14ac:dyDescent="0.35">
      <c r="A1930" t="s">
        <v>15</v>
      </c>
      <c r="B1930" t="s">
        <v>3053</v>
      </c>
      <c r="C1930">
        <v>11</v>
      </c>
      <c r="D1930">
        <v>2020</v>
      </c>
      <c r="E1930" t="s">
        <v>4632</v>
      </c>
      <c r="F1930">
        <v>5</v>
      </c>
      <c r="G1930">
        <v>2021</v>
      </c>
      <c r="H1930" t="s">
        <v>8711</v>
      </c>
      <c r="I1930" t="s">
        <v>19</v>
      </c>
      <c r="J1930" t="s">
        <v>8712</v>
      </c>
      <c r="K1930" t="s">
        <v>8713</v>
      </c>
      <c r="L1930" t="s">
        <v>6281</v>
      </c>
      <c r="M1930" t="s">
        <v>68</v>
      </c>
      <c r="N1930" t="s">
        <v>24</v>
      </c>
      <c r="O1930" t="s">
        <v>14</v>
      </c>
      <c r="P1930" t="s">
        <v>24</v>
      </c>
      <c r="Q1930" t="s">
        <v>48</v>
      </c>
      <c r="R1930" t="s">
        <v>8714</v>
      </c>
    </row>
    <row r="1931" spans="1:18" x14ac:dyDescent="0.35">
      <c r="A1931" t="s">
        <v>15</v>
      </c>
      <c r="B1931" t="s">
        <v>455</v>
      </c>
      <c r="C1931">
        <v>1</v>
      </c>
      <c r="D1931">
        <v>2020</v>
      </c>
      <c r="E1931" t="s">
        <v>2491</v>
      </c>
      <c r="F1931">
        <v>9</v>
      </c>
      <c r="G1931">
        <v>2020</v>
      </c>
      <c r="H1931" t="s">
        <v>8715</v>
      </c>
      <c r="I1931" t="s">
        <v>19</v>
      </c>
      <c r="J1931" t="s">
        <v>8716</v>
      </c>
      <c r="K1931" t="s">
        <v>8717</v>
      </c>
      <c r="L1931" t="s">
        <v>22</v>
      </c>
      <c r="M1931" t="s">
        <v>68</v>
      </c>
      <c r="N1931" t="s">
        <v>24</v>
      </c>
      <c r="O1931" t="s">
        <v>14</v>
      </c>
      <c r="P1931" t="s">
        <v>24</v>
      </c>
      <c r="Q1931" t="s">
        <v>48</v>
      </c>
      <c r="R1931" t="s">
        <v>8718</v>
      </c>
    </row>
    <row r="1932" spans="1:18" x14ac:dyDescent="0.35">
      <c r="A1932" t="s">
        <v>15</v>
      </c>
      <c r="B1932" t="s">
        <v>476</v>
      </c>
      <c r="C1932">
        <v>4</v>
      </c>
      <c r="D1932">
        <v>2021</v>
      </c>
      <c r="E1932" t="s">
        <v>4748</v>
      </c>
      <c r="F1932">
        <v>10</v>
      </c>
      <c r="G1932">
        <v>2021</v>
      </c>
      <c r="H1932" t="s">
        <v>8719</v>
      </c>
      <c r="I1932" t="s">
        <v>19</v>
      </c>
      <c r="J1932" t="s">
        <v>8720</v>
      </c>
      <c r="K1932" t="s">
        <v>8721</v>
      </c>
      <c r="L1932" t="s">
        <v>1164</v>
      </c>
      <c r="M1932" t="s">
        <v>47</v>
      </c>
      <c r="N1932" t="s">
        <v>24</v>
      </c>
      <c r="O1932" t="s">
        <v>14</v>
      </c>
      <c r="P1932" t="s">
        <v>24</v>
      </c>
      <c r="Q1932" t="s">
        <v>48</v>
      </c>
      <c r="R1932" t="s">
        <v>8722</v>
      </c>
    </row>
    <row r="1933" spans="1:18" x14ac:dyDescent="0.35">
      <c r="A1933" t="s">
        <v>15</v>
      </c>
      <c r="B1933" t="s">
        <v>2748</v>
      </c>
      <c r="C1933">
        <v>4</v>
      </c>
      <c r="D1933">
        <v>2021</v>
      </c>
      <c r="E1933" t="s">
        <v>2178</v>
      </c>
      <c r="F1933">
        <v>8</v>
      </c>
      <c r="G1933">
        <v>2021</v>
      </c>
      <c r="H1933" t="s">
        <v>8723</v>
      </c>
      <c r="I1933" t="s">
        <v>19</v>
      </c>
      <c r="J1933" t="s">
        <v>8724</v>
      </c>
      <c r="K1933" t="s">
        <v>8725</v>
      </c>
      <c r="L1933" t="s">
        <v>83</v>
      </c>
      <c r="M1933" t="s">
        <v>47</v>
      </c>
      <c r="N1933" t="s">
        <v>24</v>
      </c>
      <c r="O1933" t="s">
        <v>14</v>
      </c>
      <c r="P1933" t="s">
        <v>24</v>
      </c>
      <c r="Q1933" t="s">
        <v>48</v>
      </c>
      <c r="R1933" t="s">
        <v>8726</v>
      </c>
    </row>
    <row r="1934" spans="1:18" x14ac:dyDescent="0.35">
      <c r="A1934" t="s">
        <v>15</v>
      </c>
      <c r="B1934" t="s">
        <v>8727</v>
      </c>
      <c r="C1934">
        <v>8</v>
      </c>
      <c r="D1934">
        <v>2019</v>
      </c>
      <c r="E1934" t="s">
        <v>1800</v>
      </c>
      <c r="F1934">
        <v>4</v>
      </c>
      <c r="G1934">
        <v>2020</v>
      </c>
      <c r="H1934" t="s">
        <v>8728</v>
      </c>
      <c r="I1934" t="s">
        <v>19</v>
      </c>
      <c r="J1934" t="s">
        <v>8729</v>
      </c>
      <c r="K1934" t="s">
        <v>8730</v>
      </c>
      <c r="L1934" t="s">
        <v>22</v>
      </c>
      <c r="M1934" t="s">
        <v>76</v>
      </c>
      <c r="N1934" t="s">
        <v>24</v>
      </c>
      <c r="O1934" t="s">
        <v>14</v>
      </c>
      <c r="P1934" t="s">
        <v>24</v>
      </c>
      <c r="Q1934" t="s">
        <v>48</v>
      </c>
      <c r="R1934" t="s">
        <v>8731</v>
      </c>
    </row>
    <row r="1935" spans="1:18" x14ac:dyDescent="0.35">
      <c r="A1935" t="s">
        <v>15</v>
      </c>
      <c r="B1935" t="s">
        <v>6801</v>
      </c>
      <c r="C1935">
        <v>11</v>
      </c>
      <c r="D1935">
        <v>2018</v>
      </c>
      <c r="E1935" t="s">
        <v>5786</v>
      </c>
      <c r="F1935">
        <v>3</v>
      </c>
      <c r="G1935">
        <v>2019</v>
      </c>
      <c r="H1935" t="s">
        <v>8732</v>
      </c>
      <c r="I1935" t="s">
        <v>19</v>
      </c>
      <c r="J1935" t="s">
        <v>8733</v>
      </c>
      <c r="K1935" t="s">
        <v>509</v>
      </c>
      <c r="L1935" t="s">
        <v>8734</v>
      </c>
      <c r="M1935" t="s">
        <v>23</v>
      </c>
      <c r="N1935" t="s">
        <v>24</v>
      </c>
      <c r="O1935" t="s">
        <v>25</v>
      </c>
      <c r="P1935" t="s">
        <v>24</v>
      </c>
      <c r="Q1935" t="s">
        <v>26</v>
      </c>
      <c r="R1935" t="s">
        <v>27</v>
      </c>
    </row>
    <row r="1936" spans="1:18" x14ac:dyDescent="0.35">
      <c r="A1936" t="s">
        <v>15</v>
      </c>
      <c r="B1936" t="s">
        <v>5102</v>
      </c>
      <c r="C1936">
        <v>11</v>
      </c>
      <c r="D1936">
        <v>2018</v>
      </c>
      <c r="E1936" t="s">
        <v>6139</v>
      </c>
      <c r="F1936">
        <v>3</v>
      </c>
      <c r="G1936">
        <v>2019</v>
      </c>
      <c r="H1936" t="s">
        <v>8735</v>
      </c>
      <c r="I1936" t="s">
        <v>19</v>
      </c>
      <c r="J1936" t="s">
        <v>8736</v>
      </c>
      <c r="K1936" t="s">
        <v>8737</v>
      </c>
      <c r="L1936" t="s">
        <v>2006</v>
      </c>
      <c r="M1936" t="s">
        <v>23</v>
      </c>
      <c r="N1936" t="s">
        <v>24</v>
      </c>
      <c r="O1936" t="s">
        <v>14</v>
      </c>
      <c r="P1936" t="s">
        <v>24</v>
      </c>
      <c r="Q1936" t="s">
        <v>48</v>
      </c>
      <c r="R1936" t="s">
        <v>8738</v>
      </c>
    </row>
    <row r="1937" spans="1:18" x14ac:dyDescent="0.35">
      <c r="A1937" t="s">
        <v>15</v>
      </c>
      <c r="B1937" t="s">
        <v>1475</v>
      </c>
      <c r="C1937">
        <v>3</v>
      </c>
      <c r="D1937">
        <v>2021</v>
      </c>
      <c r="E1937" t="s">
        <v>991</v>
      </c>
      <c r="F1937">
        <v>8</v>
      </c>
      <c r="G1937">
        <v>2021</v>
      </c>
      <c r="H1937" t="s">
        <v>8739</v>
      </c>
      <c r="I1937" t="s">
        <v>19</v>
      </c>
      <c r="J1937" t="s">
        <v>8740</v>
      </c>
      <c r="K1937" t="s">
        <v>8741</v>
      </c>
      <c r="L1937" t="s">
        <v>2700</v>
      </c>
      <c r="M1937" t="s">
        <v>47</v>
      </c>
      <c r="N1937" t="s">
        <v>24</v>
      </c>
      <c r="O1937" t="s">
        <v>33</v>
      </c>
      <c r="P1937" t="s">
        <v>34</v>
      </c>
      <c r="Q1937" t="s">
        <v>33</v>
      </c>
      <c r="R1937" t="s">
        <v>8742</v>
      </c>
    </row>
    <row r="1938" spans="1:18" x14ac:dyDescent="0.35">
      <c r="A1938" t="s">
        <v>15</v>
      </c>
      <c r="B1938" t="s">
        <v>6442</v>
      </c>
      <c r="C1938">
        <v>11</v>
      </c>
      <c r="D1938">
        <v>2020</v>
      </c>
      <c r="E1938" t="s">
        <v>294</v>
      </c>
      <c r="F1938">
        <v>8</v>
      </c>
      <c r="G1938">
        <v>2021</v>
      </c>
      <c r="H1938" t="s">
        <v>8743</v>
      </c>
      <c r="I1938" t="s">
        <v>19</v>
      </c>
      <c r="J1938" t="s">
        <v>8744</v>
      </c>
      <c r="K1938" t="s">
        <v>8745</v>
      </c>
      <c r="L1938" t="s">
        <v>22</v>
      </c>
      <c r="M1938" t="s">
        <v>47</v>
      </c>
      <c r="N1938" t="s">
        <v>24</v>
      </c>
      <c r="O1938" t="s">
        <v>97</v>
      </c>
      <c r="P1938" t="s">
        <v>24</v>
      </c>
      <c r="Q1938" t="s">
        <v>48</v>
      </c>
      <c r="R1938" t="s">
        <v>8746</v>
      </c>
    </row>
    <row r="1939" spans="1:18" x14ac:dyDescent="0.35">
      <c r="A1939" t="s">
        <v>15</v>
      </c>
      <c r="B1939" t="s">
        <v>3130</v>
      </c>
      <c r="C1939">
        <v>10</v>
      </c>
      <c r="D1939">
        <v>2018</v>
      </c>
      <c r="E1939" t="s">
        <v>1791</v>
      </c>
      <c r="F1939">
        <v>5</v>
      </c>
      <c r="G1939">
        <v>2019</v>
      </c>
      <c r="H1939" t="s">
        <v>8747</v>
      </c>
      <c r="I1939" t="s">
        <v>19</v>
      </c>
      <c r="J1939" t="s">
        <v>8748</v>
      </c>
      <c r="K1939" t="s">
        <v>8749</v>
      </c>
      <c r="L1939" t="s">
        <v>219</v>
      </c>
      <c r="M1939" t="s">
        <v>47</v>
      </c>
      <c r="N1939" t="s">
        <v>24</v>
      </c>
      <c r="O1939" t="s">
        <v>14</v>
      </c>
      <c r="P1939" t="s">
        <v>24</v>
      </c>
      <c r="Q1939" t="s">
        <v>48</v>
      </c>
      <c r="R1939" t="s">
        <v>8750</v>
      </c>
    </row>
    <row r="1940" spans="1:18" x14ac:dyDescent="0.35">
      <c r="A1940" t="s">
        <v>15</v>
      </c>
      <c r="B1940" t="s">
        <v>2012</v>
      </c>
      <c r="C1940">
        <v>11</v>
      </c>
      <c r="D1940">
        <v>2020</v>
      </c>
      <c r="E1940" t="s">
        <v>697</v>
      </c>
      <c r="F1940">
        <v>3</v>
      </c>
      <c r="G1940">
        <v>2021</v>
      </c>
      <c r="H1940" t="s">
        <v>8751</v>
      </c>
      <c r="I1940" t="s">
        <v>19</v>
      </c>
      <c r="J1940" t="s">
        <v>8752</v>
      </c>
      <c r="K1940" t="s">
        <v>8753</v>
      </c>
      <c r="L1940" t="s">
        <v>83</v>
      </c>
      <c r="M1940" t="s">
        <v>23</v>
      </c>
      <c r="N1940" t="s">
        <v>24</v>
      </c>
      <c r="O1940" t="s">
        <v>25</v>
      </c>
      <c r="P1940" t="s">
        <v>24</v>
      </c>
      <c r="Q1940" t="s">
        <v>26</v>
      </c>
      <c r="R1940" t="s">
        <v>8754</v>
      </c>
    </row>
    <row r="1941" spans="1:18" x14ac:dyDescent="0.35">
      <c r="A1941" t="s">
        <v>15</v>
      </c>
      <c r="B1941" t="s">
        <v>6775</v>
      </c>
      <c r="C1941">
        <v>4</v>
      </c>
      <c r="D1941">
        <v>2019</v>
      </c>
      <c r="E1941" t="s">
        <v>2394</v>
      </c>
      <c r="F1941">
        <v>7</v>
      </c>
      <c r="G1941">
        <v>2019</v>
      </c>
      <c r="H1941" t="s">
        <v>8755</v>
      </c>
      <c r="I1941" t="s">
        <v>19</v>
      </c>
      <c r="J1941" t="s">
        <v>8756</v>
      </c>
      <c r="K1941" t="s">
        <v>8757</v>
      </c>
      <c r="L1941" t="s">
        <v>385</v>
      </c>
      <c r="M1941" t="s">
        <v>23</v>
      </c>
      <c r="N1941" t="s">
        <v>24</v>
      </c>
      <c r="O1941" t="s">
        <v>25</v>
      </c>
      <c r="P1941" t="s">
        <v>24</v>
      </c>
      <c r="Q1941" t="s">
        <v>26</v>
      </c>
      <c r="R1941" t="s">
        <v>27</v>
      </c>
    </row>
    <row r="1942" spans="1:18" x14ac:dyDescent="0.35">
      <c r="A1942" t="s">
        <v>15</v>
      </c>
      <c r="B1942" t="s">
        <v>1584</v>
      </c>
      <c r="C1942">
        <v>9</v>
      </c>
      <c r="D1942">
        <v>2019</v>
      </c>
      <c r="E1942" t="s">
        <v>6747</v>
      </c>
      <c r="F1942">
        <v>3</v>
      </c>
      <c r="G1942">
        <v>2020</v>
      </c>
      <c r="H1942" t="s">
        <v>8758</v>
      </c>
      <c r="I1942" t="s">
        <v>19</v>
      </c>
      <c r="J1942" t="s">
        <v>8759</v>
      </c>
      <c r="K1942" t="s">
        <v>8760</v>
      </c>
      <c r="L1942" t="s">
        <v>22</v>
      </c>
      <c r="M1942" t="s">
        <v>23</v>
      </c>
      <c r="N1942" t="s">
        <v>24</v>
      </c>
      <c r="O1942" t="s">
        <v>33</v>
      </c>
      <c r="P1942" t="s">
        <v>34</v>
      </c>
      <c r="Q1942" t="s">
        <v>33</v>
      </c>
      <c r="R1942" t="s">
        <v>8761</v>
      </c>
    </row>
    <row r="1943" spans="1:18" x14ac:dyDescent="0.35">
      <c r="A1943" t="s">
        <v>15</v>
      </c>
      <c r="B1943" t="s">
        <v>1198</v>
      </c>
      <c r="C1943">
        <v>11</v>
      </c>
      <c r="D1943">
        <v>2019</v>
      </c>
      <c r="E1943" t="s">
        <v>78</v>
      </c>
      <c r="F1943">
        <v>3</v>
      </c>
      <c r="G1943">
        <v>2020</v>
      </c>
      <c r="H1943" t="s">
        <v>8762</v>
      </c>
      <c r="I1943" t="s">
        <v>19</v>
      </c>
      <c r="J1943" t="s">
        <v>8763</v>
      </c>
      <c r="K1943" t="s">
        <v>8764</v>
      </c>
      <c r="L1943" t="s">
        <v>124</v>
      </c>
      <c r="M1943" t="s">
        <v>76</v>
      </c>
      <c r="N1943" t="s">
        <v>24</v>
      </c>
      <c r="O1943" t="s">
        <v>14</v>
      </c>
      <c r="P1943" t="s">
        <v>24</v>
      </c>
      <c r="Q1943" t="s">
        <v>48</v>
      </c>
      <c r="R1943" t="s">
        <v>8765</v>
      </c>
    </row>
    <row r="1944" spans="1:18" x14ac:dyDescent="0.35">
      <c r="A1944" t="s">
        <v>15</v>
      </c>
      <c r="B1944" t="s">
        <v>2676</v>
      </c>
      <c r="C1944">
        <v>7</v>
      </c>
      <c r="D1944">
        <v>2021</v>
      </c>
      <c r="E1944" t="s">
        <v>6770</v>
      </c>
      <c r="F1944">
        <v>1</v>
      </c>
      <c r="G1944">
        <v>2022</v>
      </c>
      <c r="H1944" t="s">
        <v>8766</v>
      </c>
      <c r="I1944" t="s">
        <v>19</v>
      </c>
      <c r="J1944" t="s">
        <v>8767</v>
      </c>
      <c r="K1944" t="s">
        <v>8768</v>
      </c>
      <c r="L1944" t="s">
        <v>385</v>
      </c>
      <c r="M1944" t="s">
        <v>68</v>
      </c>
      <c r="N1944" t="s">
        <v>24</v>
      </c>
      <c r="O1944" t="s">
        <v>14</v>
      </c>
      <c r="P1944" t="s">
        <v>24</v>
      </c>
      <c r="Q1944" t="s">
        <v>48</v>
      </c>
      <c r="R1944" t="s">
        <v>8769</v>
      </c>
    </row>
    <row r="1945" spans="1:18" x14ac:dyDescent="0.35">
      <c r="A1945" t="s">
        <v>15</v>
      </c>
      <c r="B1945" t="s">
        <v>3302</v>
      </c>
      <c r="C1945">
        <v>1</v>
      </c>
      <c r="D1945">
        <v>2019</v>
      </c>
      <c r="E1945" t="s">
        <v>3218</v>
      </c>
      <c r="F1945">
        <v>5</v>
      </c>
      <c r="G1945">
        <v>2019</v>
      </c>
      <c r="H1945" t="s">
        <v>8770</v>
      </c>
      <c r="I1945" t="s">
        <v>19</v>
      </c>
      <c r="J1945" t="s">
        <v>8771</v>
      </c>
      <c r="K1945" t="s">
        <v>8772</v>
      </c>
      <c r="L1945" t="s">
        <v>8773</v>
      </c>
      <c r="M1945" t="s">
        <v>23</v>
      </c>
      <c r="N1945" t="s">
        <v>24</v>
      </c>
      <c r="O1945" t="s">
        <v>33</v>
      </c>
      <c r="P1945" t="s">
        <v>34</v>
      </c>
      <c r="Q1945" t="s">
        <v>33</v>
      </c>
      <c r="R1945" t="s">
        <v>27</v>
      </c>
    </row>
    <row r="1946" spans="1:18" x14ac:dyDescent="0.35">
      <c r="A1946" t="s">
        <v>15</v>
      </c>
      <c r="B1946" t="s">
        <v>6576</v>
      </c>
      <c r="C1946">
        <v>5</v>
      </c>
      <c r="D1946">
        <v>2018</v>
      </c>
      <c r="E1946" t="s">
        <v>3753</v>
      </c>
      <c r="F1946">
        <v>2</v>
      </c>
      <c r="G1946">
        <v>2019</v>
      </c>
      <c r="H1946" t="s">
        <v>8774</v>
      </c>
      <c r="I1946" t="s">
        <v>19</v>
      </c>
      <c r="J1946" t="s">
        <v>8775</v>
      </c>
      <c r="K1946" t="s">
        <v>8776</v>
      </c>
      <c r="L1946" t="s">
        <v>5070</v>
      </c>
      <c r="M1946" t="s">
        <v>23</v>
      </c>
      <c r="N1946" t="s">
        <v>24</v>
      </c>
      <c r="O1946" t="s">
        <v>33</v>
      </c>
      <c r="P1946" t="s">
        <v>34</v>
      </c>
      <c r="Q1946" t="s">
        <v>33</v>
      </c>
      <c r="R1946" t="s">
        <v>8777</v>
      </c>
    </row>
    <row r="1947" spans="1:18" x14ac:dyDescent="0.35">
      <c r="A1947" t="s">
        <v>15</v>
      </c>
      <c r="B1947" t="s">
        <v>564</v>
      </c>
      <c r="C1947">
        <v>7</v>
      </c>
      <c r="D1947">
        <v>2019</v>
      </c>
      <c r="E1947" t="s">
        <v>1800</v>
      </c>
      <c r="F1947">
        <v>4</v>
      </c>
      <c r="G1947">
        <v>2020</v>
      </c>
      <c r="H1947" t="s">
        <v>8778</v>
      </c>
      <c r="I1947" t="s">
        <v>19</v>
      </c>
      <c r="J1947" t="s">
        <v>8779</v>
      </c>
      <c r="K1947" t="s">
        <v>8780</v>
      </c>
      <c r="L1947" t="s">
        <v>22</v>
      </c>
      <c r="M1947" t="s">
        <v>76</v>
      </c>
      <c r="N1947" t="s">
        <v>24</v>
      </c>
      <c r="O1947" t="s">
        <v>33</v>
      </c>
      <c r="P1947" t="s">
        <v>34</v>
      </c>
      <c r="Q1947" t="s">
        <v>33</v>
      </c>
      <c r="R1947" t="s">
        <v>8781</v>
      </c>
    </row>
    <row r="1948" spans="1:18" x14ac:dyDescent="0.35">
      <c r="A1948" t="s">
        <v>15</v>
      </c>
      <c r="B1948" t="s">
        <v>1280</v>
      </c>
      <c r="C1948">
        <v>12</v>
      </c>
      <c r="D1948">
        <v>2020</v>
      </c>
      <c r="E1948" t="s">
        <v>189</v>
      </c>
      <c r="F1948">
        <v>11</v>
      </c>
      <c r="G1948">
        <v>2021</v>
      </c>
      <c r="H1948" t="s">
        <v>8782</v>
      </c>
      <c r="I1948" t="s">
        <v>19</v>
      </c>
      <c r="J1948" t="s">
        <v>8783</v>
      </c>
      <c r="K1948" t="s">
        <v>8784</v>
      </c>
      <c r="L1948" t="s">
        <v>474</v>
      </c>
      <c r="M1948" t="s">
        <v>47</v>
      </c>
      <c r="N1948" t="s">
        <v>24</v>
      </c>
      <c r="O1948" t="s">
        <v>14</v>
      </c>
      <c r="P1948" t="s">
        <v>24</v>
      </c>
      <c r="Q1948" t="s">
        <v>48</v>
      </c>
      <c r="R1948" t="s">
        <v>8785</v>
      </c>
    </row>
    <row r="1949" spans="1:18" x14ac:dyDescent="0.35">
      <c r="A1949" t="s">
        <v>15</v>
      </c>
      <c r="B1949" t="s">
        <v>8786</v>
      </c>
      <c r="C1949">
        <v>6</v>
      </c>
      <c r="D1949">
        <v>2018</v>
      </c>
      <c r="E1949" t="s">
        <v>3429</v>
      </c>
      <c r="F1949">
        <v>2</v>
      </c>
      <c r="G1949">
        <v>2019</v>
      </c>
      <c r="H1949" t="s">
        <v>8787</v>
      </c>
      <c r="I1949" t="s">
        <v>19</v>
      </c>
      <c r="J1949" t="s">
        <v>8788</v>
      </c>
      <c r="K1949" t="s">
        <v>8789</v>
      </c>
      <c r="L1949" t="s">
        <v>75</v>
      </c>
      <c r="M1949" t="s">
        <v>68</v>
      </c>
      <c r="N1949" t="s">
        <v>24</v>
      </c>
      <c r="O1949" t="s">
        <v>14</v>
      </c>
      <c r="P1949" t="s">
        <v>24</v>
      </c>
      <c r="Q1949" t="s">
        <v>48</v>
      </c>
      <c r="R1949" t="s">
        <v>8790</v>
      </c>
    </row>
    <row r="1950" spans="1:18" x14ac:dyDescent="0.35">
      <c r="A1950" t="s">
        <v>15</v>
      </c>
      <c r="B1950" t="s">
        <v>1661</v>
      </c>
      <c r="C1950">
        <v>2</v>
      </c>
      <c r="D1950">
        <v>2019</v>
      </c>
      <c r="E1950" t="s">
        <v>1110</v>
      </c>
      <c r="F1950">
        <v>7</v>
      </c>
      <c r="G1950">
        <v>2019</v>
      </c>
      <c r="H1950" t="s">
        <v>8791</v>
      </c>
      <c r="I1950" t="s">
        <v>19</v>
      </c>
      <c r="J1950" t="s">
        <v>8792</v>
      </c>
      <c r="K1950" t="s">
        <v>8793</v>
      </c>
      <c r="L1950" t="s">
        <v>249</v>
      </c>
      <c r="M1950" t="s">
        <v>23</v>
      </c>
      <c r="N1950" t="s">
        <v>24</v>
      </c>
      <c r="O1950" t="s">
        <v>33</v>
      </c>
      <c r="P1950" t="s">
        <v>34</v>
      </c>
      <c r="Q1950" t="s">
        <v>33</v>
      </c>
      <c r="R1950" t="s">
        <v>8794</v>
      </c>
    </row>
    <row r="1951" spans="1:18" x14ac:dyDescent="0.35">
      <c r="A1951" t="s">
        <v>15</v>
      </c>
      <c r="B1951" t="s">
        <v>2734</v>
      </c>
      <c r="C1951">
        <v>2</v>
      </c>
      <c r="D1951">
        <v>2020</v>
      </c>
      <c r="E1951" t="s">
        <v>8795</v>
      </c>
      <c r="F1951">
        <v>7</v>
      </c>
      <c r="G1951">
        <v>2020</v>
      </c>
      <c r="H1951" t="s">
        <v>8796</v>
      </c>
      <c r="I1951" t="s">
        <v>19</v>
      </c>
      <c r="J1951" t="s">
        <v>8797</v>
      </c>
      <c r="K1951" t="s">
        <v>8798</v>
      </c>
      <c r="L1951" t="s">
        <v>2308</v>
      </c>
      <c r="M1951" t="s">
        <v>47</v>
      </c>
      <c r="N1951" t="s">
        <v>24</v>
      </c>
      <c r="O1951" t="s">
        <v>14</v>
      </c>
      <c r="P1951" t="s">
        <v>24</v>
      </c>
      <c r="Q1951" t="s">
        <v>48</v>
      </c>
      <c r="R1951" t="s">
        <v>8799</v>
      </c>
    </row>
    <row r="1952" spans="1:18" x14ac:dyDescent="0.35">
      <c r="A1952" t="s">
        <v>15</v>
      </c>
      <c r="B1952" t="s">
        <v>670</v>
      </c>
      <c r="C1952">
        <v>4</v>
      </c>
      <c r="D1952">
        <v>2021</v>
      </c>
      <c r="E1952" t="s">
        <v>3209</v>
      </c>
      <c r="F1952">
        <v>9</v>
      </c>
      <c r="G1952">
        <v>2021</v>
      </c>
      <c r="H1952" t="s">
        <v>8800</v>
      </c>
      <c r="I1952" t="s">
        <v>19</v>
      </c>
      <c r="J1952" t="s">
        <v>8801</v>
      </c>
      <c r="K1952" t="s">
        <v>8802</v>
      </c>
      <c r="L1952" t="s">
        <v>22</v>
      </c>
      <c r="M1952" t="s">
        <v>47</v>
      </c>
      <c r="N1952" t="s">
        <v>24</v>
      </c>
      <c r="O1952" t="s">
        <v>14</v>
      </c>
      <c r="P1952" t="s">
        <v>24</v>
      </c>
      <c r="Q1952" t="s">
        <v>48</v>
      </c>
      <c r="R1952" t="s">
        <v>8803</v>
      </c>
    </row>
    <row r="1953" spans="1:18" x14ac:dyDescent="0.35">
      <c r="A1953" t="s">
        <v>15</v>
      </c>
      <c r="B1953" t="s">
        <v>4280</v>
      </c>
      <c r="C1953">
        <v>6</v>
      </c>
      <c r="D1953">
        <v>2019</v>
      </c>
      <c r="E1953" t="s">
        <v>1253</v>
      </c>
      <c r="F1953">
        <v>10</v>
      </c>
      <c r="G1953">
        <v>2019</v>
      </c>
      <c r="H1953" t="s">
        <v>8804</v>
      </c>
      <c r="I1953" t="s">
        <v>19</v>
      </c>
      <c r="J1953" t="s">
        <v>8805</v>
      </c>
      <c r="K1953" t="s">
        <v>8806</v>
      </c>
      <c r="L1953" t="s">
        <v>1855</v>
      </c>
      <c r="M1953" t="s">
        <v>23</v>
      </c>
      <c r="N1953" t="s">
        <v>24</v>
      </c>
      <c r="O1953" t="s">
        <v>33</v>
      </c>
      <c r="P1953" t="s">
        <v>34</v>
      </c>
      <c r="Q1953" t="s">
        <v>33</v>
      </c>
      <c r="R1953" t="s">
        <v>27</v>
      </c>
    </row>
    <row r="1954" spans="1:18" x14ac:dyDescent="0.35">
      <c r="A1954" t="s">
        <v>15</v>
      </c>
      <c r="B1954" t="s">
        <v>1199</v>
      </c>
      <c r="C1954">
        <v>6</v>
      </c>
      <c r="D1954">
        <v>2020</v>
      </c>
      <c r="E1954" t="s">
        <v>8146</v>
      </c>
      <c r="F1954">
        <v>12</v>
      </c>
      <c r="G1954">
        <v>2021</v>
      </c>
      <c r="H1954" t="s">
        <v>8807</v>
      </c>
      <c r="I1954" t="s">
        <v>19</v>
      </c>
      <c r="J1954" t="s">
        <v>8808</v>
      </c>
      <c r="K1954" t="s">
        <v>8809</v>
      </c>
      <c r="L1954" t="s">
        <v>8810</v>
      </c>
      <c r="M1954" t="s">
        <v>23</v>
      </c>
      <c r="N1954" t="s">
        <v>24</v>
      </c>
      <c r="O1954" t="s">
        <v>33</v>
      </c>
      <c r="P1954" t="s">
        <v>34</v>
      </c>
      <c r="Q1954" t="s">
        <v>33</v>
      </c>
      <c r="R1954" t="s">
        <v>27</v>
      </c>
    </row>
    <row r="1955" spans="1:18" x14ac:dyDescent="0.35">
      <c r="A1955" t="s">
        <v>15</v>
      </c>
      <c r="B1955" t="s">
        <v>3487</v>
      </c>
      <c r="C1955">
        <v>10</v>
      </c>
      <c r="D1955">
        <v>2020</v>
      </c>
      <c r="E1955" t="s">
        <v>546</v>
      </c>
      <c r="F1955">
        <v>2</v>
      </c>
      <c r="G1955">
        <v>2021</v>
      </c>
      <c r="H1955" t="s">
        <v>8811</v>
      </c>
      <c r="I1955" t="s">
        <v>19</v>
      </c>
      <c r="J1955" t="s">
        <v>8812</v>
      </c>
      <c r="K1955" t="s">
        <v>8813</v>
      </c>
      <c r="L1955" t="s">
        <v>22</v>
      </c>
      <c r="M1955" t="s">
        <v>23</v>
      </c>
      <c r="N1955" t="s">
        <v>24</v>
      </c>
      <c r="O1955" t="s">
        <v>25</v>
      </c>
      <c r="P1955" t="s">
        <v>24</v>
      </c>
      <c r="Q1955" t="s">
        <v>26</v>
      </c>
      <c r="R1955" t="s">
        <v>27</v>
      </c>
    </row>
    <row r="1956" spans="1:18" x14ac:dyDescent="0.35">
      <c r="A1956" t="s">
        <v>15</v>
      </c>
      <c r="B1956" t="s">
        <v>8814</v>
      </c>
      <c r="C1956">
        <v>8</v>
      </c>
      <c r="D1956">
        <v>2019</v>
      </c>
      <c r="E1956" t="s">
        <v>7732</v>
      </c>
      <c r="F1956">
        <v>12</v>
      </c>
      <c r="G1956">
        <v>2020</v>
      </c>
      <c r="H1956" t="s">
        <v>8815</v>
      </c>
      <c r="I1956" t="s">
        <v>19</v>
      </c>
      <c r="J1956" t="s">
        <v>8816</v>
      </c>
      <c r="K1956" t="s">
        <v>8817</v>
      </c>
      <c r="L1956" t="s">
        <v>8818</v>
      </c>
      <c r="M1956" t="s">
        <v>76</v>
      </c>
      <c r="N1956" t="s">
        <v>24</v>
      </c>
      <c r="O1956" t="s">
        <v>33</v>
      </c>
      <c r="P1956" t="s">
        <v>34</v>
      </c>
      <c r="Q1956" t="s">
        <v>33</v>
      </c>
      <c r="R1956" t="s">
        <v>27</v>
      </c>
    </row>
    <row r="1957" spans="1:18" x14ac:dyDescent="0.35">
      <c r="A1957" t="s">
        <v>15</v>
      </c>
      <c r="B1957" t="s">
        <v>1132</v>
      </c>
      <c r="C1957">
        <v>6</v>
      </c>
      <c r="D1957">
        <v>2021</v>
      </c>
      <c r="E1957" t="s">
        <v>4748</v>
      </c>
      <c r="F1957">
        <v>10</v>
      </c>
      <c r="G1957">
        <v>2021</v>
      </c>
      <c r="H1957" t="s">
        <v>8819</v>
      </c>
      <c r="I1957" t="s">
        <v>19</v>
      </c>
      <c r="J1957" t="s">
        <v>8820</v>
      </c>
      <c r="K1957" t="s">
        <v>8821</v>
      </c>
      <c r="L1957" t="s">
        <v>8822</v>
      </c>
      <c r="M1957" t="s">
        <v>47</v>
      </c>
      <c r="N1957" t="s">
        <v>24</v>
      </c>
      <c r="O1957" t="s">
        <v>14</v>
      </c>
      <c r="P1957" t="s">
        <v>24</v>
      </c>
      <c r="Q1957" t="s">
        <v>48</v>
      </c>
      <c r="R1957" t="s">
        <v>8823</v>
      </c>
    </row>
    <row r="1958" spans="1:18" x14ac:dyDescent="0.35">
      <c r="A1958" t="s">
        <v>15</v>
      </c>
      <c r="B1958" t="s">
        <v>2236</v>
      </c>
      <c r="C1958">
        <v>8</v>
      </c>
      <c r="D1958">
        <v>2021</v>
      </c>
      <c r="E1958" t="s">
        <v>2246</v>
      </c>
      <c r="F1958">
        <v>1</v>
      </c>
      <c r="G1958">
        <v>2022</v>
      </c>
      <c r="H1958" t="s">
        <v>8824</v>
      </c>
      <c r="I1958" t="s">
        <v>19</v>
      </c>
      <c r="J1958" t="s">
        <v>8825</v>
      </c>
      <c r="K1958" t="s">
        <v>8826</v>
      </c>
      <c r="L1958" t="s">
        <v>22</v>
      </c>
      <c r="M1958" t="s">
        <v>23</v>
      </c>
      <c r="N1958" t="s">
        <v>24</v>
      </c>
      <c r="O1958" t="s">
        <v>33</v>
      </c>
      <c r="P1958" t="s">
        <v>34</v>
      </c>
      <c r="Q1958" t="s">
        <v>33</v>
      </c>
      <c r="R1958" t="s">
        <v>118</v>
      </c>
    </row>
    <row r="1959" spans="1:18" x14ac:dyDescent="0.35">
      <c r="A1959" t="s">
        <v>15</v>
      </c>
      <c r="B1959" t="s">
        <v>1475</v>
      </c>
      <c r="C1959">
        <v>3</v>
      </c>
      <c r="D1959">
        <v>2021</v>
      </c>
      <c r="E1959" t="s">
        <v>7821</v>
      </c>
      <c r="F1959">
        <v>8</v>
      </c>
      <c r="G1959">
        <v>2021</v>
      </c>
      <c r="H1959" t="s">
        <v>8827</v>
      </c>
      <c r="I1959" t="s">
        <v>19</v>
      </c>
      <c r="J1959" t="s">
        <v>8828</v>
      </c>
      <c r="K1959" t="s">
        <v>8829</v>
      </c>
      <c r="L1959" t="s">
        <v>22</v>
      </c>
      <c r="M1959" t="s">
        <v>23</v>
      </c>
      <c r="N1959" t="s">
        <v>24</v>
      </c>
      <c r="O1959" t="s">
        <v>33</v>
      </c>
      <c r="P1959" t="s">
        <v>34</v>
      </c>
      <c r="Q1959" t="s">
        <v>33</v>
      </c>
      <c r="R1959" t="s">
        <v>8830</v>
      </c>
    </row>
    <row r="1960" spans="1:18" x14ac:dyDescent="0.35">
      <c r="A1960" t="s">
        <v>15</v>
      </c>
      <c r="B1960" t="s">
        <v>2343</v>
      </c>
      <c r="C1960">
        <v>2</v>
      </c>
      <c r="D1960">
        <v>2020</v>
      </c>
      <c r="E1960" t="s">
        <v>930</v>
      </c>
      <c r="F1960">
        <v>4</v>
      </c>
      <c r="G1960">
        <v>2020</v>
      </c>
      <c r="H1960" t="s">
        <v>8831</v>
      </c>
      <c r="I1960" t="s">
        <v>19</v>
      </c>
      <c r="J1960" t="s">
        <v>8832</v>
      </c>
      <c r="K1960" t="s">
        <v>8833</v>
      </c>
      <c r="L1960" t="s">
        <v>22</v>
      </c>
      <c r="M1960" t="s">
        <v>23</v>
      </c>
      <c r="N1960" t="s">
        <v>24</v>
      </c>
      <c r="O1960" t="s">
        <v>33</v>
      </c>
      <c r="P1960" t="s">
        <v>34</v>
      </c>
      <c r="Q1960" t="s">
        <v>33</v>
      </c>
      <c r="R1960" t="s">
        <v>27</v>
      </c>
    </row>
    <row r="1961" spans="1:18" x14ac:dyDescent="0.35">
      <c r="A1961" t="s">
        <v>15</v>
      </c>
      <c r="B1961" t="s">
        <v>8834</v>
      </c>
      <c r="C1961">
        <v>5</v>
      </c>
      <c r="D1961">
        <v>2019</v>
      </c>
      <c r="E1961" t="s">
        <v>5365</v>
      </c>
      <c r="F1961">
        <v>11</v>
      </c>
      <c r="G1961">
        <v>2020</v>
      </c>
      <c r="H1961" t="s">
        <v>8835</v>
      </c>
      <c r="I1961" t="s">
        <v>19</v>
      </c>
      <c r="J1961" t="s">
        <v>8836</v>
      </c>
      <c r="K1961" t="s">
        <v>8837</v>
      </c>
      <c r="L1961" t="s">
        <v>463</v>
      </c>
      <c r="M1961" t="s">
        <v>47</v>
      </c>
      <c r="N1961" t="s">
        <v>24</v>
      </c>
      <c r="O1961" t="s">
        <v>14</v>
      </c>
      <c r="P1961" t="s">
        <v>24</v>
      </c>
      <c r="Q1961" t="s">
        <v>48</v>
      </c>
      <c r="R1961" t="s">
        <v>8838</v>
      </c>
    </row>
    <row r="1962" spans="1:18" x14ac:dyDescent="0.35">
      <c r="A1962" t="s">
        <v>15</v>
      </c>
      <c r="B1962" t="s">
        <v>1617</v>
      </c>
      <c r="C1962">
        <v>10</v>
      </c>
      <c r="D1962">
        <v>2020</v>
      </c>
      <c r="E1962" t="s">
        <v>2486</v>
      </c>
      <c r="F1962">
        <v>4</v>
      </c>
      <c r="G1962">
        <v>2021</v>
      </c>
      <c r="H1962" t="s">
        <v>8839</v>
      </c>
      <c r="I1962" t="s">
        <v>19</v>
      </c>
      <c r="J1962" t="s">
        <v>8840</v>
      </c>
      <c r="K1962" t="s">
        <v>8841</v>
      </c>
      <c r="L1962" t="s">
        <v>22</v>
      </c>
      <c r="M1962" t="s">
        <v>47</v>
      </c>
      <c r="N1962" t="s">
        <v>24</v>
      </c>
      <c r="O1962" t="s">
        <v>14</v>
      </c>
      <c r="P1962" t="s">
        <v>24</v>
      </c>
      <c r="Q1962" t="s">
        <v>48</v>
      </c>
      <c r="R1962" t="s">
        <v>8842</v>
      </c>
    </row>
    <row r="1963" spans="1:18" x14ac:dyDescent="0.35">
      <c r="A1963" t="s">
        <v>15</v>
      </c>
      <c r="B1963" t="s">
        <v>455</v>
      </c>
      <c r="C1963">
        <v>1</v>
      </c>
      <c r="D1963">
        <v>2020</v>
      </c>
      <c r="E1963" t="s">
        <v>545</v>
      </c>
      <c r="F1963">
        <v>7</v>
      </c>
      <c r="G1963">
        <v>2020</v>
      </c>
      <c r="H1963" t="s">
        <v>8843</v>
      </c>
      <c r="I1963" t="s">
        <v>19</v>
      </c>
      <c r="J1963" t="s">
        <v>8844</v>
      </c>
      <c r="K1963" t="s">
        <v>8845</v>
      </c>
      <c r="L1963" t="s">
        <v>22</v>
      </c>
      <c r="M1963" t="s">
        <v>23</v>
      </c>
      <c r="N1963" t="s">
        <v>24</v>
      </c>
      <c r="O1963" t="s">
        <v>14</v>
      </c>
      <c r="P1963" t="s">
        <v>24</v>
      </c>
      <c r="Q1963" t="s">
        <v>48</v>
      </c>
      <c r="R1963" t="s">
        <v>8846</v>
      </c>
    </row>
    <row r="1964" spans="1:18" x14ac:dyDescent="0.35">
      <c r="A1964" t="s">
        <v>15</v>
      </c>
      <c r="B1964" t="s">
        <v>344</v>
      </c>
      <c r="C1964">
        <v>2</v>
      </c>
      <c r="D1964">
        <v>2019</v>
      </c>
      <c r="E1964" t="s">
        <v>305</v>
      </c>
      <c r="F1964">
        <v>4</v>
      </c>
      <c r="G1964">
        <v>2019</v>
      </c>
      <c r="H1964" t="s">
        <v>8847</v>
      </c>
      <c r="I1964" t="s">
        <v>19</v>
      </c>
      <c r="J1964" t="s">
        <v>8848</v>
      </c>
      <c r="K1964" t="s">
        <v>8849</v>
      </c>
      <c r="L1964" t="s">
        <v>584</v>
      </c>
      <c r="M1964" t="s">
        <v>23</v>
      </c>
      <c r="N1964" t="s">
        <v>24</v>
      </c>
      <c r="O1964" t="s">
        <v>14</v>
      </c>
      <c r="P1964" t="s">
        <v>24</v>
      </c>
      <c r="Q1964" t="s">
        <v>48</v>
      </c>
      <c r="R1964" t="s">
        <v>8850</v>
      </c>
    </row>
    <row r="1965" spans="1:18" x14ac:dyDescent="0.35">
      <c r="A1965" t="s">
        <v>15</v>
      </c>
      <c r="B1965" t="s">
        <v>1751</v>
      </c>
      <c r="C1965">
        <v>8</v>
      </c>
      <c r="D1965">
        <v>2020</v>
      </c>
      <c r="E1965" t="s">
        <v>2956</v>
      </c>
      <c r="F1965">
        <v>8</v>
      </c>
      <c r="G1965">
        <v>2021</v>
      </c>
      <c r="H1965" t="s">
        <v>8851</v>
      </c>
      <c r="I1965" t="s">
        <v>19</v>
      </c>
      <c r="J1965" t="s">
        <v>8852</v>
      </c>
      <c r="K1965" t="s">
        <v>8853</v>
      </c>
      <c r="L1965" t="s">
        <v>237</v>
      </c>
      <c r="M1965" t="s">
        <v>47</v>
      </c>
      <c r="N1965" t="s">
        <v>24</v>
      </c>
      <c r="O1965" t="s">
        <v>14</v>
      </c>
      <c r="P1965" t="s">
        <v>24</v>
      </c>
      <c r="Q1965" t="s">
        <v>48</v>
      </c>
      <c r="R1965" t="s">
        <v>8854</v>
      </c>
    </row>
    <row r="1966" spans="1:18" x14ac:dyDescent="0.35">
      <c r="A1966" t="s">
        <v>15</v>
      </c>
      <c r="B1966" t="s">
        <v>2711</v>
      </c>
      <c r="C1966">
        <v>12</v>
      </c>
      <c r="D1966">
        <v>2019</v>
      </c>
      <c r="E1966" t="s">
        <v>3065</v>
      </c>
      <c r="F1966">
        <v>10</v>
      </c>
      <c r="G1966">
        <v>2020</v>
      </c>
      <c r="H1966" t="s">
        <v>8855</v>
      </c>
      <c r="I1966" t="s">
        <v>19</v>
      </c>
      <c r="J1966" t="s">
        <v>8856</v>
      </c>
      <c r="K1966" t="s">
        <v>8857</v>
      </c>
      <c r="L1966" t="s">
        <v>22</v>
      </c>
      <c r="M1966" t="s">
        <v>23</v>
      </c>
      <c r="N1966" t="s">
        <v>24</v>
      </c>
      <c r="O1966" t="s">
        <v>97</v>
      </c>
      <c r="P1966" t="s">
        <v>24</v>
      </c>
      <c r="Q1966" t="s">
        <v>48</v>
      </c>
      <c r="R1966" t="s">
        <v>8858</v>
      </c>
    </row>
    <row r="1967" spans="1:18" x14ac:dyDescent="0.35">
      <c r="A1967" t="s">
        <v>15</v>
      </c>
      <c r="B1967" t="s">
        <v>8859</v>
      </c>
      <c r="C1967">
        <v>8</v>
      </c>
      <c r="D1967">
        <v>2018</v>
      </c>
      <c r="E1967" t="s">
        <v>1343</v>
      </c>
      <c r="F1967">
        <v>1</v>
      </c>
      <c r="G1967">
        <v>2019</v>
      </c>
      <c r="H1967" t="s">
        <v>8860</v>
      </c>
      <c r="I1967" t="s">
        <v>19</v>
      </c>
      <c r="J1967" t="s">
        <v>8861</v>
      </c>
      <c r="K1967" t="s">
        <v>8862</v>
      </c>
      <c r="L1967" t="s">
        <v>3997</v>
      </c>
      <c r="M1967" t="s">
        <v>23</v>
      </c>
      <c r="N1967" t="s">
        <v>24</v>
      </c>
      <c r="O1967" t="s">
        <v>33</v>
      </c>
      <c r="P1967" t="s">
        <v>34</v>
      </c>
      <c r="Q1967" t="s">
        <v>33</v>
      </c>
      <c r="R1967" t="s">
        <v>27</v>
      </c>
    </row>
    <row r="1968" spans="1:18" x14ac:dyDescent="0.35">
      <c r="A1968" t="s">
        <v>15</v>
      </c>
      <c r="B1968" t="s">
        <v>8863</v>
      </c>
      <c r="C1968">
        <v>9</v>
      </c>
      <c r="D1968">
        <v>2017</v>
      </c>
      <c r="E1968" t="s">
        <v>3709</v>
      </c>
      <c r="F1968">
        <v>12</v>
      </c>
      <c r="G1968">
        <v>2019</v>
      </c>
      <c r="H1968" t="s">
        <v>8864</v>
      </c>
      <c r="I1968" t="s">
        <v>19</v>
      </c>
      <c r="J1968" t="s">
        <v>8865</v>
      </c>
      <c r="K1968" t="s">
        <v>8866</v>
      </c>
      <c r="L1968" t="s">
        <v>46</v>
      </c>
      <c r="M1968" t="s">
        <v>47</v>
      </c>
      <c r="N1968" t="s">
        <v>24</v>
      </c>
      <c r="O1968" t="s">
        <v>14</v>
      </c>
      <c r="P1968" t="s">
        <v>24</v>
      </c>
      <c r="Q1968" t="s">
        <v>48</v>
      </c>
      <c r="R1968" t="s">
        <v>8867</v>
      </c>
    </row>
    <row r="1969" spans="1:18" x14ac:dyDescent="0.35">
      <c r="A1969" t="s">
        <v>15</v>
      </c>
      <c r="B1969" t="s">
        <v>233</v>
      </c>
      <c r="C1969">
        <v>11</v>
      </c>
      <c r="D1969">
        <v>2019</v>
      </c>
      <c r="E1969" t="s">
        <v>3270</v>
      </c>
      <c r="F1969">
        <v>7</v>
      </c>
      <c r="G1969">
        <v>2020</v>
      </c>
      <c r="H1969" t="s">
        <v>8868</v>
      </c>
      <c r="I1969" t="s">
        <v>19</v>
      </c>
      <c r="J1969" t="s">
        <v>8869</v>
      </c>
      <c r="K1969" t="s">
        <v>8870</v>
      </c>
      <c r="L1969" t="s">
        <v>22</v>
      </c>
      <c r="M1969" t="s">
        <v>47</v>
      </c>
      <c r="N1969" t="s">
        <v>24</v>
      </c>
      <c r="O1969" t="s">
        <v>14</v>
      </c>
      <c r="P1969" t="s">
        <v>24</v>
      </c>
      <c r="Q1969" t="s">
        <v>48</v>
      </c>
      <c r="R1969" t="s">
        <v>8871</v>
      </c>
    </row>
    <row r="1970" spans="1:18" x14ac:dyDescent="0.35">
      <c r="A1970" t="s">
        <v>15</v>
      </c>
      <c r="B1970" t="s">
        <v>2012</v>
      </c>
      <c r="C1970">
        <v>11</v>
      </c>
      <c r="D1970">
        <v>2020</v>
      </c>
      <c r="E1970" t="s">
        <v>264</v>
      </c>
      <c r="F1970">
        <v>6</v>
      </c>
      <c r="G1970">
        <v>2021</v>
      </c>
      <c r="H1970" t="s">
        <v>8872</v>
      </c>
      <c r="I1970" t="s">
        <v>19</v>
      </c>
      <c r="J1970" t="s">
        <v>8873</v>
      </c>
      <c r="K1970" t="s">
        <v>8874</v>
      </c>
      <c r="L1970" t="s">
        <v>3997</v>
      </c>
      <c r="M1970" t="s">
        <v>47</v>
      </c>
      <c r="N1970" t="s">
        <v>24</v>
      </c>
      <c r="O1970" t="s">
        <v>97</v>
      </c>
      <c r="P1970" t="s">
        <v>24</v>
      </c>
      <c r="Q1970" t="s">
        <v>48</v>
      </c>
      <c r="R1970" t="s">
        <v>8875</v>
      </c>
    </row>
    <row r="1971" spans="1:18" x14ac:dyDescent="0.35">
      <c r="A1971" t="s">
        <v>15</v>
      </c>
      <c r="B1971" t="s">
        <v>240</v>
      </c>
      <c r="C1971">
        <v>3</v>
      </c>
      <c r="D1971">
        <v>2021</v>
      </c>
      <c r="E1971" t="s">
        <v>1017</v>
      </c>
      <c r="F1971">
        <v>7</v>
      </c>
      <c r="G1971">
        <v>2021</v>
      </c>
      <c r="H1971" t="s">
        <v>8876</v>
      </c>
      <c r="I1971" t="s">
        <v>19</v>
      </c>
      <c r="J1971" t="s">
        <v>8877</v>
      </c>
      <c r="K1971" t="s">
        <v>8878</v>
      </c>
      <c r="L1971" t="s">
        <v>22</v>
      </c>
      <c r="M1971" t="s">
        <v>76</v>
      </c>
      <c r="N1971" t="s">
        <v>24</v>
      </c>
      <c r="O1971" t="s">
        <v>33</v>
      </c>
      <c r="P1971" t="s">
        <v>34</v>
      </c>
      <c r="Q1971" t="s">
        <v>33</v>
      </c>
      <c r="R1971" t="s">
        <v>8879</v>
      </c>
    </row>
    <row r="1972" spans="1:18" x14ac:dyDescent="0.35">
      <c r="A1972" t="s">
        <v>15</v>
      </c>
      <c r="B1972" t="s">
        <v>3253</v>
      </c>
      <c r="C1972">
        <v>5</v>
      </c>
      <c r="D1972">
        <v>2020</v>
      </c>
      <c r="E1972" t="s">
        <v>4588</v>
      </c>
      <c r="F1972">
        <v>1</v>
      </c>
      <c r="G1972">
        <v>2021</v>
      </c>
      <c r="H1972" t="s">
        <v>8880</v>
      </c>
      <c r="I1972" t="s">
        <v>19</v>
      </c>
      <c r="J1972" t="s">
        <v>8881</v>
      </c>
      <c r="K1972" t="s">
        <v>8882</v>
      </c>
      <c r="L1972" t="s">
        <v>8883</v>
      </c>
      <c r="M1972" t="s">
        <v>76</v>
      </c>
      <c r="N1972" t="s">
        <v>24</v>
      </c>
      <c r="O1972" t="s">
        <v>33</v>
      </c>
      <c r="P1972" t="s">
        <v>34</v>
      </c>
      <c r="Q1972" t="s">
        <v>33</v>
      </c>
      <c r="R1972" t="s">
        <v>8884</v>
      </c>
    </row>
    <row r="1973" spans="1:18" x14ac:dyDescent="0.35">
      <c r="A1973" t="s">
        <v>15</v>
      </c>
      <c r="B1973" t="s">
        <v>214</v>
      </c>
      <c r="C1973">
        <v>1</v>
      </c>
      <c r="D1973">
        <v>2021</v>
      </c>
      <c r="E1973" t="s">
        <v>8885</v>
      </c>
      <c r="F1973">
        <v>1</v>
      </c>
      <c r="G1973">
        <v>2022</v>
      </c>
      <c r="H1973" t="s">
        <v>8886</v>
      </c>
      <c r="I1973" t="s">
        <v>19</v>
      </c>
      <c r="J1973" t="s">
        <v>8887</v>
      </c>
      <c r="K1973" t="s">
        <v>8888</v>
      </c>
      <c r="L1973" t="s">
        <v>22</v>
      </c>
      <c r="M1973" t="s">
        <v>68</v>
      </c>
      <c r="N1973" t="s">
        <v>24</v>
      </c>
      <c r="O1973" t="s">
        <v>14</v>
      </c>
      <c r="P1973" t="s">
        <v>24</v>
      </c>
      <c r="Q1973" t="s">
        <v>48</v>
      </c>
      <c r="R1973" t="s">
        <v>8889</v>
      </c>
    </row>
    <row r="1974" spans="1:18" x14ac:dyDescent="0.35">
      <c r="A1974" t="s">
        <v>15</v>
      </c>
      <c r="B1974" t="s">
        <v>7449</v>
      </c>
      <c r="C1974">
        <v>9</v>
      </c>
      <c r="D1974">
        <v>2018</v>
      </c>
      <c r="E1974" t="s">
        <v>1805</v>
      </c>
      <c r="F1974">
        <v>3</v>
      </c>
      <c r="G1974">
        <v>2019</v>
      </c>
      <c r="H1974" t="s">
        <v>8890</v>
      </c>
      <c r="I1974" t="s">
        <v>19</v>
      </c>
      <c r="J1974" t="s">
        <v>8891</v>
      </c>
      <c r="K1974" t="s">
        <v>509</v>
      </c>
      <c r="L1974" t="s">
        <v>22</v>
      </c>
      <c r="M1974" t="s">
        <v>47</v>
      </c>
      <c r="N1974" t="s">
        <v>24</v>
      </c>
      <c r="O1974" t="s">
        <v>14</v>
      </c>
      <c r="P1974" t="s">
        <v>24</v>
      </c>
      <c r="Q1974" t="s">
        <v>48</v>
      </c>
      <c r="R1974" t="s">
        <v>8892</v>
      </c>
    </row>
    <row r="1975" spans="1:18" x14ac:dyDescent="0.35">
      <c r="A1975" t="s">
        <v>15</v>
      </c>
      <c r="B1975" t="s">
        <v>8893</v>
      </c>
      <c r="C1975">
        <v>8</v>
      </c>
      <c r="D1975">
        <v>2018</v>
      </c>
      <c r="E1975" t="s">
        <v>3709</v>
      </c>
      <c r="F1975">
        <v>12</v>
      </c>
      <c r="G1975">
        <v>2019</v>
      </c>
      <c r="H1975" t="s">
        <v>8894</v>
      </c>
      <c r="I1975" t="s">
        <v>19</v>
      </c>
      <c r="J1975" t="s">
        <v>8895</v>
      </c>
      <c r="K1975" t="s">
        <v>8896</v>
      </c>
      <c r="L1975" t="s">
        <v>46</v>
      </c>
      <c r="M1975" t="s">
        <v>47</v>
      </c>
      <c r="N1975" t="s">
        <v>24</v>
      </c>
      <c r="O1975" t="s">
        <v>97</v>
      </c>
      <c r="P1975" t="s">
        <v>24</v>
      </c>
      <c r="Q1975" t="s">
        <v>48</v>
      </c>
      <c r="R1975" t="s">
        <v>8897</v>
      </c>
    </row>
    <row r="1976" spans="1:18" x14ac:dyDescent="0.35">
      <c r="A1976" t="s">
        <v>15</v>
      </c>
      <c r="B1976" t="s">
        <v>7092</v>
      </c>
      <c r="C1976">
        <v>3</v>
      </c>
      <c r="D1976">
        <v>2019</v>
      </c>
      <c r="E1976" t="s">
        <v>4280</v>
      </c>
      <c r="F1976">
        <v>6</v>
      </c>
      <c r="G1976">
        <v>2019</v>
      </c>
      <c r="H1976" t="s">
        <v>8898</v>
      </c>
      <c r="I1976" t="s">
        <v>19</v>
      </c>
      <c r="J1976" t="s">
        <v>8899</v>
      </c>
      <c r="K1976" t="s">
        <v>8900</v>
      </c>
      <c r="L1976" t="s">
        <v>474</v>
      </c>
      <c r="M1976" t="s">
        <v>23</v>
      </c>
      <c r="N1976" t="s">
        <v>24</v>
      </c>
      <c r="O1976" t="s">
        <v>33</v>
      </c>
      <c r="P1976" t="s">
        <v>34</v>
      </c>
      <c r="Q1976" t="s">
        <v>33</v>
      </c>
      <c r="R1976" t="s">
        <v>27</v>
      </c>
    </row>
    <row r="1977" spans="1:18" x14ac:dyDescent="0.35">
      <c r="A1977" t="s">
        <v>15</v>
      </c>
      <c r="B1977" t="s">
        <v>7756</v>
      </c>
      <c r="C1977">
        <v>5</v>
      </c>
      <c r="D1977">
        <v>2019</v>
      </c>
      <c r="E1977" t="s">
        <v>959</v>
      </c>
      <c r="F1977">
        <v>7</v>
      </c>
      <c r="G1977">
        <v>2019</v>
      </c>
      <c r="H1977" t="s">
        <v>8901</v>
      </c>
      <c r="I1977" t="s">
        <v>19</v>
      </c>
      <c r="J1977" t="s">
        <v>8902</v>
      </c>
      <c r="K1977" t="s">
        <v>8903</v>
      </c>
      <c r="L1977" t="s">
        <v>22</v>
      </c>
      <c r="M1977" t="s">
        <v>47</v>
      </c>
      <c r="N1977" t="s">
        <v>24</v>
      </c>
      <c r="O1977" t="s">
        <v>97</v>
      </c>
      <c r="P1977" t="s">
        <v>24</v>
      </c>
      <c r="Q1977" t="s">
        <v>48</v>
      </c>
      <c r="R1977" t="s">
        <v>8904</v>
      </c>
    </row>
    <row r="1978" spans="1:18" x14ac:dyDescent="0.35">
      <c r="A1978" t="s">
        <v>15</v>
      </c>
      <c r="B1978" t="s">
        <v>947</v>
      </c>
      <c r="C1978">
        <v>2</v>
      </c>
      <c r="D1978">
        <v>2020</v>
      </c>
      <c r="E1978" t="s">
        <v>282</v>
      </c>
      <c r="F1978">
        <v>2</v>
      </c>
      <c r="G1978">
        <v>2021</v>
      </c>
      <c r="H1978" t="s">
        <v>8905</v>
      </c>
      <c r="I1978" t="s">
        <v>19</v>
      </c>
      <c r="J1978" t="s">
        <v>8906</v>
      </c>
      <c r="K1978" t="s">
        <v>8907</v>
      </c>
      <c r="L1978" t="s">
        <v>22</v>
      </c>
      <c r="M1978" t="s">
        <v>47</v>
      </c>
      <c r="N1978" t="s">
        <v>24</v>
      </c>
      <c r="O1978" t="s">
        <v>14</v>
      </c>
      <c r="P1978" t="s">
        <v>24</v>
      </c>
      <c r="Q1978" t="s">
        <v>48</v>
      </c>
      <c r="R1978" t="s">
        <v>8908</v>
      </c>
    </row>
    <row r="1979" spans="1:18" x14ac:dyDescent="0.35">
      <c r="A1979" t="s">
        <v>15</v>
      </c>
      <c r="B1979" t="s">
        <v>368</v>
      </c>
      <c r="C1979">
        <v>5</v>
      </c>
      <c r="D1979">
        <v>2021</v>
      </c>
      <c r="E1979" t="s">
        <v>1133</v>
      </c>
      <c r="F1979">
        <v>10</v>
      </c>
      <c r="G1979">
        <v>2021</v>
      </c>
      <c r="H1979" t="s">
        <v>8909</v>
      </c>
      <c r="I1979" t="s">
        <v>19</v>
      </c>
      <c r="J1979" t="s">
        <v>8910</v>
      </c>
      <c r="K1979" t="s">
        <v>8911</v>
      </c>
      <c r="L1979" t="s">
        <v>572</v>
      </c>
      <c r="M1979" t="s">
        <v>47</v>
      </c>
      <c r="N1979" t="s">
        <v>24</v>
      </c>
      <c r="O1979" t="s">
        <v>14</v>
      </c>
      <c r="P1979" t="s">
        <v>24</v>
      </c>
      <c r="Q1979" t="s">
        <v>48</v>
      </c>
      <c r="R1979" t="s">
        <v>8912</v>
      </c>
    </row>
    <row r="1980" spans="1:18" x14ac:dyDescent="0.35">
      <c r="A1980" t="s">
        <v>15</v>
      </c>
      <c r="B1980" t="s">
        <v>1595</v>
      </c>
      <c r="C1980">
        <v>11</v>
      </c>
      <c r="D1980">
        <v>2020</v>
      </c>
      <c r="E1980" t="s">
        <v>546</v>
      </c>
      <c r="F1980">
        <v>2</v>
      </c>
      <c r="G1980">
        <v>2021</v>
      </c>
      <c r="H1980" t="s">
        <v>8913</v>
      </c>
      <c r="I1980" t="s">
        <v>19</v>
      </c>
      <c r="J1980" t="s">
        <v>8914</v>
      </c>
      <c r="K1980" t="s">
        <v>8915</v>
      </c>
      <c r="L1980" t="s">
        <v>237</v>
      </c>
      <c r="M1980" t="s">
        <v>23</v>
      </c>
      <c r="N1980" t="s">
        <v>24</v>
      </c>
      <c r="O1980" t="s">
        <v>33</v>
      </c>
      <c r="P1980" t="s">
        <v>34</v>
      </c>
      <c r="Q1980" t="s">
        <v>33</v>
      </c>
      <c r="R1980" t="s">
        <v>118</v>
      </c>
    </row>
    <row r="1981" spans="1:18" x14ac:dyDescent="0.35">
      <c r="A1981" t="s">
        <v>15</v>
      </c>
      <c r="B1981" t="s">
        <v>2107</v>
      </c>
      <c r="C1981">
        <v>8</v>
      </c>
      <c r="D1981">
        <v>2019</v>
      </c>
      <c r="E1981" t="s">
        <v>5365</v>
      </c>
      <c r="F1981">
        <v>11</v>
      </c>
      <c r="G1981">
        <v>2019</v>
      </c>
      <c r="H1981" t="s">
        <v>8916</v>
      </c>
      <c r="I1981" t="s">
        <v>19</v>
      </c>
      <c r="J1981" t="s">
        <v>8917</v>
      </c>
      <c r="K1981" t="s">
        <v>8918</v>
      </c>
      <c r="L1981" t="s">
        <v>22</v>
      </c>
      <c r="M1981" t="s">
        <v>23</v>
      </c>
      <c r="N1981" t="s">
        <v>24</v>
      </c>
      <c r="O1981" t="s">
        <v>33</v>
      </c>
      <c r="P1981" t="s">
        <v>34</v>
      </c>
      <c r="Q1981" t="s">
        <v>33</v>
      </c>
      <c r="R1981" t="s">
        <v>8919</v>
      </c>
    </row>
    <row r="1982" spans="1:18" x14ac:dyDescent="0.35">
      <c r="A1982" t="s">
        <v>15</v>
      </c>
      <c r="B1982" t="s">
        <v>1397</v>
      </c>
      <c r="C1982">
        <v>3</v>
      </c>
      <c r="D1982">
        <v>2019</v>
      </c>
      <c r="E1982" t="s">
        <v>4371</v>
      </c>
      <c r="F1982">
        <v>11</v>
      </c>
      <c r="G1982">
        <v>2020</v>
      </c>
      <c r="H1982" t="s">
        <v>8920</v>
      </c>
      <c r="I1982" t="s">
        <v>19</v>
      </c>
      <c r="J1982" t="s">
        <v>8921</v>
      </c>
      <c r="K1982" t="s">
        <v>8922</v>
      </c>
      <c r="L1982" t="s">
        <v>385</v>
      </c>
      <c r="M1982" t="s">
        <v>47</v>
      </c>
      <c r="N1982" t="s">
        <v>24</v>
      </c>
      <c r="O1982" t="s">
        <v>33</v>
      </c>
      <c r="P1982" t="s">
        <v>34</v>
      </c>
      <c r="Q1982" t="s">
        <v>33</v>
      </c>
      <c r="R1982" t="s">
        <v>8923</v>
      </c>
    </row>
    <row r="1983" spans="1:18" x14ac:dyDescent="0.35">
      <c r="A1983" t="s">
        <v>15</v>
      </c>
      <c r="B1983" t="s">
        <v>8924</v>
      </c>
      <c r="C1983">
        <v>4</v>
      </c>
      <c r="D1983">
        <v>2019</v>
      </c>
      <c r="E1983" t="s">
        <v>637</v>
      </c>
      <c r="F1983">
        <v>8</v>
      </c>
      <c r="G1983">
        <v>2019</v>
      </c>
      <c r="H1983" t="s">
        <v>8925</v>
      </c>
      <c r="I1983" t="s">
        <v>19</v>
      </c>
      <c r="J1983" t="s">
        <v>8926</v>
      </c>
      <c r="K1983" t="s">
        <v>8927</v>
      </c>
      <c r="L1983" t="s">
        <v>22</v>
      </c>
      <c r="M1983" t="s">
        <v>47</v>
      </c>
      <c r="N1983" t="s">
        <v>24</v>
      </c>
      <c r="O1983" t="s">
        <v>97</v>
      </c>
      <c r="P1983" t="s">
        <v>24</v>
      </c>
      <c r="Q1983" t="s">
        <v>26</v>
      </c>
      <c r="R1983" t="s">
        <v>8928</v>
      </c>
    </row>
    <row r="1984" spans="1:18" x14ac:dyDescent="0.35">
      <c r="A1984" t="s">
        <v>15</v>
      </c>
      <c r="B1984" t="s">
        <v>7035</v>
      </c>
      <c r="C1984">
        <v>3</v>
      </c>
      <c r="D1984">
        <v>2021</v>
      </c>
      <c r="E1984" t="s">
        <v>7004</v>
      </c>
      <c r="F1984">
        <v>7</v>
      </c>
      <c r="G1984">
        <v>2021</v>
      </c>
      <c r="H1984" t="s">
        <v>8929</v>
      </c>
      <c r="I1984" t="s">
        <v>19</v>
      </c>
      <c r="J1984" t="s">
        <v>8930</v>
      </c>
      <c r="K1984" t="s">
        <v>8931</v>
      </c>
      <c r="L1984" t="s">
        <v>8734</v>
      </c>
      <c r="M1984" t="s">
        <v>68</v>
      </c>
      <c r="N1984" t="s">
        <v>24</v>
      </c>
      <c r="O1984" t="s">
        <v>14</v>
      </c>
      <c r="P1984" t="s">
        <v>24</v>
      </c>
      <c r="Q1984" t="s">
        <v>48</v>
      </c>
      <c r="R1984" t="s">
        <v>8932</v>
      </c>
    </row>
    <row r="1985" spans="1:18" x14ac:dyDescent="0.35">
      <c r="A1985" t="s">
        <v>15</v>
      </c>
      <c r="B1985" t="s">
        <v>195</v>
      </c>
      <c r="C1985">
        <v>7</v>
      </c>
      <c r="D1985">
        <v>2018</v>
      </c>
      <c r="E1985" t="s">
        <v>2256</v>
      </c>
      <c r="F1985">
        <v>2</v>
      </c>
      <c r="G1985">
        <v>2019</v>
      </c>
      <c r="H1985" t="s">
        <v>8933</v>
      </c>
      <c r="I1985" t="s">
        <v>19</v>
      </c>
      <c r="J1985" t="s">
        <v>8934</v>
      </c>
      <c r="K1985" t="s">
        <v>8935</v>
      </c>
      <c r="L1985" t="s">
        <v>22</v>
      </c>
      <c r="M1985" t="s">
        <v>23</v>
      </c>
      <c r="N1985" t="s">
        <v>24</v>
      </c>
      <c r="O1985" t="s">
        <v>25</v>
      </c>
      <c r="P1985" t="s">
        <v>24</v>
      </c>
      <c r="Q1985" t="s">
        <v>48</v>
      </c>
      <c r="R1985" t="s">
        <v>77</v>
      </c>
    </row>
    <row r="1986" spans="1:18" x14ac:dyDescent="0.35">
      <c r="A1986" t="s">
        <v>15</v>
      </c>
      <c r="B1986" t="s">
        <v>8936</v>
      </c>
      <c r="C1986">
        <v>3</v>
      </c>
      <c r="D1986">
        <v>2021</v>
      </c>
      <c r="E1986" t="s">
        <v>189</v>
      </c>
      <c r="F1986">
        <v>11</v>
      </c>
      <c r="G1986">
        <v>2021</v>
      </c>
      <c r="H1986" t="s">
        <v>8937</v>
      </c>
      <c r="I1986" t="s">
        <v>19</v>
      </c>
      <c r="J1986" t="s">
        <v>8938</v>
      </c>
      <c r="K1986" t="s">
        <v>8939</v>
      </c>
      <c r="L1986" t="s">
        <v>237</v>
      </c>
      <c r="M1986" t="s">
        <v>68</v>
      </c>
      <c r="N1986" t="s">
        <v>24</v>
      </c>
      <c r="O1986" t="s">
        <v>14</v>
      </c>
      <c r="P1986" t="s">
        <v>24</v>
      </c>
      <c r="Q1986" t="s">
        <v>48</v>
      </c>
      <c r="R1986" t="s">
        <v>8940</v>
      </c>
    </row>
    <row r="1987" spans="1:18" x14ac:dyDescent="0.35">
      <c r="A1987" t="s">
        <v>15</v>
      </c>
      <c r="B1987" t="s">
        <v>4268</v>
      </c>
      <c r="C1987">
        <v>7</v>
      </c>
      <c r="D1987">
        <v>2018</v>
      </c>
      <c r="E1987" t="s">
        <v>332</v>
      </c>
      <c r="F1987">
        <v>11</v>
      </c>
      <c r="G1987">
        <v>2019</v>
      </c>
      <c r="H1987" t="s">
        <v>8941</v>
      </c>
      <c r="I1987" t="s">
        <v>19</v>
      </c>
      <c r="J1987" t="s">
        <v>8942</v>
      </c>
      <c r="K1987" t="s">
        <v>8943</v>
      </c>
      <c r="L1987" t="s">
        <v>572</v>
      </c>
      <c r="M1987" t="s">
        <v>47</v>
      </c>
      <c r="N1987" t="s">
        <v>24</v>
      </c>
      <c r="O1987" t="s">
        <v>14</v>
      </c>
      <c r="P1987" t="s">
        <v>24</v>
      </c>
      <c r="Q1987" t="s">
        <v>48</v>
      </c>
      <c r="R1987" t="s">
        <v>8944</v>
      </c>
    </row>
    <row r="1988" spans="1:18" x14ac:dyDescent="0.35">
      <c r="A1988" t="s">
        <v>15</v>
      </c>
      <c r="B1988" t="s">
        <v>3240</v>
      </c>
      <c r="C1988">
        <v>6</v>
      </c>
      <c r="D1988">
        <v>2018</v>
      </c>
      <c r="E1988" t="s">
        <v>4090</v>
      </c>
      <c r="F1988">
        <v>11</v>
      </c>
      <c r="G1988">
        <v>2020</v>
      </c>
      <c r="H1988" t="s">
        <v>8945</v>
      </c>
      <c r="I1988" t="s">
        <v>19</v>
      </c>
      <c r="J1988" t="s">
        <v>8946</v>
      </c>
      <c r="K1988" t="s">
        <v>8947</v>
      </c>
      <c r="L1988" t="s">
        <v>22</v>
      </c>
      <c r="M1988" t="s">
        <v>47</v>
      </c>
      <c r="N1988" t="s">
        <v>24</v>
      </c>
      <c r="O1988" t="s">
        <v>14</v>
      </c>
      <c r="P1988" t="s">
        <v>24</v>
      </c>
      <c r="Q1988" t="s">
        <v>48</v>
      </c>
      <c r="R1988" t="s">
        <v>8948</v>
      </c>
    </row>
    <row r="1989" spans="1:18" x14ac:dyDescent="0.35">
      <c r="A1989" t="s">
        <v>15</v>
      </c>
      <c r="B1989" t="s">
        <v>1631</v>
      </c>
      <c r="C1989">
        <v>8</v>
      </c>
      <c r="D1989">
        <v>2018</v>
      </c>
      <c r="E1989" t="s">
        <v>8949</v>
      </c>
      <c r="F1989">
        <v>2</v>
      </c>
      <c r="G1989">
        <v>2019</v>
      </c>
      <c r="H1989" t="s">
        <v>8950</v>
      </c>
      <c r="I1989" t="s">
        <v>19</v>
      </c>
      <c r="J1989" t="s">
        <v>8951</v>
      </c>
      <c r="K1989" t="s">
        <v>8952</v>
      </c>
      <c r="L1989" t="s">
        <v>1164</v>
      </c>
      <c r="M1989" t="s">
        <v>68</v>
      </c>
      <c r="N1989" t="s">
        <v>24</v>
      </c>
      <c r="O1989" t="s">
        <v>14</v>
      </c>
      <c r="P1989" t="s">
        <v>24</v>
      </c>
      <c r="Q1989" t="s">
        <v>48</v>
      </c>
      <c r="R1989" t="s">
        <v>8953</v>
      </c>
    </row>
    <row r="1990" spans="1:18" x14ac:dyDescent="0.35">
      <c r="A1990" t="s">
        <v>15</v>
      </c>
      <c r="B1990" t="s">
        <v>450</v>
      </c>
      <c r="C1990">
        <v>11</v>
      </c>
      <c r="D1990">
        <v>2019</v>
      </c>
      <c r="E1990" t="s">
        <v>931</v>
      </c>
      <c r="F1990">
        <v>8</v>
      </c>
      <c r="G1990">
        <v>2020</v>
      </c>
      <c r="H1990" t="s">
        <v>8954</v>
      </c>
      <c r="I1990" t="s">
        <v>19</v>
      </c>
      <c r="J1990" t="s">
        <v>8955</v>
      </c>
      <c r="K1990" t="s">
        <v>8956</v>
      </c>
      <c r="L1990" t="s">
        <v>8957</v>
      </c>
      <c r="M1990" t="s">
        <v>23</v>
      </c>
      <c r="N1990" t="s">
        <v>24</v>
      </c>
      <c r="O1990" t="s">
        <v>33</v>
      </c>
      <c r="P1990" t="s">
        <v>34</v>
      </c>
      <c r="Q1990" t="s">
        <v>33</v>
      </c>
      <c r="R1990" t="s">
        <v>8958</v>
      </c>
    </row>
    <row r="1991" spans="1:18" x14ac:dyDescent="0.35">
      <c r="A1991" t="s">
        <v>15</v>
      </c>
      <c r="B1991" t="s">
        <v>6629</v>
      </c>
      <c r="C1991">
        <v>4</v>
      </c>
      <c r="D1991">
        <v>2019</v>
      </c>
      <c r="E1991" t="s">
        <v>1189</v>
      </c>
      <c r="F1991">
        <v>11</v>
      </c>
      <c r="G1991">
        <v>2019</v>
      </c>
      <c r="H1991" t="s">
        <v>8959</v>
      </c>
      <c r="I1991" t="s">
        <v>19</v>
      </c>
      <c r="J1991" t="s">
        <v>8960</v>
      </c>
      <c r="K1991" t="s">
        <v>8961</v>
      </c>
      <c r="L1991" t="s">
        <v>110</v>
      </c>
      <c r="M1991" t="s">
        <v>76</v>
      </c>
      <c r="N1991" t="s">
        <v>24</v>
      </c>
      <c r="O1991" t="s">
        <v>14</v>
      </c>
      <c r="P1991" t="s">
        <v>24</v>
      </c>
      <c r="Q1991" t="s">
        <v>48</v>
      </c>
      <c r="R1991" t="s">
        <v>8962</v>
      </c>
    </row>
    <row r="1992" spans="1:18" x14ac:dyDescent="0.35">
      <c r="A1992" t="s">
        <v>15</v>
      </c>
      <c r="B1992" t="s">
        <v>413</v>
      </c>
      <c r="C1992">
        <v>6</v>
      </c>
      <c r="D1992">
        <v>2020</v>
      </c>
      <c r="E1992" t="s">
        <v>50</v>
      </c>
      <c r="F1992">
        <v>3</v>
      </c>
      <c r="G1992">
        <v>2021</v>
      </c>
      <c r="H1992" t="s">
        <v>8963</v>
      </c>
      <c r="I1992" t="s">
        <v>19</v>
      </c>
      <c r="J1992" t="s">
        <v>8964</v>
      </c>
      <c r="K1992" t="s">
        <v>8965</v>
      </c>
      <c r="L1992" t="s">
        <v>22</v>
      </c>
      <c r="M1992" t="s">
        <v>23</v>
      </c>
      <c r="N1992" t="s">
        <v>24</v>
      </c>
      <c r="O1992" t="s">
        <v>33</v>
      </c>
      <c r="P1992" t="s">
        <v>34</v>
      </c>
      <c r="Q1992" t="s">
        <v>33</v>
      </c>
      <c r="R1992" t="s">
        <v>8966</v>
      </c>
    </row>
    <row r="1993" spans="1:18" x14ac:dyDescent="0.35">
      <c r="A1993" t="s">
        <v>15</v>
      </c>
      <c r="B1993" t="s">
        <v>3877</v>
      </c>
      <c r="C1993">
        <v>4</v>
      </c>
      <c r="D1993">
        <v>2021</v>
      </c>
      <c r="E1993" t="s">
        <v>4382</v>
      </c>
      <c r="F1993">
        <v>10</v>
      </c>
      <c r="G1993">
        <v>2021</v>
      </c>
      <c r="H1993" t="s">
        <v>8967</v>
      </c>
      <c r="I1993" t="s">
        <v>19</v>
      </c>
      <c r="J1993" t="s">
        <v>8968</v>
      </c>
      <c r="K1993" t="s">
        <v>8969</v>
      </c>
      <c r="L1993" t="s">
        <v>249</v>
      </c>
      <c r="M1993" t="s">
        <v>68</v>
      </c>
      <c r="N1993" t="s">
        <v>24</v>
      </c>
      <c r="O1993" t="s">
        <v>97</v>
      </c>
      <c r="P1993" t="s">
        <v>24</v>
      </c>
      <c r="Q1993" t="s">
        <v>48</v>
      </c>
      <c r="R1993" t="s">
        <v>8970</v>
      </c>
    </row>
    <row r="1994" spans="1:18" x14ac:dyDescent="0.35">
      <c r="A1994" t="s">
        <v>15</v>
      </c>
      <c r="B1994" t="s">
        <v>7596</v>
      </c>
      <c r="C1994">
        <v>5</v>
      </c>
      <c r="D1994">
        <v>2019</v>
      </c>
      <c r="E1994" t="s">
        <v>3398</v>
      </c>
      <c r="F1994">
        <v>10</v>
      </c>
      <c r="G1994">
        <v>2019</v>
      </c>
      <c r="H1994" t="s">
        <v>8971</v>
      </c>
      <c r="I1994" t="s">
        <v>19</v>
      </c>
      <c r="J1994" t="s">
        <v>8972</v>
      </c>
      <c r="K1994" t="s">
        <v>8973</v>
      </c>
      <c r="L1994" t="s">
        <v>22</v>
      </c>
      <c r="M1994" t="s">
        <v>23</v>
      </c>
      <c r="N1994" t="s">
        <v>24</v>
      </c>
      <c r="O1994" t="s">
        <v>14</v>
      </c>
      <c r="P1994" t="s">
        <v>24</v>
      </c>
      <c r="Q1994" t="s">
        <v>48</v>
      </c>
      <c r="R1994" t="s">
        <v>8974</v>
      </c>
    </row>
    <row r="1995" spans="1:18" x14ac:dyDescent="0.35">
      <c r="A1995" t="s">
        <v>15</v>
      </c>
      <c r="B1995" t="s">
        <v>5576</v>
      </c>
      <c r="C1995">
        <v>10</v>
      </c>
      <c r="D1995">
        <v>2019</v>
      </c>
      <c r="E1995" t="s">
        <v>659</v>
      </c>
      <c r="F1995">
        <v>4</v>
      </c>
      <c r="G1995">
        <v>2020</v>
      </c>
      <c r="H1995" t="s">
        <v>8975</v>
      </c>
      <c r="I1995" t="s">
        <v>19</v>
      </c>
      <c r="J1995" t="s">
        <v>8976</v>
      </c>
      <c r="K1995" t="s">
        <v>8977</v>
      </c>
      <c r="L1995" t="s">
        <v>22</v>
      </c>
      <c r="M1995" t="s">
        <v>76</v>
      </c>
      <c r="N1995" t="s">
        <v>24</v>
      </c>
      <c r="O1995" t="s">
        <v>14</v>
      </c>
      <c r="P1995" t="s">
        <v>24</v>
      </c>
      <c r="Q1995" t="s">
        <v>48</v>
      </c>
      <c r="R1995" t="s">
        <v>8978</v>
      </c>
    </row>
    <row r="1996" spans="1:18" x14ac:dyDescent="0.35">
      <c r="A1996" t="s">
        <v>15</v>
      </c>
      <c r="B1996" t="s">
        <v>6200</v>
      </c>
      <c r="C1996">
        <v>10</v>
      </c>
      <c r="D1996">
        <v>2019</v>
      </c>
      <c r="E1996" t="s">
        <v>1607</v>
      </c>
      <c r="F1996">
        <v>4</v>
      </c>
      <c r="G1996">
        <v>2020</v>
      </c>
      <c r="H1996" t="s">
        <v>8979</v>
      </c>
      <c r="I1996" t="s">
        <v>19</v>
      </c>
      <c r="J1996" t="s">
        <v>8980</v>
      </c>
      <c r="K1996" t="s">
        <v>8981</v>
      </c>
      <c r="L1996" t="s">
        <v>1164</v>
      </c>
      <c r="M1996" t="s">
        <v>68</v>
      </c>
      <c r="N1996" t="s">
        <v>24</v>
      </c>
      <c r="O1996" t="s">
        <v>14</v>
      </c>
      <c r="P1996" t="s">
        <v>24</v>
      </c>
      <c r="Q1996" t="s">
        <v>48</v>
      </c>
      <c r="R1996" t="s">
        <v>8982</v>
      </c>
    </row>
    <row r="1997" spans="1:18" x14ac:dyDescent="0.35">
      <c r="A1997" t="s">
        <v>15</v>
      </c>
      <c r="B1997" t="s">
        <v>7866</v>
      </c>
      <c r="C1997">
        <v>7</v>
      </c>
      <c r="D1997">
        <v>2020</v>
      </c>
      <c r="E1997" t="s">
        <v>8983</v>
      </c>
      <c r="F1997">
        <v>11</v>
      </c>
      <c r="G1997">
        <v>2021</v>
      </c>
      <c r="H1997" t="s">
        <v>8984</v>
      </c>
      <c r="I1997" t="s">
        <v>19</v>
      </c>
      <c r="J1997" t="s">
        <v>8985</v>
      </c>
      <c r="K1997" t="s">
        <v>8986</v>
      </c>
      <c r="L1997" t="s">
        <v>46</v>
      </c>
      <c r="M1997" t="s">
        <v>47</v>
      </c>
      <c r="N1997" t="s">
        <v>24</v>
      </c>
      <c r="O1997" t="s">
        <v>97</v>
      </c>
      <c r="P1997" t="s">
        <v>24</v>
      </c>
      <c r="Q1997" t="s">
        <v>48</v>
      </c>
      <c r="R1997" t="s">
        <v>8987</v>
      </c>
    </row>
    <row r="1998" spans="1:18" x14ac:dyDescent="0.35">
      <c r="A1998" t="s">
        <v>15</v>
      </c>
      <c r="B1998" t="s">
        <v>214</v>
      </c>
      <c r="C1998">
        <v>1</v>
      </c>
      <c r="D1998">
        <v>2021</v>
      </c>
      <c r="E1998" t="s">
        <v>1778</v>
      </c>
      <c r="F1998">
        <v>10</v>
      </c>
      <c r="G1998">
        <v>2021</v>
      </c>
      <c r="H1998" t="s">
        <v>8988</v>
      </c>
      <c r="I1998" t="s">
        <v>19</v>
      </c>
      <c r="J1998" t="s">
        <v>8989</v>
      </c>
      <c r="K1998" t="s">
        <v>8990</v>
      </c>
      <c r="L1998" t="s">
        <v>22</v>
      </c>
      <c r="M1998" t="s">
        <v>76</v>
      </c>
      <c r="N1998" t="s">
        <v>24</v>
      </c>
      <c r="O1998" t="s">
        <v>33</v>
      </c>
      <c r="P1998" t="s">
        <v>34</v>
      </c>
      <c r="Q1998" t="s">
        <v>33</v>
      </c>
      <c r="R1998" t="s">
        <v>8991</v>
      </c>
    </row>
    <row r="1999" spans="1:18" x14ac:dyDescent="0.35">
      <c r="A1999" t="s">
        <v>15</v>
      </c>
      <c r="B1999" t="s">
        <v>2448</v>
      </c>
      <c r="C1999">
        <v>8</v>
      </c>
      <c r="D1999">
        <v>2020</v>
      </c>
      <c r="E1999" t="s">
        <v>414</v>
      </c>
      <c r="F1999">
        <v>3</v>
      </c>
      <c r="G1999">
        <v>2021</v>
      </c>
      <c r="H1999" t="s">
        <v>8992</v>
      </c>
      <c r="I1999" t="s">
        <v>19</v>
      </c>
      <c r="J1999" t="s">
        <v>8993</v>
      </c>
      <c r="K1999" t="s">
        <v>8994</v>
      </c>
      <c r="L1999" t="s">
        <v>22</v>
      </c>
      <c r="M1999" t="s">
        <v>47</v>
      </c>
      <c r="N1999" t="s">
        <v>24</v>
      </c>
      <c r="O1999" t="s">
        <v>14</v>
      </c>
      <c r="P1999" t="s">
        <v>24</v>
      </c>
      <c r="Q1999" t="s">
        <v>48</v>
      </c>
      <c r="R1999" t="s">
        <v>8995</v>
      </c>
    </row>
    <row r="2000" spans="1:18" x14ac:dyDescent="0.35">
      <c r="A2000" t="s">
        <v>15</v>
      </c>
      <c r="B2000" t="s">
        <v>6346</v>
      </c>
      <c r="C2000">
        <v>11</v>
      </c>
      <c r="D2000">
        <v>2019</v>
      </c>
      <c r="E2000" t="s">
        <v>5778</v>
      </c>
      <c r="F2000">
        <v>2</v>
      </c>
      <c r="G2000">
        <v>2020</v>
      </c>
      <c r="H2000" t="s">
        <v>8996</v>
      </c>
      <c r="I2000" t="s">
        <v>19</v>
      </c>
      <c r="J2000" t="s">
        <v>8997</v>
      </c>
      <c r="K2000" t="s">
        <v>8998</v>
      </c>
      <c r="L2000" t="s">
        <v>83</v>
      </c>
      <c r="M2000" t="s">
        <v>68</v>
      </c>
      <c r="N2000" t="s">
        <v>24</v>
      </c>
      <c r="O2000" t="s">
        <v>14</v>
      </c>
      <c r="P2000" t="s">
        <v>24</v>
      </c>
      <c r="Q2000" t="s">
        <v>48</v>
      </c>
      <c r="R2000" t="s">
        <v>8999</v>
      </c>
    </row>
    <row r="2001" spans="1:18" x14ac:dyDescent="0.35">
      <c r="A2001" t="s">
        <v>15</v>
      </c>
      <c r="B2001" t="s">
        <v>9000</v>
      </c>
      <c r="C2001">
        <v>9</v>
      </c>
      <c r="D2001">
        <v>2018</v>
      </c>
      <c r="E2001" t="s">
        <v>4280</v>
      </c>
      <c r="F2001">
        <v>6</v>
      </c>
      <c r="G2001">
        <v>2019</v>
      </c>
      <c r="H2001" t="s">
        <v>9001</v>
      </c>
      <c r="I2001" t="s">
        <v>19</v>
      </c>
      <c r="J2001" t="s">
        <v>9002</v>
      </c>
      <c r="K2001" t="s">
        <v>9003</v>
      </c>
      <c r="L2001" t="s">
        <v>237</v>
      </c>
      <c r="M2001" t="s">
        <v>47</v>
      </c>
      <c r="N2001" t="s">
        <v>24</v>
      </c>
      <c r="O2001" t="s">
        <v>14</v>
      </c>
      <c r="P2001" t="s">
        <v>24</v>
      </c>
      <c r="Q2001" t="s">
        <v>48</v>
      </c>
      <c r="R2001" t="s">
        <v>9004</v>
      </c>
    </row>
    <row r="2002" spans="1:18" x14ac:dyDescent="0.35">
      <c r="A2002" t="s">
        <v>15</v>
      </c>
      <c r="B2002" t="s">
        <v>1475</v>
      </c>
      <c r="C2002">
        <v>3</v>
      </c>
      <c r="D2002">
        <v>2021</v>
      </c>
      <c r="E2002" t="s">
        <v>3501</v>
      </c>
      <c r="F2002">
        <v>11</v>
      </c>
      <c r="G2002">
        <v>2021</v>
      </c>
      <c r="H2002" t="s">
        <v>9005</v>
      </c>
      <c r="I2002" t="s">
        <v>19</v>
      </c>
      <c r="J2002" t="s">
        <v>9006</v>
      </c>
      <c r="K2002" t="s">
        <v>9007</v>
      </c>
      <c r="L2002" t="s">
        <v>22</v>
      </c>
      <c r="M2002" t="s">
        <v>23</v>
      </c>
      <c r="N2002" t="s">
        <v>24</v>
      </c>
      <c r="O2002" t="s">
        <v>33</v>
      </c>
      <c r="P2002" t="s">
        <v>34</v>
      </c>
      <c r="Q2002" t="s">
        <v>33</v>
      </c>
      <c r="R2002" t="s">
        <v>9008</v>
      </c>
    </row>
    <row r="2003" spans="1:18" x14ac:dyDescent="0.35">
      <c r="A2003" t="s">
        <v>15</v>
      </c>
      <c r="B2003" t="s">
        <v>1459</v>
      </c>
      <c r="C2003">
        <v>2</v>
      </c>
      <c r="D2003">
        <v>2021</v>
      </c>
      <c r="E2003" t="s">
        <v>2802</v>
      </c>
      <c r="F2003">
        <v>7</v>
      </c>
      <c r="G2003">
        <v>2021</v>
      </c>
      <c r="H2003" t="s">
        <v>9009</v>
      </c>
      <c r="I2003" t="s">
        <v>19</v>
      </c>
      <c r="J2003" t="s">
        <v>9010</v>
      </c>
      <c r="K2003" t="s">
        <v>9011</v>
      </c>
      <c r="L2003" t="s">
        <v>22</v>
      </c>
      <c r="M2003" t="s">
        <v>23</v>
      </c>
      <c r="N2003" t="s">
        <v>24</v>
      </c>
      <c r="O2003" t="s">
        <v>25</v>
      </c>
      <c r="P2003" t="s">
        <v>24</v>
      </c>
      <c r="Q2003" t="s">
        <v>48</v>
      </c>
      <c r="R2003" t="s">
        <v>27</v>
      </c>
    </row>
    <row r="2004" spans="1:18" x14ac:dyDescent="0.35">
      <c r="A2004" t="s">
        <v>15</v>
      </c>
      <c r="B2004" t="s">
        <v>1039</v>
      </c>
      <c r="C2004">
        <v>7</v>
      </c>
      <c r="D2004">
        <v>2020</v>
      </c>
      <c r="E2004" t="s">
        <v>2671</v>
      </c>
      <c r="F2004">
        <v>2</v>
      </c>
      <c r="G2004">
        <v>2021</v>
      </c>
      <c r="H2004" t="s">
        <v>9012</v>
      </c>
      <c r="I2004" t="s">
        <v>19</v>
      </c>
      <c r="J2004" t="s">
        <v>9013</v>
      </c>
      <c r="K2004" t="s">
        <v>9014</v>
      </c>
      <c r="L2004" t="s">
        <v>22</v>
      </c>
      <c r="M2004" t="s">
        <v>47</v>
      </c>
      <c r="N2004" t="s">
        <v>24</v>
      </c>
      <c r="O2004" t="s">
        <v>14</v>
      </c>
      <c r="P2004" t="s">
        <v>24</v>
      </c>
      <c r="Q2004" t="s">
        <v>48</v>
      </c>
      <c r="R2004" t="s">
        <v>9015</v>
      </c>
    </row>
    <row r="2005" spans="1:18" x14ac:dyDescent="0.35">
      <c r="A2005" t="s">
        <v>15</v>
      </c>
      <c r="B2005" t="s">
        <v>7168</v>
      </c>
      <c r="C2005">
        <v>11</v>
      </c>
      <c r="D2005">
        <v>2021</v>
      </c>
      <c r="E2005" t="s">
        <v>9016</v>
      </c>
      <c r="F2005">
        <v>2</v>
      </c>
      <c r="G2005">
        <v>2022</v>
      </c>
      <c r="H2005" t="s">
        <v>9017</v>
      </c>
      <c r="I2005" t="s">
        <v>19</v>
      </c>
      <c r="J2005" t="s">
        <v>9018</v>
      </c>
      <c r="K2005" t="s">
        <v>9019</v>
      </c>
      <c r="L2005" t="s">
        <v>22</v>
      </c>
      <c r="M2005" t="s">
        <v>47</v>
      </c>
      <c r="N2005" t="s">
        <v>24</v>
      </c>
      <c r="O2005" t="s">
        <v>14</v>
      </c>
      <c r="P2005" t="s">
        <v>24</v>
      </c>
      <c r="Q2005" t="s">
        <v>48</v>
      </c>
      <c r="R2005" t="s">
        <v>9020</v>
      </c>
    </row>
    <row r="2006" spans="1:18" x14ac:dyDescent="0.35">
      <c r="A2006" t="s">
        <v>15</v>
      </c>
      <c r="B2006" t="s">
        <v>718</v>
      </c>
      <c r="C2006">
        <v>12</v>
      </c>
      <c r="D2006">
        <v>2019</v>
      </c>
      <c r="E2006" t="s">
        <v>350</v>
      </c>
      <c r="F2006">
        <v>3</v>
      </c>
      <c r="G2006">
        <v>2020</v>
      </c>
      <c r="H2006" t="s">
        <v>9021</v>
      </c>
      <c r="I2006" t="s">
        <v>19</v>
      </c>
      <c r="J2006" t="s">
        <v>9022</v>
      </c>
      <c r="K2006" t="s">
        <v>9023</v>
      </c>
      <c r="L2006" t="s">
        <v>22</v>
      </c>
      <c r="M2006" t="s">
        <v>47</v>
      </c>
      <c r="N2006" t="s">
        <v>24</v>
      </c>
      <c r="O2006" t="s">
        <v>14</v>
      </c>
      <c r="P2006" t="s">
        <v>24</v>
      </c>
      <c r="Q2006" t="s">
        <v>48</v>
      </c>
      <c r="R2006" t="s">
        <v>9024</v>
      </c>
    </row>
    <row r="2007" spans="1:18" x14ac:dyDescent="0.35">
      <c r="A2007" t="s">
        <v>15</v>
      </c>
      <c r="B2007" t="s">
        <v>5749</v>
      </c>
      <c r="C2007">
        <v>7</v>
      </c>
      <c r="D2007">
        <v>2018</v>
      </c>
      <c r="E2007" t="s">
        <v>332</v>
      </c>
      <c r="F2007">
        <v>11</v>
      </c>
      <c r="G2007">
        <v>2019</v>
      </c>
      <c r="H2007" t="s">
        <v>9025</v>
      </c>
      <c r="I2007" t="s">
        <v>19</v>
      </c>
      <c r="J2007" t="s">
        <v>9026</v>
      </c>
      <c r="K2007" t="s">
        <v>9027</v>
      </c>
      <c r="L2007" t="s">
        <v>96</v>
      </c>
      <c r="M2007" t="s">
        <v>76</v>
      </c>
      <c r="N2007" t="s">
        <v>24</v>
      </c>
      <c r="O2007" t="s">
        <v>33</v>
      </c>
      <c r="P2007" t="s">
        <v>34</v>
      </c>
      <c r="Q2007" t="s">
        <v>33</v>
      </c>
      <c r="R2007" t="s">
        <v>77</v>
      </c>
    </row>
    <row r="2008" spans="1:18" x14ac:dyDescent="0.35">
      <c r="A2008" t="s">
        <v>15</v>
      </c>
      <c r="B2008" t="s">
        <v>3410</v>
      </c>
      <c r="C2008">
        <v>5</v>
      </c>
      <c r="D2008">
        <v>2021</v>
      </c>
      <c r="E2008" t="s">
        <v>2643</v>
      </c>
      <c r="F2008">
        <v>11</v>
      </c>
      <c r="G2008">
        <v>2021</v>
      </c>
      <c r="H2008" t="s">
        <v>9028</v>
      </c>
      <c r="I2008" t="s">
        <v>19</v>
      </c>
      <c r="J2008" t="s">
        <v>9029</v>
      </c>
      <c r="K2008" t="s">
        <v>9030</v>
      </c>
      <c r="L2008" t="s">
        <v>9031</v>
      </c>
      <c r="M2008" t="s">
        <v>47</v>
      </c>
      <c r="N2008" t="s">
        <v>24</v>
      </c>
      <c r="O2008" t="s">
        <v>14</v>
      </c>
      <c r="P2008" t="s">
        <v>24</v>
      </c>
      <c r="Q2008" t="s">
        <v>48</v>
      </c>
      <c r="R2008" t="s">
        <v>9032</v>
      </c>
    </row>
    <row r="2009" spans="1:18" x14ac:dyDescent="0.35">
      <c r="A2009" t="s">
        <v>15</v>
      </c>
      <c r="B2009" t="s">
        <v>91</v>
      </c>
      <c r="C2009">
        <v>2</v>
      </c>
      <c r="D2009">
        <v>2021</v>
      </c>
      <c r="E2009" t="s">
        <v>5249</v>
      </c>
      <c r="F2009">
        <v>5</v>
      </c>
      <c r="G2009">
        <v>2021</v>
      </c>
      <c r="H2009" t="s">
        <v>9033</v>
      </c>
      <c r="I2009" t="s">
        <v>19</v>
      </c>
      <c r="J2009" t="s">
        <v>9034</v>
      </c>
      <c r="K2009" t="s">
        <v>9035</v>
      </c>
      <c r="L2009" t="s">
        <v>4391</v>
      </c>
      <c r="M2009" t="s">
        <v>47</v>
      </c>
      <c r="N2009" t="s">
        <v>24</v>
      </c>
      <c r="O2009" t="s">
        <v>14</v>
      </c>
      <c r="P2009" t="s">
        <v>24</v>
      </c>
      <c r="Q2009" t="s">
        <v>48</v>
      </c>
      <c r="R2009" t="s">
        <v>9036</v>
      </c>
    </row>
    <row r="2010" spans="1:18" x14ac:dyDescent="0.35">
      <c r="A2010" t="s">
        <v>15</v>
      </c>
      <c r="B2010" t="s">
        <v>708</v>
      </c>
      <c r="C2010">
        <v>4</v>
      </c>
      <c r="D2010">
        <v>2019</v>
      </c>
      <c r="E2010" t="s">
        <v>1574</v>
      </c>
      <c r="F2010">
        <v>1</v>
      </c>
      <c r="G2010">
        <v>2020</v>
      </c>
      <c r="H2010" t="s">
        <v>9037</v>
      </c>
      <c r="I2010" t="s">
        <v>19</v>
      </c>
      <c r="J2010" t="s">
        <v>9038</v>
      </c>
      <c r="K2010" t="s">
        <v>9039</v>
      </c>
      <c r="L2010" t="s">
        <v>385</v>
      </c>
      <c r="M2010" t="s">
        <v>47</v>
      </c>
      <c r="N2010" t="s">
        <v>24</v>
      </c>
      <c r="O2010" t="s">
        <v>14</v>
      </c>
      <c r="P2010" t="s">
        <v>24</v>
      </c>
      <c r="Q2010" t="s">
        <v>48</v>
      </c>
      <c r="R2010" t="s">
        <v>9040</v>
      </c>
    </row>
    <row r="2011" spans="1:18" x14ac:dyDescent="0.35">
      <c r="A2011" t="s">
        <v>15</v>
      </c>
      <c r="B2011" t="s">
        <v>5576</v>
      </c>
      <c r="C2011">
        <v>10</v>
      </c>
      <c r="D2011">
        <v>2019</v>
      </c>
      <c r="E2011" t="s">
        <v>930</v>
      </c>
      <c r="F2011">
        <v>4</v>
      </c>
      <c r="G2011">
        <v>2020</v>
      </c>
      <c r="H2011" t="s">
        <v>9041</v>
      </c>
      <c r="I2011" t="s">
        <v>19</v>
      </c>
      <c r="J2011" t="s">
        <v>9042</v>
      </c>
      <c r="K2011" t="s">
        <v>9043</v>
      </c>
      <c r="L2011" t="s">
        <v>1164</v>
      </c>
      <c r="M2011" t="s">
        <v>76</v>
      </c>
      <c r="N2011" t="s">
        <v>24</v>
      </c>
      <c r="O2011" t="s">
        <v>33</v>
      </c>
      <c r="P2011" t="s">
        <v>34</v>
      </c>
      <c r="Q2011" t="s">
        <v>33</v>
      </c>
      <c r="R2011" t="s">
        <v>27</v>
      </c>
    </row>
    <row r="2012" spans="1:18" x14ac:dyDescent="0.35">
      <c r="A2012" t="s">
        <v>15</v>
      </c>
      <c r="B2012" t="s">
        <v>1930</v>
      </c>
      <c r="C2012">
        <v>4</v>
      </c>
      <c r="D2012">
        <v>2020</v>
      </c>
      <c r="E2012" t="s">
        <v>42</v>
      </c>
      <c r="F2012">
        <v>8</v>
      </c>
      <c r="G2012">
        <v>2020</v>
      </c>
      <c r="H2012" t="s">
        <v>9044</v>
      </c>
      <c r="I2012" t="s">
        <v>19</v>
      </c>
      <c r="J2012" t="s">
        <v>9045</v>
      </c>
      <c r="K2012" t="s">
        <v>9046</v>
      </c>
      <c r="L2012" t="s">
        <v>46</v>
      </c>
      <c r="M2012" t="s">
        <v>23</v>
      </c>
      <c r="N2012" t="s">
        <v>24</v>
      </c>
      <c r="O2012" t="s">
        <v>33</v>
      </c>
      <c r="P2012" t="s">
        <v>34</v>
      </c>
      <c r="Q2012" t="s">
        <v>33</v>
      </c>
      <c r="R2012" t="s">
        <v>9047</v>
      </c>
    </row>
    <row r="2013" spans="1:18" x14ac:dyDescent="0.35">
      <c r="A2013" t="s">
        <v>15</v>
      </c>
      <c r="B2013" t="s">
        <v>1077</v>
      </c>
      <c r="C2013">
        <v>6</v>
      </c>
      <c r="D2013">
        <v>2018</v>
      </c>
      <c r="E2013" t="s">
        <v>5291</v>
      </c>
      <c r="F2013">
        <v>2</v>
      </c>
      <c r="G2013">
        <v>2019</v>
      </c>
      <c r="H2013" t="s">
        <v>9048</v>
      </c>
      <c r="I2013" t="s">
        <v>19</v>
      </c>
      <c r="J2013" t="s">
        <v>9049</v>
      </c>
      <c r="K2013" t="s">
        <v>9050</v>
      </c>
      <c r="L2013" t="s">
        <v>385</v>
      </c>
      <c r="M2013" t="s">
        <v>47</v>
      </c>
      <c r="N2013" t="s">
        <v>24</v>
      </c>
      <c r="O2013" t="s">
        <v>14</v>
      </c>
      <c r="P2013" t="s">
        <v>24</v>
      </c>
      <c r="Q2013" t="s">
        <v>48</v>
      </c>
      <c r="R2013" t="s">
        <v>9051</v>
      </c>
    </row>
    <row r="2014" spans="1:18" x14ac:dyDescent="0.35">
      <c r="A2014" t="s">
        <v>15</v>
      </c>
      <c r="B2014" t="s">
        <v>1122</v>
      </c>
      <c r="C2014">
        <v>3</v>
      </c>
      <c r="D2014">
        <v>2020</v>
      </c>
      <c r="E2014" t="s">
        <v>1685</v>
      </c>
      <c r="F2014">
        <v>7</v>
      </c>
      <c r="G2014">
        <v>2020</v>
      </c>
      <c r="H2014" t="s">
        <v>9052</v>
      </c>
      <c r="I2014" t="s">
        <v>19</v>
      </c>
      <c r="J2014" t="s">
        <v>9053</v>
      </c>
      <c r="K2014" t="s">
        <v>9054</v>
      </c>
      <c r="L2014" t="s">
        <v>22</v>
      </c>
      <c r="M2014" t="s">
        <v>23</v>
      </c>
      <c r="N2014" t="s">
        <v>24</v>
      </c>
      <c r="O2014" t="s">
        <v>33</v>
      </c>
      <c r="P2014" t="s">
        <v>34</v>
      </c>
      <c r="Q2014" t="s">
        <v>33</v>
      </c>
      <c r="R2014" t="s">
        <v>27</v>
      </c>
    </row>
    <row r="2015" spans="1:18" x14ac:dyDescent="0.35">
      <c r="A2015" t="s">
        <v>15</v>
      </c>
      <c r="B2015" t="s">
        <v>4592</v>
      </c>
      <c r="C2015">
        <v>5</v>
      </c>
      <c r="D2015">
        <v>2018</v>
      </c>
      <c r="E2015" t="s">
        <v>604</v>
      </c>
      <c r="F2015">
        <v>1</v>
      </c>
      <c r="G2015">
        <v>2019</v>
      </c>
      <c r="H2015" t="s">
        <v>9055</v>
      </c>
      <c r="I2015" t="s">
        <v>19</v>
      </c>
      <c r="J2015" t="s">
        <v>9056</v>
      </c>
      <c r="K2015" t="s">
        <v>9057</v>
      </c>
      <c r="L2015" t="s">
        <v>237</v>
      </c>
      <c r="M2015" t="s">
        <v>47</v>
      </c>
      <c r="N2015" t="s">
        <v>24</v>
      </c>
      <c r="O2015" t="s">
        <v>97</v>
      </c>
      <c r="P2015" t="s">
        <v>24</v>
      </c>
      <c r="Q2015" t="s">
        <v>48</v>
      </c>
      <c r="R2015" t="s">
        <v>9058</v>
      </c>
    </row>
    <row r="2016" spans="1:18" x14ac:dyDescent="0.35">
      <c r="A2016" t="s">
        <v>15</v>
      </c>
      <c r="B2016" t="s">
        <v>3193</v>
      </c>
      <c r="C2016">
        <v>8</v>
      </c>
      <c r="D2016">
        <v>2018</v>
      </c>
      <c r="E2016" t="s">
        <v>7847</v>
      </c>
      <c r="F2016">
        <v>1</v>
      </c>
      <c r="G2016">
        <v>2019</v>
      </c>
      <c r="H2016" t="s">
        <v>9059</v>
      </c>
      <c r="I2016" t="s">
        <v>19</v>
      </c>
      <c r="J2016" t="s">
        <v>9060</v>
      </c>
      <c r="K2016" t="s">
        <v>9061</v>
      </c>
      <c r="L2016" t="s">
        <v>237</v>
      </c>
      <c r="M2016" t="s">
        <v>47</v>
      </c>
      <c r="N2016" t="s">
        <v>24</v>
      </c>
      <c r="O2016" t="s">
        <v>14</v>
      </c>
      <c r="P2016" t="s">
        <v>24</v>
      </c>
      <c r="Q2016" t="s">
        <v>48</v>
      </c>
      <c r="R2016" t="s">
        <v>9062</v>
      </c>
    </row>
    <row r="2017" spans="1:18" x14ac:dyDescent="0.35">
      <c r="A2017" t="s">
        <v>15</v>
      </c>
      <c r="B2017" t="s">
        <v>6606</v>
      </c>
      <c r="C2017">
        <v>9</v>
      </c>
      <c r="D2017">
        <v>2018</v>
      </c>
      <c r="E2017" t="s">
        <v>969</v>
      </c>
      <c r="F2017">
        <v>2</v>
      </c>
      <c r="G2017">
        <v>2019</v>
      </c>
      <c r="H2017" t="s">
        <v>9063</v>
      </c>
      <c r="I2017" t="s">
        <v>19</v>
      </c>
      <c r="J2017" t="s">
        <v>9064</v>
      </c>
      <c r="K2017" t="s">
        <v>9065</v>
      </c>
      <c r="L2017" t="s">
        <v>124</v>
      </c>
      <c r="M2017" t="s">
        <v>23</v>
      </c>
      <c r="N2017" t="s">
        <v>24</v>
      </c>
      <c r="O2017" t="s">
        <v>33</v>
      </c>
      <c r="P2017" t="s">
        <v>34</v>
      </c>
      <c r="Q2017" t="s">
        <v>33</v>
      </c>
      <c r="R2017" t="s">
        <v>9066</v>
      </c>
    </row>
    <row r="2018" spans="1:18" x14ac:dyDescent="0.35">
      <c r="A2018" t="s">
        <v>15</v>
      </c>
      <c r="B2018" t="s">
        <v>355</v>
      </c>
      <c r="C2018">
        <v>2</v>
      </c>
      <c r="D2018">
        <v>2020</v>
      </c>
      <c r="E2018" t="s">
        <v>545</v>
      </c>
      <c r="F2018">
        <v>7</v>
      </c>
      <c r="G2018">
        <v>2020</v>
      </c>
      <c r="H2018" t="s">
        <v>9067</v>
      </c>
      <c r="I2018" t="s">
        <v>19</v>
      </c>
      <c r="J2018" t="s">
        <v>9068</v>
      </c>
      <c r="K2018" t="s">
        <v>9069</v>
      </c>
      <c r="L2018" t="s">
        <v>22</v>
      </c>
      <c r="M2018" t="s">
        <v>47</v>
      </c>
      <c r="N2018" t="s">
        <v>24</v>
      </c>
      <c r="O2018" t="s">
        <v>14</v>
      </c>
      <c r="P2018" t="s">
        <v>24</v>
      </c>
      <c r="Q2018" t="s">
        <v>48</v>
      </c>
      <c r="R2018" t="s">
        <v>9070</v>
      </c>
    </row>
    <row r="2019" spans="1:18" x14ac:dyDescent="0.35">
      <c r="A2019" t="s">
        <v>15</v>
      </c>
      <c r="B2019" t="s">
        <v>3307</v>
      </c>
      <c r="C2019">
        <v>8</v>
      </c>
      <c r="D2019">
        <v>2021</v>
      </c>
      <c r="E2019" t="s">
        <v>5072</v>
      </c>
      <c r="F2019">
        <v>2</v>
      </c>
      <c r="G2019">
        <v>2022</v>
      </c>
      <c r="H2019" t="s">
        <v>9071</v>
      </c>
      <c r="I2019" t="s">
        <v>19</v>
      </c>
      <c r="J2019" t="s">
        <v>9072</v>
      </c>
      <c r="K2019" t="s">
        <v>9073</v>
      </c>
      <c r="L2019" t="s">
        <v>96</v>
      </c>
      <c r="M2019" t="s">
        <v>47</v>
      </c>
      <c r="N2019" t="s">
        <v>24</v>
      </c>
      <c r="O2019" t="s">
        <v>14</v>
      </c>
      <c r="P2019" t="s">
        <v>24</v>
      </c>
      <c r="Q2019" t="s">
        <v>48</v>
      </c>
      <c r="R2019" t="s">
        <v>9074</v>
      </c>
    </row>
    <row r="2020" spans="1:18" x14ac:dyDescent="0.35">
      <c r="A2020" t="s">
        <v>15</v>
      </c>
      <c r="B2020" t="s">
        <v>2431</v>
      </c>
      <c r="C2020">
        <v>12</v>
      </c>
      <c r="D2020">
        <v>2020</v>
      </c>
      <c r="E2020" t="s">
        <v>1207</v>
      </c>
      <c r="F2020">
        <v>11</v>
      </c>
      <c r="G2020">
        <v>2021</v>
      </c>
      <c r="H2020" t="s">
        <v>9075</v>
      </c>
      <c r="I2020" t="s">
        <v>19</v>
      </c>
      <c r="J2020" t="s">
        <v>9076</v>
      </c>
      <c r="K2020" t="s">
        <v>9077</v>
      </c>
      <c r="L2020" t="s">
        <v>22</v>
      </c>
      <c r="M2020" t="s">
        <v>23</v>
      </c>
      <c r="N2020" t="s">
        <v>24</v>
      </c>
      <c r="O2020" t="s">
        <v>14</v>
      </c>
      <c r="P2020" t="s">
        <v>24</v>
      </c>
      <c r="Q2020" t="s">
        <v>48</v>
      </c>
      <c r="R2020" t="s">
        <v>9078</v>
      </c>
    </row>
    <row r="2021" spans="1:18" x14ac:dyDescent="0.35">
      <c r="A2021" t="s">
        <v>15</v>
      </c>
      <c r="B2021" t="s">
        <v>3271</v>
      </c>
      <c r="C2021">
        <v>1</v>
      </c>
      <c r="D2021">
        <v>2021</v>
      </c>
      <c r="E2021" t="s">
        <v>864</v>
      </c>
      <c r="F2021">
        <v>5</v>
      </c>
      <c r="G2021">
        <v>2021</v>
      </c>
      <c r="H2021" t="s">
        <v>9079</v>
      </c>
      <c r="I2021" t="s">
        <v>19</v>
      </c>
      <c r="J2021" t="s">
        <v>9080</v>
      </c>
      <c r="K2021" t="s">
        <v>9081</v>
      </c>
      <c r="L2021" t="s">
        <v>22</v>
      </c>
      <c r="M2021" t="s">
        <v>23</v>
      </c>
      <c r="N2021" t="s">
        <v>24</v>
      </c>
      <c r="O2021" t="s">
        <v>33</v>
      </c>
      <c r="P2021" t="s">
        <v>34</v>
      </c>
      <c r="Q2021" t="s">
        <v>33</v>
      </c>
      <c r="R2021" t="s">
        <v>9082</v>
      </c>
    </row>
    <row r="2022" spans="1:18" x14ac:dyDescent="0.35">
      <c r="A2022" t="s">
        <v>15</v>
      </c>
      <c r="B2022" t="s">
        <v>5724</v>
      </c>
      <c r="C2022">
        <v>5</v>
      </c>
      <c r="D2022">
        <v>2021</v>
      </c>
      <c r="E2022" t="s">
        <v>495</v>
      </c>
      <c r="F2022">
        <v>12</v>
      </c>
      <c r="G2022">
        <v>2022</v>
      </c>
      <c r="H2022" t="s">
        <v>9083</v>
      </c>
      <c r="I2022" t="s">
        <v>19</v>
      </c>
      <c r="J2022" t="s">
        <v>9084</v>
      </c>
      <c r="K2022" t="s">
        <v>9085</v>
      </c>
      <c r="L2022" t="s">
        <v>22</v>
      </c>
      <c r="M2022" t="s">
        <v>47</v>
      </c>
      <c r="N2022" t="s">
        <v>24</v>
      </c>
      <c r="O2022" t="s">
        <v>14</v>
      </c>
      <c r="P2022" t="s">
        <v>24</v>
      </c>
      <c r="Q2022" t="s">
        <v>48</v>
      </c>
      <c r="R2022" t="s">
        <v>9086</v>
      </c>
    </row>
    <row r="2023" spans="1:18" x14ac:dyDescent="0.35">
      <c r="A2023" t="s">
        <v>15</v>
      </c>
      <c r="B2023" t="s">
        <v>9087</v>
      </c>
      <c r="C2023">
        <v>7</v>
      </c>
      <c r="D2023">
        <v>2018</v>
      </c>
      <c r="E2023" t="s">
        <v>5016</v>
      </c>
      <c r="F2023">
        <v>2</v>
      </c>
      <c r="G2023">
        <v>2019</v>
      </c>
      <c r="H2023" t="s">
        <v>9088</v>
      </c>
      <c r="I2023" t="s">
        <v>19</v>
      </c>
      <c r="J2023" t="s">
        <v>9089</v>
      </c>
      <c r="K2023" t="s">
        <v>9090</v>
      </c>
      <c r="L2023" t="s">
        <v>22</v>
      </c>
      <c r="M2023" t="s">
        <v>76</v>
      </c>
      <c r="N2023" t="s">
        <v>24</v>
      </c>
      <c r="O2023" t="s">
        <v>33</v>
      </c>
      <c r="P2023" t="s">
        <v>34</v>
      </c>
      <c r="Q2023" t="s">
        <v>33</v>
      </c>
      <c r="R2023" t="s">
        <v>9091</v>
      </c>
    </row>
    <row r="2024" spans="1:18" x14ac:dyDescent="0.35">
      <c r="A2024" t="s">
        <v>15</v>
      </c>
      <c r="B2024" t="s">
        <v>3474</v>
      </c>
      <c r="C2024">
        <v>2</v>
      </c>
      <c r="D2024">
        <v>2020</v>
      </c>
      <c r="E2024" t="s">
        <v>1012</v>
      </c>
      <c r="F2024">
        <v>8</v>
      </c>
      <c r="G2024">
        <v>2020</v>
      </c>
      <c r="H2024" t="s">
        <v>9092</v>
      </c>
      <c r="I2024" t="s">
        <v>19</v>
      </c>
      <c r="J2024" t="s">
        <v>9093</v>
      </c>
      <c r="K2024" t="s">
        <v>9094</v>
      </c>
      <c r="L2024" t="s">
        <v>143</v>
      </c>
      <c r="M2024" t="s">
        <v>23</v>
      </c>
      <c r="N2024" t="s">
        <v>24</v>
      </c>
      <c r="O2024" t="s">
        <v>33</v>
      </c>
      <c r="P2024" t="s">
        <v>34</v>
      </c>
      <c r="Q2024" t="s">
        <v>33</v>
      </c>
      <c r="R2024" t="s">
        <v>27</v>
      </c>
    </row>
    <row r="2025" spans="1:18" x14ac:dyDescent="0.35">
      <c r="A2025" t="s">
        <v>15</v>
      </c>
      <c r="B2025" t="s">
        <v>1990</v>
      </c>
      <c r="C2025">
        <v>5</v>
      </c>
      <c r="D2025">
        <v>2021</v>
      </c>
      <c r="E2025" t="s">
        <v>7099</v>
      </c>
      <c r="F2025">
        <v>10</v>
      </c>
      <c r="G2025">
        <v>2021</v>
      </c>
      <c r="H2025" t="s">
        <v>9095</v>
      </c>
      <c r="I2025" t="s">
        <v>19</v>
      </c>
      <c r="J2025" t="s">
        <v>9096</v>
      </c>
      <c r="K2025" t="s">
        <v>9097</v>
      </c>
      <c r="L2025" t="s">
        <v>22</v>
      </c>
      <c r="M2025" t="s">
        <v>47</v>
      </c>
      <c r="N2025" t="s">
        <v>24</v>
      </c>
      <c r="O2025" t="s">
        <v>14</v>
      </c>
      <c r="P2025" t="s">
        <v>24</v>
      </c>
      <c r="Q2025" t="s">
        <v>48</v>
      </c>
      <c r="R2025" t="s">
        <v>9098</v>
      </c>
    </row>
    <row r="2026" spans="1:18" x14ac:dyDescent="0.35">
      <c r="A2026" t="s">
        <v>15</v>
      </c>
      <c r="B2026" t="s">
        <v>2832</v>
      </c>
      <c r="C2026">
        <v>1</v>
      </c>
      <c r="D2026">
        <v>2020</v>
      </c>
      <c r="E2026" t="s">
        <v>4159</v>
      </c>
      <c r="F2026">
        <v>11</v>
      </c>
      <c r="G2026">
        <v>2021</v>
      </c>
      <c r="H2026" t="s">
        <v>9099</v>
      </c>
      <c r="I2026" t="s">
        <v>19</v>
      </c>
      <c r="J2026" t="s">
        <v>9100</v>
      </c>
      <c r="K2026" t="s">
        <v>9101</v>
      </c>
      <c r="L2026" t="s">
        <v>2254</v>
      </c>
      <c r="M2026" t="s">
        <v>14</v>
      </c>
      <c r="N2026" t="s">
        <v>24</v>
      </c>
      <c r="O2026" t="s">
        <v>14</v>
      </c>
      <c r="P2026" t="s">
        <v>24</v>
      </c>
      <c r="Q2026" t="s">
        <v>48</v>
      </c>
      <c r="R2026" t="s">
        <v>9102</v>
      </c>
    </row>
    <row r="2027" spans="1:18" x14ac:dyDescent="0.35">
      <c r="A2027" t="s">
        <v>15</v>
      </c>
      <c r="B2027" t="s">
        <v>1082</v>
      </c>
      <c r="C2027">
        <v>11</v>
      </c>
      <c r="D2027">
        <v>2019</v>
      </c>
      <c r="E2027" t="s">
        <v>4134</v>
      </c>
      <c r="F2027">
        <v>6</v>
      </c>
      <c r="G2027">
        <v>2020</v>
      </c>
      <c r="H2027" t="s">
        <v>9103</v>
      </c>
      <c r="I2027" t="s">
        <v>19</v>
      </c>
      <c r="J2027" t="s">
        <v>9104</v>
      </c>
      <c r="K2027" t="s">
        <v>9105</v>
      </c>
      <c r="L2027" t="s">
        <v>22</v>
      </c>
      <c r="M2027" t="s">
        <v>23</v>
      </c>
      <c r="N2027" t="s">
        <v>24</v>
      </c>
      <c r="O2027" t="s">
        <v>33</v>
      </c>
      <c r="P2027" t="s">
        <v>34</v>
      </c>
      <c r="Q2027" t="s">
        <v>33</v>
      </c>
      <c r="R2027" t="s">
        <v>27</v>
      </c>
    </row>
    <row r="2028" spans="1:18" x14ac:dyDescent="0.35">
      <c r="A2028" t="s">
        <v>15</v>
      </c>
      <c r="B2028" t="s">
        <v>9106</v>
      </c>
      <c r="C2028">
        <v>10</v>
      </c>
      <c r="D2028">
        <v>2020</v>
      </c>
      <c r="E2028" t="s">
        <v>112</v>
      </c>
      <c r="F2028">
        <v>2</v>
      </c>
      <c r="G2028">
        <v>2021</v>
      </c>
      <c r="H2028" t="s">
        <v>9107</v>
      </c>
      <c r="I2028" t="s">
        <v>19</v>
      </c>
      <c r="J2028" t="s">
        <v>9108</v>
      </c>
      <c r="K2028" t="s">
        <v>9109</v>
      </c>
      <c r="L2028" t="s">
        <v>96</v>
      </c>
      <c r="M2028" t="s">
        <v>76</v>
      </c>
      <c r="N2028" t="s">
        <v>24</v>
      </c>
      <c r="O2028" t="s">
        <v>33</v>
      </c>
      <c r="P2028" t="s">
        <v>34</v>
      </c>
      <c r="Q2028" t="s">
        <v>33</v>
      </c>
      <c r="R2028" t="s">
        <v>9110</v>
      </c>
    </row>
    <row r="2029" spans="1:18" x14ac:dyDescent="0.35">
      <c r="A2029" t="s">
        <v>15</v>
      </c>
      <c r="B2029" t="s">
        <v>2453</v>
      </c>
      <c r="C2029">
        <v>5</v>
      </c>
      <c r="D2029">
        <v>2018</v>
      </c>
      <c r="E2029" t="s">
        <v>5481</v>
      </c>
      <c r="F2029">
        <v>5</v>
      </c>
      <c r="G2029">
        <v>2019</v>
      </c>
      <c r="H2029" t="s">
        <v>9111</v>
      </c>
      <c r="I2029" t="s">
        <v>19</v>
      </c>
      <c r="J2029" t="s">
        <v>9112</v>
      </c>
      <c r="K2029" t="s">
        <v>9113</v>
      </c>
      <c r="L2029" t="s">
        <v>22</v>
      </c>
      <c r="M2029" t="s">
        <v>47</v>
      </c>
      <c r="N2029" t="s">
        <v>24</v>
      </c>
      <c r="O2029" t="s">
        <v>97</v>
      </c>
      <c r="P2029" t="s">
        <v>24</v>
      </c>
      <c r="Q2029" t="s">
        <v>48</v>
      </c>
      <c r="R2029" t="s">
        <v>9114</v>
      </c>
    </row>
    <row r="2030" spans="1:18" x14ac:dyDescent="0.35">
      <c r="A2030" t="s">
        <v>15</v>
      </c>
      <c r="B2030" t="s">
        <v>4676</v>
      </c>
      <c r="C2030">
        <v>10</v>
      </c>
      <c r="D2030">
        <v>2019</v>
      </c>
      <c r="E2030" t="s">
        <v>615</v>
      </c>
      <c r="F2030">
        <v>5</v>
      </c>
      <c r="G2030">
        <v>2020</v>
      </c>
      <c r="H2030" t="s">
        <v>9115</v>
      </c>
      <c r="I2030" t="s">
        <v>19</v>
      </c>
      <c r="J2030" t="s">
        <v>9116</v>
      </c>
      <c r="K2030" t="s">
        <v>9117</v>
      </c>
      <c r="L2030" t="s">
        <v>572</v>
      </c>
      <c r="M2030" t="s">
        <v>68</v>
      </c>
      <c r="N2030" t="s">
        <v>24</v>
      </c>
      <c r="O2030" t="s">
        <v>14</v>
      </c>
      <c r="P2030" t="s">
        <v>24</v>
      </c>
      <c r="Q2030" t="s">
        <v>48</v>
      </c>
      <c r="R2030" t="s">
        <v>9118</v>
      </c>
    </row>
    <row r="2031" spans="1:18" x14ac:dyDescent="0.35">
      <c r="A2031" t="s">
        <v>15</v>
      </c>
      <c r="B2031" t="s">
        <v>2111</v>
      </c>
      <c r="C2031">
        <v>8</v>
      </c>
      <c r="D2031">
        <v>2020</v>
      </c>
      <c r="E2031" t="s">
        <v>552</v>
      </c>
      <c r="F2031">
        <v>4</v>
      </c>
      <c r="G2031">
        <v>2021</v>
      </c>
      <c r="H2031" t="s">
        <v>9119</v>
      </c>
      <c r="I2031" t="s">
        <v>19</v>
      </c>
      <c r="J2031" t="s">
        <v>9120</v>
      </c>
      <c r="K2031" t="s">
        <v>9121</v>
      </c>
      <c r="L2031" t="s">
        <v>2781</v>
      </c>
      <c r="M2031" t="s">
        <v>68</v>
      </c>
      <c r="N2031" t="s">
        <v>24</v>
      </c>
      <c r="O2031" t="s">
        <v>14</v>
      </c>
      <c r="P2031" t="s">
        <v>24</v>
      </c>
      <c r="Q2031" t="s">
        <v>48</v>
      </c>
      <c r="R2031" t="s">
        <v>9122</v>
      </c>
    </row>
    <row r="2032" spans="1:18" x14ac:dyDescent="0.35">
      <c r="A2032" t="s">
        <v>15</v>
      </c>
      <c r="B2032" t="s">
        <v>610</v>
      </c>
      <c r="C2032">
        <v>6</v>
      </c>
      <c r="D2032">
        <v>2020</v>
      </c>
      <c r="E2032" t="s">
        <v>3271</v>
      </c>
      <c r="F2032">
        <v>1</v>
      </c>
      <c r="G2032">
        <v>2021</v>
      </c>
      <c r="H2032" t="s">
        <v>9123</v>
      </c>
      <c r="I2032" t="s">
        <v>19</v>
      </c>
      <c r="J2032" t="s">
        <v>9124</v>
      </c>
      <c r="K2032" t="s">
        <v>9125</v>
      </c>
      <c r="L2032" t="s">
        <v>22</v>
      </c>
      <c r="M2032" t="s">
        <v>47</v>
      </c>
      <c r="N2032" t="s">
        <v>24</v>
      </c>
      <c r="O2032" t="s">
        <v>14</v>
      </c>
      <c r="P2032" t="s">
        <v>24</v>
      </c>
      <c r="Q2032" t="s">
        <v>48</v>
      </c>
      <c r="R2032" t="s">
        <v>9126</v>
      </c>
    </row>
    <row r="2033" spans="1:18" x14ac:dyDescent="0.35">
      <c r="A2033" t="s">
        <v>15</v>
      </c>
      <c r="B2033" t="s">
        <v>3307</v>
      </c>
      <c r="C2033">
        <v>8</v>
      </c>
      <c r="D2033">
        <v>2021</v>
      </c>
      <c r="E2033" t="s">
        <v>477</v>
      </c>
      <c r="F2033">
        <v>10</v>
      </c>
      <c r="G2033">
        <v>2021</v>
      </c>
      <c r="H2033" t="s">
        <v>9127</v>
      </c>
      <c r="I2033" t="s">
        <v>19</v>
      </c>
      <c r="J2033" t="s">
        <v>9128</v>
      </c>
      <c r="K2033" t="s">
        <v>9129</v>
      </c>
      <c r="L2033" t="s">
        <v>237</v>
      </c>
      <c r="M2033" t="s">
        <v>47</v>
      </c>
      <c r="N2033" t="s">
        <v>24</v>
      </c>
      <c r="O2033" t="s">
        <v>14</v>
      </c>
      <c r="P2033" t="s">
        <v>24</v>
      </c>
      <c r="Q2033" t="s">
        <v>48</v>
      </c>
      <c r="R2033" t="s">
        <v>9130</v>
      </c>
    </row>
    <row r="2034" spans="1:18" x14ac:dyDescent="0.35">
      <c r="A2034" t="s">
        <v>15</v>
      </c>
      <c r="B2034" t="s">
        <v>1402</v>
      </c>
      <c r="C2034">
        <v>12</v>
      </c>
      <c r="D2034">
        <v>2020</v>
      </c>
      <c r="E2034" t="s">
        <v>2013</v>
      </c>
      <c r="F2034">
        <v>6</v>
      </c>
      <c r="G2034">
        <v>2021</v>
      </c>
      <c r="H2034" t="s">
        <v>9131</v>
      </c>
      <c r="I2034" t="s">
        <v>19</v>
      </c>
      <c r="J2034" t="s">
        <v>9132</v>
      </c>
      <c r="K2034" t="s">
        <v>9133</v>
      </c>
      <c r="L2034" t="s">
        <v>22</v>
      </c>
      <c r="M2034" t="s">
        <v>47</v>
      </c>
      <c r="N2034" t="s">
        <v>24</v>
      </c>
      <c r="O2034" t="s">
        <v>14</v>
      </c>
      <c r="P2034" t="s">
        <v>24</v>
      </c>
      <c r="Q2034" t="s">
        <v>48</v>
      </c>
      <c r="R2034" t="s">
        <v>9134</v>
      </c>
    </row>
    <row r="2035" spans="1:18" x14ac:dyDescent="0.35">
      <c r="A2035" t="s">
        <v>15</v>
      </c>
      <c r="B2035" t="s">
        <v>5711</v>
      </c>
      <c r="C2035">
        <v>9</v>
      </c>
      <c r="D2035">
        <v>2020</v>
      </c>
      <c r="E2035" t="s">
        <v>1556</v>
      </c>
      <c r="F2035">
        <v>5</v>
      </c>
      <c r="G2035">
        <v>2021</v>
      </c>
      <c r="H2035" t="s">
        <v>9135</v>
      </c>
      <c r="I2035" t="s">
        <v>19</v>
      </c>
      <c r="J2035" t="s">
        <v>9136</v>
      </c>
      <c r="K2035" t="s">
        <v>9137</v>
      </c>
      <c r="L2035" t="s">
        <v>22</v>
      </c>
      <c r="M2035" t="s">
        <v>68</v>
      </c>
      <c r="N2035" t="s">
        <v>24</v>
      </c>
      <c r="O2035" t="s">
        <v>14</v>
      </c>
      <c r="P2035" t="s">
        <v>24</v>
      </c>
      <c r="Q2035" t="s">
        <v>48</v>
      </c>
      <c r="R2035" t="s">
        <v>9138</v>
      </c>
    </row>
    <row r="2036" spans="1:18" x14ac:dyDescent="0.35">
      <c r="A2036" t="s">
        <v>15</v>
      </c>
      <c r="B2036" t="s">
        <v>1039</v>
      </c>
      <c r="C2036">
        <v>7</v>
      </c>
      <c r="D2036">
        <v>2020</v>
      </c>
      <c r="E2036" t="s">
        <v>1433</v>
      </c>
      <c r="F2036">
        <v>1</v>
      </c>
      <c r="G2036">
        <v>2021</v>
      </c>
      <c r="H2036" t="s">
        <v>9139</v>
      </c>
      <c r="I2036" t="s">
        <v>19</v>
      </c>
      <c r="J2036" t="s">
        <v>9140</v>
      </c>
      <c r="K2036" t="s">
        <v>9141</v>
      </c>
      <c r="L2036" t="s">
        <v>237</v>
      </c>
      <c r="M2036" t="s">
        <v>23</v>
      </c>
      <c r="N2036" t="s">
        <v>24</v>
      </c>
      <c r="O2036" t="s">
        <v>33</v>
      </c>
      <c r="P2036" t="s">
        <v>34</v>
      </c>
      <c r="Q2036" t="s">
        <v>33</v>
      </c>
      <c r="R2036" t="s">
        <v>118</v>
      </c>
    </row>
    <row r="2037" spans="1:18" x14ac:dyDescent="0.35">
      <c r="A2037" t="s">
        <v>15</v>
      </c>
      <c r="B2037" t="s">
        <v>321</v>
      </c>
      <c r="C2037">
        <v>9</v>
      </c>
      <c r="D2037">
        <v>2019</v>
      </c>
      <c r="E2037" t="s">
        <v>803</v>
      </c>
      <c r="F2037">
        <v>5</v>
      </c>
      <c r="G2037">
        <v>2020</v>
      </c>
      <c r="H2037" t="s">
        <v>9142</v>
      </c>
      <c r="I2037" t="s">
        <v>19</v>
      </c>
      <c r="J2037" t="s">
        <v>9143</v>
      </c>
      <c r="K2037" t="s">
        <v>9144</v>
      </c>
      <c r="L2037" t="s">
        <v>2387</v>
      </c>
      <c r="M2037" t="s">
        <v>23</v>
      </c>
      <c r="N2037" t="s">
        <v>24</v>
      </c>
      <c r="O2037" t="s">
        <v>33</v>
      </c>
      <c r="P2037" t="s">
        <v>34</v>
      </c>
      <c r="Q2037" t="s">
        <v>33</v>
      </c>
      <c r="R2037" t="s">
        <v>27</v>
      </c>
    </row>
    <row r="2038" spans="1:18" x14ac:dyDescent="0.35">
      <c r="A2038" t="s">
        <v>15</v>
      </c>
      <c r="B2038" t="s">
        <v>621</v>
      </c>
      <c r="C2038">
        <v>5</v>
      </c>
      <c r="D2038">
        <v>2020</v>
      </c>
      <c r="E2038" t="s">
        <v>1184</v>
      </c>
      <c r="F2038">
        <v>10</v>
      </c>
      <c r="G2038">
        <v>2020</v>
      </c>
      <c r="H2038" t="s">
        <v>9145</v>
      </c>
      <c r="I2038" t="s">
        <v>19</v>
      </c>
      <c r="J2038" t="s">
        <v>9146</v>
      </c>
      <c r="K2038" t="s">
        <v>9147</v>
      </c>
      <c r="L2038" t="s">
        <v>572</v>
      </c>
      <c r="M2038" t="s">
        <v>68</v>
      </c>
      <c r="N2038" t="s">
        <v>24</v>
      </c>
      <c r="O2038" t="s">
        <v>14</v>
      </c>
      <c r="P2038" t="s">
        <v>24</v>
      </c>
      <c r="Q2038" t="s">
        <v>48</v>
      </c>
      <c r="R2038" t="s">
        <v>9148</v>
      </c>
    </row>
    <row r="2039" spans="1:18" x14ac:dyDescent="0.35">
      <c r="A2039" t="s">
        <v>15</v>
      </c>
      <c r="B2039" t="s">
        <v>2671</v>
      </c>
      <c r="C2039">
        <v>2</v>
      </c>
      <c r="D2039">
        <v>2021</v>
      </c>
      <c r="E2039" t="s">
        <v>6650</v>
      </c>
      <c r="F2039">
        <v>7</v>
      </c>
      <c r="G2039">
        <v>2021</v>
      </c>
      <c r="H2039" t="s">
        <v>9149</v>
      </c>
      <c r="I2039" t="s">
        <v>19</v>
      </c>
      <c r="J2039" t="s">
        <v>9150</v>
      </c>
      <c r="K2039" t="s">
        <v>9151</v>
      </c>
      <c r="L2039" t="s">
        <v>83</v>
      </c>
      <c r="M2039" t="s">
        <v>23</v>
      </c>
      <c r="N2039" t="s">
        <v>24</v>
      </c>
      <c r="O2039" t="s">
        <v>33</v>
      </c>
      <c r="P2039" t="s">
        <v>34</v>
      </c>
      <c r="Q2039" t="s">
        <v>33</v>
      </c>
      <c r="R2039" t="s">
        <v>9152</v>
      </c>
    </row>
    <row r="2040" spans="1:18" x14ac:dyDescent="0.35">
      <c r="A2040" t="s">
        <v>15</v>
      </c>
      <c r="B2040" t="s">
        <v>5405</v>
      </c>
      <c r="C2040">
        <v>6</v>
      </c>
      <c r="D2040">
        <v>2018</v>
      </c>
      <c r="E2040" t="s">
        <v>1812</v>
      </c>
      <c r="F2040">
        <v>3</v>
      </c>
      <c r="G2040">
        <v>2019</v>
      </c>
      <c r="H2040" t="s">
        <v>9153</v>
      </c>
      <c r="I2040" t="s">
        <v>19</v>
      </c>
      <c r="J2040" t="s">
        <v>9154</v>
      </c>
      <c r="K2040" t="s">
        <v>9155</v>
      </c>
      <c r="L2040" t="s">
        <v>237</v>
      </c>
      <c r="M2040" t="s">
        <v>23</v>
      </c>
      <c r="N2040" t="s">
        <v>24</v>
      </c>
      <c r="O2040" t="s">
        <v>33</v>
      </c>
      <c r="P2040" t="s">
        <v>34</v>
      </c>
      <c r="Q2040" t="s">
        <v>33</v>
      </c>
      <c r="R2040" t="s">
        <v>77</v>
      </c>
    </row>
    <row r="2041" spans="1:18" x14ac:dyDescent="0.35">
      <c r="A2041" t="s">
        <v>15</v>
      </c>
      <c r="B2041" t="s">
        <v>5270</v>
      </c>
      <c r="C2041">
        <v>8</v>
      </c>
      <c r="D2041">
        <v>2019</v>
      </c>
      <c r="E2041" t="s">
        <v>168</v>
      </c>
      <c r="F2041">
        <v>5</v>
      </c>
      <c r="G2041">
        <v>2020</v>
      </c>
      <c r="H2041" t="s">
        <v>9156</v>
      </c>
      <c r="I2041" t="s">
        <v>19</v>
      </c>
      <c r="J2041" t="s">
        <v>9157</v>
      </c>
      <c r="K2041" t="s">
        <v>9158</v>
      </c>
      <c r="L2041" t="s">
        <v>2308</v>
      </c>
      <c r="M2041" t="s">
        <v>23</v>
      </c>
      <c r="N2041" t="s">
        <v>24</v>
      </c>
      <c r="O2041" t="s">
        <v>33</v>
      </c>
      <c r="P2041" t="s">
        <v>34</v>
      </c>
      <c r="Q2041" t="s">
        <v>33</v>
      </c>
      <c r="R2041" t="s">
        <v>9159</v>
      </c>
    </row>
    <row r="2042" spans="1:18" x14ac:dyDescent="0.35">
      <c r="A2042" t="s">
        <v>15</v>
      </c>
      <c r="B2042" t="s">
        <v>4776</v>
      </c>
      <c r="C2042">
        <v>12</v>
      </c>
      <c r="D2042">
        <v>2018</v>
      </c>
      <c r="E2042" t="s">
        <v>4246</v>
      </c>
      <c r="F2042">
        <v>7</v>
      </c>
      <c r="G2042">
        <v>2019</v>
      </c>
      <c r="H2042" t="s">
        <v>9160</v>
      </c>
      <c r="I2042" t="s">
        <v>19</v>
      </c>
      <c r="J2042" t="s">
        <v>9161</v>
      </c>
      <c r="K2042" t="s">
        <v>9162</v>
      </c>
      <c r="L2042" t="s">
        <v>83</v>
      </c>
      <c r="M2042" t="s">
        <v>47</v>
      </c>
      <c r="N2042" t="s">
        <v>24</v>
      </c>
      <c r="O2042" t="s">
        <v>14</v>
      </c>
      <c r="P2042" t="s">
        <v>24</v>
      </c>
      <c r="Q2042" t="s">
        <v>48</v>
      </c>
      <c r="R2042" t="s">
        <v>9163</v>
      </c>
    </row>
    <row r="2043" spans="1:18" x14ac:dyDescent="0.35">
      <c r="A2043" t="s">
        <v>15</v>
      </c>
      <c r="B2043" t="s">
        <v>7198</v>
      </c>
      <c r="C2043">
        <v>10</v>
      </c>
      <c r="D2043">
        <v>2019</v>
      </c>
      <c r="E2043" t="s">
        <v>3993</v>
      </c>
      <c r="F2043">
        <v>8</v>
      </c>
      <c r="G2043">
        <v>2020</v>
      </c>
      <c r="H2043" t="s">
        <v>9164</v>
      </c>
      <c r="I2043" t="s">
        <v>19</v>
      </c>
      <c r="J2043" t="s">
        <v>9165</v>
      </c>
      <c r="K2043" t="s">
        <v>9166</v>
      </c>
      <c r="L2043" t="s">
        <v>9167</v>
      </c>
      <c r="M2043" t="s">
        <v>23</v>
      </c>
      <c r="N2043" t="s">
        <v>24</v>
      </c>
      <c r="O2043" t="s">
        <v>33</v>
      </c>
      <c r="P2043" t="s">
        <v>34</v>
      </c>
      <c r="Q2043" t="s">
        <v>33</v>
      </c>
      <c r="R2043" t="s">
        <v>27</v>
      </c>
    </row>
    <row r="2044" spans="1:18" x14ac:dyDescent="0.35">
      <c r="A2044" t="s">
        <v>15</v>
      </c>
      <c r="B2044" t="s">
        <v>1768</v>
      </c>
      <c r="C2044">
        <v>9</v>
      </c>
      <c r="D2044">
        <v>2021</v>
      </c>
      <c r="E2044" t="s">
        <v>897</v>
      </c>
      <c r="F2044">
        <v>2</v>
      </c>
      <c r="G2044">
        <v>2022</v>
      </c>
      <c r="H2044" t="s">
        <v>9168</v>
      </c>
      <c r="I2044" t="s">
        <v>19</v>
      </c>
      <c r="J2044" t="s">
        <v>9169</v>
      </c>
      <c r="K2044" t="s">
        <v>9170</v>
      </c>
      <c r="L2044" t="s">
        <v>22</v>
      </c>
      <c r="M2044" t="s">
        <v>68</v>
      </c>
      <c r="N2044" t="s">
        <v>24</v>
      </c>
      <c r="O2044" t="s">
        <v>14</v>
      </c>
      <c r="P2044" t="s">
        <v>24</v>
      </c>
      <c r="Q2044" t="s">
        <v>48</v>
      </c>
      <c r="R2044" t="s">
        <v>9171</v>
      </c>
    </row>
    <row r="2045" spans="1:18" x14ac:dyDescent="0.35">
      <c r="A2045" t="s">
        <v>15</v>
      </c>
      <c r="B2045" t="s">
        <v>7919</v>
      </c>
      <c r="C2045">
        <v>10</v>
      </c>
      <c r="D2045">
        <v>2020</v>
      </c>
      <c r="E2045" t="s">
        <v>387</v>
      </c>
      <c r="F2045">
        <v>1</v>
      </c>
      <c r="G2045">
        <v>2021</v>
      </c>
      <c r="H2045" t="s">
        <v>9172</v>
      </c>
      <c r="I2045" t="s">
        <v>19</v>
      </c>
      <c r="J2045" t="s">
        <v>9173</v>
      </c>
      <c r="K2045" t="s">
        <v>9174</v>
      </c>
      <c r="L2045" t="s">
        <v>1087</v>
      </c>
      <c r="M2045" t="s">
        <v>23</v>
      </c>
      <c r="N2045" t="s">
        <v>24</v>
      </c>
      <c r="O2045" t="s">
        <v>33</v>
      </c>
      <c r="P2045" t="s">
        <v>34</v>
      </c>
      <c r="Q2045" t="s">
        <v>33</v>
      </c>
      <c r="R2045" t="s">
        <v>9175</v>
      </c>
    </row>
    <row r="2046" spans="1:18" x14ac:dyDescent="0.35">
      <c r="A2046" t="s">
        <v>15</v>
      </c>
      <c r="B2046" t="s">
        <v>3708</v>
      </c>
      <c r="C2046">
        <v>6</v>
      </c>
      <c r="D2046">
        <v>2018</v>
      </c>
      <c r="E2046" t="s">
        <v>1233</v>
      </c>
      <c r="F2046">
        <v>1</v>
      </c>
      <c r="G2046">
        <v>2019</v>
      </c>
      <c r="H2046" t="s">
        <v>9176</v>
      </c>
      <c r="I2046" t="s">
        <v>19</v>
      </c>
      <c r="J2046" t="s">
        <v>9177</v>
      </c>
      <c r="K2046" t="s">
        <v>9178</v>
      </c>
      <c r="L2046" t="s">
        <v>83</v>
      </c>
      <c r="M2046" t="s">
        <v>47</v>
      </c>
      <c r="N2046" t="s">
        <v>24</v>
      </c>
      <c r="O2046" t="s">
        <v>14</v>
      </c>
      <c r="P2046" t="s">
        <v>24</v>
      </c>
      <c r="Q2046" t="s">
        <v>48</v>
      </c>
      <c r="R2046" t="s">
        <v>9179</v>
      </c>
    </row>
    <row r="2047" spans="1:18" x14ac:dyDescent="0.35">
      <c r="A2047" t="s">
        <v>15</v>
      </c>
      <c r="B2047" t="s">
        <v>4387</v>
      </c>
      <c r="C2047">
        <v>6</v>
      </c>
      <c r="D2047">
        <v>2019</v>
      </c>
      <c r="E2047" t="s">
        <v>1172</v>
      </c>
      <c r="F2047">
        <v>2</v>
      </c>
      <c r="G2047">
        <v>2020</v>
      </c>
      <c r="H2047" t="s">
        <v>9180</v>
      </c>
      <c r="I2047" t="s">
        <v>19</v>
      </c>
      <c r="J2047" t="s">
        <v>9181</v>
      </c>
      <c r="K2047" t="s">
        <v>9182</v>
      </c>
      <c r="L2047" t="s">
        <v>83</v>
      </c>
      <c r="M2047" t="s">
        <v>47</v>
      </c>
      <c r="N2047" t="s">
        <v>24</v>
      </c>
      <c r="O2047" t="s">
        <v>14</v>
      </c>
      <c r="P2047" t="s">
        <v>24</v>
      </c>
      <c r="Q2047" t="s">
        <v>48</v>
      </c>
      <c r="R2047" t="s">
        <v>9183</v>
      </c>
    </row>
    <row r="2048" spans="1:18" x14ac:dyDescent="0.35">
      <c r="A2048" t="s">
        <v>15</v>
      </c>
      <c r="B2048" t="s">
        <v>1622</v>
      </c>
      <c r="C2048">
        <v>3</v>
      </c>
      <c r="D2048">
        <v>2020</v>
      </c>
      <c r="E2048" t="s">
        <v>150</v>
      </c>
      <c r="F2048">
        <v>1</v>
      </c>
      <c r="G2048">
        <v>2021</v>
      </c>
      <c r="H2048" t="s">
        <v>9184</v>
      </c>
      <c r="I2048" t="s">
        <v>19</v>
      </c>
      <c r="J2048" t="s">
        <v>9185</v>
      </c>
      <c r="K2048" t="s">
        <v>9186</v>
      </c>
      <c r="L2048" t="s">
        <v>22</v>
      </c>
      <c r="M2048" t="s">
        <v>47</v>
      </c>
      <c r="N2048" t="s">
        <v>24</v>
      </c>
      <c r="O2048" t="s">
        <v>14</v>
      </c>
      <c r="P2048" t="s">
        <v>24</v>
      </c>
      <c r="Q2048" t="s">
        <v>48</v>
      </c>
      <c r="R2048" t="s">
        <v>9187</v>
      </c>
    </row>
    <row r="2049" spans="1:18" x14ac:dyDescent="0.35">
      <c r="A2049" t="s">
        <v>15</v>
      </c>
      <c r="B2049" t="s">
        <v>5015</v>
      </c>
      <c r="C2049">
        <v>7</v>
      </c>
      <c r="D2049">
        <v>2018</v>
      </c>
      <c r="E2049" t="s">
        <v>144</v>
      </c>
      <c r="F2049">
        <v>6</v>
      </c>
      <c r="G2049">
        <v>2019</v>
      </c>
      <c r="H2049" t="s">
        <v>9188</v>
      </c>
      <c r="I2049" t="s">
        <v>19</v>
      </c>
      <c r="J2049" t="s">
        <v>9189</v>
      </c>
      <c r="K2049" t="s">
        <v>9190</v>
      </c>
      <c r="L2049" t="s">
        <v>9191</v>
      </c>
      <c r="M2049" t="s">
        <v>68</v>
      </c>
      <c r="N2049" t="s">
        <v>24</v>
      </c>
      <c r="O2049" t="s">
        <v>14</v>
      </c>
      <c r="P2049" t="s">
        <v>24</v>
      </c>
      <c r="Q2049" t="s">
        <v>48</v>
      </c>
      <c r="R2049" t="s">
        <v>9192</v>
      </c>
    </row>
    <row r="2050" spans="1:18" x14ac:dyDescent="0.35">
      <c r="A2050" t="s">
        <v>15</v>
      </c>
      <c r="B2050" t="s">
        <v>169</v>
      </c>
      <c r="C2050">
        <v>11</v>
      </c>
      <c r="D2050">
        <v>2020</v>
      </c>
      <c r="E2050" t="s">
        <v>691</v>
      </c>
      <c r="F2050">
        <v>6</v>
      </c>
      <c r="G2050">
        <v>2021</v>
      </c>
      <c r="H2050" t="s">
        <v>9193</v>
      </c>
      <c r="I2050" t="s">
        <v>19</v>
      </c>
      <c r="J2050" t="s">
        <v>9194</v>
      </c>
      <c r="K2050" t="s">
        <v>9195</v>
      </c>
      <c r="L2050" t="s">
        <v>9196</v>
      </c>
      <c r="M2050" t="s">
        <v>68</v>
      </c>
      <c r="N2050" t="s">
        <v>24</v>
      </c>
      <c r="O2050" t="s">
        <v>14</v>
      </c>
      <c r="P2050" t="s">
        <v>24</v>
      </c>
      <c r="Q2050" t="s">
        <v>48</v>
      </c>
      <c r="R2050" t="s">
        <v>9197</v>
      </c>
    </row>
    <row r="2051" spans="1:18" x14ac:dyDescent="0.35">
      <c r="A2051" t="s">
        <v>15</v>
      </c>
      <c r="B2051" t="s">
        <v>9198</v>
      </c>
      <c r="C2051">
        <v>4</v>
      </c>
      <c r="D2051">
        <v>2020</v>
      </c>
      <c r="E2051" t="s">
        <v>2748</v>
      </c>
      <c r="F2051">
        <v>4</v>
      </c>
      <c r="G2051">
        <v>2021</v>
      </c>
      <c r="H2051" t="s">
        <v>9199</v>
      </c>
      <c r="I2051" t="s">
        <v>19</v>
      </c>
      <c r="J2051" t="s">
        <v>9200</v>
      </c>
      <c r="K2051" t="s">
        <v>9201</v>
      </c>
      <c r="L2051" t="s">
        <v>22</v>
      </c>
      <c r="M2051" t="s">
        <v>68</v>
      </c>
      <c r="N2051" t="s">
        <v>24</v>
      </c>
      <c r="O2051" t="s">
        <v>14</v>
      </c>
      <c r="P2051" t="s">
        <v>24</v>
      </c>
      <c r="Q2051" t="s">
        <v>48</v>
      </c>
      <c r="R2051" t="s">
        <v>9202</v>
      </c>
    </row>
    <row r="2052" spans="1:18" x14ac:dyDescent="0.35">
      <c r="A2052" t="s">
        <v>15</v>
      </c>
      <c r="B2052" t="s">
        <v>580</v>
      </c>
      <c r="C2052">
        <v>4</v>
      </c>
      <c r="D2052">
        <v>2020</v>
      </c>
      <c r="E2052" t="s">
        <v>511</v>
      </c>
      <c r="F2052">
        <v>6</v>
      </c>
      <c r="G2052">
        <v>2020</v>
      </c>
      <c r="H2052" t="s">
        <v>9203</v>
      </c>
      <c r="I2052" t="s">
        <v>19</v>
      </c>
      <c r="J2052" t="s">
        <v>9204</v>
      </c>
      <c r="K2052" t="s">
        <v>9205</v>
      </c>
      <c r="L2052" t="s">
        <v>385</v>
      </c>
      <c r="M2052" t="s">
        <v>47</v>
      </c>
      <c r="N2052" t="s">
        <v>24</v>
      </c>
      <c r="O2052" t="s">
        <v>14</v>
      </c>
      <c r="P2052" t="s">
        <v>24</v>
      </c>
      <c r="Q2052" t="s">
        <v>48</v>
      </c>
      <c r="R2052" t="s">
        <v>9206</v>
      </c>
    </row>
    <row r="2053" spans="1:18" x14ac:dyDescent="0.35">
      <c r="A2053" t="s">
        <v>15</v>
      </c>
      <c r="B2053" t="s">
        <v>8674</v>
      </c>
      <c r="C2053">
        <v>12</v>
      </c>
      <c r="D2053">
        <v>2020</v>
      </c>
      <c r="E2053" t="s">
        <v>8263</v>
      </c>
      <c r="F2053">
        <v>10</v>
      </c>
      <c r="G2053">
        <v>2021</v>
      </c>
      <c r="H2053" t="s">
        <v>9207</v>
      </c>
      <c r="I2053" t="s">
        <v>19</v>
      </c>
      <c r="J2053" t="s">
        <v>9208</v>
      </c>
      <c r="K2053" t="s">
        <v>9209</v>
      </c>
      <c r="L2053" t="s">
        <v>2308</v>
      </c>
      <c r="M2053" t="s">
        <v>23</v>
      </c>
      <c r="N2053" t="s">
        <v>24</v>
      </c>
      <c r="O2053" t="s">
        <v>33</v>
      </c>
      <c r="P2053" t="s">
        <v>34</v>
      </c>
      <c r="Q2053" t="s">
        <v>33</v>
      </c>
      <c r="R2053" t="s">
        <v>9210</v>
      </c>
    </row>
    <row r="2054" spans="1:18" x14ac:dyDescent="0.35">
      <c r="A2054" t="s">
        <v>15</v>
      </c>
      <c r="B2054" t="s">
        <v>896</v>
      </c>
      <c r="C2054">
        <v>8</v>
      </c>
      <c r="D2054">
        <v>2021</v>
      </c>
      <c r="E2054" t="s">
        <v>897</v>
      </c>
      <c r="F2054">
        <v>2</v>
      </c>
      <c r="G2054">
        <v>2022</v>
      </c>
      <c r="H2054" t="s">
        <v>9211</v>
      </c>
      <c r="I2054" t="s">
        <v>19</v>
      </c>
      <c r="J2054" t="s">
        <v>9212</v>
      </c>
      <c r="K2054" t="s">
        <v>9213</v>
      </c>
      <c r="L2054" t="s">
        <v>474</v>
      </c>
      <c r="M2054" t="s">
        <v>68</v>
      </c>
      <c r="N2054" t="s">
        <v>24</v>
      </c>
      <c r="O2054" t="s">
        <v>14</v>
      </c>
      <c r="P2054" t="s">
        <v>24</v>
      </c>
      <c r="Q2054" t="s">
        <v>48</v>
      </c>
      <c r="R2054" t="s">
        <v>9214</v>
      </c>
    </row>
    <row r="2055" spans="1:18" x14ac:dyDescent="0.35">
      <c r="A2055" t="s">
        <v>15</v>
      </c>
      <c r="B2055" t="s">
        <v>2706</v>
      </c>
      <c r="C2055">
        <v>7</v>
      </c>
      <c r="D2055">
        <v>2020</v>
      </c>
      <c r="E2055" t="s">
        <v>9215</v>
      </c>
      <c r="F2055">
        <v>2</v>
      </c>
      <c r="G2055">
        <v>2021</v>
      </c>
      <c r="H2055" t="s">
        <v>9216</v>
      </c>
      <c r="I2055" t="s">
        <v>19</v>
      </c>
      <c r="J2055" t="s">
        <v>9217</v>
      </c>
      <c r="K2055" t="s">
        <v>9218</v>
      </c>
      <c r="L2055" t="s">
        <v>237</v>
      </c>
      <c r="M2055" t="s">
        <v>68</v>
      </c>
      <c r="N2055" t="s">
        <v>24</v>
      </c>
      <c r="O2055" t="s">
        <v>14</v>
      </c>
      <c r="P2055" t="s">
        <v>24</v>
      </c>
      <c r="Q2055" t="s">
        <v>48</v>
      </c>
      <c r="R2055" t="s">
        <v>9219</v>
      </c>
    </row>
    <row r="2056" spans="1:18" x14ac:dyDescent="0.35">
      <c r="A2056" t="s">
        <v>15</v>
      </c>
      <c r="B2056" t="s">
        <v>8674</v>
      </c>
      <c r="C2056">
        <v>12</v>
      </c>
      <c r="D2056">
        <v>2020</v>
      </c>
      <c r="E2056" t="s">
        <v>3976</v>
      </c>
      <c r="F2056">
        <v>7</v>
      </c>
      <c r="G2056">
        <v>2021</v>
      </c>
      <c r="H2056" t="s">
        <v>9220</v>
      </c>
      <c r="I2056" t="s">
        <v>19</v>
      </c>
      <c r="J2056" t="s">
        <v>9221</v>
      </c>
      <c r="K2056" t="s">
        <v>9222</v>
      </c>
      <c r="L2056" t="s">
        <v>1087</v>
      </c>
      <c r="M2056" t="s">
        <v>47</v>
      </c>
      <c r="N2056" t="s">
        <v>24</v>
      </c>
      <c r="O2056" t="s">
        <v>14</v>
      </c>
      <c r="P2056" t="s">
        <v>24</v>
      </c>
      <c r="Q2056" t="s">
        <v>48</v>
      </c>
      <c r="R2056" t="s">
        <v>9223</v>
      </c>
    </row>
    <row r="2057" spans="1:18" x14ac:dyDescent="0.35">
      <c r="A2057" t="s">
        <v>15</v>
      </c>
      <c r="B2057" t="s">
        <v>749</v>
      </c>
      <c r="C2057">
        <v>4</v>
      </c>
      <c r="D2057">
        <v>2021</v>
      </c>
      <c r="E2057" t="s">
        <v>9224</v>
      </c>
      <c r="F2057">
        <v>10</v>
      </c>
      <c r="G2057">
        <v>2021</v>
      </c>
      <c r="H2057" t="s">
        <v>9225</v>
      </c>
      <c r="I2057" t="s">
        <v>19</v>
      </c>
      <c r="J2057" t="s">
        <v>9226</v>
      </c>
      <c r="K2057" t="s">
        <v>9227</v>
      </c>
      <c r="L2057" t="s">
        <v>22</v>
      </c>
      <c r="M2057" t="s">
        <v>47</v>
      </c>
      <c r="N2057" t="s">
        <v>24</v>
      </c>
      <c r="O2057" t="s">
        <v>14</v>
      </c>
      <c r="P2057" t="s">
        <v>24</v>
      </c>
      <c r="Q2057" t="s">
        <v>48</v>
      </c>
      <c r="R2057" t="s">
        <v>9228</v>
      </c>
    </row>
    <row r="2058" spans="1:18" x14ac:dyDescent="0.35">
      <c r="A2058" t="s">
        <v>15</v>
      </c>
      <c r="B2058" t="s">
        <v>615</v>
      </c>
      <c r="C2058">
        <v>5</v>
      </c>
      <c r="D2058">
        <v>2020</v>
      </c>
      <c r="E2058" t="s">
        <v>833</v>
      </c>
      <c r="F2058">
        <v>10</v>
      </c>
      <c r="G2058">
        <v>2020</v>
      </c>
      <c r="H2058" t="s">
        <v>9229</v>
      </c>
      <c r="I2058" t="s">
        <v>19</v>
      </c>
      <c r="J2058" t="s">
        <v>9230</v>
      </c>
      <c r="K2058" t="s">
        <v>9231</v>
      </c>
      <c r="L2058" t="s">
        <v>5738</v>
      </c>
      <c r="M2058" t="s">
        <v>76</v>
      </c>
      <c r="N2058" t="s">
        <v>24</v>
      </c>
      <c r="O2058" t="s">
        <v>33</v>
      </c>
      <c r="P2058" t="s">
        <v>34</v>
      </c>
      <c r="Q2058" t="s">
        <v>33</v>
      </c>
      <c r="R2058" t="s">
        <v>118</v>
      </c>
    </row>
    <row r="2059" spans="1:18" x14ac:dyDescent="0.35">
      <c r="A2059" t="s">
        <v>15</v>
      </c>
      <c r="B2059" t="s">
        <v>3262</v>
      </c>
      <c r="C2059">
        <v>9</v>
      </c>
      <c r="D2059">
        <v>2021</v>
      </c>
      <c r="E2059" t="s">
        <v>5072</v>
      </c>
      <c r="F2059">
        <v>2</v>
      </c>
      <c r="G2059">
        <v>2022</v>
      </c>
      <c r="H2059" t="s">
        <v>9232</v>
      </c>
      <c r="I2059" t="s">
        <v>19</v>
      </c>
      <c r="J2059" t="s">
        <v>9233</v>
      </c>
      <c r="K2059" t="s">
        <v>9234</v>
      </c>
      <c r="L2059" t="s">
        <v>83</v>
      </c>
      <c r="M2059" t="s">
        <v>23</v>
      </c>
      <c r="N2059" t="s">
        <v>24</v>
      </c>
      <c r="O2059" t="s">
        <v>33</v>
      </c>
      <c r="P2059" t="s">
        <v>34</v>
      </c>
      <c r="Q2059" t="s">
        <v>33</v>
      </c>
      <c r="R2059" t="s">
        <v>118</v>
      </c>
    </row>
    <row r="2060" spans="1:18" x14ac:dyDescent="0.35">
      <c r="A2060" t="s">
        <v>15</v>
      </c>
      <c r="B2060" t="s">
        <v>388</v>
      </c>
      <c r="C2060">
        <v>6</v>
      </c>
      <c r="D2060">
        <v>2021</v>
      </c>
      <c r="E2060" t="s">
        <v>1167</v>
      </c>
      <c r="F2060">
        <v>9</v>
      </c>
      <c r="G2060">
        <v>2021</v>
      </c>
      <c r="H2060" t="s">
        <v>9235</v>
      </c>
      <c r="I2060" t="s">
        <v>19</v>
      </c>
      <c r="J2060" t="s">
        <v>9236</v>
      </c>
      <c r="K2060" t="s">
        <v>9237</v>
      </c>
      <c r="L2060" t="s">
        <v>398</v>
      </c>
      <c r="M2060" t="s">
        <v>47</v>
      </c>
      <c r="N2060" t="s">
        <v>24</v>
      </c>
      <c r="O2060" t="s">
        <v>14</v>
      </c>
      <c r="P2060" t="s">
        <v>24</v>
      </c>
      <c r="Q2060" t="s">
        <v>48</v>
      </c>
      <c r="R2060" t="s">
        <v>9238</v>
      </c>
    </row>
    <row r="2061" spans="1:18" x14ac:dyDescent="0.35">
      <c r="A2061" t="s">
        <v>15</v>
      </c>
      <c r="B2061" t="s">
        <v>6550</v>
      </c>
      <c r="C2061">
        <v>10</v>
      </c>
      <c r="D2061">
        <v>2019</v>
      </c>
      <c r="E2061" t="s">
        <v>2095</v>
      </c>
      <c r="F2061">
        <v>7</v>
      </c>
      <c r="G2061">
        <v>2020</v>
      </c>
      <c r="H2061" t="s">
        <v>9239</v>
      </c>
      <c r="I2061" t="s">
        <v>19</v>
      </c>
      <c r="J2061" t="s">
        <v>9240</v>
      </c>
      <c r="K2061" t="s">
        <v>9241</v>
      </c>
      <c r="L2061" t="s">
        <v>385</v>
      </c>
      <c r="M2061" t="s">
        <v>47</v>
      </c>
      <c r="N2061" t="s">
        <v>24</v>
      </c>
      <c r="O2061" t="s">
        <v>14</v>
      </c>
      <c r="P2061" t="s">
        <v>24</v>
      </c>
      <c r="Q2061" t="s">
        <v>48</v>
      </c>
      <c r="R2061" t="s">
        <v>9242</v>
      </c>
    </row>
    <row r="2062" spans="1:18" x14ac:dyDescent="0.35">
      <c r="A2062" t="s">
        <v>15</v>
      </c>
      <c r="B2062" t="s">
        <v>9243</v>
      </c>
      <c r="C2062">
        <v>10</v>
      </c>
      <c r="D2062">
        <v>2021</v>
      </c>
      <c r="E2062" t="s">
        <v>3921</v>
      </c>
      <c r="F2062">
        <v>2</v>
      </c>
      <c r="G2062">
        <v>2022</v>
      </c>
      <c r="H2062" t="s">
        <v>9244</v>
      </c>
      <c r="I2062" t="s">
        <v>19</v>
      </c>
      <c r="J2062" t="s">
        <v>9245</v>
      </c>
      <c r="K2062" t="s">
        <v>9246</v>
      </c>
      <c r="L2062" t="s">
        <v>22</v>
      </c>
      <c r="M2062" t="s">
        <v>47</v>
      </c>
      <c r="N2062" t="s">
        <v>24</v>
      </c>
      <c r="O2062" t="s">
        <v>14</v>
      </c>
      <c r="P2062" t="s">
        <v>24</v>
      </c>
      <c r="Q2062" t="s">
        <v>48</v>
      </c>
      <c r="R2062" t="s">
        <v>9247</v>
      </c>
    </row>
    <row r="2063" spans="1:18" x14ac:dyDescent="0.35">
      <c r="A2063" t="s">
        <v>15</v>
      </c>
      <c r="B2063" t="s">
        <v>4057</v>
      </c>
      <c r="C2063">
        <v>6</v>
      </c>
      <c r="D2063">
        <v>2020</v>
      </c>
      <c r="E2063" t="s">
        <v>112</v>
      </c>
      <c r="F2063">
        <v>2</v>
      </c>
      <c r="G2063">
        <v>2021</v>
      </c>
      <c r="H2063" t="s">
        <v>9248</v>
      </c>
      <c r="I2063" t="s">
        <v>19</v>
      </c>
      <c r="J2063" t="s">
        <v>9249</v>
      </c>
      <c r="K2063" t="s">
        <v>9250</v>
      </c>
      <c r="L2063" t="s">
        <v>9251</v>
      </c>
      <c r="M2063" t="s">
        <v>23</v>
      </c>
      <c r="N2063" t="s">
        <v>24</v>
      </c>
      <c r="O2063" t="s">
        <v>33</v>
      </c>
      <c r="P2063" t="s">
        <v>34</v>
      </c>
      <c r="Q2063" t="s">
        <v>33</v>
      </c>
      <c r="R2063" t="s">
        <v>9252</v>
      </c>
    </row>
    <row r="2064" spans="1:18" x14ac:dyDescent="0.35">
      <c r="A2064" t="s">
        <v>15</v>
      </c>
      <c r="B2064" t="s">
        <v>321</v>
      </c>
      <c r="C2064">
        <v>9</v>
      </c>
      <c r="D2064">
        <v>2019</v>
      </c>
      <c r="E2064" t="s">
        <v>1562</v>
      </c>
      <c r="F2064">
        <v>2</v>
      </c>
      <c r="G2064">
        <v>2020</v>
      </c>
      <c r="H2064" t="s">
        <v>9253</v>
      </c>
      <c r="I2064" t="s">
        <v>19</v>
      </c>
      <c r="J2064" t="s">
        <v>9254</v>
      </c>
      <c r="K2064" t="s">
        <v>9255</v>
      </c>
      <c r="L2064" t="s">
        <v>83</v>
      </c>
      <c r="M2064" t="s">
        <v>47</v>
      </c>
      <c r="N2064" t="s">
        <v>24</v>
      </c>
      <c r="O2064" t="s">
        <v>14</v>
      </c>
      <c r="P2064" t="s">
        <v>24</v>
      </c>
      <c r="Q2064" t="s">
        <v>48</v>
      </c>
      <c r="R2064" t="s">
        <v>9256</v>
      </c>
    </row>
    <row r="2065" spans="1:18" x14ac:dyDescent="0.35">
      <c r="A2065" t="s">
        <v>15</v>
      </c>
      <c r="B2065" t="s">
        <v>3770</v>
      </c>
      <c r="C2065">
        <v>12</v>
      </c>
      <c r="D2065">
        <v>2018</v>
      </c>
      <c r="E2065" t="s">
        <v>3801</v>
      </c>
      <c r="F2065">
        <v>4</v>
      </c>
      <c r="G2065">
        <v>2019</v>
      </c>
      <c r="H2065" t="s">
        <v>9257</v>
      </c>
      <c r="I2065" t="s">
        <v>19</v>
      </c>
      <c r="J2065" t="s">
        <v>9258</v>
      </c>
      <c r="K2065" t="s">
        <v>9259</v>
      </c>
      <c r="L2065" t="s">
        <v>22</v>
      </c>
      <c r="M2065" t="s">
        <v>47</v>
      </c>
      <c r="N2065" t="s">
        <v>24</v>
      </c>
      <c r="O2065" t="s">
        <v>14</v>
      </c>
      <c r="P2065" t="s">
        <v>24</v>
      </c>
      <c r="Q2065" t="s">
        <v>48</v>
      </c>
      <c r="R2065" t="s">
        <v>9260</v>
      </c>
    </row>
    <row r="2066" spans="1:18" x14ac:dyDescent="0.35">
      <c r="A2066" t="s">
        <v>15</v>
      </c>
      <c r="B2066" t="s">
        <v>2196</v>
      </c>
      <c r="C2066">
        <v>2</v>
      </c>
      <c r="D2066">
        <v>2021</v>
      </c>
      <c r="E2066" t="s">
        <v>5967</v>
      </c>
      <c r="F2066">
        <v>11</v>
      </c>
      <c r="G2066">
        <v>2022</v>
      </c>
      <c r="H2066" t="s">
        <v>9261</v>
      </c>
      <c r="I2066" t="s">
        <v>19</v>
      </c>
      <c r="J2066" t="s">
        <v>9262</v>
      </c>
      <c r="K2066" t="s">
        <v>9263</v>
      </c>
      <c r="L2066" t="s">
        <v>9264</v>
      </c>
      <c r="M2066" t="s">
        <v>47</v>
      </c>
      <c r="N2066" t="s">
        <v>24</v>
      </c>
      <c r="O2066" t="s">
        <v>14</v>
      </c>
      <c r="P2066" t="s">
        <v>24</v>
      </c>
      <c r="Q2066" t="s">
        <v>48</v>
      </c>
      <c r="R2066" t="s">
        <v>9265</v>
      </c>
    </row>
    <row r="2067" spans="1:18" x14ac:dyDescent="0.35">
      <c r="A2067" t="s">
        <v>15</v>
      </c>
      <c r="B2067" t="s">
        <v>16</v>
      </c>
      <c r="C2067">
        <v>9</v>
      </c>
      <c r="D2067">
        <v>2019</v>
      </c>
      <c r="E2067" t="s">
        <v>1143</v>
      </c>
      <c r="F2067">
        <v>7</v>
      </c>
      <c r="G2067">
        <v>2020</v>
      </c>
      <c r="H2067" t="s">
        <v>9266</v>
      </c>
      <c r="I2067" t="s">
        <v>19</v>
      </c>
      <c r="J2067" t="s">
        <v>9267</v>
      </c>
      <c r="K2067" t="s">
        <v>9268</v>
      </c>
      <c r="L2067" t="s">
        <v>22</v>
      </c>
      <c r="M2067" t="s">
        <v>23</v>
      </c>
      <c r="N2067" t="s">
        <v>24</v>
      </c>
      <c r="O2067" t="s">
        <v>25</v>
      </c>
      <c r="P2067" t="s">
        <v>24</v>
      </c>
      <c r="Q2067" t="s">
        <v>26</v>
      </c>
      <c r="R2067" t="s">
        <v>27</v>
      </c>
    </row>
    <row r="2068" spans="1:18" x14ac:dyDescent="0.35">
      <c r="A2068" t="s">
        <v>15</v>
      </c>
      <c r="B2068" t="s">
        <v>4600</v>
      </c>
      <c r="C2068">
        <v>10</v>
      </c>
      <c r="D2068">
        <v>2018</v>
      </c>
      <c r="E2068" t="s">
        <v>4733</v>
      </c>
      <c r="F2068">
        <v>2</v>
      </c>
      <c r="G2068">
        <v>2019</v>
      </c>
      <c r="H2068" t="s">
        <v>9269</v>
      </c>
      <c r="I2068" t="s">
        <v>19</v>
      </c>
      <c r="J2068" t="s">
        <v>9270</v>
      </c>
      <c r="K2068" t="s">
        <v>9271</v>
      </c>
      <c r="L2068" t="s">
        <v>1027</v>
      </c>
      <c r="M2068" t="s">
        <v>47</v>
      </c>
      <c r="N2068" t="s">
        <v>24</v>
      </c>
      <c r="O2068" t="s">
        <v>14</v>
      </c>
      <c r="P2068" t="s">
        <v>24</v>
      </c>
      <c r="Q2068" t="s">
        <v>48</v>
      </c>
      <c r="R2068" t="s">
        <v>9272</v>
      </c>
    </row>
    <row r="2069" spans="1:18" x14ac:dyDescent="0.35">
      <c r="A2069" t="s">
        <v>15</v>
      </c>
      <c r="B2069" t="s">
        <v>9273</v>
      </c>
      <c r="C2069">
        <v>3</v>
      </c>
      <c r="D2069">
        <v>2021</v>
      </c>
      <c r="E2069" t="s">
        <v>2236</v>
      </c>
      <c r="F2069">
        <v>8</v>
      </c>
      <c r="G2069">
        <v>2021</v>
      </c>
      <c r="H2069" t="s">
        <v>9274</v>
      </c>
      <c r="I2069" t="s">
        <v>19</v>
      </c>
      <c r="J2069" t="s">
        <v>9275</v>
      </c>
      <c r="K2069" t="s">
        <v>9276</v>
      </c>
      <c r="L2069" t="s">
        <v>22</v>
      </c>
      <c r="M2069" t="s">
        <v>47</v>
      </c>
      <c r="N2069" t="s">
        <v>24</v>
      </c>
      <c r="O2069" t="s">
        <v>14</v>
      </c>
      <c r="P2069" t="s">
        <v>24</v>
      </c>
      <c r="Q2069" t="s">
        <v>48</v>
      </c>
      <c r="R2069" t="s">
        <v>9277</v>
      </c>
    </row>
    <row r="2070" spans="1:18" x14ac:dyDescent="0.35">
      <c r="A2070" t="s">
        <v>15</v>
      </c>
      <c r="B2070" t="s">
        <v>2360</v>
      </c>
      <c r="C2070">
        <v>6</v>
      </c>
      <c r="D2070">
        <v>2020</v>
      </c>
      <c r="E2070" t="s">
        <v>282</v>
      </c>
      <c r="F2070">
        <v>2</v>
      </c>
      <c r="G2070">
        <v>2021</v>
      </c>
      <c r="H2070" t="s">
        <v>9278</v>
      </c>
      <c r="I2070" t="s">
        <v>19</v>
      </c>
      <c r="J2070" t="s">
        <v>9279</v>
      </c>
      <c r="K2070" t="s">
        <v>9280</v>
      </c>
      <c r="L2070" t="s">
        <v>22</v>
      </c>
      <c r="M2070" t="s">
        <v>47</v>
      </c>
      <c r="N2070" t="s">
        <v>24</v>
      </c>
      <c r="O2070" t="s">
        <v>97</v>
      </c>
      <c r="P2070" t="s">
        <v>24</v>
      </c>
      <c r="Q2070" t="s">
        <v>48</v>
      </c>
      <c r="R2070" t="s">
        <v>9281</v>
      </c>
    </row>
    <row r="2071" spans="1:18" x14ac:dyDescent="0.35">
      <c r="A2071" t="s">
        <v>15</v>
      </c>
      <c r="B2071" t="s">
        <v>3976</v>
      </c>
      <c r="C2071">
        <v>7</v>
      </c>
      <c r="D2071">
        <v>2021</v>
      </c>
      <c r="E2071" t="s">
        <v>209</v>
      </c>
      <c r="F2071">
        <v>12</v>
      </c>
      <c r="G2071">
        <v>2022</v>
      </c>
      <c r="H2071" t="s">
        <v>9282</v>
      </c>
      <c r="I2071" t="s">
        <v>19</v>
      </c>
      <c r="J2071" t="s">
        <v>9283</v>
      </c>
      <c r="K2071" t="s">
        <v>9284</v>
      </c>
      <c r="L2071" t="s">
        <v>124</v>
      </c>
      <c r="M2071" t="s">
        <v>47</v>
      </c>
      <c r="N2071" t="s">
        <v>24</v>
      </c>
      <c r="O2071" t="s">
        <v>14</v>
      </c>
      <c r="P2071" t="s">
        <v>24</v>
      </c>
      <c r="Q2071" t="s">
        <v>48</v>
      </c>
      <c r="R2071" t="s">
        <v>9285</v>
      </c>
    </row>
    <row r="2072" spans="1:18" x14ac:dyDescent="0.35">
      <c r="A2072" t="s">
        <v>15</v>
      </c>
      <c r="B2072" t="s">
        <v>598</v>
      </c>
      <c r="C2072">
        <v>1</v>
      </c>
      <c r="D2072">
        <v>2020</v>
      </c>
      <c r="E2072" t="s">
        <v>599</v>
      </c>
      <c r="F2072">
        <v>4</v>
      </c>
      <c r="G2072">
        <v>2020</v>
      </c>
      <c r="H2072" t="s">
        <v>9286</v>
      </c>
      <c r="I2072" t="s">
        <v>19</v>
      </c>
      <c r="J2072" t="s">
        <v>9287</v>
      </c>
      <c r="K2072" t="s">
        <v>9288</v>
      </c>
      <c r="L2072" t="s">
        <v>110</v>
      </c>
      <c r="M2072" t="s">
        <v>68</v>
      </c>
      <c r="N2072" t="s">
        <v>24</v>
      </c>
      <c r="O2072" t="s">
        <v>14</v>
      </c>
      <c r="P2072" t="s">
        <v>24</v>
      </c>
      <c r="Q2072" t="s">
        <v>48</v>
      </c>
      <c r="R2072" t="s">
        <v>9289</v>
      </c>
    </row>
    <row r="2073" spans="1:18" x14ac:dyDescent="0.35">
      <c r="A2073" t="s">
        <v>15</v>
      </c>
      <c r="B2073" t="s">
        <v>1751</v>
      </c>
      <c r="C2073">
        <v>8</v>
      </c>
      <c r="D2073">
        <v>2020</v>
      </c>
      <c r="E2073" t="s">
        <v>7004</v>
      </c>
      <c r="F2073">
        <v>7</v>
      </c>
      <c r="G2073">
        <v>2021</v>
      </c>
      <c r="H2073" t="s">
        <v>9290</v>
      </c>
      <c r="I2073" t="s">
        <v>19</v>
      </c>
      <c r="J2073" t="s">
        <v>9291</v>
      </c>
      <c r="K2073" t="s">
        <v>9292</v>
      </c>
      <c r="L2073" t="s">
        <v>22</v>
      </c>
      <c r="M2073" t="s">
        <v>23</v>
      </c>
      <c r="N2073" t="s">
        <v>24</v>
      </c>
      <c r="O2073" t="s">
        <v>33</v>
      </c>
      <c r="P2073" t="s">
        <v>34</v>
      </c>
      <c r="Q2073" t="s">
        <v>33</v>
      </c>
      <c r="R2073" t="s">
        <v>9293</v>
      </c>
    </row>
    <row r="2074" spans="1:18" x14ac:dyDescent="0.35">
      <c r="A2074" t="s">
        <v>15</v>
      </c>
      <c r="B2074" t="s">
        <v>322</v>
      </c>
      <c r="C2074">
        <v>2</v>
      </c>
      <c r="D2074">
        <v>2020</v>
      </c>
      <c r="E2074" t="s">
        <v>5711</v>
      </c>
      <c r="F2074">
        <v>9</v>
      </c>
      <c r="G2074">
        <v>2020</v>
      </c>
      <c r="H2074" t="s">
        <v>9294</v>
      </c>
      <c r="I2074" t="s">
        <v>19</v>
      </c>
      <c r="J2074" t="s">
        <v>9295</v>
      </c>
      <c r="K2074" t="s">
        <v>9296</v>
      </c>
      <c r="L2074" t="s">
        <v>510</v>
      </c>
      <c r="M2074" t="s">
        <v>76</v>
      </c>
      <c r="N2074" t="s">
        <v>24</v>
      </c>
      <c r="O2074" t="s">
        <v>33</v>
      </c>
      <c r="P2074" t="s">
        <v>34</v>
      </c>
      <c r="Q2074" t="s">
        <v>33</v>
      </c>
      <c r="R2074" t="s">
        <v>118</v>
      </c>
    </row>
    <row r="2075" spans="1:18" x14ac:dyDescent="0.35">
      <c r="A2075" t="s">
        <v>15</v>
      </c>
      <c r="B2075" t="s">
        <v>112</v>
      </c>
      <c r="C2075">
        <v>2</v>
      </c>
      <c r="D2075">
        <v>2021</v>
      </c>
      <c r="E2075" t="s">
        <v>1729</v>
      </c>
      <c r="F2075">
        <v>7</v>
      </c>
      <c r="G2075">
        <v>2021</v>
      </c>
      <c r="H2075" t="s">
        <v>9297</v>
      </c>
      <c r="I2075" t="s">
        <v>19</v>
      </c>
      <c r="J2075" t="s">
        <v>9298</v>
      </c>
      <c r="K2075" t="s">
        <v>9299</v>
      </c>
      <c r="L2075" t="s">
        <v>22</v>
      </c>
      <c r="M2075" t="s">
        <v>23</v>
      </c>
      <c r="N2075" t="s">
        <v>24</v>
      </c>
      <c r="O2075" t="s">
        <v>33</v>
      </c>
      <c r="P2075" t="s">
        <v>34</v>
      </c>
      <c r="Q2075" t="s">
        <v>33</v>
      </c>
      <c r="R2075" t="s">
        <v>9300</v>
      </c>
    </row>
    <row r="2076" spans="1:18" x14ac:dyDescent="0.35">
      <c r="A2076" t="s">
        <v>15</v>
      </c>
      <c r="B2076" t="s">
        <v>1199</v>
      </c>
      <c r="C2076">
        <v>6</v>
      </c>
      <c r="D2076">
        <v>2020</v>
      </c>
      <c r="E2076" t="s">
        <v>2149</v>
      </c>
      <c r="F2076">
        <v>12</v>
      </c>
      <c r="G2076">
        <v>2021</v>
      </c>
      <c r="H2076" t="s">
        <v>9301</v>
      </c>
      <c r="I2076" t="s">
        <v>19</v>
      </c>
      <c r="J2076" t="s">
        <v>9302</v>
      </c>
      <c r="K2076" t="s">
        <v>9303</v>
      </c>
      <c r="L2076" t="s">
        <v>5070</v>
      </c>
      <c r="M2076" t="s">
        <v>68</v>
      </c>
      <c r="N2076" t="s">
        <v>24</v>
      </c>
      <c r="O2076" t="s">
        <v>14</v>
      </c>
      <c r="P2076" t="s">
        <v>24</v>
      </c>
      <c r="Q2076" t="s">
        <v>48</v>
      </c>
      <c r="R2076" t="s">
        <v>9304</v>
      </c>
    </row>
    <row r="2077" spans="1:18" x14ac:dyDescent="0.35">
      <c r="A2077" t="s">
        <v>15</v>
      </c>
      <c r="B2077" t="s">
        <v>9305</v>
      </c>
      <c r="C2077">
        <v>7</v>
      </c>
      <c r="D2077">
        <v>2019</v>
      </c>
      <c r="E2077" t="s">
        <v>1501</v>
      </c>
      <c r="F2077">
        <v>1</v>
      </c>
      <c r="G2077">
        <v>2020</v>
      </c>
      <c r="H2077" t="s">
        <v>9306</v>
      </c>
      <c r="I2077" t="s">
        <v>19</v>
      </c>
      <c r="J2077" t="s">
        <v>9307</v>
      </c>
      <c r="K2077" t="s">
        <v>9308</v>
      </c>
      <c r="L2077" t="s">
        <v>22</v>
      </c>
      <c r="M2077" t="s">
        <v>76</v>
      </c>
      <c r="N2077" t="s">
        <v>24</v>
      </c>
      <c r="O2077" t="s">
        <v>33</v>
      </c>
      <c r="P2077" t="s">
        <v>34</v>
      </c>
      <c r="Q2077" t="s">
        <v>33</v>
      </c>
      <c r="R2077" t="s">
        <v>9309</v>
      </c>
    </row>
    <row r="2078" spans="1:18" x14ac:dyDescent="0.35">
      <c r="A2078" t="s">
        <v>15</v>
      </c>
      <c r="B2078" t="s">
        <v>1556</v>
      </c>
      <c r="C2078">
        <v>5</v>
      </c>
      <c r="D2078">
        <v>2021</v>
      </c>
      <c r="E2078" t="s">
        <v>2457</v>
      </c>
      <c r="F2078">
        <v>8</v>
      </c>
      <c r="G2078">
        <v>2021</v>
      </c>
      <c r="H2078" t="s">
        <v>9310</v>
      </c>
      <c r="I2078" t="s">
        <v>19</v>
      </c>
      <c r="J2078" t="s">
        <v>9311</v>
      </c>
      <c r="K2078" t="s">
        <v>9312</v>
      </c>
      <c r="L2078" t="s">
        <v>474</v>
      </c>
      <c r="M2078" t="s">
        <v>76</v>
      </c>
      <c r="N2078" t="s">
        <v>24</v>
      </c>
      <c r="O2078" t="s">
        <v>33</v>
      </c>
      <c r="P2078" t="s">
        <v>34</v>
      </c>
      <c r="Q2078" t="s">
        <v>33</v>
      </c>
      <c r="R2078" t="s">
        <v>27</v>
      </c>
    </row>
    <row r="2079" spans="1:18" x14ac:dyDescent="0.35">
      <c r="A2079" t="s">
        <v>15</v>
      </c>
      <c r="B2079" t="s">
        <v>5706</v>
      </c>
      <c r="C2079">
        <v>7</v>
      </c>
      <c r="D2079">
        <v>2020</v>
      </c>
      <c r="E2079" t="s">
        <v>3976</v>
      </c>
      <c r="F2079">
        <v>7</v>
      </c>
      <c r="G2079">
        <v>2021</v>
      </c>
      <c r="H2079" t="s">
        <v>9313</v>
      </c>
      <c r="I2079" t="s">
        <v>19</v>
      </c>
      <c r="J2079" t="s">
        <v>9314</v>
      </c>
      <c r="K2079" t="s">
        <v>9315</v>
      </c>
      <c r="L2079" t="s">
        <v>22</v>
      </c>
      <c r="M2079" t="s">
        <v>47</v>
      </c>
      <c r="N2079" t="s">
        <v>24</v>
      </c>
      <c r="O2079" t="s">
        <v>14</v>
      </c>
      <c r="P2079" t="s">
        <v>24</v>
      </c>
      <c r="Q2079" t="s">
        <v>48</v>
      </c>
      <c r="R2079" t="s">
        <v>9316</v>
      </c>
    </row>
    <row r="2080" spans="1:18" x14ac:dyDescent="0.35">
      <c r="A2080" t="s">
        <v>15</v>
      </c>
      <c r="B2080" t="s">
        <v>3617</v>
      </c>
      <c r="C2080">
        <v>6</v>
      </c>
      <c r="D2080">
        <v>2021</v>
      </c>
      <c r="E2080" t="s">
        <v>1207</v>
      </c>
      <c r="F2080">
        <v>11</v>
      </c>
      <c r="G2080">
        <v>2021</v>
      </c>
      <c r="H2080" t="s">
        <v>9317</v>
      </c>
      <c r="I2080" t="s">
        <v>19</v>
      </c>
      <c r="J2080" t="s">
        <v>9318</v>
      </c>
      <c r="K2080" t="s">
        <v>9319</v>
      </c>
      <c r="L2080" t="s">
        <v>9320</v>
      </c>
      <c r="M2080" t="s">
        <v>47</v>
      </c>
      <c r="N2080" t="s">
        <v>24</v>
      </c>
      <c r="O2080" t="s">
        <v>14</v>
      </c>
      <c r="P2080" t="s">
        <v>24</v>
      </c>
      <c r="Q2080" t="s">
        <v>48</v>
      </c>
      <c r="R2080" t="s">
        <v>9321</v>
      </c>
    </row>
    <row r="2081" spans="1:18" x14ac:dyDescent="0.35">
      <c r="A2081" t="s">
        <v>15</v>
      </c>
      <c r="B2081" t="s">
        <v>8206</v>
      </c>
      <c r="C2081">
        <v>8</v>
      </c>
      <c r="D2081">
        <v>2021</v>
      </c>
      <c r="E2081" t="s">
        <v>4307</v>
      </c>
      <c r="F2081">
        <v>2</v>
      </c>
      <c r="G2081">
        <v>2022</v>
      </c>
      <c r="H2081" t="s">
        <v>9322</v>
      </c>
      <c r="I2081" t="s">
        <v>19</v>
      </c>
      <c r="J2081" t="s">
        <v>9323</v>
      </c>
      <c r="K2081" t="s">
        <v>9324</v>
      </c>
      <c r="L2081" t="s">
        <v>572</v>
      </c>
      <c r="M2081" t="s">
        <v>23</v>
      </c>
      <c r="N2081" t="s">
        <v>24</v>
      </c>
      <c r="O2081" t="s">
        <v>33</v>
      </c>
      <c r="P2081" t="s">
        <v>34</v>
      </c>
      <c r="Q2081" t="s">
        <v>33</v>
      </c>
      <c r="R2081" t="s">
        <v>3808</v>
      </c>
    </row>
    <row r="2082" spans="1:18" x14ac:dyDescent="0.35">
      <c r="A2082" t="s">
        <v>15</v>
      </c>
      <c r="B2082" t="s">
        <v>5290</v>
      </c>
      <c r="C2082">
        <v>4</v>
      </c>
      <c r="D2082">
        <v>2018</v>
      </c>
      <c r="E2082" t="s">
        <v>1874</v>
      </c>
      <c r="F2082">
        <v>2</v>
      </c>
      <c r="G2082">
        <v>2019</v>
      </c>
      <c r="H2082" t="s">
        <v>9325</v>
      </c>
      <c r="I2082" t="s">
        <v>19</v>
      </c>
      <c r="J2082" t="s">
        <v>9326</v>
      </c>
      <c r="K2082" t="s">
        <v>509</v>
      </c>
      <c r="L2082" t="s">
        <v>22</v>
      </c>
      <c r="M2082" t="s">
        <v>47</v>
      </c>
      <c r="N2082" t="s">
        <v>24</v>
      </c>
      <c r="O2082" t="s">
        <v>97</v>
      </c>
      <c r="P2082" t="s">
        <v>24</v>
      </c>
      <c r="Q2082" t="s">
        <v>26</v>
      </c>
      <c r="R2082" t="s">
        <v>9327</v>
      </c>
    </row>
    <row r="2083" spans="1:18" x14ac:dyDescent="0.35">
      <c r="A2083" t="s">
        <v>15</v>
      </c>
      <c r="B2083" t="s">
        <v>7519</v>
      </c>
      <c r="C2083">
        <v>9</v>
      </c>
      <c r="D2083">
        <v>2018</v>
      </c>
      <c r="E2083" t="s">
        <v>3204</v>
      </c>
      <c r="F2083">
        <v>3</v>
      </c>
      <c r="G2083">
        <v>2019</v>
      </c>
      <c r="H2083" t="s">
        <v>9328</v>
      </c>
      <c r="I2083" t="s">
        <v>19</v>
      </c>
      <c r="J2083" t="s">
        <v>9329</v>
      </c>
      <c r="K2083" t="s">
        <v>9330</v>
      </c>
      <c r="L2083" t="s">
        <v>22</v>
      </c>
      <c r="M2083" t="s">
        <v>47</v>
      </c>
      <c r="N2083" t="s">
        <v>24</v>
      </c>
      <c r="O2083" t="s">
        <v>97</v>
      </c>
      <c r="P2083" t="s">
        <v>24</v>
      </c>
      <c r="Q2083" t="s">
        <v>48</v>
      </c>
      <c r="R2083" t="s">
        <v>9331</v>
      </c>
    </row>
    <row r="2084" spans="1:18" x14ac:dyDescent="0.35">
      <c r="A2084" t="s">
        <v>15</v>
      </c>
      <c r="B2084" t="s">
        <v>233</v>
      </c>
      <c r="C2084">
        <v>11</v>
      </c>
      <c r="D2084">
        <v>2019</v>
      </c>
      <c r="E2084" t="s">
        <v>1022</v>
      </c>
      <c r="F2084">
        <v>7</v>
      </c>
      <c r="G2084">
        <v>2020</v>
      </c>
      <c r="H2084" t="s">
        <v>9332</v>
      </c>
      <c r="I2084" t="s">
        <v>19</v>
      </c>
      <c r="J2084" t="s">
        <v>9333</v>
      </c>
      <c r="K2084" t="s">
        <v>9334</v>
      </c>
      <c r="L2084" t="s">
        <v>3997</v>
      </c>
      <c r="M2084" t="s">
        <v>47</v>
      </c>
      <c r="N2084" t="s">
        <v>24</v>
      </c>
      <c r="O2084" t="s">
        <v>14</v>
      </c>
      <c r="P2084" t="s">
        <v>24</v>
      </c>
      <c r="Q2084" t="s">
        <v>48</v>
      </c>
      <c r="R2084" t="s">
        <v>9335</v>
      </c>
    </row>
    <row r="2085" spans="1:18" x14ac:dyDescent="0.35">
      <c r="A2085" t="s">
        <v>15</v>
      </c>
      <c r="B2085" t="s">
        <v>4246</v>
      </c>
      <c r="C2085">
        <v>7</v>
      </c>
      <c r="D2085">
        <v>2019</v>
      </c>
      <c r="E2085" t="s">
        <v>4725</v>
      </c>
      <c r="F2085">
        <v>4</v>
      </c>
      <c r="G2085">
        <v>2020</v>
      </c>
      <c r="H2085" t="s">
        <v>9336</v>
      </c>
      <c r="I2085" t="s">
        <v>19</v>
      </c>
      <c r="J2085" t="s">
        <v>9337</v>
      </c>
      <c r="K2085" t="s">
        <v>9338</v>
      </c>
      <c r="L2085" t="s">
        <v>124</v>
      </c>
      <c r="M2085" t="s">
        <v>23</v>
      </c>
      <c r="N2085" t="s">
        <v>24</v>
      </c>
      <c r="O2085" t="s">
        <v>33</v>
      </c>
      <c r="P2085" t="s">
        <v>34</v>
      </c>
      <c r="Q2085" t="s">
        <v>33</v>
      </c>
      <c r="R2085" t="s">
        <v>27</v>
      </c>
    </row>
    <row r="2086" spans="1:18" x14ac:dyDescent="0.35">
      <c r="A2086" t="s">
        <v>15</v>
      </c>
      <c r="B2086" t="s">
        <v>16</v>
      </c>
      <c r="C2086">
        <v>9</v>
      </c>
      <c r="D2086">
        <v>2019</v>
      </c>
      <c r="E2086" t="s">
        <v>659</v>
      </c>
      <c r="F2086">
        <v>4</v>
      </c>
      <c r="G2086">
        <v>2020</v>
      </c>
      <c r="H2086" t="s">
        <v>9339</v>
      </c>
      <c r="I2086" t="s">
        <v>19</v>
      </c>
      <c r="J2086" t="s">
        <v>9340</v>
      </c>
      <c r="K2086" t="s">
        <v>9341</v>
      </c>
      <c r="L2086" t="s">
        <v>237</v>
      </c>
      <c r="M2086" t="s">
        <v>47</v>
      </c>
      <c r="N2086" t="s">
        <v>24</v>
      </c>
      <c r="O2086" t="s">
        <v>14</v>
      </c>
      <c r="P2086" t="s">
        <v>24</v>
      </c>
      <c r="Q2086" t="s">
        <v>48</v>
      </c>
      <c r="R2086" t="s">
        <v>9342</v>
      </c>
    </row>
    <row r="2087" spans="1:18" x14ac:dyDescent="0.35">
      <c r="A2087" t="s">
        <v>15</v>
      </c>
      <c r="B2087" t="s">
        <v>4328</v>
      </c>
      <c r="C2087">
        <v>5</v>
      </c>
      <c r="D2087">
        <v>2018</v>
      </c>
      <c r="E2087" t="s">
        <v>4329</v>
      </c>
      <c r="F2087">
        <v>11</v>
      </c>
      <c r="G2087">
        <v>2019</v>
      </c>
      <c r="H2087" t="s">
        <v>9343</v>
      </c>
      <c r="I2087" t="s">
        <v>19</v>
      </c>
      <c r="J2087" t="s">
        <v>9344</v>
      </c>
      <c r="K2087" t="s">
        <v>9345</v>
      </c>
      <c r="L2087" t="s">
        <v>22</v>
      </c>
      <c r="M2087" t="s">
        <v>47</v>
      </c>
      <c r="N2087" t="s">
        <v>24</v>
      </c>
      <c r="O2087" t="s">
        <v>14</v>
      </c>
      <c r="P2087" t="s">
        <v>24</v>
      </c>
      <c r="Q2087" t="s">
        <v>48</v>
      </c>
      <c r="R2087" t="s">
        <v>9346</v>
      </c>
    </row>
    <row r="2088" spans="1:18" x14ac:dyDescent="0.35">
      <c r="A2088" t="s">
        <v>15</v>
      </c>
      <c r="B2088" t="s">
        <v>1685</v>
      </c>
      <c r="C2088">
        <v>7</v>
      </c>
      <c r="D2088">
        <v>2020</v>
      </c>
      <c r="E2088" t="s">
        <v>9347</v>
      </c>
      <c r="F2088">
        <v>1</v>
      </c>
      <c r="G2088">
        <v>2021</v>
      </c>
      <c r="H2088" t="s">
        <v>9348</v>
      </c>
      <c r="I2088" t="s">
        <v>19</v>
      </c>
      <c r="J2088" t="s">
        <v>9349</v>
      </c>
      <c r="K2088" t="s">
        <v>9350</v>
      </c>
      <c r="L2088" t="s">
        <v>249</v>
      </c>
      <c r="M2088" t="s">
        <v>47</v>
      </c>
      <c r="N2088" t="s">
        <v>24</v>
      </c>
      <c r="O2088" t="s">
        <v>14</v>
      </c>
      <c r="P2088" t="s">
        <v>24</v>
      </c>
      <c r="Q2088" t="s">
        <v>48</v>
      </c>
      <c r="R2088" t="s">
        <v>9351</v>
      </c>
    </row>
    <row r="2089" spans="1:18" x14ac:dyDescent="0.35">
      <c r="A2089" t="s">
        <v>15</v>
      </c>
      <c r="B2089" t="s">
        <v>7596</v>
      </c>
      <c r="C2089">
        <v>5</v>
      </c>
      <c r="D2089">
        <v>2019</v>
      </c>
      <c r="E2089" t="s">
        <v>6346</v>
      </c>
      <c r="F2089">
        <v>11</v>
      </c>
      <c r="G2089">
        <v>2020</v>
      </c>
      <c r="H2089" t="s">
        <v>9352</v>
      </c>
      <c r="I2089" t="s">
        <v>19</v>
      </c>
      <c r="J2089" t="s">
        <v>9353</v>
      </c>
      <c r="K2089" t="s">
        <v>9354</v>
      </c>
      <c r="L2089" t="s">
        <v>1164</v>
      </c>
      <c r="M2089" t="s">
        <v>76</v>
      </c>
      <c r="N2089" t="s">
        <v>24</v>
      </c>
      <c r="O2089" t="s">
        <v>33</v>
      </c>
      <c r="P2089" t="s">
        <v>34</v>
      </c>
      <c r="Q2089" t="s">
        <v>33</v>
      </c>
      <c r="R2089" t="s">
        <v>9355</v>
      </c>
    </row>
    <row r="2090" spans="1:18" x14ac:dyDescent="0.35">
      <c r="A2090" t="s">
        <v>15</v>
      </c>
      <c r="B2090" t="s">
        <v>3454</v>
      </c>
      <c r="C2090">
        <v>9</v>
      </c>
      <c r="D2090">
        <v>2019</v>
      </c>
      <c r="E2090" t="s">
        <v>441</v>
      </c>
      <c r="F2090">
        <v>4</v>
      </c>
      <c r="G2090">
        <v>2020</v>
      </c>
      <c r="H2090" t="s">
        <v>9356</v>
      </c>
      <c r="I2090" t="s">
        <v>19</v>
      </c>
      <c r="J2090" t="s">
        <v>9357</v>
      </c>
      <c r="K2090" t="s">
        <v>9358</v>
      </c>
      <c r="L2090" t="s">
        <v>385</v>
      </c>
      <c r="M2090" t="s">
        <v>76</v>
      </c>
      <c r="N2090" t="s">
        <v>24</v>
      </c>
      <c r="O2090" t="s">
        <v>33</v>
      </c>
      <c r="P2090" t="s">
        <v>34</v>
      </c>
      <c r="Q2090" t="s">
        <v>33</v>
      </c>
      <c r="R2090" t="s">
        <v>27</v>
      </c>
    </row>
    <row r="2091" spans="1:18" x14ac:dyDescent="0.35">
      <c r="A2091" t="s">
        <v>15</v>
      </c>
      <c r="B2091" t="s">
        <v>954</v>
      </c>
      <c r="C2091">
        <v>6</v>
      </c>
      <c r="D2091">
        <v>2019</v>
      </c>
      <c r="E2091" t="s">
        <v>1690</v>
      </c>
      <c r="F2091">
        <v>2</v>
      </c>
      <c r="G2091">
        <v>2020</v>
      </c>
      <c r="H2091" t="s">
        <v>9359</v>
      </c>
      <c r="I2091" t="s">
        <v>19</v>
      </c>
      <c r="J2091" t="s">
        <v>9360</v>
      </c>
      <c r="K2091" t="s">
        <v>9361</v>
      </c>
      <c r="L2091" t="s">
        <v>22</v>
      </c>
      <c r="M2091" t="s">
        <v>23</v>
      </c>
      <c r="N2091" t="s">
        <v>24</v>
      </c>
      <c r="O2091" t="s">
        <v>14</v>
      </c>
      <c r="P2091" t="s">
        <v>24</v>
      </c>
      <c r="Q2091" t="s">
        <v>48</v>
      </c>
      <c r="R2091" t="s">
        <v>9362</v>
      </c>
    </row>
    <row r="2092" spans="1:18" x14ac:dyDescent="0.35">
      <c r="A2092" t="s">
        <v>15</v>
      </c>
      <c r="B2092" t="s">
        <v>637</v>
      </c>
      <c r="C2092">
        <v>8</v>
      </c>
      <c r="D2092">
        <v>2019</v>
      </c>
      <c r="E2092" t="s">
        <v>2991</v>
      </c>
      <c r="F2092">
        <v>2</v>
      </c>
      <c r="G2092">
        <v>2020</v>
      </c>
      <c r="H2092" t="s">
        <v>9363</v>
      </c>
      <c r="I2092" t="s">
        <v>19</v>
      </c>
      <c r="J2092" t="s">
        <v>9364</v>
      </c>
      <c r="K2092" t="s">
        <v>9365</v>
      </c>
      <c r="L2092" t="s">
        <v>385</v>
      </c>
      <c r="M2092" t="s">
        <v>23</v>
      </c>
      <c r="N2092" t="s">
        <v>24</v>
      </c>
      <c r="O2092" t="s">
        <v>25</v>
      </c>
      <c r="P2092" t="s">
        <v>24</v>
      </c>
      <c r="Q2092" t="s">
        <v>26</v>
      </c>
      <c r="R2092" t="s">
        <v>9366</v>
      </c>
    </row>
    <row r="2093" spans="1:18" x14ac:dyDescent="0.35">
      <c r="A2093" t="s">
        <v>15</v>
      </c>
      <c r="B2093" t="s">
        <v>7866</v>
      </c>
      <c r="C2093">
        <v>7</v>
      </c>
      <c r="D2093">
        <v>2020</v>
      </c>
      <c r="E2093" t="s">
        <v>2145</v>
      </c>
      <c r="F2093">
        <v>1</v>
      </c>
      <c r="G2093">
        <v>2021</v>
      </c>
      <c r="H2093" t="s">
        <v>9367</v>
      </c>
      <c r="I2093" t="s">
        <v>19</v>
      </c>
      <c r="J2093" t="s">
        <v>9368</v>
      </c>
      <c r="K2093" t="s">
        <v>9369</v>
      </c>
      <c r="L2093" t="s">
        <v>9370</v>
      </c>
      <c r="M2093" t="s">
        <v>47</v>
      </c>
      <c r="N2093" t="s">
        <v>24</v>
      </c>
      <c r="O2093" t="s">
        <v>33</v>
      </c>
      <c r="P2093" t="s">
        <v>34</v>
      </c>
      <c r="Q2093" t="s">
        <v>33</v>
      </c>
      <c r="R2093" t="s">
        <v>9371</v>
      </c>
    </row>
    <row r="2094" spans="1:18" x14ac:dyDescent="0.35">
      <c r="A2094" t="s">
        <v>15</v>
      </c>
      <c r="B2094" t="s">
        <v>890</v>
      </c>
      <c r="C2094">
        <v>12</v>
      </c>
      <c r="D2094">
        <v>2020</v>
      </c>
      <c r="E2094" t="s">
        <v>1768</v>
      </c>
      <c r="F2094">
        <v>9</v>
      </c>
      <c r="G2094">
        <v>2021</v>
      </c>
      <c r="H2094" t="s">
        <v>9372</v>
      </c>
      <c r="I2094" t="s">
        <v>19</v>
      </c>
      <c r="J2094" t="s">
        <v>9373</v>
      </c>
      <c r="K2094" t="s">
        <v>9374</v>
      </c>
      <c r="L2094" t="s">
        <v>22</v>
      </c>
      <c r="M2094" t="s">
        <v>47</v>
      </c>
      <c r="N2094" t="s">
        <v>24</v>
      </c>
      <c r="O2094" t="s">
        <v>97</v>
      </c>
      <c r="P2094" t="s">
        <v>24</v>
      </c>
      <c r="Q2094" t="s">
        <v>26</v>
      </c>
      <c r="R2094" t="s">
        <v>9375</v>
      </c>
    </row>
    <row r="2095" spans="1:18" x14ac:dyDescent="0.35">
      <c r="A2095" t="s">
        <v>15</v>
      </c>
      <c r="B2095" t="s">
        <v>9376</v>
      </c>
      <c r="C2095">
        <v>11</v>
      </c>
      <c r="D2095">
        <v>2020</v>
      </c>
      <c r="E2095" t="s">
        <v>430</v>
      </c>
      <c r="F2095">
        <v>4</v>
      </c>
      <c r="G2095">
        <v>2021</v>
      </c>
      <c r="H2095" t="s">
        <v>9377</v>
      </c>
      <c r="I2095" t="s">
        <v>19</v>
      </c>
      <c r="J2095" t="s">
        <v>9378</v>
      </c>
      <c r="K2095" t="s">
        <v>9379</v>
      </c>
      <c r="L2095" t="s">
        <v>2656</v>
      </c>
      <c r="M2095" t="s">
        <v>47</v>
      </c>
      <c r="N2095" t="s">
        <v>24</v>
      </c>
      <c r="O2095" t="s">
        <v>14</v>
      </c>
      <c r="P2095" t="s">
        <v>24</v>
      </c>
      <c r="Q2095" t="s">
        <v>48</v>
      </c>
      <c r="R2095" t="s">
        <v>9380</v>
      </c>
    </row>
    <row r="2096" spans="1:18" x14ac:dyDescent="0.35">
      <c r="A2096" t="s">
        <v>15</v>
      </c>
      <c r="B2096" t="s">
        <v>914</v>
      </c>
      <c r="C2096">
        <v>1</v>
      </c>
      <c r="D2096">
        <v>2019</v>
      </c>
      <c r="E2096" t="s">
        <v>2552</v>
      </c>
      <c r="F2096">
        <v>7</v>
      </c>
      <c r="G2096">
        <v>2019</v>
      </c>
      <c r="H2096" t="s">
        <v>9381</v>
      </c>
      <c r="I2096" t="s">
        <v>19</v>
      </c>
      <c r="J2096" t="s">
        <v>9382</v>
      </c>
      <c r="K2096" t="s">
        <v>9383</v>
      </c>
      <c r="L2096" t="s">
        <v>522</v>
      </c>
      <c r="M2096" t="s">
        <v>23</v>
      </c>
      <c r="N2096" t="s">
        <v>24</v>
      </c>
      <c r="O2096" t="s">
        <v>33</v>
      </c>
      <c r="P2096" t="s">
        <v>34</v>
      </c>
      <c r="Q2096" t="s">
        <v>33</v>
      </c>
      <c r="R2096" t="s">
        <v>9384</v>
      </c>
    </row>
    <row r="2097" spans="1:18" x14ac:dyDescent="0.35">
      <c r="A2097" t="s">
        <v>15</v>
      </c>
      <c r="B2097" t="s">
        <v>2107</v>
      </c>
      <c r="C2097">
        <v>8</v>
      </c>
      <c r="D2097">
        <v>2019</v>
      </c>
      <c r="E2097" t="s">
        <v>9385</v>
      </c>
      <c r="F2097">
        <v>12</v>
      </c>
      <c r="G2097">
        <v>2020</v>
      </c>
      <c r="H2097" t="s">
        <v>9386</v>
      </c>
      <c r="I2097" t="s">
        <v>19</v>
      </c>
      <c r="J2097" t="s">
        <v>9387</v>
      </c>
      <c r="K2097" t="s">
        <v>9388</v>
      </c>
      <c r="L2097" t="s">
        <v>2006</v>
      </c>
      <c r="M2097" t="s">
        <v>76</v>
      </c>
      <c r="N2097" t="s">
        <v>24</v>
      </c>
      <c r="O2097" t="s">
        <v>14</v>
      </c>
      <c r="P2097" t="s">
        <v>24</v>
      </c>
      <c r="Q2097" t="s">
        <v>48</v>
      </c>
      <c r="R2097" t="s">
        <v>9389</v>
      </c>
    </row>
    <row r="2098" spans="1:18" x14ac:dyDescent="0.35">
      <c r="A2098" t="s">
        <v>15</v>
      </c>
      <c r="B2098" t="s">
        <v>3935</v>
      </c>
      <c r="C2098">
        <v>8</v>
      </c>
      <c r="D2098">
        <v>2020</v>
      </c>
      <c r="E2098" t="s">
        <v>1550</v>
      </c>
      <c r="F2098">
        <v>1</v>
      </c>
      <c r="G2098">
        <v>2021</v>
      </c>
      <c r="H2098" t="s">
        <v>9390</v>
      </c>
      <c r="I2098" t="s">
        <v>19</v>
      </c>
      <c r="J2098" t="s">
        <v>9391</v>
      </c>
      <c r="K2098" t="s">
        <v>9392</v>
      </c>
      <c r="L2098" t="s">
        <v>474</v>
      </c>
      <c r="M2098" t="s">
        <v>23</v>
      </c>
      <c r="N2098" t="s">
        <v>24</v>
      </c>
      <c r="O2098" t="s">
        <v>25</v>
      </c>
      <c r="P2098" t="s">
        <v>24</v>
      </c>
      <c r="Q2098" t="s">
        <v>26</v>
      </c>
      <c r="R2098" t="s">
        <v>9393</v>
      </c>
    </row>
    <row r="2099" spans="1:18" x14ac:dyDescent="0.35">
      <c r="A2099" t="s">
        <v>15</v>
      </c>
      <c r="B2099" t="s">
        <v>9394</v>
      </c>
      <c r="C2099">
        <v>2</v>
      </c>
      <c r="D2099">
        <v>2018</v>
      </c>
      <c r="E2099" t="s">
        <v>5978</v>
      </c>
      <c r="F2099">
        <v>10</v>
      </c>
      <c r="G2099">
        <v>2019</v>
      </c>
      <c r="H2099" t="s">
        <v>9395</v>
      </c>
      <c r="I2099" t="s">
        <v>19</v>
      </c>
      <c r="J2099" t="s">
        <v>9396</v>
      </c>
      <c r="K2099" t="s">
        <v>9397</v>
      </c>
      <c r="L2099" t="s">
        <v>46</v>
      </c>
      <c r="M2099" t="s">
        <v>76</v>
      </c>
      <c r="N2099" t="s">
        <v>24</v>
      </c>
      <c r="O2099" t="s">
        <v>33</v>
      </c>
      <c r="P2099" t="s">
        <v>34</v>
      </c>
      <c r="Q2099" t="s">
        <v>33</v>
      </c>
      <c r="R2099" t="s">
        <v>77</v>
      </c>
    </row>
    <row r="2100" spans="1:18" x14ac:dyDescent="0.35">
      <c r="A2100" t="s">
        <v>15</v>
      </c>
      <c r="B2100" t="s">
        <v>1761</v>
      </c>
      <c r="C2100">
        <v>6</v>
      </c>
      <c r="D2100">
        <v>2020</v>
      </c>
      <c r="E2100" t="s">
        <v>9215</v>
      </c>
      <c r="F2100">
        <v>2</v>
      </c>
      <c r="G2100">
        <v>2021</v>
      </c>
      <c r="H2100" t="s">
        <v>9398</v>
      </c>
      <c r="I2100" t="s">
        <v>19</v>
      </c>
      <c r="J2100" t="s">
        <v>9399</v>
      </c>
      <c r="K2100" t="s">
        <v>9400</v>
      </c>
      <c r="L2100" t="s">
        <v>22</v>
      </c>
      <c r="M2100" t="s">
        <v>23</v>
      </c>
      <c r="N2100" t="s">
        <v>24</v>
      </c>
      <c r="O2100" t="s">
        <v>25</v>
      </c>
      <c r="P2100" t="s">
        <v>24</v>
      </c>
      <c r="Q2100" t="s">
        <v>26</v>
      </c>
      <c r="R2100" t="s">
        <v>27</v>
      </c>
    </row>
    <row r="2101" spans="1:18" x14ac:dyDescent="0.35">
      <c r="A2101" t="s">
        <v>15</v>
      </c>
      <c r="B2101" t="s">
        <v>1574</v>
      </c>
      <c r="C2101">
        <v>1</v>
      </c>
      <c r="D2101">
        <v>2020</v>
      </c>
      <c r="E2101" t="s">
        <v>327</v>
      </c>
      <c r="F2101">
        <v>6</v>
      </c>
      <c r="G2101">
        <v>2020</v>
      </c>
      <c r="H2101" t="s">
        <v>9401</v>
      </c>
      <c r="I2101" t="s">
        <v>19</v>
      </c>
      <c r="J2101" t="s">
        <v>9402</v>
      </c>
      <c r="K2101" t="s">
        <v>9403</v>
      </c>
      <c r="L2101" t="s">
        <v>385</v>
      </c>
      <c r="M2101" t="s">
        <v>23</v>
      </c>
      <c r="N2101" t="s">
        <v>24</v>
      </c>
      <c r="O2101" t="s">
        <v>33</v>
      </c>
      <c r="P2101" t="s">
        <v>34</v>
      </c>
      <c r="Q2101" t="s">
        <v>33</v>
      </c>
      <c r="R2101" t="s">
        <v>27</v>
      </c>
    </row>
    <row r="2102" spans="1:18" x14ac:dyDescent="0.35">
      <c r="A2102" t="s">
        <v>15</v>
      </c>
      <c r="B2102" t="s">
        <v>2561</v>
      </c>
      <c r="C2102">
        <v>10</v>
      </c>
      <c r="D2102">
        <v>2019</v>
      </c>
      <c r="E2102" t="s">
        <v>445</v>
      </c>
      <c r="F2102">
        <v>7</v>
      </c>
      <c r="G2102">
        <v>2020</v>
      </c>
      <c r="H2102" t="s">
        <v>9404</v>
      </c>
      <c r="I2102" t="s">
        <v>19</v>
      </c>
      <c r="J2102" t="s">
        <v>9405</v>
      </c>
      <c r="K2102" t="s">
        <v>9406</v>
      </c>
      <c r="L2102" t="s">
        <v>22</v>
      </c>
      <c r="M2102" t="s">
        <v>47</v>
      </c>
      <c r="N2102" t="s">
        <v>24</v>
      </c>
      <c r="O2102" t="s">
        <v>14</v>
      </c>
      <c r="P2102" t="s">
        <v>24</v>
      </c>
      <c r="Q2102" t="s">
        <v>48</v>
      </c>
      <c r="R2102" t="s">
        <v>9407</v>
      </c>
    </row>
    <row r="2103" spans="1:18" x14ac:dyDescent="0.35">
      <c r="A2103" t="s">
        <v>15</v>
      </c>
      <c r="B2103" t="s">
        <v>1154</v>
      </c>
      <c r="C2103">
        <v>3</v>
      </c>
      <c r="D2103">
        <v>2020</v>
      </c>
      <c r="E2103" t="s">
        <v>157</v>
      </c>
      <c r="F2103">
        <v>1</v>
      </c>
      <c r="G2103">
        <v>2021</v>
      </c>
      <c r="H2103" t="s">
        <v>9408</v>
      </c>
      <c r="I2103" t="s">
        <v>19</v>
      </c>
      <c r="J2103" t="s">
        <v>9409</v>
      </c>
      <c r="K2103" t="s">
        <v>9410</v>
      </c>
      <c r="L2103" t="s">
        <v>83</v>
      </c>
      <c r="M2103" t="s">
        <v>23</v>
      </c>
      <c r="N2103" t="s">
        <v>24</v>
      </c>
      <c r="O2103" t="s">
        <v>25</v>
      </c>
      <c r="P2103" t="s">
        <v>24</v>
      </c>
      <c r="Q2103" t="s">
        <v>48</v>
      </c>
      <c r="R2103" t="s">
        <v>9411</v>
      </c>
    </row>
    <row r="2104" spans="1:18" x14ac:dyDescent="0.35">
      <c r="A2104" t="s">
        <v>15</v>
      </c>
      <c r="B2104" t="s">
        <v>891</v>
      </c>
      <c r="C2104">
        <v>6</v>
      </c>
      <c r="D2104">
        <v>2021</v>
      </c>
      <c r="E2104" t="s">
        <v>1177</v>
      </c>
      <c r="F2104">
        <v>11</v>
      </c>
      <c r="G2104">
        <v>2021</v>
      </c>
      <c r="H2104" t="s">
        <v>9412</v>
      </c>
      <c r="I2104" t="s">
        <v>19</v>
      </c>
      <c r="J2104" t="s">
        <v>9413</v>
      </c>
      <c r="K2104" t="s">
        <v>9414</v>
      </c>
      <c r="L2104" t="s">
        <v>22</v>
      </c>
      <c r="M2104" t="s">
        <v>68</v>
      </c>
      <c r="N2104" t="s">
        <v>24</v>
      </c>
      <c r="O2104" t="s">
        <v>14</v>
      </c>
      <c r="P2104" t="s">
        <v>24</v>
      </c>
      <c r="Q2104" t="s">
        <v>48</v>
      </c>
      <c r="R2104" t="s">
        <v>9415</v>
      </c>
    </row>
    <row r="2105" spans="1:18" x14ac:dyDescent="0.35">
      <c r="A2105" t="s">
        <v>15</v>
      </c>
      <c r="B2105" t="s">
        <v>1089</v>
      </c>
      <c r="C2105">
        <v>3</v>
      </c>
      <c r="D2105">
        <v>2020</v>
      </c>
      <c r="E2105" t="s">
        <v>616</v>
      </c>
      <c r="F2105">
        <v>11</v>
      </c>
      <c r="G2105">
        <v>2021</v>
      </c>
      <c r="H2105" t="s">
        <v>9416</v>
      </c>
      <c r="I2105" t="s">
        <v>19</v>
      </c>
      <c r="J2105" t="s">
        <v>9417</v>
      </c>
      <c r="K2105" t="s">
        <v>9418</v>
      </c>
      <c r="L2105" t="s">
        <v>22</v>
      </c>
      <c r="M2105" t="s">
        <v>23</v>
      </c>
      <c r="N2105" t="s">
        <v>24</v>
      </c>
      <c r="O2105" t="s">
        <v>33</v>
      </c>
      <c r="P2105" t="s">
        <v>34</v>
      </c>
      <c r="Q2105" t="s">
        <v>33</v>
      </c>
      <c r="R2105" t="s">
        <v>9419</v>
      </c>
    </row>
    <row r="2106" spans="1:18" x14ac:dyDescent="0.35">
      <c r="A2106" t="s">
        <v>15</v>
      </c>
      <c r="B2106" t="s">
        <v>750</v>
      </c>
      <c r="C2106">
        <v>9</v>
      </c>
      <c r="D2106">
        <v>2021</v>
      </c>
      <c r="E2106" t="s">
        <v>692</v>
      </c>
      <c r="F2106">
        <v>2</v>
      </c>
      <c r="G2106">
        <v>2022</v>
      </c>
      <c r="H2106" t="s">
        <v>9420</v>
      </c>
      <c r="I2106" t="s">
        <v>19</v>
      </c>
      <c r="J2106" t="s">
        <v>9421</v>
      </c>
      <c r="K2106" t="s">
        <v>9422</v>
      </c>
      <c r="L2106" t="s">
        <v>9423</v>
      </c>
      <c r="M2106" t="s">
        <v>47</v>
      </c>
      <c r="N2106" t="s">
        <v>24</v>
      </c>
      <c r="O2106" t="s">
        <v>14</v>
      </c>
      <c r="P2106" t="s">
        <v>24</v>
      </c>
      <c r="Q2106" t="s">
        <v>48</v>
      </c>
      <c r="R2106" t="s">
        <v>9424</v>
      </c>
    </row>
    <row r="2107" spans="1:18" x14ac:dyDescent="0.35">
      <c r="A2107" t="s">
        <v>15</v>
      </c>
      <c r="B2107" t="s">
        <v>3270</v>
      </c>
      <c r="C2107">
        <v>7</v>
      </c>
      <c r="D2107">
        <v>2020</v>
      </c>
      <c r="E2107" t="s">
        <v>79</v>
      </c>
      <c r="F2107">
        <v>2</v>
      </c>
      <c r="G2107">
        <v>2021</v>
      </c>
      <c r="H2107" t="s">
        <v>9425</v>
      </c>
      <c r="I2107" t="s">
        <v>19</v>
      </c>
      <c r="J2107" t="s">
        <v>9426</v>
      </c>
      <c r="K2107" t="s">
        <v>9427</v>
      </c>
      <c r="L2107" t="s">
        <v>1164</v>
      </c>
      <c r="M2107" t="s">
        <v>47</v>
      </c>
      <c r="N2107" t="s">
        <v>24</v>
      </c>
      <c r="O2107" t="s">
        <v>14</v>
      </c>
      <c r="P2107" t="s">
        <v>24</v>
      </c>
      <c r="Q2107" t="s">
        <v>48</v>
      </c>
      <c r="R2107" t="s">
        <v>9428</v>
      </c>
    </row>
    <row r="2108" spans="1:18" x14ac:dyDescent="0.35">
      <c r="A2108" t="s">
        <v>15</v>
      </c>
      <c r="B2108" t="s">
        <v>2662</v>
      </c>
      <c r="C2108">
        <v>7</v>
      </c>
      <c r="D2108">
        <v>2019</v>
      </c>
      <c r="E2108" t="s">
        <v>9429</v>
      </c>
      <c r="F2108">
        <v>1</v>
      </c>
      <c r="G2108">
        <v>2020</v>
      </c>
      <c r="H2108" t="s">
        <v>9430</v>
      </c>
      <c r="I2108" t="s">
        <v>19</v>
      </c>
      <c r="J2108" t="s">
        <v>9431</v>
      </c>
      <c r="K2108" t="s">
        <v>9432</v>
      </c>
      <c r="L2108" t="s">
        <v>83</v>
      </c>
      <c r="M2108" t="s">
        <v>47</v>
      </c>
      <c r="N2108" t="s">
        <v>24</v>
      </c>
      <c r="O2108" t="s">
        <v>14</v>
      </c>
      <c r="P2108" t="s">
        <v>24</v>
      </c>
      <c r="Q2108" t="s">
        <v>48</v>
      </c>
      <c r="R2108" t="s">
        <v>9433</v>
      </c>
    </row>
    <row r="2109" spans="1:18" x14ac:dyDescent="0.35">
      <c r="A2109" t="s">
        <v>15</v>
      </c>
      <c r="B2109" t="s">
        <v>1791</v>
      </c>
      <c r="C2109">
        <v>5</v>
      </c>
      <c r="D2109">
        <v>2019</v>
      </c>
      <c r="E2109" t="s">
        <v>1606</v>
      </c>
      <c r="F2109">
        <v>12</v>
      </c>
      <c r="G2109">
        <v>2020</v>
      </c>
      <c r="H2109" t="s">
        <v>9434</v>
      </c>
      <c r="I2109" t="s">
        <v>19</v>
      </c>
      <c r="J2109" t="s">
        <v>9435</v>
      </c>
      <c r="K2109" t="s">
        <v>9436</v>
      </c>
      <c r="L2109" t="s">
        <v>237</v>
      </c>
      <c r="M2109" t="s">
        <v>47</v>
      </c>
      <c r="N2109" t="s">
        <v>24</v>
      </c>
      <c r="O2109" t="s">
        <v>97</v>
      </c>
      <c r="P2109" t="s">
        <v>24</v>
      </c>
      <c r="Q2109" t="s">
        <v>48</v>
      </c>
      <c r="R2109" t="s">
        <v>9437</v>
      </c>
    </row>
    <row r="2110" spans="1:18" x14ac:dyDescent="0.35">
      <c r="A2110" t="s">
        <v>15</v>
      </c>
      <c r="B2110" t="s">
        <v>1541</v>
      </c>
      <c r="C2110">
        <v>2</v>
      </c>
      <c r="D2110">
        <v>2019</v>
      </c>
      <c r="E2110" t="s">
        <v>3000</v>
      </c>
      <c r="F2110">
        <v>9</v>
      </c>
      <c r="G2110">
        <v>2019</v>
      </c>
      <c r="H2110" t="s">
        <v>9438</v>
      </c>
      <c r="I2110" t="s">
        <v>19</v>
      </c>
      <c r="J2110" t="s">
        <v>9439</v>
      </c>
      <c r="K2110" t="s">
        <v>9440</v>
      </c>
      <c r="L2110" t="s">
        <v>83</v>
      </c>
      <c r="M2110" t="s">
        <v>23</v>
      </c>
      <c r="N2110" t="s">
        <v>24</v>
      </c>
      <c r="O2110" t="s">
        <v>33</v>
      </c>
      <c r="P2110" t="s">
        <v>34</v>
      </c>
      <c r="Q2110" t="s">
        <v>33</v>
      </c>
      <c r="R2110" t="s">
        <v>27</v>
      </c>
    </row>
    <row r="2111" spans="1:18" x14ac:dyDescent="0.35">
      <c r="A2111" t="s">
        <v>15</v>
      </c>
      <c r="B2111" t="s">
        <v>9441</v>
      </c>
      <c r="C2111">
        <v>10</v>
      </c>
      <c r="D2111">
        <v>2020</v>
      </c>
      <c r="E2111" t="s">
        <v>2486</v>
      </c>
      <c r="F2111">
        <v>4</v>
      </c>
      <c r="G2111">
        <v>2021</v>
      </c>
      <c r="H2111" t="s">
        <v>9442</v>
      </c>
      <c r="I2111" t="s">
        <v>19</v>
      </c>
      <c r="J2111" t="s">
        <v>9443</v>
      </c>
      <c r="K2111" t="s">
        <v>9444</v>
      </c>
      <c r="L2111" t="s">
        <v>117</v>
      </c>
      <c r="M2111" t="s">
        <v>47</v>
      </c>
      <c r="N2111" t="s">
        <v>24</v>
      </c>
      <c r="O2111" t="s">
        <v>14</v>
      </c>
      <c r="P2111" t="s">
        <v>24</v>
      </c>
      <c r="Q2111" t="s">
        <v>48</v>
      </c>
      <c r="R2111" t="s">
        <v>9445</v>
      </c>
    </row>
    <row r="2112" spans="1:18" x14ac:dyDescent="0.35">
      <c r="A2112" t="s">
        <v>15</v>
      </c>
      <c r="B2112" t="s">
        <v>3054</v>
      </c>
      <c r="C2112">
        <v>4</v>
      </c>
      <c r="D2112">
        <v>2021</v>
      </c>
      <c r="E2112" t="s">
        <v>3809</v>
      </c>
      <c r="F2112">
        <v>8</v>
      </c>
      <c r="G2112">
        <v>2021</v>
      </c>
      <c r="H2112" t="s">
        <v>9446</v>
      </c>
      <c r="I2112" t="s">
        <v>19</v>
      </c>
      <c r="J2112" t="s">
        <v>9447</v>
      </c>
      <c r="K2112" t="s">
        <v>9448</v>
      </c>
      <c r="L2112" t="s">
        <v>237</v>
      </c>
      <c r="M2112" t="s">
        <v>47</v>
      </c>
      <c r="N2112" t="s">
        <v>24</v>
      </c>
      <c r="O2112" t="s">
        <v>14</v>
      </c>
      <c r="P2112" t="s">
        <v>24</v>
      </c>
      <c r="Q2112" t="s">
        <v>48</v>
      </c>
      <c r="R2112" t="s">
        <v>9449</v>
      </c>
    </row>
    <row r="2113" spans="1:18" x14ac:dyDescent="0.35">
      <c r="A2113" t="s">
        <v>15</v>
      </c>
      <c r="B2113" t="s">
        <v>1475</v>
      </c>
      <c r="C2113">
        <v>3</v>
      </c>
      <c r="D2113">
        <v>2021</v>
      </c>
      <c r="E2113" t="s">
        <v>698</v>
      </c>
      <c r="F2113">
        <v>9</v>
      </c>
      <c r="G2113">
        <v>2021</v>
      </c>
      <c r="H2113" t="s">
        <v>9450</v>
      </c>
      <c r="I2113" t="s">
        <v>19</v>
      </c>
      <c r="J2113" t="s">
        <v>9451</v>
      </c>
      <c r="K2113" t="s">
        <v>9452</v>
      </c>
      <c r="L2113" t="s">
        <v>22</v>
      </c>
      <c r="M2113" t="s">
        <v>47</v>
      </c>
      <c r="N2113" t="s">
        <v>24</v>
      </c>
      <c r="O2113" t="s">
        <v>14</v>
      </c>
      <c r="P2113" t="s">
        <v>24</v>
      </c>
      <c r="Q2113" t="s">
        <v>48</v>
      </c>
      <c r="R2113" t="s">
        <v>9453</v>
      </c>
    </row>
    <row r="2114" spans="1:18" x14ac:dyDescent="0.35">
      <c r="A2114" t="s">
        <v>15</v>
      </c>
      <c r="B2114" t="s">
        <v>1039</v>
      </c>
      <c r="C2114">
        <v>7</v>
      </c>
      <c r="D2114">
        <v>2020</v>
      </c>
      <c r="E2114" t="s">
        <v>749</v>
      </c>
      <c r="F2114">
        <v>4</v>
      </c>
      <c r="G2114">
        <v>2021</v>
      </c>
      <c r="H2114" t="s">
        <v>9454</v>
      </c>
      <c r="I2114" t="s">
        <v>19</v>
      </c>
      <c r="J2114" t="s">
        <v>9455</v>
      </c>
      <c r="K2114" t="s">
        <v>9456</v>
      </c>
      <c r="L2114" t="s">
        <v>237</v>
      </c>
      <c r="M2114" t="s">
        <v>47</v>
      </c>
      <c r="N2114" t="s">
        <v>24</v>
      </c>
      <c r="O2114" t="s">
        <v>14</v>
      </c>
      <c r="P2114" t="s">
        <v>24</v>
      </c>
      <c r="Q2114" t="s">
        <v>48</v>
      </c>
      <c r="R2114" t="s">
        <v>9457</v>
      </c>
    </row>
    <row r="2115" spans="1:18" x14ac:dyDescent="0.35">
      <c r="A2115" t="s">
        <v>15</v>
      </c>
      <c r="B2115" t="s">
        <v>6054</v>
      </c>
      <c r="C2115">
        <v>6</v>
      </c>
      <c r="D2115">
        <v>2020</v>
      </c>
      <c r="E2115" t="s">
        <v>616</v>
      </c>
      <c r="F2115">
        <v>11</v>
      </c>
      <c r="G2115">
        <v>2020</v>
      </c>
      <c r="H2115" t="s">
        <v>9458</v>
      </c>
      <c r="I2115" t="s">
        <v>19</v>
      </c>
      <c r="J2115" t="s">
        <v>9459</v>
      </c>
      <c r="K2115" t="s">
        <v>9460</v>
      </c>
      <c r="L2115" t="s">
        <v>4455</v>
      </c>
      <c r="M2115" t="s">
        <v>76</v>
      </c>
      <c r="N2115" t="s">
        <v>24</v>
      </c>
      <c r="O2115" t="s">
        <v>33</v>
      </c>
      <c r="P2115" t="s">
        <v>34</v>
      </c>
      <c r="Q2115" t="s">
        <v>33</v>
      </c>
      <c r="R2115" t="s">
        <v>118</v>
      </c>
    </row>
    <row r="2116" spans="1:18" x14ac:dyDescent="0.35">
      <c r="A2116" t="s">
        <v>15</v>
      </c>
      <c r="B2116" t="s">
        <v>7219</v>
      </c>
      <c r="C2116">
        <v>8</v>
      </c>
      <c r="D2116">
        <v>2018</v>
      </c>
      <c r="E2116" t="s">
        <v>1829</v>
      </c>
      <c r="F2116">
        <v>4</v>
      </c>
      <c r="G2116">
        <v>2019</v>
      </c>
      <c r="H2116" t="s">
        <v>9461</v>
      </c>
      <c r="I2116" t="s">
        <v>19</v>
      </c>
      <c r="J2116" t="s">
        <v>9462</v>
      </c>
      <c r="K2116" t="s">
        <v>9463</v>
      </c>
      <c r="L2116" t="s">
        <v>83</v>
      </c>
      <c r="M2116" t="s">
        <v>23</v>
      </c>
      <c r="N2116" t="s">
        <v>24</v>
      </c>
      <c r="O2116" t="s">
        <v>25</v>
      </c>
      <c r="P2116" t="s">
        <v>24</v>
      </c>
      <c r="Q2116" t="s">
        <v>26</v>
      </c>
      <c r="R2116" t="s">
        <v>9464</v>
      </c>
    </row>
    <row r="2117" spans="1:18" x14ac:dyDescent="0.35">
      <c r="A2117" t="s">
        <v>15</v>
      </c>
      <c r="B2117" t="s">
        <v>1845</v>
      </c>
      <c r="C2117">
        <v>6</v>
      </c>
      <c r="D2117">
        <v>2021</v>
      </c>
      <c r="E2117" t="s">
        <v>9465</v>
      </c>
      <c r="F2117">
        <v>12</v>
      </c>
      <c r="G2117">
        <v>2022</v>
      </c>
      <c r="H2117" t="s">
        <v>9466</v>
      </c>
      <c r="I2117" t="s">
        <v>19</v>
      </c>
      <c r="J2117" t="s">
        <v>9467</v>
      </c>
      <c r="K2117" t="s">
        <v>9468</v>
      </c>
      <c r="L2117" t="s">
        <v>1164</v>
      </c>
      <c r="M2117" t="s">
        <v>47</v>
      </c>
      <c r="N2117" t="s">
        <v>24</v>
      </c>
      <c r="O2117" t="s">
        <v>14</v>
      </c>
      <c r="P2117" t="s">
        <v>24</v>
      </c>
      <c r="Q2117" t="s">
        <v>48</v>
      </c>
      <c r="R2117" t="s">
        <v>9469</v>
      </c>
    </row>
    <row r="2118" spans="1:18" x14ac:dyDescent="0.35">
      <c r="A2118" t="s">
        <v>15</v>
      </c>
      <c r="B2118" t="s">
        <v>580</v>
      </c>
      <c r="C2118">
        <v>4</v>
      </c>
      <c r="D2118">
        <v>2020</v>
      </c>
      <c r="E2118" t="s">
        <v>545</v>
      </c>
      <c r="F2118">
        <v>7</v>
      </c>
      <c r="G2118">
        <v>2020</v>
      </c>
      <c r="H2118" t="s">
        <v>9470</v>
      </c>
      <c r="I2118" t="s">
        <v>19</v>
      </c>
      <c r="J2118" t="s">
        <v>9471</v>
      </c>
      <c r="K2118" t="s">
        <v>9472</v>
      </c>
      <c r="L2118" t="s">
        <v>117</v>
      </c>
      <c r="M2118" t="s">
        <v>23</v>
      </c>
      <c r="N2118" t="s">
        <v>24</v>
      </c>
      <c r="O2118" t="s">
        <v>33</v>
      </c>
      <c r="P2118" t="s">
        <v>34</v>
      </c>
      <c r="Q2118" t="s">
        <v>33</v>
      </c>
      <c r="R2118" t="s">
        <v>9473</v>
      </c>
    </row>
    <row r="2119" spans="1:18" x14ac:dyDescent="0.35">
      <c r="A2119" t="s">
        <v>15</v>
      </c>
      <c r="B2119" t="s">
        <v>4204</v>
      </c>
      <c r="C2119">
        <v>8</v>
      </c>
      <c r="D2119">
        <v>2018</v>
      </c>
      <c r="E2119" t="s">
        <v>4948</v>
      </c>
      <c r="F2119">
        <v>1</v>
      </c>
      <c r="G2119">
        <v>2019</v>
      </c>
      <c r="H2119" t="s">
        <v>9474</v>
      </c>
      <c r="I2119" t="s">
        <v>19</v>
      </c>
      <c r="J2119" t="s">
        <v>9475</v>
      </c>
      <c r="K2119" t="s">
        <v>9476</v>
      </c>
      <c r="L2119" t="s">
        <v>474</v>
      </c>
      <c r="M2119" t="s">
        <v>23</v>
      </c>
      <c r="N2119" t="s">
        <v>24</v>
      </c>
      <c r="O2119" t="s">
        <v>25</v>
      </c>
      <c r="P2119" t="s">
        <v>24</v>
      </c>
      <c r="Q2119" t="s">
        <v>26</v>
      </c>
      <c r="R2119" t="s">
        <v>9477</v>
      </c>
    </row>
    <row r="2120" spans="1:18" x14ac:dyDescent="0.35">
      <c r="A2120" t="s">
        <v>15</v>
      </c>
      <c r="B2120" t="s">
        <v>5576</v>
      </c>
      <c r="C2120">
        <v>10</v>
      </c>
      <c r="D2120">
        <v>2019</v>
      </c>
      <c r="E2120" t="s">
        <v>511</v>
      </c>
      <c r="F2120">
        <v>6</v>
      </c>
      <c r="G2120">
        <v>2020</v>
      </c>
      <c r="H2120" t="s">
        <v>9478</v>
      </c>
      <c r="I2120" t="s">
        <v>19</v>
      </c>
      <c r="J2120" t="s">
        <v>9479</v>
      </c>
      <c r="K2120" t="s">
        <v>9480</v>
      </c>
      <c r="L2120" t="s">
        <v>22</v>
      </c>
      <c r="M2120" t="s">
        <v>23</v>
      </c>
      <c r="N2120" t="s">
        <v>24</v>
      </c>
      <c r="O2120" t="s">
        <v>33</v>
      </c>
      <c r="P2120" t="s">
        <v>34</v>
      </c>
      <c r="Q2120" t="s">
        <v>33</v>
      </c>
      <c r="R2120" t="s">
        <v>9481</v>
      </c>
    </row>
    <row r="2121" spans="1:18" x14ac:dyDescent="0.35">
      <c r="A2121" t="s">
        <v>15</v>
      </c>
      <c r="B2121" t="s">
        <v>3617</v>
      </c>
      <c r="C2121">
        <v>6</v>
      </c>
      <c r="D2121">
        <v>2021</v>
      </c>
      <c r="E2121" t="s">
        <v>2458</v>
      </c>
      <c r="F2121">
        <v>2</v>
      </c>
      <c r="G2121">
        <v>2022</v>
      </c>
      <c r="H2121" t="s">
        <v>9482</v>
      </c>
      <c r="I2121" t="s">
        <v>19</v>
      </c>
      <c r="J2121" t="s">
        <v>9483</v>
      </c>
      <c r="K2121" t="s">
        <v>9484</v>
      </c>
      <c r="L2121" t="s">
        <v>249</v>
      </c>
      <c r="M2121" t="s">
        <v>68</v>
      </c>
      <c r="N2121" t="s">
        <v>24</v>
      </c>
      <c r="O2121" t="s">
        <v>14</v>
      </c>
      <c r="P2121" t="s">
        <v>24</v>
      </c>
      <c r="Q2121" t="s">
        <v>48</v>
      </c>
      <c r="R2121" t="s">
        <v>9485</v>
      </c>
    </row>
    <row r="2122" spans="1:18" x14ac:dyDescent="0.35">
      <c r="A2122" t="s">
        <v>15</v>
      </c>
      <c r="B2122" t="s">
        <v>5550</v>
      </c>
      <c r="C2122">
        <v>7</v>
      </c>
      <c r="D2122">
        <v>2019</v>
      </c>
      <c r="E2122" t="s">
        <v>9486</v>
      </c>
      <c r="F2122">
        <v>4</v>
      </c>
      <c r="G2122">
        <v>2020</v>
      </c>
      <c r="H2122" t="s">
        <v>9487</v>
      </c>
      <c r="I2122" t="s">
        <v>19</v>
      </c>
      <c r="J2122" t="s">
        <v>9488</v>
      </c>
      <c r="K2122" t="s">
        <v>9489</v>
      </c>
      <c r="L2122" t="s">
        <v>249</v>
      </c>
      <c r="M2122" t="s">
        <v>76</v>
      </c>
      <c r="N2122" t="s">
        <v>24</v>
      </c>
      <c r="O2122" t="s">
        <v>33</v>
      </c>
      <c r="P2122" t="s">
        <v>34</v>
      </c>
      <c r="Q2122" t="s">
        <v>33</v>
      </c>
      <c r="R2122" t="s">
        <v>27</v>
      </c>
    </row>
    <row r="2123" spans="1:18" x14ac:dyDescent="0.35">
      <c r="A2123" t="s">
        <v>15</v>
      </c>
      <c r="B2123" t="s">
        <v>288</v>
      </c>
      <c r="C2123">
        <v>4</v>
      </c>
      <c r="D2123">
        <v>2020</v>
      </c>
      <c r="E2123" t="s">
        <v>1475</v>
      </c>
      <c r="F2123">
        <v>3</v>
      </c>
      <c r="G2123">
        <v>2021</v>
      </c>
      <c r="H2123" t="s">
        <v>9490</v>
      </c>
      <c r="I2123" t="s">
        <v>19</v>
      </c>
      <c r="J2123" t="s">
        <v>9491</v>
      </c>
      <c r="K2123" t="s">
        <v>9492</v>
      </c>
      <c r="L2123" t="s">
        <v>124</v>
      </c>
      <c r="M2123" t="s">
        <v>76</v>
      </c>
      <c r="N2123" t="s">
        <v>24</v>
      </c>
      <c r="O2123" t="s">
        <v>33</v>
      </c>
      <c r="P2123" t="s">
        <v>34</v>
      </c>
      <c r="Q2123" t="s">
        <v>33</v>
      </c>
      <c r="R2123" t="s">
        <v>118</v>
      </c>
    </row>
    <row r="2124" spans="1:18" x14ac:dyDescent="0.35">
      <c r="A2124" t="s">
        <v>15</v>
      </c>
      <c r="B2124" t="s">
        <v>1689</v>
      </c>
      <c r="C2124">
        <v>6</v>
      </c>
      <c r="D2124">
        <v>2019</v>
      </c>
      <c r="E2124" t="s">
        <v>2059</v>
      </c>
      <c r="F2124">
        <v>3</v>
      </c>
      <c r="G2124">
        <v>2020</v>
      </c>
      <c r="H2124" t="s">
        <v>9493</v>
      </c>
      <c r="I2124" t="s">
        <v>19</v>
      </c>
      <c r="J2124" t="s">
        <v>9494</v>
      </c>
      <c r="K2124" t="s">
        <v>9495</v>
      </c>
      <c r="L2124" t="s">
        <v>46</v>
      </c>
      <c r="M2124" t="s">
        <v>47</v>
      </c>
      <c r="N2124" t="s">
        <v>24</v>
      </c>
      <c r="O2124" t="s">
        <v>14</v>
      </c>
      <c r="P2124" t="s">
        <v>24</v>
      </c>
      <c r="Q2124" t="s">
        <v>48</v>
      </c>
      <c r="R2124" t="s">
        <v>9496</v>
      </c>
    </row>
    <row r="2125" spans="1:18" x14ac:dyDescent="0.35">
      <c r="A2125" t="s">
        <v>15</v>
      </c>
      <c r="B2125" t="s">
        <v>991</v>
      </c>
      <c r="C2125">
        <v>8</v>
      </c>
      <c r="D2125">
        <v>2021</v>
      </c>
      <c r="E2125" t="s">
        <v>5072</v>
      </c>
      <c r="F2125">
        <v>2</v>
      </c>
      <c r="G2125">
        <v>2022</v>
      </c>
      <c r="H2125" t="s">
        <v>9497</v>
      </c>
      <c r="I2125" t="s">
        <v>19</v>
      </c>
      <c r="J2125" t="s">
        <v>9498</v>
      </c>
      <c r="K2125" t="s">
        <v>9499</v>
      </c>
      <c r="L2125" t="s">
        <v>22</v>
      </c>
      <c r="M2125" t="s">
        <v>76</v>
      </c>
      <c r="N2125" t="s">
        <v>24</v>
      </c>
      <c r="O2125" t="s">
        <v>33</v>
      </c>
      <c r="P2125" t="s">
        <v>34</v>
      </c>
      <c r="Q2125" t="s">
        <v>33</v>
      </c>
      <c r="R2125" t="s">
        <v>9500</v>
      </c>
    </row>
    <row r="2126" spans="1:18" x14ac:dyDescent="0.35">
      <c r="A2126" t="s">
        <v>15</v>
      </c>
      <c r="B2126" t="s">
        <v>1724</v>
      </c>
      <c r="C2126">
        <v>5</v>
      </c>
      <c r="D2126">
        <v>2020</v>
      </c>
      <c r="E2126" t="s">
        <v>546</v>
      </c>
      <c r="F2126">
        <v>2</v>
      </c>
      <c r="G2126">
        <v>2021</v>
      </c>
      <c r="H2126" t="s">
        <v>9501</v>
      </c>
      <c r="I2126" t="s">
        <v>19</v>
      </c>
      <c r="J2126" t="s">
        <v>9502</v>
      </c>
      <c r="K2126" t="s">
        <v>9503</v>
      </c>
      <c r="L2126" t="s">
        <v>385</v>
      </c>
      <c r="M2126" t="s">
        <v>23</v>
      </c>
      <c r="N2126" t="s">
        <v>24</v>
      </c>
      <c r="O2126" t="s">
        <v>33</v>
      </c>
      <c r="P2126" t="s">
        <v>34</v>
      </c>
      <c r="Q2126" t="s">
        <v>33</v>
      </c>
      <c r="R2126" t="s">
        <v>9504</v>
      </c>
    </row>
    <row r="2127" spans="1:18" x14ac:dyDescent="0.35">
      <c r="A2127" t="s">
        <v>15</v>
      </c>
      <c r="B2127" t="s">
        <v>86</v>
      </c>
      <c r="C2127">
        <v>11</v>
      </c>
      <c r="D2127">
        <v>2019</v>
      </c>
      <c r="E2127" t="s">
        <v>1761</v>
      </c>
      <c r="F2127">
        <v>6</v>
      </c>
      <c r="G2127">
        <v>2020</v>
      </c>
      <c r="H2127" t="s">
        <v>9505</v>
      </c>
      <c r="I2127" t="s">
        <v>19</v>
      </c>
      <c r="J2127" t="s">
        <v>9506</v>
      </c>
      <c r="K2127" t="s">
        <v>9507</v>
      </c>
      <c r="L2127" t="s">
        <v>385</v>
      </c>
      <c r="M2127" t="s">
        <v>76</v>
      </c>
      <c r="N2127" t="s">
        <v>24</v>
      </c>
      <c r="O2127" t="s">
        <v>33</v>
      </c>
      <c r="P2127" t="s">
        <v>34</v>
      </c>
      <c r="Q2127" t="s">
        <v>33</v>
      </c>
      <c r="R2127" t="s">
        <v>27</v>
      </c>
    </row>
    <row r="2128" spans="1:18" x14ac:dyDescent="0.35">
      <c r="A2128" t="s">
        <v>15</v>
      </c>
      <c r="B2128" t="s">
        <v>2777</v>
      </c>
      <c r="C2128">
        <v>10</v>
      </c>
      <c r="D2128">
        <v>2018</v>
      </c>
      <c r="E2128" t="s">
        <v>6273</v>
      </c>
      <c r="F2128">
        <v>1</v>
      </c>
      <c r="G2128">
        <v>2019</v>
      </c>
      <c r="H2128" t="s">
        <v>9508</v>
      </c>
      <c r="I2128" t="s">
        <v>19</v>
      </c>
      <c r="J2128" t="s">
        <v>9509</v>
      </c>
      <c r="K2128" t="s">
        <v>9510</v>
      </c>
      <c r="L2128" t="s">
        <v>474</v>
      </c>
      <c r="M2128" t="s">
        <v>47</v>
      </c>
      <c r="N2128" t="s">
        <v>24</v>
      </c>
      <c r="O2128" t="s">
        <v>14</v>
      </c>
      <c r="P2128" t="s">
        <v>24</v>
      </c>
      <c r="Q2128" t="s">
        <v>48</v>
      </c>
      <c r="R2128" t="s">
        <v>9511</v>
      </c>
    </row>
    <row r="2129" spans="1:18" x14ac:dyDescent="0.35">
      <c r="A2129" t="s">
        <v>15</v>
      </c>
      <c r="B2129" t="s">
        <v>2077</v>
      </c>
      <c r="C2129">
        <v>12</v>
      </c>
      <c r="D2129">
        <v>2018</v>
      </c>
      <c r="E2129" t="s">
        <v>677</v>
      </c>
      <c r="F2129">
        <v>6</v>
      </c>
      <c r="G2129">
        <v>2019</v>
      </c>
      <c r="H2129" t="s">
        <v>9512</v>
      </c>
      <c r="I2129" t="s">
        <v>19</v>
      </c>
      <c r="J2129" t="s">
        <v>9513</v>
      </c>
      <c r="K2129" t="s">
        <v>9514</v>
      </c>
      <c r="L2129" t="s">
        <v>1087</v>
      </c>
      <c r="M2129" t="s">
        <v>23</v>
      </c>
      <c r="N2129" t="s">
        <v>24</v>
      </c>
      <c r="O2129" t="s">
        <v>25</v>
      </c>
      <c r="P2129" t="s">
        <v>24</v>
      </c>
      <c r="Q2129" t="s">
        <v>26</v>
      </c>
      <c r="R2129" t="s">
        <v>27</v>
      </c>
    </row>
    <row r="2130" spans="1:18" x14ac:dyDescent="0.35">
      <c r="A2130" t="s">
        <v>15</v>
      </c>
      <c r="B2130" t="s">
        <v>1066</v>
      </c>
      <c r="C2130">
        <v>5</v>
      </c>
      <c r="D2130">
        <v>2021</v>
      </c>
      <c r="E2130" t="s">
        <v>1319</v>
      </c>
      <c r="F2130">
        <v>7</v>
      </c>
      <c r="G2130">
        <v>2021</v>
      </c>
      <c r="H2130" t="s">
        <v>9515</v>
      </c>
      <c r="I2130" t="s">
        <v>19</v>
      </c>
      <c r="J2130" t="s">
        <v>9516</v>
      </c>
      <c r="K2130" t="s">
        <v>9517</v>
      </c>
      <c r="L2130" t="s">
        <v>83</v>
      </c>
      <c r="M2130" t="s">
        <v>68</v>
      </c>
      <c r="N2130" t="s">
        <v>24</v>
      </c>
      <c r="O2130" t="s">
        <v>14</v>
      </c>
      <c r="P2130" t="s">
        <v>24</v>
      </c>
      <c r="Q2130" t="s">
        <v>48</v>
      </c>
      <c r="R2130" t="s">
        <v>9518</v>
      </c>
    </row>
    <row r="2131" spans="1:18" x14ac:dyDescent="0.35">
      <c r="A2131" t="s">
        <v>15</v>
      </c>
      <c r="B2131" t="s">
        <v>8645</v>
      </c>
      <c r="C2131">
        <v>7</v>
      </c>
      <c r="D2131">
        <v>2021</v>
      </c>
      <c r="E2131" t="s">
        <v>4113</v>
      </c>
      <c r="F2131">
        <v>1</v>
      </c>
      <c r="G2131">
        <v>2022</v>
      </c>
      <c r="H2131" t="s">
        <v>9519</v>
      </c>
      <c r="I2131" t="s">
        <v>19</v>
      </c>
      <c r="J2131" t="s">
        <v>9520</v>
      </c>
      <c r="K2131" t="s">
        <v>9521</v>
      </c>
      <c r="L2131" t="s">
        <v>22</v>
      </c>
      <c r="M2131" t="s">
        <v>47</v>
      </c>
      <c r="N2131" t="s">
        <v>24</v>
      </c>
      <c r="O2131" t="s">
        <v>14</v>
      </c>
      <c r="P2131" t="s">
        <v>24</v>
      </c>
      <c r="Q2131" t="s">
        <v>48</v>
      </c>
      <c r="R2131" t="s">
        <v>9522</v>
      </c>
    </row>
    <row r="2132" spans="1:18" x14ac:dyDescent="0.35">
      <c r="A2132" t="s">
        <v>15</v>
      </c>
      <c r="B2132" t="s">
        <v>4872</v>
      </c>
      <c r="C2132">
        <v>3</v>
      </c>
      <c r="D2132">
        <v>2020</v>
      </c>
      <c r="E2132" t="s">
        <v>3852</v>
      </c>
      <c r="F2132">
        <v>9</v>
      </c>
      <c r="G2132">
        <v>2020</v>
      </c>
      <c r="H2132" t="s">
        <v>9523</v>
      </c>
      <c r="I2132" t="s">
        <v>19</v>
      </c>
      <c r="J2132" t="s">
        <v>9524</v>
      </c>
      <c r="K2132" t="s">
        <v>9525</v>
      </c>
      <c r="L2132" t="s">
        <v>9526</v>
      </c>
      <c r="M2132" t="s">
        <v>23</v>
      </c>
      <c r="N2132" t="s">
        <v>24</v>
      </c>
      <c r="O2132" t="s">
        <v>33</v>
      </c>
      <c r="P2132" t="s">
        <v>34</v>
      </c>
      <c r="Q2132" t="s">
        <v>33</v>
      </c>
      <c r="R2132" t="s">
        <v>27</v>
      </c>
    </row>
    <row r="2133" spans="1:18" x14ac:dyDescent="0.35">
      <c r="A2133" t="s">
        <v>15</v>
      </c>
      <c r="B2133" t="s">
        <v>419</v>
      </c>
      <c r="C2133">
        <v>4</v>
      </c>
      <c r="D2133">
        <v>2021</v>
      </c>
      <c r="E2133" t="s">
        <v>641</v>
      </c>
      <c r="F2133">
        <v>9</v>
      </c>
      <c r="G2133">
        <v>2021</v>
      </c>
      <c r="H2133" t="s">
        <v>9527</v>
      </c>
      <c r="I2133" t="s">
        <v>19</v>
      </c>
      <c r="J2133" t="s">
        <v>9528</v>
      </c>
      <c r="K2133" t="s">
        <v>9529</v>
      </c>
      <c r="L2133" t="s">
        <v>22</v>
      </c>
      <c r="M2133" t="s">
        <v>68</v>
      </c>
      <c r="N2133" t="s">
        <v>24</v>
      </c>
      <c r="O2133" t="s">
        <v>14</v>
      </c>
      <c r="P2133" t="s">
        <v>24</v>
      </c>
      <c r="Q2133" t="s">
        <v>48</v>
      </c>
      <c r="R2133" t="s">
        <v>9530</v>
      </c>
    </row>
    <row r="2134" spans="1:18" x14ac:dyDescent="0.35">
      <c r="A2134" t="s">
        <v>15</v>
      </c>
      <c r="B2134" t="s">
        <v>7354</v>
      </c>
      <c r="C2134">
        <v>1</v>
      </c>
      <c r="D2134">
        <v>2020</v>
      </c>
      <c r="E2134" t="s">
        <v>3054</v>
      </c>
      <c r="F2134">
        <v>4</v>
      </c>
      <c r="G2134">
        <v>2021</v>
      </c>
      <c r="H2134" t="s">
        <v>9531</v>
      </c>
      <c r="I2134" t="s">
        <v>19</v>
      </c>
      <c r="J2134" t="s">
        <v>9532</v>
      </c>
      <c r="K2134" t="s">
        <v>9533</v>
      </c>
      <c r="L2134" t="s">
        <v>22</v>
      </c>
      <c r="M2134" t="s">
        <v>47</v>
      </c>
      <c r="N2134" t="s">
        <v>24</v>
      </c>
      <c r="O2134" t="s">
        <v>97</v>
      </c>
      <c r="P2134" t="s">
        <v>24</v>
      </c>
      <c r="Q2134" t="s">
        <v>48</v>
      </c>
      <c r="R2134" t="s">
        <v>9534</v>
      </c>
    </row>
    <row r="2135" spans="1:18" x14ac:dyDescent="0.35">
      <c r="A2135" t="s">
        <v>15</v>
      </c>
      <c r="B2135" t="s">
        <v>327</v>
      </c>
      <c r="C2135">
        <v>6</v>
      </c>
      <c r="D2135">
        <v>2020</v>
      </c>
      <c r="E2135" t="s">
        <v>2149</v>
      </c>
      <c r="F2135">
        <v>12</v>
      </c>
      <c r="G2135">
        <v>2021</v>
      </c>
      <c r="H2135" t="s">
        <v>9535</v>
      </c>
      <c r="I2135" t="s">
        <v>19</v>
      </c>
      <c r="J2135" t="s">
        <v>9536</v>
      </c>
      <c r="K2135" t="s">
        <v>9537</v>
      </c>
      <c r="L2135" t="s">
        <v>22</v>
      </c>
      <c r="M2135" t="s">
        <v>23</v>
      </c>
      <c r="N2135" t="s">
        <v>24</v>
      </c>
      <c r="O2135" t="s">
        <v>97</v>
      </c>
      <c r="P2135" t="s">
        <v>24</v>
      </c>
      <c r="Q2135" t="s">
        <v>48</v>
      </c>
      <c r="R2135" t="s">
        <v>9538</v>
      </c>
    </row>
    <row r="2136" spans="1:18" x14ac:dyDescent="0.35">
      <c r="A2136" t="s">
        <v>15</v>
      </c>
      <c r="B2136" t="s">
        <v>864</v>
      </c>
      <c r="C2136">
        <v>5</v>
      </c>
      <c r="D2136">
        <v>2021</v>
      </c>
      <c r="E2136" t="s">
        <v>2237</v>
      </c>
      <c r="F2136">
        <v>12</v>
      </c>
      <c r="G2136">
        <v>2021</v>
      </c>
      <c r="H2136" t="s">
        <v>9539</v>
      </c>
      <c r="I2136" t="s">
        <v>19</v>
      </c>
      <c r="J2136" t="s">
        <v>9540</v>
      </c>
      <c r="K2136" t="s">
        <v>9541</v>
      </c>
      <c r="L2136" t="s">
        <v>22</v>
      </c>
      <c r="M2136" t="s">
        <v>47</v>
      </c>
      <c r="N2136" t="s">
        <v>24</v>
      </c>
      <c r="O2136" t="s">
        <v>14</v>
      </c>
      <c r="P2136" t="s">
        <v>24</v>
      </c>
      <c r="Q2136" t="s">
        <v>48</v>
      </c>
      <c r="R2136" t="s">
        <v>9542</v>
      </c>
    </row>
    <row r="2137" spans="1:18" x14ac:dyDescent="0.35">
      <c r="A2137" t="s">
        <v>15</v>
      </c>
      <c r="B2137" t="s">
        <v>2948</v>
      </c>
      <c r="C2137">
        <v>8</v>
      </c>
      <c r="D2137">
        <v>2020</v>
      </c>
      <c r="E2137" t="s">
        <v>2747</v>
      </c>
      <c r="F2137">
        <v>12</v>
      </c>
      <c r="G2137">
        <v>2021</v>
      </c>
      <c r="H2137" t="s">
        <v>9543</v>
      </c>
      <c r="I2137" t="s">
        <v>19</v>
      </c>
      <c r="J2137" t="s">
        <v>9544</v>
      </c>
      <c r="K2137" t="s">
        <v>9545</v>
      </c>
      <c r="L2137" t="s">
        <v>237</v>
      </c>
      <c r="M2137" t="s">
        <v>23</v>
      </c>
      <c r="N2137" t="s">
        <v>24</v>
      </c>
      <c r="O2137" t="s">
        <v>25</v>
      </c>
      <c r="P2137" t="s">
        <v>24</v>
      </c>
      <c r="Q2137" t="s">
        <v>26</v>
      </c>
      <c r="R2137" t="s">
        <v>9546</v>
      </c>
    </row>
    <row r="2138" spans="1:18" x14ac:dyDescent="0.35">
      <c r="A2138" t="s">
        <v>15</v>
      </c>
      <c r="B2138" t="s">
        <v>4928</v>
      </c>
      <c r="C2138">
        <v>5</v>
      </c>
      <c r="D2138">
        <v>2020</v>
      </c>
      <c r="E2138" t="s">
        <v>2747</v>
      </c>
      <c r="F2138">
        <v>12</v>
      </c>
      <c r="G2138">
        <v>2021</v>
      </c>
      <c r="H2138" t="s">
        <v>9547</v>
      </c>
      <c r="I2138" t="s">
        <v>19</v>
      </c>
      <c r="J2138" t="s">
        <v>9548</v>
      </c>
      <c r="K2138" t="s">
        <v>9549</v>
      </c>
      <c r="L2138" t="s">
        <v>22</v>
      </c>
      <c r="M2138" t="s">
        <v>47</v>
      </c>
      <c r="N2138" t="s">
        <v>24</v>
      </c>
      <c r="O2138" t="s">
        <v>97</v>
      </c>
      <c r="P2138" t="s">
        <v>24</v>
      </c>
      <c r="Q2138" t="s">
        <v>48</v>
      </c>
      <c r="R2138" t="s">
        <v>9550</v>
      </c>
    </row>
    <row r="2139" spans="1:18" x14ac:dyDescent="0.35">
      <c r="A2139" t="s">
        <v>15</v>
      </c>
      <c r="B2139" t="s">
        <v>388</v>
      </c>
      <c r="C2139">
        <v>6</v>
      </c>
      <c r="D2139">
        <v>2021</v>
      </c>
      <c r="E2139" t="s">
        <v>2366</v>
      </c>
      <c r="F2139">
        <v>12</v>
      </c>
      <c r="G2139">
        <v>2022</v>
      </c>
      <c r="H2139" t="s">
        <v>9551</v>
      </c>
      <c r="I2139" t="s">
        <v>19</v>
      </c>
      <c r="J2139" t="s">
        <v>9552</v>
      </c>
      <c r="K2139" t="s">
        <v>9553</v>
      </c>
      <c r="L2139" t="s">
        <v>83</v>
      </c>
      <c r="M2139" t="s">
        <v>23</v>
      </c>
      <c r="N2139" t="s">
        <v>24</v>
      </c>
      <c r="O2139" t="s">
        <v>33</v>
      </c>
      <c r="P2139" t="s">
        <v>34</v>
      </c>
      <c r="Q2139" t="s">
        <v>33</v>
      </c>
      <c r="R2139" t="s">
        <v>9554</v>
      </c>
    </row>
    <row r="2140" spans="1:18" x14ac:dyDescent="0.35">
      <c r="A2140" t="s">
        <v>15</v>
      </c>
      <c r="B2140" t="s">
        <v>2848</v>
      </c>
      <c r="C2140">
        <v>10</v>
      </c>
      <c r="D2140">
        <v>2020</v>
      </c>
      <c r="E2140" t="s">
        <v>9465</v>
      </c>
      <c r="F2140">
        <v>12</v>
      </c>
      <c r="G2140">
        <v>2022</v>
      </c>
      <c r="H2140" t="s">
        <v>9555</v>
      </c>
      <c r="I2140" t="s">
        <v>19</v>
      </c>
      <c r="J2140" t="s">
        <v>9556</v>
      </c>
      <c r="K2140" t="s">
        <v>9557</v>
      </c>
      <c r="L2140" t="s">
        <v>22</v>
      </c>
      <c r="M2140" t="s">
        <v>47</v>
      </c>
      <c r="N2140" t="s">
        <v>24</v>
      </c>
      <c r="O2140" t="s">
        <v>14</v>
      </c>
      <c r="P2140" t="s">
        <v>24</v>
      </c>
      <c r="Q2140" t="s">
        <v>48</v>
      </c>
      <c r="R2140" t="s">
        <v>9558</v>
      </c>
    </row>
    <row r="2141" spans="1:18" x14ac:dyDescent="0.35">
      <c r="A2141" t="s">
        <v>15</v>
      </c>
      <c r="B2141" t="s">
        <v>2491</v>
      </c>
      <c r="C2141">
        <v>9</v>
      </c>
      <c r="D2141">
        <v>2020</v>
      </c>
      <c r="E2141" t="s">
        <v>6032</v>
      </c>
      <c r="F2141">
        <v>12</v>
      </c>
      <c r="G2141">
        <v>2021</v>
      </c>
      <c r="H2141" t="s">
        <v>9559</v>
      </c>
      <c r="I2141" t="s">
        <v>19</v>
      </c>
      <c r="J2141" t="s">
        <v>9560</v>
      </c>
      <c r="K2141" t="s">
        <v>9561</v>
      </c>
      <c r="L2141" t="s">
        <v>22</v>
      </c>
      <c r="M2141" t="s">
        <v>47</v>
      </c>
      <c r="N2141" t="s">
        <v>24</v>
      </c>
      <c r="O2141" t="s">
        <v>14</v>
      </c>
      <c r="P2141" t="s">
        <v>24</v>
      </c>
      <c r="Q2141" t="s">
        <v>48</v>
      </c>
      <c r="R2141" t="s">
        <v>9562</v>
      </c>
    </row>
    <row r="2142" spans="1:18" x14ac:dyDescent="0.35">
      <c r="A2142" t="s">
        <v>15</v>
      </c>
      <c r="B2142" t="s">
        <v>9563</v>
      </c>
      <c r="C2142">
        <v>7</v>
      </c>
      <c r="D2142">
        <v>2021</v>
      </c>
      <c r="E2142" t="s">
        <v>3559</v>
      </c>
      <c r="F2142">
        <v>9</v>
      </c>
      <c r="G2142">
        <v>2021</v>
      </c>
      <c r="H2142" t="s">
        <v>9564</v>
      </c>
      <c r="I2142" t="s">
        <v>19</v>
      </c>
      <c r="J2142" t="s">
        <v>9565</v>
      </c>
      <c r="K2142" t="s">
        <v>9566</v>
      </c>
      <c r="L2142" t="s">
        <v>110</v>
      </c>
      <c r="M2142" t="s">
        <v>47</v>
      </c>
      <c r="N2142" t="s">
        <v>24</v>
      </c>
      <c r="O2142" t="s">
        <v>14</v>
      </c>
      <c r="P2142" t="s">
        <v>24</v>
      </c>
      <c r="Q2142" t="s">
        <v>48</v>
      </c>
      <c r="R2142" t="s">
        <v>9567</v>
      </c>
    </row>
    <row r="2143" spans="1:18" x14ac:dyDescent="0.35">
      <c r="A2143" t="s">
        <v>15</v>
      </c>
      <c r="B2143" t="s">
        <v>1715</v>
      </c>
      <c r="C2143">
        <v>10</v>
      </c>
      <c r="D2143">
        <v>2019</v>
      </c>
      <c r="E2143" t="s">
        <v>1432</v>
      </c>
      <c r="F2143">
        <v>4</v>
      </c>
      <c r="G2143">
        <v>2020</v>
      </c>
      <c r="H2143" t="s">
        <v>9568</v>
      </c>
      <c r="I2143" t="s">
        <v>19</v>
      </c>
      <c r="J2143" t="s">
        <v>9569</v>
      </c>
      <c r="K2143" t="s">
        <v>9570</v>
      </c>
      <c r="L2143" t="s">
        <v>1979</v>
      </c>
      <c r="M2143" t="s">
        <v>76</v>
      </c>
      <c r="N2143" t="s">
        <v>24</v>
      </c>
      <c r="O2143" t="s">
        <v>33</v>
      </c>
      <c r="P2143" t="s">
        <v>34</v>
      </c>
      <c r="Q2143" t="s">
        <v>33</v>
      </c>
      <c r="R2143" t="s">
        <v>9571</v>
      </c>
    </row>
    <row r="2144" spans="1:18" x14ac:dyDescent="0.35">
      <c r="A2144" t="s">
        <v>15</v>
      </c>
      <c r="B2144" t="s">
        <v>2323</v>
      </c>
      <c r="C2144">
        <v>12</v>
      </c>
      <c r="D2144">
        <v>2018</v>
      </c>
      <c r="E2144" t="s">
        <v>3279</v>
      </c>
      <c r="F2144">
        <v>8</v>
      </c>
      <c r="G2144">
        <v>2019</v>
      </c>
      <c r="H2144" t="s">
        <v>9572</v>
      </c>
      <c r="I2144" t="s">
        <v>19</v>
      </c>
      <c r="J2144" t="s">
        <v>9573</v>
      </c>
      <c r="K2144" t="s">
        <v>9574</v>
      </c>
      <c r="L2144" t="s">
        <v>22</v>
      </c>
      <c r="M2144" t="s">
        <v>76</v>
      </c>
      <c r="N2144" t="s">
        <v>24</v>
      </c>
      <c r="O2144" t="s">
        <v>33</v>
      </c>
      <c r="P2144" t="s">
        <v>34</v>
      </c>
      <c r="Q2144" t="s">
        <v>33</v>
      </c>
      <c r="R2144" t="s">
        <v>9575</v>
      </c>
    </row>
    <row r="2145" spans="1:18" x14ac:dyDescent="0.35">
      <c r="A2145" t="s">
        <v>15</v>
      </c>
      <c r="B2145" t="s">
        <v>5865</v>
      </c>
      <c r="C2145">
        <v>12</v>
      </c>
      <c r="D2145">
        <v>2019</v>
      </c>
      <c r="E2145" t="s">
        <v>4928</v>
      </c>
      <c r="F2145">
        <v>5</v>
      </c>
      <c r="G2145">
        <v>2020</v>
      </c>
      <c r="H2145" t="s">
        <v>9576</v>
      </c>
      <c r="I2145" t="s">
        <v>19</v>
      </c>
      <c r="J2145" t="s">
        <v>9577</v>
      </c>
      <c r="K2145" t="s">
        <v>9578</v>
      </c>
      <c r="L2145" t="s">
        <v>510</v>
      </c>
      <c r="M2145" t="s">
        <v>47</v>
      </c>
      <c r="N2145" t="s">
        <v>24</v>
      </c>
      <c r="O2145" t="s">
        <v>14</v>
      </c>
      <c r="P2145" t="s">
        <v>24</v>
      </c>
      <c r="Q2145" t="s">
        <v>48</v>
      </c>
      <c r="R2145" t="s">
        <v>9579</v>
      </c>
    </row>
    <row r="2146" spans="1:18" x14ac:dyDescent="0.35">
      <c r="A2146" t="s">
        <v>15</v>
      </c>
      <c r="B2146" t="s">
        <v>1049</v>
      </c>
      <c r="C2146">
        <v>6</v>
      </c>
      <c r="D2146">
        <v>2021</v>
      </c>
      <c r="E2146" t="s">
        <v>9580</v>
      </c>
      <c r="F2146">
        <v>12</v>
      </c>
      <c r="G2146">
        <v>2022</v>
      </c>
      <c r="H2146" t="s">
        <v>9581</v>
      </c>
      <c r="I2146" t="s">
        <v>19</v>
      </c>
      <c r="J2146" t="s">
        <v>9582</v>
      </c>
      <c r="K2146" t="s">
        <v>9583</v>
      </c>
      <c r="L2146" t="s">
        <v>22</v>
      </c>
      <c r="M2146" t="s">
        <v>47</v>
      </c>
      <c r="N2146" t="s">
        <v>24</v>
      </c>
      <c r="O2146" t="s">
        <v>14</v>
      </c>
      <c r="P2146" t="s">
        <v>24</v>
      </c>
      <c r="Q2146" t="s">
        <v>48</v>
      </c>
      <c r="R2146" t="s">
        <v>9584</v>
      </c>
    </row>
    <row r="2147" spans="1:18" x14ac:dyDescent="0.35">
      <c r="A2147" t="s">
        <v>15</v>
      </c>
      <c r="B2147" t="s">
        <v>7811</v>
      </c>
      <c r="C2147">
        <v>6</v>
      </c>
      <c r="D2147">
        <v>2018</v>
      </c>
      <c r="E2147" t="s">
        <v>1886</v>
      </c>
      <c r="F2147">
        <v>11</v>
      </c>
      <c r="G2147">
        <v>2019</v>
      </c>
      <c r="H2147" t="s">
        <v>9585</v>
      </c>
      <c r="I2147" t="s">
        <v>19</v>
      </c>
      <c r="J2147" t="s">
        <v>9586</v>
      </c>
      <c r="K2147" t="s">
        <v>9587</v>
      </c>
      <c r="L2147" t="s">
        <v>22</v>
      </c>
      <c r="M2147" t="s">
        <v>47</v>
      </c>
      <c r="N2147" t="s">
        <v>24</v>
      </c>
      <c r="O2147" t="s">
        <v>14</v>
      </c>
      <c r="P2147" t="s">
        <v>24</v>
      </c>
      <c r="Q2147" t="s">
        <v>48</v>
      </c>
      <c r="R2147" t="s">
        <v>9588</v>
      </c>
    </row>
    <row r="2148" spans="1:18" x14ac:dyDescent="0.35">
      <c r="A2148" t="s">
        <v>15</v>
      </c>
      <c r="B2148" t="s">
        <v>182</v>
      </c>
      <c r="C2148">
        <v>4</v>
      </c>
      <c r="D2148">
        <v>2019</v>
      </c>
      <c r="E2148" t="s">
        <v>361</v>
      </c>
      <c r="F2148">
        <v>11</v>
      </c>
      <c r="G2148">
        <v>2019</v>
      </c>
      <c r="H2148" t="s">
        <v>9589</v>
      </c>
      <c r="I2148" t="s">
        <v>19</v>
      </c>
      <c r="J2148" t="s">
        <v>9590</v>
      </c>
      <c r="K2148" t="s">
        <v>9591</v>
      </c>
      <c r="L2148" t="s">
        <v>22</v>
      </c>
      <c r="M2148" t="s">
        <v>76</v>
      </c>
      <c r="N2148" t="s">
        <v>24</v>
      </c>
      <c r="O2148" t="s">
        <v>33</v>
      </c>
      <c r="P2148" t="s">
        <v>34</v>
      </c>
      <c r="Q2148" t="s">
        <v>33</v>
      </c>
      <c r="R2148" t="s">
        <v>9592</v>
      </c>
    </row>
    <row r="2149" spans="1:18" x14ac:dyDescent="0.35">
      <c r="A2149" t="s">
        <v>15</v>
      </c>
      <c r="B2149" t="s">
        <v>3475</v>
      </c>
      <c r="C2149">
        <v>8</v>
      </c>
      <c r="D2149">
        <v>2020</v>
      </c>
      <c r="E2149" t="s">
        <v>375</v>
      </c>
      <c r="F2149">
        <v>11</v>
      </c>
      <c r="G2149">
        <v>2020</v>
      </c>
      <c r="H2149" t="s">
        <v>9593</v>
      </c>
      <c r="I2149" t="s">
        <v>19</v>
      </c>
      <c r="J2149" t="s">
        <v>9594</v>
      </c>
      <c r="K2149" t="s">
        <v>9595</v>
      </c>
      <c r="L2149" t="s">
        <v>22</v>
      </c>
      <c r="M2149" t="s">
        <v>23</v>
      </c>
      <c r="N2149" t="s">
        <v>24</v>
      </c>
      <c r="O2149" t="s">
        <v>33</v>
      </c>
      <c r="P2149" t="s">
        <v>34</v>
      </c>
      <c r="Q2149" t="s">
        <v>33</v>
      </c>
      <c r="R2149" t="s">
        <v>9596</v>
      </c>
    </row>
    <row r="2150" spans="1:18" x14ac:dyDescent="0.35">
      <c r="A2150" t="s">
        <v>15</v>
      </c>
      <c r="B2150" t="s">
        <v>214</v>
      </c>
      <c r="C2150">
        <v>1</v>
      </c>
      <c r="D2150">
        <v>2021</v>
      </c>
      <c r="E2150" t="s">
        <v>2643</v>
      </c>
      <c r="F2150">
        <v>11</v>
      </c>
      <c r="G2150">
        <v>2021</v>
      </c>
      <c r="H2150" t="s">
        <v>9597</v>
      </c>
      <c r="I2150" t="s">
        <v>19</v>
      </c>
      <c r="J2150" t="s">
        <v>9598</v>
      </c>
      <c r="K2150" t="s">
        <v>9599</v>
      </c>
      <c r="L2150" t="s">
        <v>22</v>
      </c>
      <c r="M2150" t="s">
        <v>47</v>
      </c>
      <c r="N2150" t="s">
        <v>24</v>
      </c>
      <c r="O2150" t="s">
        <v>14</v>
      </c>
      <c r="P2150" t="s">
        <v>24</v>
      </c>
      <c r="Q2150" t="s">
        <v>48</v>
      </c>
      <c r="R2150" t="s">
        <v>9600</v>
      </c>
    </row>
    <row r="2151" spans="1:18" x14ac:dyDescent="0.35">
      <c r="A2151" t="s">
        <v>15</v>
      </c>
      <c r="B2151" t="s">
        <v>4350</v>
      </c>
      <c r="C2151">
        <v>11</v>
      </c>
      <c r="D2151">
        <v>2020</v>
      </c>
      <c r="E2151" t="s">
        <v>1966</v>
      </c>
      <c r="F2151">
        <v>3</v>
      </c>
      <c r="G2151">
        <v>2021</v>
      </c>
      <c r="H2151" t="s">
        <v>9601</v>
      </c>
      <c r="I2151" t="s">
        <v>19</v>
      </c>
      <c r="J2151" t="s">
        <v>9602</v>
      </c>
      <c r="K2151" t="s">
        <v>9603</v>
      </c>
      <c r="L2151" t="s">
        <v>75</v>
      </c>
      <c r="M2151" t="s">
        <v>47</v>
      </c>
      <c r="N2151" t="s">
        <v>24</v>
      </c>
      <c r="O2151" t="s">
        <v>14</v>
      </c>
      <c r="P2151" t="s">
        <v>24</v>
      </c>
      <c r="Q2151" t="s">
        <v>48</v>
      </c>
      <c r="R2151" t="s">
        <v>9604</v>
      </c>
    </row>
    <row r="2152" spans="1:18" x14ac:dyDescent="0.35">
      <c r="A2152" t="s">
        <v>15</v>
      </c>
      <c r="B2152" t="s">
        <v>828</v>
      </c>
      <c r="C2152">
        <v>4</v>
      </c>
      <c r="D2152">
        <v>2020</v>
      </c>
      <c r="E2152" t="s">
        <v>1105</v>
      </c>
      <c r="F2152">
        <v>10</v>
      </c>
      <c r="G2152">
        <v>2020</v>
      </c>
      <c r="H2152" t="s">
        <v>9605</v>
      </c>
      <c r="I2152" t="s">
        <v>19</v>
      </c>
      <c r="J2152" t="s">
        <v>9606</v>
      </c>
      <c r="K2152" t="s">
        <v>9607</v>
      </c>
      <c r="L2152" t="s">
        <v>46</v>
      </c>
      <c r="M2152" t="s">
        <v>23</v>
      </c>
      <c r="N2152" t="s">
        <v>24</v>
      </c>
      <c r="O2152" t="s">
        <v>25</v>
      </c>
      <c r="P2152" t="s">
        <v>24</v>
      </c>
      <c r="Q2152" t="s">
        <v>26</v>
      </c>
      <c r="R2152" t="s">
        <v>9608</v>
      </c>
    </row>
    <row r="2153" spans="1:18" x14ac:dyDescent="0.35">
      <c r="A2153" t="s">
        <v>15</v>
      </c>
      <c r="B2153" t="s">
        <v>4259</v>
      </c>
      <c r="C2153">
        <v>10</v>
      </c>
      <c r="D2153">
        <v>2019</v>
      </c>
      <c r="E2153" t="s">
        <v>854</v>
      </c>
      <c r="F2153">
        <v>6</v>
      </c>
      <c r="G2153">
        <v>2020</v>
      </c>
      <c r="H2153" t="s">
        <v>9609</v>
      </c>
      <c r="I2153" t="s">
        <v>19</v>
      </c>
      <c r="J2153" t="s">
        <v>9610</v>
      </c>
      <c r="K2153" t="s">
        <v>9611</v>
      </c>
      <c r="L2153" t="s">
        <v>22</v>
      </c>
      <c r="M2153" t="s">
        <v>23</v>
      </c>
      <c r="N2153" t="s">
        <v>24</v>
      </c>
      <c r="O2153" t="s">
        <v>33</v>
      </c>
      <c r="P2153" t="s">
        <v>34</v>
      </c>
      <c r="Q2153" t="s">
        <v>33</v>
      </c>
      <c r="R2153" t="s">
        <v>27</v>
      </c>
    </row>
    <row r="2154" spans="1:18" x14ac:dyDescent="0.35">
      <c r="A2154" t="s">
        <v>15</v>
      </c>
      <c r="B2154" t="s">
        <v>2570</v>
      </c>
      <c r="C2154">
        <v>6</v>
      </c>
      <c r="D2154">
        <v>2019</v>
      </c>
      <c r="E2154" t="s">
        <v>1083</v>
      </c>
      <c r="F2154">
        <v>1</v>
      </c>
      <c r="G2154">
        <v>2020</v>
      </c>
      <c r="H2154" t="s">
        <v>9612</v>
      </c>
      <c r="I2154" t="s">
        <v>19</v>
      </c>
      <c r="J2154" t="s">
        <v>9613</v>
      </c>
      <c r="K2154" t="s">
        <v>9614</v>
      </c>
      <c r="L2154" t="s">
        <v>22</v>
      </c>
      <c r="M2154" t="s">
        <v>47</v>
      </c>
      <c r="N2154" t="s">
        <v>24</v>
      </c>
      <c r="O2154" t="s">
        <v>14</v>
      </c>
      <c r="P2154" t="s">
        <v>24</v>
      </c>
      <c r="Q2154" t="s">
        <v>48</v>
      </c>
      <c r="R2154" t="s">
        <v>9615</v>
      </c>
    </row>
    <row r="2155" spans="1:18" x14ac:dyDescent="0.35">
      <c r="A2155" t="s">
        <v>15</v>
      </c>
      <c r="B2155" t="s">
        <v>704</v>
      </c>
      <c r="C2155">
        <v>10</v>
      </c>
      <c r="D2155">
        <v>2019</v>
      </c>
      <c r="E2155" t="s">
        <v>4872</v>
      </c>
      <c r="F2155">
        <v>3</v>
      </c>
      <c r="G2155">
        <v>2020</v>
      </c>
      <c r="H2155" t="s">
        <v>9616</v>
      </c>
      <c r="I2155" t="s">
        <v>19</v>
      </c>
      <c r="J2155" t="s">
        <v>9617</v>
      </c>
      <c r="K2155" t="s">
        <v>9618</v>
      </c>
      <c r="L2155" t="s">
        <v>83</v>
      </c>
      <c r="M2155" t="s">
        <v>23</v>
      </c>
      <c r="N2155" t="s">
        <v>24</v>
      </c>
      <c r="O2155" t="s">
        <v>25</v>
      </c>
      <c r="P2155" t="s">
        <v>24</v>
      </c>
      <c r="Q2155" t="s">
        <v>26</v>
      </c>
      <c r="R2155" t="s">
        <v>27</v>
      </c>
    </row>
    <row r="2156" spans="1:18" x14ac:dyDescent="0.35">
      <c r="A2156" t="s">
        <v>15</v>
      </c>
      <c r="B2156" t="s">
        <v>8028</v>
      </c>
      <c r="C2156">
        <v>7</v>
      </c>
      <c r="D2156">
        <v>2018</v>
      </c>
      <c r="E2156" t="s">
        <v>7020</v>
      </c>
      <c r="F2156">
        <v>11</v>
      </c>
      <c r="G2156">
        <v>2019</v>
      </c>
      <c r="H2156" t="s">
        <v>9619</v>
      </c>
      <c r="I2156" t="s">
        <v>19</v>
      </c>
      <c r="J2156" t="s">
        <v>9620</v>
      </c>
      <c r="K2156" t="s">
        <v>9621</v>
      </c>
      <c r="L2156" t="s">
        <v>22</v>
      </c>
      <c r="M2156" t="s">
        <v>47</v>
      </c>
      <c r="N2156" t="s">
        <v>24</v>
      </c>
      <c r="O2156" t="s">
        <v>33</v>
      </c>
      <c r="P2156" t="s">
        <v>34</v>
      </c>
      <c r="Q2156" t="s">
        <v>33</v>
      </c>
      <c r="R2156" t="s">
        <v>9622</v>
      </c>
    </row>
    <row r="2157" spans="1:18" x14ac:dyDescent="0.35">
      <c r="A2157" t="s">
        <v>15</v>
      </c>
      <c r="B2157" t="s">
        <v>174</v>
      </c>
      <c r="C2157">
        <v>5</v>
      </c>
      <c r="D2157">
        <v>2021</v>
      </c>
      <c r="E2157" t="s">
        <v>3307</v>
      </c>
      <c r="F2157">
        <v>8</v>
      </c>
      <c r="G2157">
        <v>2021</v>
      </c>
      <c r="H2157" t="s">
        <v>9623</v>
      </c>
      <c r="I2157" t="s">
        <v>19</v>
      </c>
      <c r="J2157" t="s">
        <v>9624</v>
      </c>
      <c r="K2157" t="s">
        <v>9625</v>
      </c>
      <c r="L2157" t="s">
        <v>385</v>
      </c>
      <c r="M2157" t="s">
        <v>23</v>
      </c>
      <c r="N2157" t="s">
        <v>24</v>
      </c>
      <c r="O2157" t="s">
        <v>25</v>
      </c>
      <c r="P2157" t="s">
        <v>24</v>
      </c>
      <c r="Q2157" t="s">
        <v>26</v>
      </c>
      <c r="R2157" t="s">
        <v>118</v>
      </c>
    </row>
    <row r="2158" spans="1:18" x14ac:dyDescent="0.35">
      <c r="A2158" t="s">
        <v>15</v>
      </c>
      <c r="B2158" t="s">
        <v>4472</v>
      </c>
      <c r="C2158">
        <v>4</v>
      </c>
      <c r="D2158">
        <v>2020</v>
      </c>
      <c r="E2158" t="s">
        <v>2111</v>
      </c>
      <c r="F2158">
        <v>8</v>
      </c>
      <c r="G2158">
        <v>2020</v>
      </c>
      <c r="H2158" t="s">
        <v>9626</v>
      </c>
      <c r="I2158" t="s">
        <v>19</v>
      </c>
      <c r="J2158" t="s">
        <v>9627</v>
      </c>
      <c r="K2158" t="s">
        <v>9628</v>
      </c>
      <c r="L2158" t="s">
        <v>46</v>
      </c>
      <c r="M2158" t="s">
        <v>47</v>
      </c>
      <c r="N2158" t="s">
        <v>24</v>
      </c>
      <c r="O2158" t="s">
        <v>97</v>
      </c>
      <c r="P2158" t="s">
        <v>24</v>
      </c>
      <c r="Q2158" t="s">
        <v>48</v>
      </c>
      <c r="R2158" t="s">
        <v>9629</v>
      </c>
    </row>
    <row r="2159" spans="1:18" x14ac:dyDescent="0.35">
      <c r="A2159" t="s">
        <v>15</v>
      </c>
      <c r="B2159" t="s">
        <v>3320</v>
      </c>
      <c r="C2159">
        <v>3</v>
      </c>
      <c r="D2159">
        <v>2021</v>
      </c>
      <c r="E2159" t="s">
        <v>5096</v>
      </c>
      <c r="F2159">
        <v>10</v>
      </c>
      <c r="G2159">
        <v>2021</v>
      </c>
      <c r="H2159" t="s">
        <v>9630</v>
      </c>
      <c r="I2159" t="s">
        <v>19</v>
      </c>
      <c r="J2159" t="s">
        <v>9631</v>
      </c>
      <c r="K2159" t="s">
        <v>9632</v>
      </c>
      <c r="L2159" t="s">
        <v>22</v>
      </c>
      <c r="M2159" t="s">
        <v>47</v>
      </c>
      <c r="N2159" t="s">
        <v>24</v>
      </c>
      <c r="O2159" t="s">
        <v>14</v>
      </c>
      <c r="P2159" t="s">
        <v>24</v>
      </c>
      <c r="Q2159" t="s">
        <v>48</v>
      </c>
      <c r="R2159" t="s">
        <v>9633</v>
      </c>
    </row>
    <row r="2160" spans="1:18" x14ac:dyDescent="0.35">
      <c r="A2160" t="s">
        <v>15</v>
      </c>
      <c r="B2160" t="s">
        <v>1665</v>
      </c>
      <c r="C2160">
        <v>10</v>
      </c>
      <c r="D2160">
        <v>2020</v>
      </c>
      <c r="E2160" t="s">
        <v>2245</v>
      </c>
      <c r="F2160">
        <v>6</v>
      </c>
      <c r="G2160">
        <v>2021</v>
      </c>
      <c r="H2160" t="s">
        <v>9634</v>
      </c>
      <c r="I2160" t="s">
        <v>19</v>
      </c>
      <c r="J2160" t="s">
        <v>9635</v>
      </c>
      <c r="K2160" t="s">
        <v>9636</v>
      </c>
      <c r="L2160" t="s">
        <v>22</v>
      </c>
      <c r="M2160" t="s">
        <v>47</v>
      </c>
      <c r="N2160" t="s">
        <v>24</v>
      </c>
      <c r="O2160" t="s">
        <v>14</v>
      </c>
      <c r="P2160" t="s">
        <v>24</v>
      </c>
      <c r="Q2160" t="s">
        <v>48</v>
      </c>
      <c r="R2160" t="s">
        <v>9637</v>
      </c>
    </row>
    <row r="2161" spans="1:18" x14ac:dyDescent="0.35">
      <c r="A2161" t="s">
        <v>15</v>
      </c>
      <c r="B2161" t="s">
        <v>120</v>
      </c>
      <c r="C2161">
        <v>11</v>
      </c>
      <c r="D2161">
        <v>2020</v>
      </c>
      <c r="E2161" t="s">
        <v>7374</v>
      </c>
      <c r="F2161">
        <v>4</v>
      </c>
      <c r="G2161">
        <v>2021</v>
      </c>
      <c r="H2161" t="s">
        <v>9638</v>
      </c>
      <c r="I2161" t="s">
        <v>19</v>
      </c>
      <c r="J2161" t="s">
        <v>9639</v>
      </c>
      <c r="K2161" t="s">
        <v>9640</v>
      </c>
      <c r="L2161" t="s">
        <v>1087</v>
      </c>
      <c r="M2161" t="s">
        <v>47</v>
      </c>
      <c r="N2161" t="s">
        <v>24</v>
      </c>
      <c r="O2161" t="s">
        <v>14</v>
      </c>
      <c r="P2161" t="s">
        <v>24</v>
      </c>
      <c r="Q2161" t="s">
        <v>48</v>
      </c>
      <c r="R2161" t="s">
        <v>9641</v>
      </c>
    </row>
    <row r="2162" spans="1:18" x14ac:dyDescent="0.35">
      <c r="A2162" t="s">
        <v>15</v>
      </c>
      <c r="B2162" t="s">
        <v>778</v>
      </c>
      <c r="C2162">
        <v>10</v>
      </c>
      <c r="D2162">
        <v>2020</v>
      </c>
      <c r="E2162" t="s">
        <v>536</v>
      </c>
      <c r="F2162">
        <v>1</v>
      </c>
      <c r="G2162">
        <v>2021</v>
      </c>
      <c r="H2162" t="s">
        <v>9642</v>
      </c>
      <c r="I2162" t="s">
        <v>19</v>
      </c>
      <c r="J2162" t="s">
        <v>9643</v>
      </c>
      <c r="K2162" t="s">
        <v>9644</v>
      </c>
      <c r="L2162" t="s">
        <v>75</v>
      </c>
      <c r="M2162" t="s">
        <v>23</v>
      </c>
      <c r="N2162" t="s">
        <v>24</v>
      </c>
      <c r="O2162" t="s">
        <v>33</v>
      </c>
      <c r="P2162" t="s">
        <v>34</v>
      </c>
      <c r="Q2162" t="s">
        <v>33</v>
      </c>
      <c r="R2162" t="s">
        <v>9645</v>
      </c>
    </row>
    <row r="2163" spans="1:18" x14ac:dyDescent="0.35">
      <c r="A2163" t="s">
        <v>15</v>
      </c>
      <c r="B2163" t="s">
        <v>2443</v>
      </c>
      <c r="C2163">
        <v>7</v>
      </c>
      <c r="D2163">
        <v>2021</v>
      </c>
      <c r="E2163" t="s">
        <v>1951</v>
      </c>
      <c r="F2163">
        <v>2</v>
      </c>
      <c r="G2163">
        <v>2022</v>
      </c>
      <c r="H2163" t="s">
        <v>9646</v>
      </c>
      <c r="I2163" t="s">
        <v>19</v>
      </c>
      <c r="J2163" t="s">
        <v>9647</v>
      </c>
      <c r="K2163" t="s">
        <v>9648</v>
      </c>
      <c r="L2163" t="s">
        <v>9649</v>
      </c>
      <c r="M2163" t="s">
        <v>23</v>
      </c>
      <c r="N2163" t="s">
        <v>24</v>
      </c>
      <c r="O2163" t="s">
        <v>14</v>
      </c>
      <c r="P2163" t="s">
        <v>24</v>
      </c>
      <c r="Q2163" t="s">
        <v>48</v>
      </c>
      <c r="R2163" t="s">
        <v>9650</v>
      </c>
    </row>
    <row r="2164" spans="1:18" x14ac:dyDescent="0.35">
      <c r="A2164" t="s">
        <v>15</v>
      </c>
      <c r="B2164" t="s">
        <v>1011</v>
      </c>
      <c r="C2164">
        <v>6</v>
      </c>
      <c r="D2164">
        <v>2020</v>
      </c>
      <c r="E2164" t="s">
        <v>948</v>
      </c>
      <c r="F2164">
        <v>11</v>
      </c>
      <c r="G2164">
        <v>2020</v>
      </c>
      <c r="H2164" t="s">
        <v>9651</v>
      </c>
      <c r="I2164" t="s">
        <v>19</v>
      </c>
      <c r="J2164" t="s">
        <v>9652</v>
      </c>
      <c r="K2164" t="s">
        <v>9653</v>
      </c>
      <c r="L2164" t="s">
        <v>22</v>
      </c>
      <c r="M2164" t="s">
        <v>23</v>
      </c>
      <c r="N2164" t="s">
        <v>24</v>
      </c>
      <c r="O2164" t="s">
        <v>33</v>
      </c>
      <c r="P2164" t="s">
        <v>34</v>
      </c>
      <c r="Q2164" t="s">
        <v>33</v>
      </c>
      <c r="R2164" t="s">
        <v>9654</v>
      </c>
    </row>
    <row r="2165" spans="1:18" x14ac:dyDescent="0.35">
      <c r="A2165" t="s">
        <v>15</v>
      </c>
      <c r="B2165" t="s">
        <v>9273</v>
      </c>
      <c r="C2165">
        <v>3</v>
      </c>
      <c r="D2165">
        <v>2021</v>
      </c>
      <c r="E2165" t="s">
        <v>641</v>
      </c>
      <c r="F2165">
        <v>9</v>
      </c>
      <c r="G2165">
        <v>2021</v>
      </c>
      <c r="H2165" t="s">
        <v>9655</v>
      </c>
      <c r="I2165" t="s">
        <v>19</v>
      </c>
      <c r="J2165" t="s">
        <v>9656</v>
      </c>
      <c r="K2165" t="s">
        <v>9657</v>
      </c>
      <c r="L2165" t="s">
        <v>22</v>
      </c>
      <c r="M2165" t="s">
        <v>68</v>
      </c>
      <c r="N2165" t="s">
        <v>24</v>
      </c>
      <c r="O2165" t="s">
        <v>14</v>
      </c>
      <c r="P2165" t="s">
        <v>24</v>
      </c>
      <c r="Q2165" t="s">
        <v>48</v>
      </c>
      <c r="R2165" t="s">
        <v>9658</v>
      </c>
    </row>
    <row r="2166" spans="1:18" x14ac:dyDescent="0.35">
      <c r="A2166" t="s">
        <v>15</v>
      </c>
      <c r="B2166" t="s">
        <v>9659</v>
      </c>
      <c r="C2166">
        <v>12</v>
      </c>
      <c r="D2166">
        <v>2018</v>
      </c>
      <c r="E2166" t="s">
        <v>7743</v>
      </c>
      <c r="F2166">
        <v>8</v>
      </c>
      <c r="G2166">
        <v>2019</v>
      </c>
      <c r="H2166" t="s">
        <v>9660</v>
      </c>
      <c r="I2166" t="s">
        <v>19</v>
      </c>
      <c r="J2166" t="s">
        <v>9661</v>
      </c>
      <c r="K2166" t="s">
        <v>9662</v>
      </c>
      <c r="L2166" t="s">
        <v>22</v>
      </c>
      <c r="M2166" t="s">
        <v>47</v>
      </c>
      <c r="N2166" t="s">
        <v>24</v>
      </c>
      <c r="O2166" t="s">
        <v>14</v>
      </c>
      <c r="P2166" t="s">
        <v>24</v>
      </c>
      <c r="Q2166" t="s">
        <v>48</v>
      </c>
      <c r="R2166" t="s">
        <v>9663</v>
      </c>
    </row>
    <row r="2167" spans="1:18" x14ac:dyDescent="0.35">
      <c r="A2167" t="s">
        <v>15</v>
      </c>
      <c r="B2167" t="s">
        <v>9664</v>
      </c>
      <c r="C2167">
        <v>2</v>
      </c>
      <c r="D2167">
        <v>2018</v>
      </c>
      <c r="E2167" t="s">
        <v>5102</v>
      </c>
      <c r="F2167">
        <v>11</v>
      </c>
      <c r="G2167">
        <v>2019</v>
      </c>
      <c r="H2167" t="s">
        <v>9665</v>
      </c>
      <c r="I2167" t="s">
        <v>19</v>
      </c>
      <c r="J2167" t="s">
        <v>9666</v>
      </c>
      <c r="K2167" t="s">
        <v>9667</v>
      </c>
      <c r="L2167" t="s">
        <v>237</v>
      </c>
      <c r="M2167" t="s">
        <v>47</v>
      </c>
      <c r="N2167" t="s">
        <v>24</v>
      </c>
      <c r="O2167" t="s">
        <v>14</v>
      </c>
      <c r="P2167" t="s">
        <v>24</v>
      </c>
      <c r="Q2167" t="s">
        <v>48</v>
      </c>
      <c r="R2167" t="s">
        <v>9668</v>
      </c>
    </row>
    <row r="2168" spans="1:18" x14ac:dyDescent="0.35">
      <c r="A2168" t="s">
        <v>15</v>
      </c>
      <c r="B2168" t="s">
        <v>2984</v>
      </c>
      <c r="C2168">
        <v>6</v>
      </c>
      <c r="D2168">
        <v>2021</v>
      </c>
      <c r="E2168" t="s">
        <v>394</v>
      </c>
      <c r="F2168">
        <v>11</v>
      </c>
      <c r="G2168">
        <v>2021</v>
      </c>
      <c r="H2168" t="s">
        <v>9669</v>
      </c>
      <c r="I2168" t="s">
        <v>19</v>
      </c>
      <c r="J2168" t="s">
        <v>9670</v>
      </c>
      <c r="K2168" t="s">
        <v>9671</v>
      </c>
      <c r="L2168" t="s">
        <v>4254</v>
      </c>
      <c r="M2168" t="s">
        <v>47</v>
      </c>
      <c r="N2168" t="s">
        <v>24</v>
      </c>
      <c r="O2168" t="s">
        <v>14</v>
      </c>
      <c r="P2168" t="s">
        <v>24</v>
      </c>
      <c r="Q2168" t="s">
        <v>48</v>
      </c>
      <c r="R2168" t="s">
        <v>9672</v>
      </c>
    </row>
    <row r="2169" spans="1:18" x14ac:dyDescent="0.35">
      <c r="A2169" t="s">
        <v>15</v>
      </c>
      <c r="B2169" t="s">
        <v>8028</v>
      </c>
      <c r="C2169">
        <v>7</v>
      </c>
      <c r="D2169">
        <v>2018</v>
      </c>
      <c r="E2169" t="s">
        <v>300</v>
      </c>
      <c r="F2169">
        <v>2</v>
      </c>
      <c r="G2169">
        <v>2019</v>
      </c>
      <c r="H2169" t="s">
        <v>9673</v>
      </c>
      <c r="I2169" t="s">
        <v>19</v>
      </c>
      <c r="J2169" t="s">
        <v>9674</v>
      </c>
      <c r="K2169" t="s">
        <v>9675</v>
      </c>
      <c r="L2169" t="s">
        <v>22</v>
      </c>
      <c r="M2169" t="s">
        <v>23</v>
      </c>
      <c r="N2169" t="s">
        <v>24</v>
      </c>
      <c r="O2169" t="s">
        <v>33</v>
      </c>
      <c r="P2169" t="s">
        <v>34</v>
      </c>
      <c r="Q2169" t="s">
        <v>33</v>
      </c>
      <c r="R2169" t="s">
        <v>77</v>
      </c>
    </row>
    <row r="2170" spans="1:18" x14ac:dyDescent="0.35">
      <c r="A2170" t="s">
        <v>15</v>
      </c>
      <c r="B2170" t="s">
        <v>4050</v>
      </c>
      <c r="C2170">
        <v>12</v>
      </c>
      <c r="D2170">
        <v>2019</v>
      </c>
      <c r="E2170" t="s">
        <v>3883</v>
      </c>
      <c r="F2170">
        <v>6</v>
      </c>
      <c r="G2170">
        <v>2020</v>
      </c>
      <c r="H2170" t="s">
        <v>9676</v>
      </c>
      <c r="I2170" t="s">
        <v>19</v>
      </c>
      <c r="J2170" t="s">
        <v>9677</v>
      </c>
      <c r="K2170" t="s">
        <v>9678</v>
      </c>
      <c r="L2170" t="s">
        <v>385</v>
      </c>
      <c r="M2170" t="s">
        <v>25</v>
      </c>
      <c r="N2170" t="s">
        <v>24</v>
      </c>
      <c r="O2170" t="s">
        <v>33</v>
      </c>
      <c r="P2170" t="s">
        <v>34</v>
      </c>
      <c r="Q2170" t="s">
        <v>33</v>
      </c>
      <c r="R2170" t="s">
        <v>9679</v>
      </c>
    </row>
    <row r="2171" spans="1:18" x14ac:dyDescent="0.35">
      <c r="A2171" t="s">
        <v>15</v>
      </c>
      <c r="B2171" t="s">
        <v>5110</v>
      </c>
      <c r="C2171">
        <v>4</v>
      </c>
      <c r="D2171">
        <v>2019</v>
      </c>
      <c r="E2171" t="s">
        <v>251</v>
      </c>
      <c r="F2171">
        <v>9</v>
      </c>
      <c r="G2171">
        <v>2019</v>
      </c>
      <c r="H2171" t="s">
        <v>9680</v>
      </c>
      <c r="I2171" t="s">
        <v>19</v>
      </c>
      <c r="J2171" t="s">
        <v>9681</v>
      </c>
      <c r="K2171" t="s">
        <v>9682</v>
      </c>
      <c r="L2171" t="s">
        <v>9683</v>
      </c>
      <c r="M2171" t="s">
        <v>47</v>
      </c>
      <c r="N2171" t="s">
        <v>24</v>
      </c>
      <c r="O2171" t="s">
        <v>14</v>
      </c>
      <c r="P2171" t="s">
        <v>24</v>
      </c>
      <c r="Q2171" t="s">
        <v>48</v>
      </c>
      <c r="R2171" t="s">
        <v>9684</v>
      </c>
    </row>
    <row r="2172" spans="1:18" x14ac:dyDescent="0.35">
      <c r="A2172" t="s">
        <v>15</v>
      </c>
      <c r="B2172" t="s">
        <v>2012</v>
      </c>
      <c r="C2172">
        <v>11</v>
      </c>
      <c r="D2172">
        <v>2020</v>
      </c>
      <c r="E2172" t="s">
        <v>3135</v>
      </c>
      <c r="F2172">
        <v>4</v>
      </c>
      <c r="G2172">
        <v>2021</v>
      </c>
      <c r="H2172" t="s">
        <v>9685</v>
      </c>
      <c r="I2172" t="s">
        <v>19</v>
      </c>
      <c r="J2172" t="s">
        <v>9686</v>
      </c>
      <c r="K2172" t="s">
        <v>9687</v>
      </c>
      <c r="L2172" t="s">
        <v>268</v>
      </c>
      <c r="M2172" t="s">
        <v>47</v>
      </c>
      <c r="N2172" t="s">
        <v>24</v>
      </c>
      <c r="O2172" t="s">
        <v>14</v>
      </c>
      <c r="P2172" t="s">
        <v>24</v>
      </c>
      <c r="Q2172" t="s">
        <v>48</v>
      </c>
      <c r="R2172" t="s">
        <v>9688</v>
      </c>
    </row>
    <row r="2173" spans="1:18" x14ac:dyDescent="0.35">
      <c r="A2173" t="s">
        <v>15</v>
      </c>
      <c r="B2173" t="s">
        <v>3617</v>
      </c>
      <c r="C2173">
        <v>6</v>
      </c>
      <c r="D2173">
        <v>2021</v>
      </c>
      <c r="E2173" t="s">
        <v>1646</v>
      </c>
      <c r="F2173">
        <v>1</v>
      </c>
      <c r="G2173">
        <v>2022</v>
      </c>
      <c r="H2173" t="s">
        <v>9689</v>
      </c>
      <c r="I2173" t="s">
        <v>19</v>
      </c>
      <c r="J2173" t="s">
        <v>9690</v>
      </c>
      <c r="K2173" t="s">
        <v>509</v>
      </c>
      <c r="L2173" t="s">
        <v>1164</v>
      </c>
      <c r="M2173" t="s">
        <v>23</v>
      </c>
      <c r="N2173" t="s">
        <v>24</v>
      </c>
      <c r="O2173" t="s">
        <v>25</v>
      </c>
      <c r="P2173" t="s">
        <v>24</v>
      </c>
      <c r="Q2173" t="s">
        <v>48</v>
      </c>
      <c r="R2173" t="s">
        <v>9691</v>
      </c>
    </row>
    <row r="2174" spans="1:18" x14ac:dyDescent="0.35">
      <c r="A2174" t="s">
        <v>15</v>
      </c>
      <c r="B2174" t="s">
        <v>9106</v>
      </c>
      <c r="C2174">
        <v>10</v>
      </c>
      <c r="D2174">
        <v>2020</v>
      </c>
      <c r="E2174" t="s">
        <v>79</v>
      </c>
      <c r="F2174">
        <v>2</v>
      </c>
      <c r="G2174">
        <v>2021</v>
      </c>
      <c r="H2174" t="s">
        <v>9692</v>
      </c>
      <c r="I2174" t="s">
        <v>19</v>
      </c>
      <c r="J2174" t="s">
        <v>9693</v>
      </c>
      <c r="K2174" t="s">
        <v>9694</v>
      </c>
      <c r="L2174" t="s">
        <v>1855</v>
      </c>
      <c r="M2174" t="s">
        <v>47</v>
      </c>
      <c r="N2174" t="s">
        <v>24</v>
      </c>
      <c r="O2174" t="s">
        <v>14</v>
      </c>
      <c r="P2174" t="s">
        <v>24</v>
      </c>
      <c r="Q2174" t="s">
        <v>48</v>
      </c>
      <c r="R2174" t="s">
        <v>9695</v>
      </c>
    </row>
    <row r="2175" spans="1:18" x14ac:dyDescent="0.35">
      <c r="A2175" t="s">
        <v>15</v>
      </c>
      <c r="B2175" t="s">
        <v>552</v>
      </c>
      <c r="C2175">
        <v>4</v>
      </c>
      <c r="D2175">
        <v>2021</v>
      </c>
      <c r="E2175" t="s">
        <v>9580</v>
      </c>
      <c r="F2175">
        <v>12</v>
      </c>
      <c r="G2175">
        <v>2022</v>
      </c>
      <c r="H2175" t="s">
        <v>9696</v>
      </c>
      <c r="I2175" t="s">
        <v>19</v>
      </c>
      <c r="J2175" t="s">
        <v>9697</v>
      </c>
      <c r="K2175" t="s">
        <v>9698</v>
      </c>
      <c r="L2175" t="s">
        <v>22</v>
      </c>
      <c r="M2175" t="s">
        <v>23</v>
      </c>
      <c r="N2175" t="s">
        <v>24</v>
      </c>
      <c r="O2175" t="s">
        <v>33</v>
      </c>
      <c r="P2175" t="s">
        <v>34</v>
      </c>
      <c r="Q2175" t="s">
        <v>33</v>
      </c>
      <c r="R2175" t="s">
        <v>118</v>
      </c>
    </row>
    <row r="2176" spans="1:18" x14ac:dyDescent="0.35">
      <c r="A2176" t="s">
        <v>15</v>
      </c>
      <c r="B2176" t="s">
        <v>202</v>
      </c>
      <c r="C2176">
        <v>1</v>
      </c>
      <c r="D2176">
        <v>2020</v>
      </c>
      <c r="E2176" t="s">
        <v>719</v>
      </c>
      <c r="F2176">
        <v>6</v>
      </c>
      <c r="G2176">
        <v>2020</v>
      </c>
      <c r="H2176" t="s">
        <v>9699</v>
      </c>
      <c r="I2176" t="s">
        <v>19</v>
      </c>
      <c r="J2176" t="s">
        <v>9700</v>
      </c>
      <c r="K2176" t="s">
        <v>9701</v>
      </c>
      <c r="L2176" t="s">
        <v>244</v>
      </c>
      <c r="M2176" t="s">
        <v>23</v>
      </c>
      <c r="N2176" t="s">
        <v>24</v>
      </c>
      <c r="O2176" t="s">
        <v>33</v>
      </c>
      <c r="P2176" t="s">
        <v>34</v>
      </c>
      <c r="Q2176" t="s">
        <v>33</v>
      </c>
      <c r="R2176" t="s">
        <v>27</v>
      </c>
    </row>
    <row r="2177" spans="1:18" x14ac:dyDescent="0.35">
      <c r="A2177" t="s">
        <v>15</v>
      </c>
      <c r="B2177" t="s">
        <v>4204</v>
      </c>
      <c r="C2177">
        <v>8</v>
      </c>
      <c r="D2177">
        <v>2018</v>
      </c>
      <c r="E2177" t="s">
        <v>914</v>
      </c>
      <c r="F2177">
        <v>1</v>
      </c>
      <c r="G2177">
        <v>2019</v>
      </c>
      <c r="H2177" t="s">
        <v>9702</v>
      </c>
      <c r="I2177" t="s">
        <v>19</v>
      </c>
      <c r="J2177" t="s">
        <v>9703</v>
      </c>
      <c r="K2177" t="s">
        <v>9704</v>
      </c>
      <c r="L2177" t="s">
        <v>22</v>
      </c>
      <c r="M2177" t="s">
        <v>23</v>
      </c>
      <c r="N2177" t="s">
        <v>24</v>
      </c>
      <c r="O2177" t="s">
        <v>33</v>
      </c>
      <c r="P2177" t="s">
        <v>34</v>
      </c>
      <c r="Q2177" t="s">
        <v>33</v>
      </c>
      <c r="R2177" t="s">
        <v>27</v>
      </c>
    </row>
    <row r="2178" spans="1:18" x14ac:dyDescent="0.35">
      <c r="A2178" t="s">
        <v>15</v>
      </c>
      <c r="B2178" t="s">
        <v>1459</v>
      </c>
      <c r="C2178">
        <v>2</v>
      </c>
      <c r="D2178">
        <v>2021</v>
      </c>
      <c r="E2178" t="s">
        <v>1490</v>
      </c>
      <c r="F2178">
        <v>9</v>
      </c>
      <c r="G2178">
        <v>2021</v>
      </c>
      <c r="H2178" t="s">
        <v>9705</v>
      </c>
      <c r="I2178" t="s">
        <v>19</v>
      </c>
      <c r="J2178" t="s">
        <v>9706</v>
      </c>
      <c r="K2178" t="s">
        <v>9707</v>
      </c>
      <c r="L2178" t="s">
        <v>22</v>
      </c>
      <c r="M2178" t="s">
        <v>47</v>
      </c>
      <c r="N2178" t="s">
        <v>24</v>
      </c>
      <c r="O2178" t="s">
        <v>14</v>
      </c>
      <c r="P2178" t="s">
        <v>24</v>
      </c>
      <c r="Q2178" t="s">
        <v>48</v>
      </c>
      <c r="R2178" t="s">
        <v>9708</v>
      </c>
    </row>
    <row r="2179" spans="1:18" x14ac:dyDescent="0.35">
      <c r="A2179" t="s">
        <v>15</v>
      </c>
      <c r="B2179" t="s">
        <v>311</v>
      </c>
      <c r="C2179">
        <v>5</v>
      </c>
      <c r="D2179">
        <v>2019</v>
      </c>
      <c r="E2179" t="s">
        <v>4358</v>
      </c>
      <c r="F2179">
        <v>8</v>
      </c>
      <c r="G2179">
        <v>2020</v>
      </c>
      <c r="H2179" t="s">
        <v>9709</v>
      </c>
      <c r="I2179" t="s">
        <v>19</v>
      </c>
      <c r="J2179" t="s">
        <v>9710</v>
      </c>
      <c r="K2179" t="s">
        <v>9711</v>
      </c>
      <c r="L2179" t="s">
        <v>237</v>
      </c>
      <c r="M2179" t="s">
        <v>23</v>
      </c>
      <c r="N2179" t="s">
        <v>24</v>
      </c>
      <c r="O2179" t="s">
        <v>25</v>
      </c>
      <c r="P2179" t="s">
        <v>24</v>
      </c>
      <c r="Q2179" t="s">
        <v>26</v>
      </c>
      <c r="R2179" t="s">
        <v>27</v>
      </c>
    </row>
    <row r="2180" spans="1:18" x14ac:dyDescent="0.35">
      <c r="A2180" t="s">
        <v>15</v>
      </c>
      <c r="B2180" t="s">
        <v>563</v>
      </c>
      <c r="C2180">
        <v>1</v>
      </c>
      <c r="D2180">
        <v>2019</v>
      </c>
      <c r="E2180" t="s">
        <v>5550</v>
      </c>
      <c r="F2180">
        <v>7</v>
      </c>
      <c r="G2180">
        <v>2019</v>
      </c>
      <c r="H2180" t="s">
        <v>9712</v>
      </c>
      <c r="I2180" t="s">
        <v>19</v>
      </c>
      <c r="J2180" t="s">
        <v>9713</v>
      </c>
      <c r="K2180" t="s">
        <v>9714</v>
      </c>
      <c r="L2180" t="s">
        <v>22</v>
      </c>
      <c r="M2180" t="s">
        <v>23</v>
      </c>
      <c r="N2180" t="s">
        <v>24</v>
      </c>
      <c r="O2180" t="s">
        <v>14</v>
      </c>
      <c r="P2180" t="s">
        <v>24</v>
      </c>
      <c r="Q2180" t="s">
        <v>48</v>
      </c>
      <c r="R2180" t="s">
        <v>9715</v>
      </c>
    </row>
    <row r="2181" spans="1:18" x14ac:dyDescent="0.35">
      <c r="A2181" t="s">
        <v>15</v>
      </c>
      <c r="B2181" t="s">
        <v>931</v>
      </c>
      <c r="C2181">
        <v>8</v>
      </c>
      <c r="D2181">
        <v>2020</v>
      </c>
      <c r="E2181" t="s">
        <v>536</v>
      </c>
      <c r="F2181">
        <v>1</v>
      </c>
      <c r="G2181">
        <v>2021</v>
      </c>
      <c r="H2181" t="s">
        <v>9716</v>
      </c>
      <c r="I2181" t="s">
        <v>19</v>
      </c>
      <c r="J2181" t="s">
        <v>9717</v>
      </c>
      <c r="K2181" t="s">
        <v>9718</v>
      </c>
      <c r="L2181" t="s">
        <v>22</v>
      </c>
      <c r="M2181" t="s">
        <v>23</v>
      </c>
      <c r="N2181" t="s">
        <v>24</v>
      </c>
      <c r="O2181" t="s">
        <v>33</v>
      </c>
      <c r="P2181" t="s">
        <v>34</v>
      </c>
      <c r="Q2181" t="s">
        <v>33</v>
      </c>
      <c r="R2181" t="s">
        <v>9719</v>
      </c>
    </row>
    <row r="2182" spans="1:18" x14ac:dyDescent="0.35">
      <c r="A2182" t="s">
        <v>15</v>
      </c>
      <c r="B2182" t="s">
        <v>1402</v>
      </c>
      <c r="C2182">
        <v>12</v>
      </c>
      <c r="D2182">
        <v>2020</v>
      </c>
      <c r="E2182" t="s">
        <v>1222</v>
      </c>
      <c r="F2182">
        <v>7</v>
      </c>
      <c r="G2182">
        <v>2021</v>
      </c>
      <c r="H2182" t="s">
        <v>9720</v>
      </c>
      <c r="I2182" t="s">
        <v>19</v>
      </c>
      <c r="J2182" t="s">
        <v>9721</v>
      </c>
      <c r="K2182" t="s">
        <v>9722</v>
      </c>
      <c r="L2182" t="s">
        <v>3670</v>
      </c>
      <c r="M2182" t="s">
        <v>68</v>
      </c>
      <c r="N2182" t="s">
        <v>24</v>
      </c>
      <c r="O2182" t="s">
        <v>14</v>
      </c>
      <c r="P2182" t="s">
        <v>24</v>
      </c>
      <c r="Q2182" t="s">
        <v>48</v>
      </c>
      <c r="R2182" t="s">
        <v>9723</v>
      </c>
    </row>
    <row r="2183" spans="1:18" x14ac:dyDescent="0.35">
      <c r="A2183" t="s">
        <v>15</v>
      </c>
      <c r="B2183" t="s">
        <v>677</v>
      </c>
      <c r="C2183">
        <v>6</v>
      </c>
      <c r="D2183">
        <v>2019</v>
      </c>
      <c r="E2183" t="s">
        <v>488</v>
      </c>
      <c r="F2183">
        <v>12</v>
      </c>
      <c r="G2183">
        <v>2020</v>
      </c>
      <c r="H2183" t="s">
        <v>9724</v>
      </c>
      <c r="I2183" t="s">
        <v>19</v>
      </c>
      <c r="J2183" t="s">
        <v>9725</v>
      </c>
      <c r="K2183" t="s">
        <v>9726</v>
      </c>
      <c r="L2183" t="s">
        <v>22</v>
      </c>
      <c r="M2183" t="s">
        <v>47</v>
      </c>
      <c r="N2183" t="s">
        <v>24</v>
      </c>
      <c r="O2183" t="s">
        <v>14</v>
      </c>
      <c r="P2183" t="s">
        <v>24</v>
      </c>
      <c r="Q2183" t="s">
        <v>48</v>
      </c>
      <c r="R2183" t="s">
        <v>9727</v>
      </c>
    </row>
    <row r="2184" spans="1:18" x14ac:dyDescent="0.35">
      <c r="A2184" t="s">
        <v>15</v>
      </c>
      <c r="B2184" t="s">
        <v>1800</v>
      </c>
      <c r="C2184">
        <v>4</v>
      </c>
      <c r="D2184">
        <v>2020</v>
      </c>
      <c r="E2184" t="s">
        <v>156</v>
      </c>
      <c r="F2184">
        <v>6</v>
      </c>
      <c r="G2184">
        <v>2020</v>
      </c>
      <c r="H2184" t="s">
        <v>9728</v>
      </c>
      <c r="I2184" t="s">
        <v>19</v>
      </c>
      <c r="J2184" t="s">
        <v>9729</v>
      </c>
      <c r="K2184" t="s">
        <v>9730</v>
      </c>
      <c r="L2184" t="s">
        <v>3747</v>
      </c>
      <c r="M2184" t="s">
        <v>47</v>
      </c>
      <c r="N2184" t="s">
        <v>24</v>
      </c>
      <c r="O2184" t="s">
        <v>97</v>
      </c>
      <c r="P2184" t="s">
        <v>24</v>
      </c>
      <c r="Q2184" t="s">
        <v>48</v>
      </c>
      <c r="R2184" t="s">
        <v>9731</v>
      </c>
    </row>
    <row r="2185" spans="1:18" x14ac:dyDescent="0.35">
      <c r="A2185" t="s">
        <v>15</v>
      </c>
      <c r="B2185" t="s">
        <v>1089</v>
      </c>
      <c r="C2185">
        <v>3</v>
      </c>
      <c r="D2185">
        <v>2020</v>
      </c>
      <c r="E2185" t="s">
        <v>1212</v>
      </c>
      <c r="F2185">
        <v>5</v>
      </c>
      <c r="G2185">
        <v>2021</v>
      </c>
      <c r="H2185" t="s">
        <v>9732</v>
      </c>
      <c r="I2185" t="s">
        <v>19</v>
      </c>
      <c r="J2185" t="s">
        <v>9733</v>
      </c>
      <c r="K2185" t="s">
        <v>9734</v>
      </c>
      <c r="L2185" t="s">
        <v>5070</v>
      </c>
      <c r="M2185" t="s">
        <v>47</v>
      </c>
      <c r="N2185" t="s">
        <v>24</v>
      </c>
      <c r="O2185" t="s">
        <v>14</v>
      </c>
      <c r="P2185" t="s">
        <v>24</v>
      </c>
      <c r="Q2185" t="s">
        <v>48</v>
      </c>
      <c r="R2185" t="s">
        <v>9735</v>
      </c>
    </row>
    <row r="2186" spans="1:18" x14ac:dyDescent="0.35">
      <c r="A2186" t="s">
        <v>15</v>
      </c>
      <c r="B2186" t="s">
        <v>6083</v>
      </c>
      <c r="C2186">
        <v>11</v>
      </c>
      <c r="D2186">
        <v>2019</v>
      </c>
      <c r="E2186" t="s">
        <v>1761</v>
      </c>
      <c r="F2186">
        <v>6</v>
      </c>
      <c r="G2186">
        <v>2020</v>
      </c>
      <c r="H2186" t="s">
        <v>9736</v>
      </c>
      <c r="I2186" t="s">
        <v>19</v>
      </c>
      <c r="J2186" t="s">
        <v>9737</v>
      </c>
      <c r="K2186" t="s">
        <v>9738</v>
      </c>
      <c r="L2186" t="s">
        <v>4391</v>
      </c>
      <c r="M2186" t="s">
        <v>47</v>
      </c>
      <c r="N2186" t="s">
        <v>24</v>
      </c>
      <c r="O2186" t="s">
        <v>14</v>
      </c>
      <c r="P2186" t="s">
        <v>24</v>
      </c>
      <c r="Q2186" t="s">
        <v>48</v>
      </c>
      <c r="R2186" t="s">
        <v>9739</v>
      </c>
    </row>
    <row r="2187" spans="1:18" x14ac:dyDescent="0.35">
      <c r="A2187" t="s">
        <v>15</v>
      </c>
      <c r="B2187" t="s">
        <v>1232</v>
      </c>
      <c r="C2187">
        <v>6</v>
      </c>
      <c r="D2187">
        <v>2018</v>
      </c>
      <c r="E2187" t="s">
        <v>9740</v>
      </c>
      <c r="F2187">
        <v>11</v>
      </c>
      <c r="G2187">
        <v>2019</v>
      </c>
      <c r="H2187" t="s">
        <v>9741</v>
      </c>
      <c r="I2187" t="s">
        <v>19</v>
      </c>
      <c r="J2187" t="s">
        <v>9742</v>
      </c>
      <c r="K2187" t="s">
        <v>9743</v>
      </c>
      <c r="L2187" t="s">
        <v>22</v>
      </c>
      <c r="M2187" t="s">
        <v>47</v>
      </c>
      <c r="N2187" t="s">
        <v>24</v>
      </c>
      <c r="O2187" t="s">
        <v>14</v>
      </c>
      <c r="P2187" t="s">
        <v>24</v>
      </c>
      <c r="Q2187" t="s">
        <v>48</v>
      </c>
      <c r="R2187" t="s">
        <v>9744</v>
      </c>
    </row>
    <row r="2188" spans="1:18" x14ac:dyDescent="0.35">
      <c r="A2188" t="s">
        <v>15</v>
      </c>
      <c r="B2188" t="s">
        <v>6682</v>
      </c>
      <c r="C2188">
        <v>12</v>
      </c>
      <c r="D2188">
        <v>2018</v>
      </c>
      <c r="E2188" t="s">
        <v>5110</v>
      </c>
      <c r="F2188">
        <v>4</v>
      </c>
      <c r="G2188">
        <v>2019</v>
      </c>
      <c r="H2188" t="s">
        <v>9745</v>
      </c>
      <c r="I2188" t="s">
        <v>19</v>
      </c>
      <c r="J2188" t="s">
        <v>9746</v>
      </c>
      <c r="K2188" t="s">
        <v>9747</v>
      </c>
      <c r="L2188" t="s">
        <v>237</v>
      </c>
      <c r="M2188" t="s">
        <v>23</v>
      </c>
      <c r="N2188" t="s">
        <v>24</v>
      </c>
      <c r="O2188" t="s">
        <v>33</v>
      </c>
      <c r="P2188" t="s">
        <v>34</v>
      </c>
      <c r="Q2188" t="s">
        <v>33</v>
      </c>
      <c r="R2188" t="s">
        <v>27</v>
      </c>
    </row>
    <row r="2189" spans="1:18" x14ac:dyDescent="0.35">
      <c r="A2189" t="s">
        <v>15</v>
      </c>
      <c r="B2189" t="s">
        <v>670</v>
      </c>
      <c r="C2189">
        <v>4</v>
      </c>
      <c r="D2189">
        <v>2021</v>
      </c>
      <c r="E2189" t="s">
        <v>4100</v>
      </c>
      <c r="F2189">
        <v>1</v>
      </c>
      <c r="G2189">
        <v>2022</v>
      </c>
      <c r="H2189" t="s">
        <v>9748</v>
      </c>
      <c r="I2189" t="s">
        <v>19</v>
      </c>
      <c r="J2189" t="s">
        <v>9749</v>
      </c>
      <c r="K2189" t="s">
        <v>9750</v>
      </c>
      <c r="L2189" t="s">
        <v>249</v>
      </c>
      <c r="M2189" t="s">
        <v>47</v>
      </c>
      <c r="N2189" t="s">
        <v>24</v>
      </c>
      <c r="O2189" t="s">
        <v>33</v>
      </c>
      <c r="P2189" t="s">
        <v>34</v>
      </c>
      <c r="Q2189" t="s">
        <v>33</v>
      </c>
      <c r="R2189" t="s">
        <v>9751</v>
      </c>
    </row>
    <row r="2190" spans="1:18" x14ac:dyDescent="0.35">
      <c r="A2190" t="s">
        <v>15</v>
      </c>
      <c r="B2190" t="s">
        <v>8924</v>
      </c>
      <c r="C2190">
        <v>4</v>
      </c>
      <c r="D2190">
        <v>2019</v>
      </c>
      <c r="E2190" t="s">
        <v>5648</v>
      </c>
      <c r="F2190">
        <v>12</v>
      </c>
      <c r="G2190">
        <v>2020</v>
      </c>
      <c r="H2190" t="s">
        <v>9752</v>
      </c>
      <c r="I2190" t="s">
        <v>19</v>
      </c>
      <c r="J2190" t="s">
        <v>9753</v>
      </c>
      <c r="K2190" t="s">
        <v>9754</v>
      </c>
      <c r="L2190" t="s">
        <v>237</v>
      </c>
      <c r="M2190" t="s">
        <v>23</v>
      </c>
      <c r="N2190" t="s">
        <v>24</v>
      </c>
      <c r="O2190" t="s">
        <v>25</v>
      </c>
      <c r="P2190" t="s">
        <v>24</v>
      </c>
      <c r="Q2190" t="s">
        <v>26</v>
      </c>
      <c r="R2190" t="s">
        <v>9755</v>
      </c>
    </row>
    <row r="2191" spans="1:18" x14ac:dyDescent="0.35">
      <c r="A2191" t="s">
        <v>15</v>
      </c>
      <c r="B2191" t="s">
        <v>1054</v>
      </c>
      <c r="C2191">
        <v>4</v>
      </c>
      <c r="D2191">
        <v>2019</v>
      </c>
      <c r="E2191" t="s">
        <v>4199</v>
      </c>
      <c r="F2191">
        <v>10</v>
      </c>
      <c r="G2191">
        <v>2019</v>
      </c>
      <c r="H2191" t="s">
        <v>9756</v>
      </c>
      <c r="I2191" t="s">
        <v>19</v>
      </c>
      <c r="J2191" t="s">
        <v>9757</v>
      </c>
      <c r="K2191" t="s">
        <v>9758</v>
      </c>
      <c r="L2191" t="s">
        <v>143</v>
      </c>
      <c r="M2191" t="s">
        <v>68</v>
      </c>
      <c r="N2191" t="s">
        <v>24</v>
      </c>
      <c r="O2191" t="s">
        <v>14</v>
      </c>
      <c r="P2191" t="s">
        <v>24</v>
      </c>
      <c r="Q2191" t="s">
        <v>48</v>
      </c>
      <c r="R2191" t="s">
        <v>9759</v>
      </c>
    </row>
    <row r="2192" spans="1:18" x14ac:dyDescent="0.35">
      <c r="A2192" t="s">
        <v>15</v>
      </c>
      <c r="B2192" t="s">
        <v>1459</v>
      </c>
      <c r="C2192">
        <v>2</v>
      </c>
      <c r="D2192">
        <v>2021</v>
      </c>
      <c r="E2192" t="s">
        <v>3809</v>
      </c>
      <c r="F2192">
        <v>8</v>
      </c>
      <c r="G2192">
        <v>2021</v>
      </c>
      <c r="H2192" t="s">
        <v>9760</v>
      </c>
      <c r="I2192" t="s">
        <v>19</v>
      </c>
      <c r="J2192" t="s">
        <v>9761</v>
      </c>
      <c r="K2192" t="s">
        <v>9762</v>
      </c>
      <c r="L2192" t="s">
        <v>9763</v>
      </c>
      <c r="M2192" t="s">
        <v>23</v>
      </c>
      <c r="N2192" t="s">
        <v>24</v>
      </c>
      <c r="O2192" t="s">
        <v>25</v>
      </c>
      <c r="P2192" t="s">
        <v>24</v>
      </c>
      <c r="Q2192" t="s">
        <v>26</v>
      </c>
      <c r="R2192" t="s">
        <v>9764</v>
      </c>
    </row>
    <row r="2193" spans="1:18" x14ac:dyDescent="0.35">
      <c r="A2193" t="s">
        <v>15</v>
      </c>
      <c r="B2193" t="s">
        <v>3302</v>
      </c>
      <c r="C2193">
        <v>1</v>
      </c>
      <c r="D2193">
        <v>2019</v>
      </c>
      <c r="E2193" t="s">
        <v>1612</v>
      </c>
      <c r="F2193">
        <v>7</v>
      </c>
      <c r="G2193">
        <v>2019</v>
      </c>
      <c r="H2193" t="s">
        <v>9765</v>
      </c>
      <c r="I2193" t="s">
        <v>19</v>
      </c>
      <c r="J2193" t="s">
        <v>9766</v>
      </c>
      <c r="K2193" t="s">
        <v>9767</v>
      </c>
      <c r="L2193" t="s">
        <v>3670</v>
      </c>
      <c r="M2193" t="s">
        <v>76</v>
      </c>
      <c r="N2193" t="s">
        <v>24</v>
      </c>
      <c r="O2193" t="s">
        <v>33</v>
      </c>
      <c r="P2193" t="s">
        <v>34</v>
      </c>
      <c r="Q2193" t="s">
        <v>33</v>
      </c>
      <c r="R2193" t="s">
        <v>27</v>
      </c>
    </row>
    <row r="2194" spans="1:18" x14ac:dyDescent="0.35">
      <c r="A2194" t="s">
        <v>15</v>
      </c>
      <c r="B2194" t="s">
        <v>1679</v>
      </c>
      <c r="C2194">
        <v>8</v>
      </c>
      <c r="D2194">
        <v>2018</v>
      </c>
      <c r="E2194" t="s">
        <v>4293</v>
      </c>
      <c r="F2194">
        <v>1</v>
      </c>
      <c r="G2194">
        <v>2019</v>
      </c>
      <c r="H2194" t="s">
        <v>9768</v>
      </c>
      <c r="I2194" t="s">
        <v>19</v>
      </c>
      <c r="J2194" t="s">
        <v>9769</v>
      </c>
      <c r="K2194" t="s">
        <v>9770</v>
      </c>
      <c r="L2194" t="s">
        <v>237</v>
      </c>
      <c r="M2194" t="s">
        <v>68</v>
      </c>
      <c r="N2194" t="s">
        <v>24</v>
      </c>
      <c r="O2194" t="s">
        <v>14</v>
      </c>
      <c r="P2194" t="s">
        <v>24</v>
      </c>
      <c r="Q2194" t="s">
        <v>48</v>
      </c>
      <c r="R2194" t="s">
        <v>9771</v>
      </c>
    </row>
    <row r="2195" spans="1:18" x14ac:dyDescent="0.35">
      <c r="A2195" t="s">
        <v>15</v>
      </c>
      <c r="B2195" t="s">
        <v>1222</v>
      </c>
      <c r="C2195">
        <v>7</v>
      </c>
      <c r="D2195">
        <v>2021</v>
      </c>
      <c r="E2195" t="s">
        <v>2101</v>
      </c>
      <c r="F2195">
        <v>11</v>
      </c>
      <c r="G2195">
        <v>2021</v>
      </c>
      <c r="H2195" t="s">
        <v>9772</v>
      </c>
      <c r="I2195" t="s">
        <v>19</v>
      </c>
      <c r="J2195" t="s">
        <v>9773</v>
      </c>
      <c r="K2195" t="s">
        <v>9774</v>
      </c>
      <c r="L2195" t="s">
        <v>9775</v>
      </c>
      <c r="M2195" t="s">
        <v>23</v>
      </c>
      <c r="N2195" t="s">
        <v>24</v>
      </c>
      <c r="O2195" t="s">
        <v>97</v>
      </c>
      <c r="P2195" t="s">
        <v>24</v>
      </c>
      <c r="Q2195" t="s">
        <v>48</v>
      </c>
      <c r="R2195" t="s">
        <v>9776</v>
      </c>
    </row>
    <row r="2196" spans="1:18" x14ac:dyDescent="0.35">
      <c r="A2196" t="s">
        <v>15</v>
      </c>
      <c r="B2196" t="s">
        <v>3307</v>
      </c>
      <c r="C2196">
        <v>8</v>
      </c>
      <c r="D2196">
        <v>2021</v>
      </c>
      <c r="E2196" t="s">
        <v>6238</v>
      </c>
      <c r="F2196">
        <v>1</v>
      </c>
      <c r="G2196">
        <v>2022</v>
      </c>
      <c r="H2196" t="s">
        <v>9777</v>
      </c>
      <c r="I2196" t="s">
        <v>19</v>
      </c>
      <c r="J2196" t="s">
        <v>9778</v>
      </c>
      <c r="K2196" t="s">
        <v>9779</v>
      </c>
      <c r="L2196" t="s">
        <v>143</v>
      </c>
      <c r="M2196" t="s">
        <v>23</v>
      </c>
      <c r="N2196" t="s">
        <v>24</v>
      </c>
      <c r="O2196" t="s">
        <v>33</v>
      </c>
      <c r="P2196" t="s">
        <v>34</v>
      </c>
      <c r="Q2196" t="s">
        <v>33</v>
      </c>
      <c r="R2196" t="s">
        <v>9780</v>
      </c>
    </row>
    <row r="2197" spans="1:18" x14ac:dyDescent="0.35">
      <c r="A2197" t="s">
        <v>15</v>
      </c>
      <c r="B2197" t="s">
        <v>5706</v>
      </c>
      <c r="C2197">
        <v>7</v>
      </c>
      <c r="D2197">
        <v>2020</v>
      </c>
      <c r="E2197" t="s">
        <v>1402</v>
      </c>
      <c r="F2197">
        <v>12</v>
      </c>
      <c r="G2197">
        <v>2021</v>
      </c>
      <c r="H2197" t="s">
        <v>9781</v>
      </c>
      <c r="I2197" t="s">
        <v>19</v>
      </c>
      <c r="J2197" t="s">
        <v>9782</v>
      </c>
      <c r="K2197" t="s">
        <v>9783</v>
      </c>
      <c r="L2197" t="s">
        <v>9784</v>
      </c>
      <c r="M2197" t="s">
        <v>47</v>
      </c>
      <c r="N2197" t="s">
        <v>24</v>
      </c>
      <c r="O2197" t="s">
        <v>97</v>
      </c>
      <c r="P2197" t="s">
        <v>24</v>
      </c>
      <c r="Q2197" t="s">
        <v>48</v>
      </c>
      <c r="R2197" t="s">
        <v>9785</v>
      </c>
    </row>
    <row r="2198" spans="1:18" x14ac:dyDescent="0.35">
      <c r="A2198" t="s">
        <v>15</v>
      </c>
      <c r="B2198" t="s">
        <v>1044</v>
      </c>
      <c r="C2198">
        <v>3</v>
      </c>
      <c r="D2198">
        <v>2020</v>
      </c>
      <c r="E2198" t="s">
        <v>1143</v>
      </c>
      <c r="F2198">
        <v>7</v>
      </c>
      <c r="G2198">
        <v>2020</v>
      </c>
      <c r="H2198" t="s">
        <v>9786</v>
      </c>
      <c r="I2198" t="s">
        <v>19</v>
      </c>
      <c r="J2198" t="s">
        <v>9787</v>
      </c>
      <c r="K2198" t="s">
        <v>9788</v>
      </c>
      <c r="L2198" t="s">
        <v>237</v>
      </c>
      <c r="M2198" t="s">
        <v>23</v>
      </c>
      <c r="N2198" t="s">
        <v>24</v>
      </c>
      <c r="O2198" t="s">
        <v>33</v>
      </c>
      <c r="P2198" t="s">
        <v>34</v>
      </c>
      <c r="Q2198" t="s">
        <v>33</v>
      </c>
      <c r="R2198" t="s">
        <v>27</v>
      </c>
    </row>
    <row r="2199" spans="1:18" x14ac:dyDescent="0.35">
      <c r="A2199" t="s">
        <v>15</v>
      </c>
      <c r="B2199" t="s">
        <v>6054</v>
      </c>
      <c r="C2199">
        <v>6</v>
      </c>
      <c r="D2199">
        <v>2020</v>
      </c>
      <c r="E2199" t="s">
        <v>157</v>
      </c>
      <c r="F2199">
        <v>1</v>
      </c>
      <c r="G2199">
        <v>2021</v>
      </c>
      <c r="H2199" t="s">
        <v>9789</v>
      </c>
      <c r="I2199" t="s">
        <v>19</v>
      </c>
      <c r="J2199" t="s">
        <v>9790</v>
      </c>
      <c r="K2199" t="s">
        <v>9791</v>
      </c>
      <c r="L2199" t="s">
        <v>385</v>
      </c>
      <c r="M2199" t="s">
        <v>23</v>
      </c>
      <c r="N2199" t="s">
        <v>24</v>
      </c>
      <c r="O2199" t="s">
        <v>14</v>
      </c>
      <c r="P2199" t="s">
        <v>24</v>
      </c>
      <c r="Q2199" t="s">
        <v>48</v>
      </c>
      <c r="R2199" t="s">
        <v>9792</v>
      </c>
    </row>
    <row r="2200" spans="1:18" x14ac:dyDescent="0.35">
      <c r="A2200" t="s">
        <v>15</v>
      </c>
      <c r="B2200" t="s">
        <v>221</v>
      </c>
      <c r="C2200">
        <v>7</v>
      </c>
      <c r="D2200">
        <v>2020</v>
      </c>
      <c r="E2200" t="s">
        <v>208</v>
      </c>
      <c r="F2200">
        <v>6</v>
      </c>
      <c r="G2200">
        <v>2021</v>
      </c>
      <c r="H2200" t="s">
        <v>9793</v>
      </c>
      <c r="I2200" t="s">
        <v>19</v>
      </c>
      <c r="J2200" t="s">
        <v>9794</v>
      </c>
      <c r="K2200" t="s">
        <v>9795</v>
      </c>
      <c r="L2200" t="s">
        <v>572</v>
      </c>
      <c r="M2200" t="s">
        <v>23</v>
      </c>
      <c r="N2200" t="s">
        <v>24</v>
      </c>
      <c r="O2200" t="s">
        <v>33</v>
      </c>
      <c r="P2200" t="s">
        <v>34</v>
      </c>
      <c r="Q2200" t="s">
        <v>33</v>
      </c>
      <c r="R2200" t="s">
        <v>118</v>
      </c>
    </row>
    <row r="2201" spans="1:18" x14ac:dyDescent="0.35">
      <c r="A2201" t="s">
        <v>15</v>
      </c>
      <c r="B2201" t="s">
        <v>5754</v>
      </c>
      <c r="C2201">
        <v>8</v>
      </c>
      <c r="D2201">
        <v>2021</v>
      </c>
      <c r="E2201" t="s">
        <v>2458</v>
      </c>
      <c r="F2201">
        <v>2</v>
      </c>
      <c r="G2201">
        <v>2022</v>
      </c>
      <c r="H2201" t="s">
        <v>9796</v>
      </c>
      <c r="I2201" t="s">
        <v>19</v>
      </c>
      <c r="J2201" t="s">
        <v>9797</v>
      </c>
      <c r="K2201" t="s">
        <v>9798</v>
      </c>
      <c r="L2201" t="s">
        <v>83</v>
      </c>
      <c r="M2201" t="s">
        <v>68</v>
      </c>
      <c r="N2201" t="s">
        <v>24</v>
      </c>
      <c r="O2201" t="s">
        <v>14</v>
      </c>
      <c r="P2201" t="s">
        <v>24</v>
      </c>
      <c r="Q2201" t="s">
        <v>48</v>
      </c>
      <c r="R2201" t="s">
        <v>9799</v>
      </c>
    </row>
    <row r="2202" spans="1:18" x14ac:dyDescent="0.35">
      <c r="A2202" t="s">
        <v>15</v>
      </c>
      <c r="B2202" t="s">
        <v>2236</v>
      </c>
      <c r="C2202">
        <v>8</v>
      </c>
      <c r="D2202">
        <v>2021</v>
      </c>
      <c r="E2202" t="s">
        <v>7168</v>
      </c>
      <c r="F2202">
        <v>11</v>
      </c>
      <c r="G2202">
        <v>2021</v>
      </c>
      <c r="H2202" t="s">
        <v>9800</v>
      </c>
      <c r="I2202" t="s">
        <v>19</v>
      </c>
      <c r="J2202" t="s">
        <v>9801</v>
      </c>
      <c r="K2202" t="s">
        <v>9802</v>
      </c>
      <c r="L2202" t="s">
        <v>75</v>
      </c>
      <c r="M2202" t="s">
        <v>68</v>
      </c>
      <c r="N2202" t="s">
        <v>24</v>
      </c>
      <c r="O2202" t="s">
        <v>14</v>
      </c>
      <c r="P2202" t="s">
        <v>24</v>
      </c>
      <c r="Q2202" t="s">
        <v>48</v>
      </c>
      <c r="R2202" t="s">
        <v>9803</v>
      </c>
    </row>
    <row r="2203" spans="1:18" x14ac:dyDescent="0.35">
      <c r="A2203" t="s">
        <v>15</v>
      </c>
      <c r="B2203" t="s">
        <v>3320</v>
      </c>
      <c r="C2203">
        <v>3</v>
      </c>
      <c r="D2203">
        <v>2021</v>
      </c>
      <c r="E2203" t="s">
        <v>5096</v>
      </c>
      <c r="F2203">
        <v>10</v>
      </c>
      <c r="G2203">
        <v>2021</v>
      </c>
      <c r="H2203" t="s">
        <v>9804</v>
      </c>
      <c r="I2203" t="s">
        <v>19</v>
      </c>
      <c r="J2203" t="s">
        <v>9805</v>
      </c>
      <c r="K2203" t="s">
        <v>9806</v>
      </c>
      <c r="L2203" t="s">
        <v>22</v>
      </c>
      <c r="M2203" t="s">
        <v>76</v>
      </c>
      <c r="N2203" t="s">
        <v>24</v>
      </c>
      <c r="O2203" t="s">
        <v>33</v>
      </c>
      <c r="P2203" t="s">
        <v>34</v>
      </c>
      <c r="Q2203" t="s">
        <v>33</v>
      </c>
      <c r="R2203" t="s">
        <v>9807</v>
      </c>
    </row>
    <row r="2204" spans="1:18" x14ac:dyDescent="0.35">
      <c r="A2204" t="s">
        <v>15</v>
      </c>
      <c r="B2204" t="s">
        <v>2225</v>
      </c>
      <c r="C2204">
        <v>10</v>
      </c>
      <c r="D2204">
        <v>2019</v>
      </c>
      <c r="E2204" t="s">
        <v>6233</v>
      </c>
      <c r="F2204">
        <v>12</v>
      </c>
      <c r="G2204">
        <v>2021</v>
      </c>
      <c r="H2204" t="s">
        <v>9808</v>
      </c>
      <c r="I2204" t="s">
        <v>19</v>
      </c>
      <c r="J2204" t="s">
        <v>9809</v>
      </c>
      <c r="K2204" t="s">
        <v>9810</v>
      </c>
      <c r="L2204" t="s">
        <v>22</v>
      </c>
      <c r="M2204" t="s">
        <v>68</v>
      </c>
      <c r="N2204" t="s">
        <v>24</v>
      </c>
      <c r="O2204" t="s">
        <v>14</v>
      </c>
      <c r="P2204" t="s">
        <v>24</v>
      </c>
      <c r="Q2204" t="s">
        <v>48</v>
      </c>
      <c r="R2204" t="s">
        <v>9811</v>
      </c>
    </row>
    <row r="2205" spans="1:18" x14ac:dyDescent="0.35">
      <c r="A2205" t="s">
        <v>15</v>
      </c>
      <c r="B2205" t="s">
        <v>9812</v>
      </c>
      <c r="C2205">
        <v>7</v>
      </c>
      <c r="D2205">
        <v>2020</v>
      </c>
      <c r="E2205" t="s">
        <v>2018</v>
      </c>
      <c r="F2205">
        <v>1</v>
      </c>
      <c r="G2205">
        <v>2021</v>
      </c>
      <c r="H2205" t="s">
        <v>9813</v>
      </c>
      <c r="I2205" t="s">
        <v>19</v>
      </c>
      <c r="J2205" t="s">
        <v>9814</v>
      </c>
      <c r="K2205" t="s">
        <v>9815</v>
      </c>
      <c r="L2205" t="s">
        <v>22</v>
      </c>
      <c r="M2205" t="s">
        <v>76</v>
      </c>
      <c r="N2205" t="s">
        <v>24</v>
      </c>
      <c r="O2205" t="s">
        <v>33</v>
      </c>
      <c r="P2205" t="s">
        <v>34</v>
      </c>
      <c r="Q2205" t="s">
        <v>33</v>
      </c>
      <c r="R2205" t="s">
        <v>9816</v>
      </c>
    </row>
    <row r="2206" spans="1:18" x14ac:dyDescent="0.35">
      <c r="A2206" t="s">
        <v>15</v>
      </c>
      <c r="B2206" t="s">
        <v>5231</v>
      </c>
      <c r="C2206">
        <v>5</v>
      </c>
      <c r="D2206">
        <v>2020</v>
      </c>
      <c r="E2206" t="s">
        <v>3475</v>
      </c>
      <c r="F2206">
        <v>8</v>
      </c>
      <c r="G2206">
        <v>2020</v>
      </c>
      <c r="H2206" t="s">
        <v>9817</v>
      </c>
      <c r="I2206" t="s">
        <v>19</v>
      </c>
      <c r="J2206" t="s">
        <v>9818</v>
      </c>
      <c r="K2206" t="s">
        <v>9819</v>
      </c>
      <c r="L2206" t="s">
        <v>9820</v>
      </c>
      <c r="M2206" t="s">
        <v>23</v>
      </c>
      <c r="N2206" t="s">
        <v>24</v>
      </c>
      <c r="O2206" t="s">
        <v>33</v>
      </c>
      <c r="P2206" t="s">
        <v>34</v>
      </c>
      <c r="Q2206" t="s">
        <v>33</v>
      </c>
      <c r="R2206" t="s">
        <v>27</v>
      </c>
    </row>
    <row r="2207" spans="1:18" x14ac:dyDescent="0.35">
      <c r="A2207" t="s">
        <v>15</v>
      </c>
      <c r="B2207" t="s">
        <v>4213</v>
      </c>
      <c r="C2207">
        <v>7</v>
      </c>
      <c r="D2207">
        <v>2019</v>
      </c>
      <c r="E2207" t="s">
        <v>1501</v>
      </c>
      <c r="F2207">
        <v>1</v>
      </c>
      <c r="G2207">
        <v>2020</v>
      </c>
      <c r="H2207" t="s">
        <v>9821</v>
      </c>
      <c r="I2207" t="s">
        <v>19</v>
      </c>
      <c r="J2207" t="s">
        <v>9822</v>
      </c>
      <c r="K2207" t="s">
        <v>9823</v>
      </c>
      <c r="L2207" t="s">
        <v>9824</v>
      </c>
      <c r="M2207" t="s">
        <v>76</v>
      </c>
      <c r="N2207" t="s">
        <v>24</v>
      </c>
      <c r="O2207" t="s">
        <v>14</v>
      </c>
      <c r="P2207" t="s">
        <v>24</v>
      </c>
      <c r="Q2207" t="s">
        <v>48</v>
      </c>
      <c r="R2207" t="s">
        <v>9825</v>
      </c>
    </row>
    <row r="2208" spans="1:18" x14ac:dyDescent="0.35">
      <c r="A2208" t="s">
        <v>15</v>
      </c>
      <c r="B2208" t="s">
        <v>954</v>
      </c>
      <c r="C2208">
        <v>6</v>
      </c>
      <c r="D2208">
        <v>2019</v>
      </c>
      <c r="E2208" t="s">
        <v>609</v>
      </c>
      <c r="F2208">
        <v>2</v>
      </c>
      <c r="G2208">
        <v>2020</v>
      </c>
      <c r="H2208" t="s">
        <v>9826</v>
      </c>
      <c r="I2208" t="s">
        <v>19</v>
      </c>
      <c r="J2208" t="s">
        <v>9827</v>
      </c>
      <c r="K2208" t="s">
        <v>9828</v>
      </c>
      <c r="L2208" t="s">
        <v>22</v>
      </c>
      <c r="M2208" t="s">
        <v>23</v>
      </c>
      <c r="N2208" t="s">
        <v>24</v>
      </c>
      <c r="O2208" t="s">
        <v>33</v>
      </c>
      <c r="P2208" t="s">
        <v>34</v>
      </c>
      <c r="Q2208" t="s">
        <v>33</v>
      </c>
      <c r="R2208" t="s">
        <v>9829</v>
      </c>
    </row>
    <row r="2209" spans="1:18" x14ac:dyDescent="0.35">
      <c r="A2209" t="s">
        <v>15</v>
      </c>
      <c r="B2209" t="s">
        <v>2797</v>
      </c>
      <c r="C2209">
        <v>7</v>
      </c>
      <c r="D2209">
        <v>2020</v>
      </c>
      <c r="E2209" t="s">
        <v>902</v>
      </c>
      <c r="F2209">
        <v>3</v>
      </c>
      <c r="G2209">
        <v>2021</v>
      </c>
      <c r="H2209" t="s">
        <v>9830</v>
      </c>
      <c r="I2209" t="s">
        <v>19</v>
      </c>
      <c r="J2209" t="s">
        <v>9831</v>
      </c>
      <c r="K2209" t="s">
        <v>9832</v>
      </c>
      <c r="L2209" t="s">
        <v>22</v>
      </c>
      <c r="M2209" t="s">
        <v>47</v>
      </c>
      <c r="N2209" t="s">
        <v>24</v>
      </c>
      <c r="O2209" t="s">
        <v>97</v>
      </c>
      <c r="P2209" t="s">
        <v>24</v>
      </c>
      <c r="Q2209" t="s">
        <v>48</v>
      </c>
      <c r="R2209" t="s">
        <v>9833</v>
      </c>
    </row>
    <row r="2210" spans="1:18" x14ac:dyDescent="0.35">
      <c r="A2210" t="s">
        <v>15</v>
      </c>
      <c r="B2210" t="s">
        <v>8276</v>
      </c>
      <c r="C2210">
        <v>3</v>
      </c>
      <c r="D2210">
        <v>2020</v>
      </c>
      <c r="E2210" t="s">
        <v>2226</v>
      </c>
      <c r="F2210">
        <v>10</v>
      </c>
      <c r="G2210">
        <v>2020</v>
      </c>
      <c r="H2210" t="s">
        <v>9834</v>
      </c>
      <c r="I2210" t="s">
        <v>19</v>
      </c>
      <c r="J2210" t="s">
        <v>9835</v>
      </c>
      <c r="K2210" t="s">
        <v>9836</v>
      </c>
      <c r="L2210" t="s">
        <v>6564</v>
      </c>
      <c r="M2210" t="s">
        <v>68</v>
      </c>
      <c r="N2210" t="s">
        <v>24</v>
      </c>
      <c r="O2210" t="s">
        <v>14</v>
      </c>
      <c r="P2210" t="s">
        <v>24</v>
      </c>
      <c r="Q2210" t="s">
        <v>48</v>
      </c>
      <c r="R2210" t="s">
        <v>9837</v>
      </c>
    </row>
    <row r="2211" spans="1:18" x14ac:dyDescent="0.35">
      <c r="A2211" t="s">
        <v>15</v>
      </c>
      <c r="B2211" t="s">
        <v>3877</v>
      </c>
      <c r="C2211">
        <v>4</v>
      </c>
      <c r="D2211">
        <v>2021</v>
      </c>
      <c r="E2211" t="s">
        <v>215</v>
      </c>
      <c r="F2211">
        <v>10</v>
      </c>
      <c r="G2211">
        <v>2021</v>
      </c>
      <c r="H2211" t="s">
        <v>9838</v>
      </c>
      <c r="I2211" t="s">
        <v>19</v>
      </c>
      <c r="J2211" t="s">
        <v>9839</v>
      </c>
      <c r="K2211" t="s">
        <v>9840</v>
      </c>
      <c r="L2211" t="s">
        <v>124</v>
      </c>
      <c r="M2211" t="s">
        <v>23</v>
      </c>
      <c r="N2211" t="s">
        <v>24</v>
      </c>
      <c r="O2211" t="s">
        <v>33</v>
      </c>
      <c r="P2211" t="s">
        <v>34</v>
      </c>
      <c r="Q2211" t="s">
        <v>33</v>
      </c>
      <c r="R2211" t="s">
        <v>118</v>
      </c>
    </row>
    <row r="2212" spans="1:18" x14ac:dyDescent="0.35">
      <c r="A2212" t="s">
        <v>15</v>
      </c>
      <c r="B2212" t="s">
        <v>4632</v>
      </c>
      <c r="C2212">
        <v>5</v>
      </c>
      <c r="D2212">
        <v>2021</v>
      </c>
      <c r="E2212" t="s">
        <v>6650</v>
      </c>
      <c r="F2212">
        <v>7</v>
      </c>
      <c r="G2212">
        <v>2021</v>
      </c>
      <c r="H2212" t="s">
        <v>9841</v>
      </c>
      <c r="I2212" t="s">
        <v>19</v>
      </c>
      <c r="J2212" t="s">
        <v>9842</v>
      </c>
      <c r="K2212" t="s">
        <v>9843</v>
      </c>
      <c r="L2212" t="s">
        <v>572</v>
      </c>
      <c r="M2212" t="s">
        <v>23</v>
      </c>
      <c r="N2212" t="s">
        <v>24</v>
      </c>
      <c r="O2212" t="s">
        <v>33</v>
      </c>
      <c r="P2212" t="s">
        <v>34</v>
      </c>
      <c r="Q2212" t="s">
        <v>33</v>
      </c>
      <c r="R2212" t="s">
        <v>9844</v>
      </c>
    </row>
    <row r="2213" spans="1:18" x14ac:dyDescent="0.35">
      <c r="A2213" t="s">
        <v>15</v>
      </c>
      <c r="B2213" t="s">
        <v>413</v>
      </c>
      <c r="C2213">
        <v>6</v>
      </c>
      <c r="D2213">
        <v>2020</v>
      </c>
      <c r="E2213" t="s">
        <v>8645</v>
      </c>
      <c r="F2213">
        <v>7</v>
      </c>
      <c r="G2213">
        <v>2021</v>
      </c>
      <c r="H2213" t="s">
        <v>9845</v>
      </c>
      <c r="I2213" t="s">
        <v>19</v>
      </c>
      <c r="J2213" t="s">
        <v>9846</v>
      </c>
      <c r="K2213" t="s">
        <v>9847</v>
      </c>
      <c r="L2213" t="s">
        <v>22</v>
      </c>
      <c r="M2213" t="s">
        <v>47</v>
      </c>
      <c r="N2213" t="s">
        <v>24</v>
      </c>
      <c r="O2213" t="s">
        <v>14</v>
      </c>
      <c r="P2213" t="s">
        <v>24</v>
      </c>
      <c r="Q2213" t="s">
        <v>48</v>
      </c>
      <c r="R2213" t="s">
        <v>9848</v>
      </c>
    </row>
    <row r="2214" spans="1:18" x14ac:dyDescent="0.35">
      <c r="A2214" t="s">
        <v>15</v>
      </c>
      <c r="B2214" t="s">
        <v>6273</v>
      </c>
      <c r="C2214">
        <v>1</v>
      </c>
      <c r="D2214">
        <v>2019</v>
      </c>
      <c r="E2214" t="s">
        <v>9849</v>
      </c>
      <c r="F2214">
        <v>3</v>
      </c>
      <c r="G2214">
        <v>2019</v>
      </c>
      <c r="H2214" t="s">
        <v>9850</v>
      </c>
      <c r="I2214" t="s">
        <v>19</v>
      </c>
      <c r="J2214" t="s">
        <v>9851</v>
      </c>
      <c r="K2214" t="s">
        <v>9852</v>
      </c>
      <c r="L2214" t="s">
        <v>385</v>
      </c>
      <c r="M2214" t="s">
        <v>76</v>
      </c>
      <c r="N2214" t="s">
        <v>24</v>
      </c>
      <c r="O2214" t="s">
        <v>33</v>
      </c>
      <c r="P2214" t="s">
        <v>34</v>
      </c>
      <c r="Q2214" t="s">
        <v>33</v>
      </c>
      <c r="R2214" t="s">
        <v>27</v>
      </c>
    </row>
    <row r="2215" spans="1:18" x14ac:dyDescent="0.35">
      <c r="A2215" t="s">
        <v>15</v>
      </c>
      <c r="B2215" t="s">
        <v>6516</v>
      </c>
      <c r="C2215">
        <v>5</v>
      </c>
      <c r="D2215">
        <v>2018</v>
      </c>
      <c r="E2215" t="s">
        <v>5790</v>
      </c>
      <c r="F2215">
        <v>12</v>
      </c>
      <c r="G2215">
        <v>2019</v>
      </c>
      <c r="H2215" t="s">
        <v>9853</v>
      </c>
      <c r="I2215" t="s">
        <v>19</v>
      </c>
      <c r="J2215" t="s">
        <v>9854</v>
      </c>
      <c r="K2215" t="s">
        <v>9855</v>
      </c>
      <c r="L2215" t="s">
        <v>1087</v>
      </c>
      <c r="M2215" t="s">
        <v>76</v>
      </c>
      <c r="N2215" t="s">
        <v>24</v>
      </c>
      <c r="O2215" t="s">
        <v>33</v>
      </c>
      <c r="P2215" t="s">
        <v>34</v>
      </c>
      <c r="Q2215" t="s">
        <v>33</v>
      </c>
      <c r="R2215" t="s">
        <v>77</v>
      </c>
    </row>
    <row r="2216" spans="1:18" x14ac:dyDescent="0.35">
      <c r="A2216" t="s">
        <v>15</v>
      </c>
      <c r="B2216" t="s">
        <v>64</v>
      </c>
      <c r="C2216">
        <v>2</v>
      </c>
      <c r="D2216">
        <v>2020</v>
      </c>
      <c r="E2216" t="s">
        <v>1585</v>
      </c>
      <c r="F2216">
        <v>4</v>
      </c>
      <c r="G2216">
        <v>2020</v>
      </c>
      <c r="H2216" t="s">
        <v>9856</v>
      </c>
      <c r="I2216" t="s">
        <v>19</v>
      </c>
      <c r="J2216" t="s">
        <v>9857</v>
      </c>
      <c r="K2216" t="s">
        <v>9858</v>
      </c>
      <c r="L2216" t="s">
        <v>385</v>
      </c>
      <c r="M2216" t="s">
        <v>47</v>
      </c>
      <c r="N2216" t="s">
        <v>24</v>
      </c>
      <c r="O2216" t="s">
        <v>97</v>
      </c>
      <c r="P2216" t="s">
        <v>24</v>
      </c>
      <c r="Q2216" t="s">
        <v>48</v>
      </c>
      <c r="R2216" t="s">
        <v>9859</v>
      </c>
    </row>
    <row r="2217" spans="1:18" x14ac:dyDescent="0.35">
      <c r="A2217" t="s">
        <v>15</v>
      </c>
      <c r="B2217" t="s">
        <v>355</v>
      </c>
      <c r="C2217">
        <v>2</v>
      </c>
      <c r="D2217">
        <v>2020</v>
      </c>
      <c r="E2217" t="s">
        <v>6164</v>
      </c>
      <c r="F2217">
        <v>6</v>
      </c>
      <c r="G2217">
        <v>2020</v>
      </c>
      <c r="H2217" t="s">
        <v>9860</v>
      </c>
      <c r="I2217" t="s">
        <v>19</v>
      </c>
      <c r="J2217" t="s">
        <v>9861</v>
      </c>
      <c r="K2217" t="s">
        <v>9862</v>
      </c>
      <c r="L2217" t="s">
        <v>249</v>
      </c>
      <c r="M2217" t="s">
        <v>14</v>
      </c>
      <c r="N2217" t="s">
        <v>24</v>
      </c>
      <c r="O2217" t="s">
        <v>14</v>
      </c>
      <c r="P2217" t="s">
        <v>24</v>
      </c>
      <c r="Q2217" t="s">
        <v>48</v>
      </c>
      <c r="R2217" t="s">
        <v>9863</v>
      </c>
    </row>
    <row r="2218" spans="1:18" x14ac:dyDescent="0.35">
      <c r="A2218" t="s">
        <v>15</v>
      </c>
      <c r="B2218" t="s">
        <v>697</v>
      </c>
      <c r="C2218">
        <v>3</v>
      </c>
      <c r="D2218">
        <v>2021</v>
      </c>
      <c r="E2218" t="s">
        <v>3135</v>
      </c>
      <c r="F2218">
        <v>4</v>
      </c>
      <c r="G2218">
        <v>2021</v>
      </c>
      <c r="H2218" t="s">
        <v>9864</v>
      </c>
      <c r="I2218" t="s">
        <v>19</v>
      </c>
      <c r="J2218" t="s">
        <v>9865</v>
      </c>
      <c r="K2218" t="s">
        <v>9866</v>
      </c>
      <c r="L2218" t="s">
        <v>2139</v>
      </c>
      <c r="M2218" t="s">
        <v>47</v>
      </c>
      <c r="N2218" t="s">
        <v>24</v>
      </c>
      <c r="O2218" t="s">
        <v>97</v>
      </c>
      <c r="P2218" t="s">
        <v>24</v>
      </c>
      <c r="Q2218" t="s">
        <v>48</v>
      </c>
      <c r="R2218" t="s">
        <v>9867</v>
      </c>
    </row>
    <row r="2219" spans="1:18" x14ac:dyDescent="0.35">
      <c r="A2219" t="s">
        <v>15</v>
      </c>
      <c r="B2219" t="s">
        <v>3253</v>
      </c>
      <c r="C2219">
        <v>5</v>
      </c>
      <c r="D2219">
        <v>2020</v>
      </c>
      <c r="E2219" t="s">
        <v>2162</v>
      </c>
      <c r="F2219">
        <v>2</v>
      </c>
      <c r="G2219">
        <v>2021</v>
      </c>
      <c r="H2219" t="s">
        <v>9868</v>
      </c>
      <c r="I2219" t="s">
        <v>19</v>
      </c>
      <c r="J2219" t="s">
        <v>9869</v>
      </c>
      <c r="K2219" t="s">
        <v>9870</v>
      </c>
      <c r="L2219" t="s">
        <v>22</v>
      </c>
      <c r="M2219" t="s">
        <v>23</v>
      </c>
      <c r="N2219" t="s">
        <v>24</v>
      </c>
      <c r="O2219" t="s">
        <v>14</v>
      </c>
      <c r="P2219" t="s">
        <v>24</v>
      </c>
      <c r="Q2219" t="s">
        <v>48</v>
      </c>
      <c r="R2219" t="s">
        <v>9871</v>
      </c>
    </row>
    <row r="2220" spans="1:18" x14ac:dyDescent="0.35">
      <c r="A2220" t="s">
        <v>15</v>
      </c>
      <c r="B2220" t="s">
        <v>886</v>
      </c>
      <c r="C2220">
        <v>10</v>
      </c>
      <c r="D2220">
        <v>2018</v>
      </c>
      <c r="E2220" t="s">
        <v>1391</v>
      </c>
      <c r="F2220">
        <v>7</v>
      </c>
      <c r="G2220">
        <v>2019</v>
      </c>
      <c r="H2220" t="s">
        <v>9872</v>
      </c>
      <c r="I2220" t="s">
        <v>19</v>
      </c>
      <c r="J2220" t="s">
        <v>9873</v>
      </c>
      <c r="K2220" t="s">
        <v>9874</v>
      </c>
      <c r="L2220" t="s">
        <v>385</v>
      </c>
      <c r="M2220" t="s">
        <v>47</v>
      </c>
      <c r="N2220" t="s">
        <v>24</v>
      </c>
      <c r="O2220" t="s">
        <v>14</v>
      </c>
      <c r="P2220" t="s">
        <v>24</v>
      </c>
      <c r="Q2220" t="s">
        <v>48</v>
      </c>
      <c r="R2220" t="s">
        <v>9875</v>
      </c>
    </row>
    <row r="2221" spans="1:18" x14ac:dyDescent="0.35">
      <c r="A2221" t="s">
        <v>15</v>
      </c>
      <c r="B2221" t="s">
        <v>361</v>
      </c>
      <c r="C2221">
        <v>11</v>
      </c>
      <c r="D2221">
        <v>2019</v>
      </c>
      <c r="E2221" t="s">
        <v>441</v>
      </c>
      <c r="F2221">
        <v>4</v>
      </c>
      <c r="G2221">
        <v>2020</v>
      </c>
      <c r="H2221" t="s">
        <v>9876</v>
      </c>
      <c r="I2221" t="s">
        <v>19</v>
      </c>
      <c r="J2221" t="s">
        <v>9877</v>
      </c>
      <c r="K2221" t="s">
        <v>9878</v>
      </c>
      <c r="L2221" t="s">
        <v>75</v>
      </c>
      <c r="M2221" t="s">
        <v>23</v>
      </c>
      <c r="N2221" t="s">
        <v>24</v>
      </c>
      <c r="O2221" t="s">
        <v>33</v>
      </c>
      <c r="P2221" t="s">
        <v>34</v>
      </c>
      <c r="Q2221" t="s">
        <v>33</v>
      </c>
      <c r="R2221" t="s">
        <v>27</v>
      </c>
    </row>
    <row r="2222" spans="1:18" x14ac:dyDescent="0.35">
      <c r="A2222" t="s">
        <v>15</v>
      </c>
      <c r="B2222" t="s">
        <v>719</v>
      </c>
      <c r="C2222">
        <v>6</v>
      </c>
      <c r="D2222">
        <v>2020</v>
      </c>
      <c r="E2222" t="s">
        <v>3065</v>
      </c>
      <c r="F2222">
        <v>10</v>
      </c>
      <c r="G2222">
        <v>2020</v>
      </c>
      <c r="H2222" t="s">
        <v>9879</v>
      </c>
      <c r="I2222" t="s">
        <v>19</v>
      </c>
      <c r="J2222" t="s">
        <v>9880</v>
      </c>
      <c r="K2222" t="s">
        <v>9881</v>
      </c>
      <c r="L2222" t="s">
        <v>22</v>
      </c>
      <c r="M2222" t="s">
        <v>23</v>
      </c>
      <c r="N2222" t="s">
        <v>24</v>
      </c>
      <c r="O2222" t="s">
        <v>25</v>
      </c>
      <c r="P2222" t="s">
        <v>24</v>
      </c>
      <c r="Q2222" t="s">
        <v>26</v>
      </c>
      <c r="R2222" t="s">
        <v>9882</v>
      </c>
    </row>
    <row r="2223" spans="1:18" x14ac:dyDescent="0.35">
      <c r="A2223" t="s">
        <v>15</v>
      </c>
      <c r="B2223" t="s">
        <v>1292</v>
      </c>
      <c r="C2223">
        <v>4</v>
      </c>
      <c r="D2223">
        <v>2019</v>
      </c>
      <c r="E2223" t="s">
        <v>819</v>
      </c>
      <c r="F2223">
        <v>9</v>
      </c>
      <c r="G2223">
        <v>2019</v>
      </c>
      <c r="H2223" t="s">
        <v>9883</v>
      </c>
      <c r="I2223" t="s">
        <v>19</v>
      </c>
      <c r="J2223" t="s">
        <v>9884</v>
      </c>
      <c r="K2223" t="s">
        <v>9885</v>
      </c>
      <c r="L2223" t="s">
        <v>22</v>
      </c>
      <c r="M2223" t="s">
        <v>23</v>
      </c>
      <c r="N2223" t="s">
        <v>24</v>
      </c>
      <c r="O2223" t="s">
        <v>25</v>
      </c>
      <c r="P2223" t="s">
        <v>24</v>
      </c>
      <c r="Q2223" t="s">
        <v>26</v>
      </c>
      <c r="R2223" t="s">
        <v>9886</v>
      </c>
    </row>
    <row r="2224" spans="1:18" x14ac:dyDescent="0.35">
      <c r="A2224" t="s">
        <v>15</v>
      </c>
      <c r="B2224" t="s">
        <v>2361</v>
      </c>
      <c r="C2224">
        <v>1</v>
      </c>
      <c r="D2224">
        <v>2021</v>
      </c>
      <c r="E2224" t="s">
        <v>4508</v>
      </c>
      <c r="F2224">
        <v>10</v>
      </c>
      <c r="G2224">
        <v>2022</v>
      </c>
      <c r="H2224" t="s">
        <v>9887</v>
      </c>
      <c r="I2224" t="s">
        <v>19</v>
      </c>
      <c r="J2224" t="s">
        <v>9888</v>
      </c>
      <c r="K2224" t="s">
        <v>9889</v>
      </c>
      <c r="L2224" t="s">
        <v>22</v>
      </c>
      <c r="M2224" t="s">
        <v>47</v>
      </c>
      <c r="N2224" t="s">
        <v>24</v>
      </c>
      <c r="O2224" t="s">
        <v>97</v>
      </c>
      <c r="P2224" t="s">
        <v>24</v>
      </c>
      <c r="Q2224" t="s">
        <v>48</v>
      </c>
      <c r="R2224" t="s">
        <v>9890</v>
      </c>
    </row>
    <row r="2225" spans="1:18" x14ac:dyDescent="0.35">
      <c r="A2225" t="s">
        <v>15</v>
      </c>
      <c r="B2225" t="s">
        <v>2361</v>
      </c>
      <c r="C2225">
        <v>1</v>
      </c>
      <c r="D2225">
        <v>2021</v>
      </c>
      <c r="E2225" t="s">
        <v>769</v>
      </c>
      <c r="F2225">
        <v>5</v>
      </c>
      <c r="G2225">
        <v>2021</v>
      </c>
      <c r="H2225" t="s">
        <v>9891</v>
      </c>
      <c r="I2225" t="s">
        <v>19</v>
      </c>
      <c r="J2225" t="s">
        <v>9892</v>
      </c>
      <c r="K2225" t="s">
        <v>9893</v>
      </c>
      <c r="L2225" t="s">
        <v>237</v>
      </c>
      <c r="M2225" t="s">
        <v>68</v>
      </c>
      <c r="N2225" t="s">
        <v>24</v>
      </c>
      <c r="O2225" t="s">
        <v>14</v>
      </c>
      <c r="P2225" t="s">
        <v>24</v>
      </c>
      <c r="Q2225" t="s">
        <v>48</v>
      </c>
      <c r="R2225" t="s">
        <v>9894</v>
      </c>
    </row>
    <row r="2226" spans="1:18" x14ac:dyDescent="0.35">
      <c r="A2226" t="s">
        <v>15</v>
      </c>
      <c r="B2226" t="s">
        <v>9895</v>
      </c>
      <c r="C2226">
        <v>9</v>
      </c>
      <c r="D2226">
        <v>2018</v>
      </c>
      <c r="E2226" t="s">
        <v>558</v>
      </c>
      <c r="F2226">
        <v>3</v>
      </c>
      <c r="G2226">
        <v>2019</v>
      </c>
      <c r="H2226" t="s">
        <v>9896</v>
      </c>
      <c r="I2226" t="s">
        <v>19</v>
      </c>
      <c r="J2226" t="s">
        <v>9897</v>
      </c>
      <c r="K2226" t="s">
        <v>9898</v>
      </c>
      <c r="L2226" t="s">
        <v>9899</v>
      </c>
      <c r="M2226" t="s">
        <v>47</v>
      </c>
      <c r="N2226" t="s">
        <v>24</v>
      </c>
      <c r="O2226" t="s">
        <v>97</v>
      </c>
      <c r="P2226" t="s">
        <v>24</v>
      </c>
      <c r="Q2226" t="s">
        <v>48</v>
      </c>
      <c r="R2226" t="s">
        <v>9900</v>
      </c>
    </row>
    <row r="2227" spans="1:18" x14ac:dyDescent="0.35">
      <c r="A2227" t="s">
        <v>15</v>
      </c>
      <c r="B2227" t="s">
        <v>310</v>
      </c>
      <c r="C2227">
        <v>9</v>
      </c>
      <c r="D2227">
        <v>2018</v>
      </c>
      <c r="E2227" t="s">
        <v>2157</v>
      </c>
      <c r="F2227">
        <v>1</v>
      </c>
      <c r="G2227">
        <v>2019</v>
      </c>
      <c r="H2227" t="s">
        <v>9901</v>
      </c>
      <c r="I2227" t="s">
        <v>19</v>
      </c>
      <c r="J2227" t="s">
        <v>9902</v>
      </c>
      <c r="K2227" t="s">
        <v>9903</v>
      </c>
      <c r="L2227" t="s">
        <v>96</v>
      </c>
      <c r="M2227" t="s">
        <v>23</v>
      </c>
      <c r="N2227" t="s">
        <v>24</v>
      </c>
      <c r="O2227" t="s">
        <v>33</v>
      </c>
      <c r="P2227" t="s">
        <v>34</v>
      </c>
      <c r="Q2227" t="s">
        <v>33</v>
      </c>
      <c r="R2227" t="s">
        <v>9904</v>
      </c>
    </row>
    <row r="2228" spans="1:18" x14ac:dyDescent="0.35">
      <c r="A2228" t="s">
        <v>15</v>
      </c>
      <c r="B2228" t="s">
        <v>1496</v>
      </c>
      <c r="C2228">
        <v>2</v>
      </c>
      <c r="D2228">
        <v>2021</v>
      </c>
      <c r="E2228" t="s">
        <v>1248</v>
      </c>
      <c r="F2228">
        <v>8</v>
      </c>
      <c r="G2228">
        <v>2021</v>
      </c>
      <c r="H2228" t="s">
        <v>9905</v>
      </c>
      <c r="I2228" t="s">
        <v>19</v>
      </c>
      <c r="J2228" t="s">
        <v>9906</v>
      </c>
      <c r="K2228" t="s">
        <v>9907</v>
      </c>
      <c r="L2228" t="s">
        <v>516</v>
      </c>
      <c r="M2228" t="s">
        <v>23</v>
      </c>
      <c r="N2228" t="s">
        <v>24</v>
      </c>
      <c r="O2228" t="s">
        <v>33</v>
      </c>
      <c r="P2228" t="s">
        <v>34</v>
      </c>
      <c r="Q2228" t="s">
        <v>33</v>
      </c>
      <c r="R2228" t="s">
        <v>9908</v>
      </c>
    </row>
    <row r="2229" spans="1:18" x14ac:dyDescent="0.35">
      <c r="A2229" t="s">
        <v>15</v>
      </c>
      <c r="B2229" t="s">
        <v>9909</v>
      </c>
      <c r="C2229">
        <v>9</v>
      </c>
      <c r="D2229">
        <v>2019</v>
      </c>
      <c r="E2229" t="s">
        <v>1199</v>
      </c>
      <c r="F2229">
        <v>6</v>
      </c>
      <c r="G2229">
        <v>2020</v>
      </c>
      <c r="H2229" t="s">
        <v>9910</v>
      </c>
      <c r="I2229" t="s">
        <v>19</v>
      </c>
      <c r="J2229" t="s">
        <v>9911</v>
      </c>
      <c r="K2229" t="s">
        <v>9912</v>
      </c>
      <c r="L2229" t="s">
        <v>385</v>
      </c>
      <c r="M2229" t="s">
        <v>23</v>
      </c>
      <c r="N2229" t="s">
        <v>24</v>
      </c>
      <c r="O2229" t="s">
        <v>33</v>
      </c>
      <c r="P2229" t="s">
        <v>34</v>
      </c>
      <c r="Q2229" t="s">
        <v>33</v>
      </c>
      <c r="R2229" t="s">
        <v>9913</v>
      </c>
    </row>
    <row r="2230" spans="1:18" x14ac:dyDescent="0.35">
      <c r="A2230" t="s">
        <v>15</v>
      </c>
      <c r="B2230" t="s">
        <v>2533</v>
      </c>
      <c r="C2230">
        <v>7</v>
      </c>
      <c r="D2230">
        <v>2019</v>
      </c>
      <c r="E2230" t="s">
        <v>1432</v>
      </c>
      <c r="F2230">
        <v>4</v>
      </c>
      <c r="G2230">
        <v>2020</v>
      </c>
      <c r="H2230" t="s">
        <v>9914</v>
      </c>
      <c r="I2230" t="s">
        <v>19</v>
      </c>
      <c r="J2230" t="s">
        <v>9915</v>
      </c>
      <c r="K2230" t="s">
        <v>9916</v>
      </c>
      <c r="L2230" t="s">
        <v>110</v>
      </c>
      <c r="M2230" t="s">
        <v>47</v>
      </c>
      <c r="N2230" t="s">
        <v>24</v>
      </c>
      <c r="O2230" t="s">
        <v>97</v>
      </c>
      <c r="P2230" t="s">
        <v>24</v>
      </c>
      <c r="Q2230" t="s">
        <v>48</v>
      </c>
      <c r="R2230" t="s">
        <v>9917</v>
      </c>
    </row>
    <row r="2231" spans="1:18" x14ac:dyDescent="0.35">
      <c r="A2231" t="s">
        <v>15</v>
      </c>
      <c r="B2231" t="s">
        <v>1675</v>
      </c>
      <c r="C2231">
        <v>3</v>
      </c>
      <c r="D2231">
        <v>2021</v>
      </c>
      <c r="E2231" t="s">
        <v>1222</v>
      </c>
      <c r="F2231">
        <v>7</v>
      </c>
      <c r="G2231">
        <v>2021</v>
      </c>
      <c r="H2231" t="s">
        <v>9918</v>
      </c>
      <c r="I2231" t="s">
        <v>19</v>
      </c>
      <c r="J2231" t="s">
        <v>9919</v>
      </c>
      <c r="K2231" t="s">
        <v>9920</v>
      </c>
      <c r="L2231" t="s">
        <v>9921</v>
      </c>
      <c r="M2231" t="s">
        <v>47</v>
      </c>
      <c r="N2231" t="s">
        <v>24</v>
      </c>
      <c r="O2231" t="s">
        <v>14</v>
      </c>
      <c r="P2231" t="s">
        <v>24</v>
      </c>
      <c r="Q2231" t="s">
        <v>48</v>
      </c>
      <c r="R2231" t="s">
        <v>9922</v>
      </c>
    </row>
    <row r="2232" spans="1:18" x14ac:dyDescent="0.35">
      <c r="A2232" t="s">
        <v>15</v>
      </c>
      <c r="B2232" t="s">
        <v>4557</v>
      </c>
      <c r="C2232">
        <v>10</v>
      </c>
      <c r="D2232">
        <v>2021</v>
      </c>
      <c r="E2232" t="s">
        <v>3092</v>
      </c>
      <c r="F2232">
        <v>1</v>
      </c>
      <c r="G2232">
        <v>2022</v>
      </c>
      <c r="H2232" t="s">
        <v>9923</v>
      </c>
      <c r="I2232" t="s">
        <v>19</v>
      </c>
      <c r="J2232" t="s">
        <v>9924</v>
      </c>
      <c r="K2232" t="s">
        <v>9925</v>
      </c>
      <c r="L2232" t="s">
        <v>244</v>
      </c>
      <c r="M2232" t="s">
        <v>47</v>
      </c>
      <c r="N2232" t="s">
        <v>24</v>
      </c>
      <c r="O2232" t="s">
        <v>14</v>
      </c>
      <c r="P2232" t="s">
        <v>24</v>
      </c>
      <c r="Q2232" t="s">
        <v>48</v>
      </c>
      <c r="R2232" t="s">
        <v>9926</v>
      </c>
    </row>
    <row r="2233" spans="1:18" x14ac:dyDescent="0.35">
      <c r="A2233" t="s">
        <v>15</v>
      </c>
      <c r="B2233" t="s">
        <v>2676</v>
      </c>
      <c r="C2233">
        <v>7</v>
      </c>
      <c r="D2233">
        <v>2021</v>
      </c>
      <c r="E2233" t="s">
        <v>9927</v>
      </c>
      <c r="F2233">
        <v>1</v>
      </c>
      <c r="G2233">
        <v>2022</v>
      </c>
      <c r="H2233" t="s">
        <v>9928</v>
      </c>
      <c r="I2233" t="s">
        <v>19</v>
      </c>
      <c r="J2233" t="s">
        <v>9929</v>
      </c>
      <c r="K2233" t="s">
        <v>9930</v>
      </c>
      <c r="L2233" t="s">
        <v>1087</v>
      </c>
      <c r="M2233" t="s">
        <v>68</v>
      </c>
      <c r="N2233" t="s">
        <v>24</v>
      </c>
      <c r="O2233" t="s">
        <v>14</v>
      </c>
      <c r="P2233" t="s">
        <v>24</v>
      </c>
      <c r="Q2233" t="s">
        <v>48</v>
      </c>
      <c r="R2233" t="s">
        <v>9931</v>
      </c>
    </row>
    <row r="2234" spans="1:18" x14ac:dyDescent="0.35">
      <c r="A2234" t="s">
        <v>15</v>
      </c>
      <c r="B2234" t="s">
        <v>1248</v>
      </c>
      <c r="C2234">
        <v>8</v>
      </c>
      <c r="D2234">
        <v>2021</v>
      </c>
      <c r="E2234" t="s">
        <v>9932</v>
      </c>
      <c r="F2234">
        <v>12</v>
      </c>
      <c r="G2234">
        <v>2022</v>
      </c>
      <c r="H2234" t="s">
        <v>9933</v>
      </c>
      <c r="I2234" t="s">
        <v>19</v>
      </c>
      <c r="J2234" t="s">
        <v>9934</v>
      </c>
      <c r="K2234" t="s">
        <v>9935</v>
      </c>
      <c r="L2234" t="s">
        <v>22</v>
      </c>
      <c r="M2234" t="s">
        <v>47</v>
      </c>
      <c r="N2234" t="s">
        <v>24</v>
      </c>
      <c r="O2234" t="s">
        <v>14</v>
      </c>
      <c r="P2234" t="s">
        <v>24</v>
      </c>
      <c r="Q2234" t="s">
        <v>48</v>
      </c>
      <c r="R2234" t="s">
        <v>9936</v>
      </c>
    </row>
    <row r="2235" spans="1:18" x14ac:dyDescent="0.35">
      <c r="A2235" t="s">
        <v>15</v>
      </c>
      <c r="B2235" t="s">
        <v>9937</v>
      </c>
      <c r="C2235">
        <v>2</v>
      </c>
      <c r="D2235">
        <v>2019</v>
      </c>
      <c r="E2235" t="s">
        <v>4246</v>
      </c>
      <c r="F2235">
        <v>7</v>
      </c>
      <c r="G2235">
        <v>2019</v>
      </c>
      <c r="H2235" t="s">
        <v>9938</v>
      </c>
      <c r="I2235" t="s">
        <v>19</v>
      </c>
      <c r="J2235" t="s">
        <v>9939</v>
      </c>
      <c r="K2235" t="s">
        <v>9940</v>
      </c>
      <c r="L2235" t="s">
        <v>124</v>
      </c>
      <c r="M2235" t="s">
        <v>47</v>
      </c>
      <c r="N2235" t="s">
        <v>24</v>
      </c>
      <c r="O2235" t="s">
        <v>97</v>
      </c>
      <c r="P2235" t="s">
        <v>24</v>
      </c>
      <c r="Q2235" t="s">
        <v>26</v>
      </c>
      <c r="R2235" t="s">
        <v>9941</v>
      </c>
    </row>
    <row r="2236" spans="1:18" x14ac:dyDescent="0.35">
      <c r="A2236" t="s">
        <v>15</v>
      </c>
      <c r="B2236" t="s">
        <v>2411</v>
      </c>
      <c r="C2236">
        <v>5</v>
      </c>
      <c r="D2236">
        <v>2019</v>
      </c>
      <c r="E2236" t="s">
        <v>2347</v>
      </c>
      <c r="F2236">
        <v>9</v>
      </c>
      <c r="G2236">
        <v>2019</v>
      </c>
      <c r="H2236" t="s">
        <v>9942</v>
      </c>
      <c r="I2236" t="s">
        <v>19</v>
      </c>
      <c r="J2236" t="s">
        <v>9943</v>
      </c>
      <c r="K2236" t="s">
        <v>9944</v>
      </c>
      <c r="L2236" t="s">
        <v>22</v>
      </c>
      <c r="M2236" t="s">
        <v>47</v>
      </c>
      <c r="N2236" t="s">
        <v>24</v>
      </c>
      <c r="O2236" t="s">
        <v>14</v>
      </c>
      <c r="P2236" t="s">
        <v>24</v>
      </c>
      <c r="Q2236" t="s">
        <v>48</v>
      </c>
      <c r="R2236" t="s">
        <v>9945</v>
      </c>
    </row>
    <row r="2237" spans="1:18" x14ac:dyDescent="0.35">
      <c r="A2237" t="s">
        <v>15</v>
      </c>
      <c r="B2237" t="s">
        <v>5711</v>
      </c>
      <c r="C2237">
        <v>9</v>
      </c>
      <c r="D2237">
        <v>2020</v>
      </c>
      <c r="E2237" t="s">
        <v>9215</v>
      </c>
      <c r="F2237">
        <v>2</v>
      </c>
      <c r="G2237">
        <v>2021</v>
      </c>
      <c r="H2237" t="s">
        <v>9946</v>
      </c>
      <c r="I2237" t="s">
        <v>19</v>
      </c>
      <c r="J2237" t="s">
        <v>9947</v>
      </c>
      <c r="K2237" t="s">
        <v>9948</v>
      </c>
      <c r="L2237" t="s">
        <v>1164</v>
      </c>
      <c r="M2237" t="s">
        <v>23</v>
      </c>
      <c r="N2237" t="s">
        <v>24</v>
      </c>
      <c r="O2237" t="s">
        <v>25</v>
      </c>
      <c r="P2237" t="s">
        <v>24</v>
      </c>
      <c r="Q2237" t="s">
        <v>26</v>
      </c>
      <c r="R2237" t="s">
        <v>27</v>
      </c>
    </row>
    <row r="2238" spans="1:18" x14ac:dyDescent="0.35">
      <c r="A2238" t="s">
        <v>15</v>
      </c>
      <c r="B2238" t="s">
        <v>1000</v>
      </c>
      <c r="C2238">
        <v>5</v>
      </c>
      <c r="D2238">
        <v>2019</v>
      </c>
      <c r="E2238" t="s">
        <v>2979</v>
      </c>
      <c r="F2238">
        <v>11</v>
      </c>
      <c r="G2238">
        <v>2020</v>
      </c>
      <c r="H2238" t="s">
        <v>9949</v>
      </c>
      <c r="I2238" t="s">
        <v>19</v>
      </c>
      <c r="J2238" t="s">
        <v>9950</v>
      </c>
      <c r="K2238" t="s">
        <v>9951</v>
      </c>
      <c r="L2238" t="s">
        <v>22</v>
      </c>
      <c r="M2238" t="s">
        <v>23</v>
      </c>
      <c r="N2238" t="s">
        <v>24</v>
      </c>
      <c r="O2238" t="s">
        <v>33</v>
      </c>
      <c r="P2238" t="s">
        <v>34</v>
      </c>
      <c r="Q2238" t="s">
        <v>33</v>
      </c>
      <c r="R2238" t="s">
        <v>9952</v>
      </c>
    </row>
    <row r="2239" spans="1:18" x14ac:dyDescent="0.35">
      <c r="A2239" t="s">
        <v>15</v>
      </c>
      <c r="B2239" t="s">
        <v>5830</v>
      </c>
      <c r="C2239">
        <v>2</v>
      </c>
      <c r="D2239">
        <v>2021</v>
      </c>
      <c r="E2239" t="s">
        <v>1646</v>
      </c>
      <c r="F2239">
        <v>1</v>
      </c>
      <c r="G2239">
        <v>2022</v>
      </c>
      <c r="H2239" t="s">
        <v>9953</v>
      </c>
      <c r="I2239" t="s">
        <v>19</v>
      </c>
      <c r="J2239" t="s">
        <v>9954</v>
      </c>
      <c r="K2239" t="s">
        <v>9955</v>
      </c>
      <c r="L2239" t="s">
        <v>1488</v>
      </c>
      <c r="M2239" t="s">
        <v>23</v>
      </c>
      <c r="N2239" t="s">
        <v>24</v>
      </c>
      <c r="O2239" t="s">
        <v>33</v>
      </c>
      <c r="P2239" t="s">
        <v>34</v>
      </c>
      <c r="Q2239" t="s">
        <v>33</v>
      </c>
      <c r="R2239" t="s">
        <v>118</v>
      </c>
    </row>
    <row r="2240" spans="1:18" x14ac:dyDescent="0.35">
      <c r="A2240" t="s">
        <v>15</v>
      </c>
      <c r="B2240" t="s">
        <v>3740</v>
      </c>
      <c r="C2240">
        <v>6</v>
      </c>
      <c r="D2240">
        <v>2021</v>
      </c>
      <c r="E2240" t="s">
        <v>4323</v>
      </c>
      <c r="F2240">
        <v>2</v>
      </c>
      <c r="G2240">
        <v>2022</v>
      </c>
      <c r="H2240" t="s">
        <v>9956</v>
      </c>
      <c r="I2240" t="s">
        <v>19</v>
      </c>
      <c r="J2240" t="s">
        <v>9957</v>
      </c>
      <c r="K2240" t="s">
        <v>9958</v>
      </c>
      <c r="L2240" t="s">
        <v>22</v>
      </c>
      <c r="M2240" t="s">
        <v>47</v>
      </c>
      <c r="N2240" t="s">
        <v>24</v>
      </c>
      <c r="O2240" t="s">
        <v>14</v>
      </c>
      <c r="P2240" t="s">
        <v>24</v>
      </c>
      <c r="Q2240" t="s">
        <v>48</v>
      </c>
      <c r="R2240" t="s">
        <v>9959</v>
      </c>
    </row>
    <row r="2241" spans="1:18" x14ac:dyDescent="0.35">
      <c r="A2241" t="s">
        <v>15</v>
      </c>
      <c r="B2241" t="s">
        <v>2245</v>
      </c>
      <c r="C2241">
        <v>6</v>
      </c>
      <c r="D2241">
        <v>2021</v>
      </c>
      <c r="E2241" t="s">
        <v>6770</v>
      </c>
      <c r="F2241">
        <v>1</v>
      </c>
      <c r="G2241">
        <v>2022</v>
      </c>
      <c r="H2241" t="s">
        <v>9960</v>
      </c>
      <c r="I2241" t="s">
        <v>19</v>
      </c>
      <c r="J2241" t="s">
        <v>9961</v>
      </c>
      <c r="K2241" t="s">
        <v>9962</v>
      </c>
      <c r="L2241" t="s">
        <v>385</v>
      </c>
      <c r="M2241" t="s">
        <v>23</v>
      </c>
      <c r="N2241" t="s">
        <v>24</v>
      </c>
      <c r="O2241" t="s">
        <v>14</v>
      </c>
      <c r="P2241" t="s">
        <v>24</v>
      </c>
      <c r="Q2241" t="s">
        <v>48</v>
      </c>
      <c r="R2241" t="s">
        <v>9963</v>
      </c>
    </row>
    <row r="2242" spans="1:18" x14ac:dyDescent="0.35">
      <c r="A2242" t="s">
        <v>15</v>
      </c>
      <c r="B2242" t="s">
        <v>337</v>
      </c>
      <c r="C2242">
        <v>3</v>
      </c>
      <c r="D2242">
        <v>2021</v>
      </c>
      <c r="E2242" t="s">
        <v>1579</v>
      </c>
      <c r="F2242">
        <v>1</v>
      </c>
      <c r="G2242">
        <v>2022</v>
      </c>
      <c r="H2242" t="s">
        <v>9964</v>
      </c>
      <c r="I2242" t="s">
        <v>19</v>
      </c>
      <c r="J2242" t="s">
        <v>9965</v>
      </c>
      <c r="K2242" t="s">
        <v>509</v>
      </c>
      <c r="L2242" t="s">
        <v>22</v>
      </c>
      <c r="M2242" t="s">
        <v>68</v>
      </c>
      <c r="N2242" t="s">
        <v>24</v>
      </c>
      <c r="O2242" t="s">
        <v>14</v>
      </c>
      <c r="P2242" t="s">
        <v>24</v>
      </c>
      <c r="Q2242" t="s">
        <v>48</v>
      </c>
      <c r="R2242" t="s">
        <v>9966</v>
      </c>
    </row>
    <row r="2243" spans="1:18" x14ac:dyDescent="0.35">
      <c r="A2243" t="s">
        <v>15</v>
      </c>
      <c r="B2243" t="s">
        <v>9967</v>
      </c>
      <c r="C2243">
        <v>6</v>
      </c>
      <c r="D2243">
        <v>2018</v>
      </c>
      <c r="E2243" t="s">
        <v>2107</v>
      </c>
      <c r="F2243">
        <v>8</v>
      </c>
      <c r="G2243">
        <v>2020</v>
      </c>
      <c r="H2243" t="s">
        <v>9968</v>
      </c>
      <c r="I2243" t="s">
        <v>19</v>
      </c>
      <c r="J2243" t="s">
        <v>9969</v>
      </c>
      <c r="K2243" t="s">
        <v>9970</v>
      </c>
      <c r="L2243" t="s">
        <v>2656</v>
      </c>
      <c r="M2243" t="s">
        <v>47</v>
      </c>
      <c r="N2243" t="s">
        <v>24</v>
      </c>
      <c r="O2243" t="s">
        <v>97</v>
      </c>
      <c r="P2243" t="s">
        <v>24</v>
      </c>
      <c r="Q2243" t="s">
        <v>48</v>
      </c>
      <c r="R2243" t="s">
        <v>9971</v>
      </c>
    </row>
    <row r="2244" spans="1:18" x14ac:dyDescent="0.35">
      <c r="A2244" t="s">
        <v>15</v>
      </c>
      <c r="B2244" t="s">
        <v>7406</v>
      </c>
      <c r="C2244">
        <v>10</v>
      </c>
      <c r="D2244">
        <v>2019</v>
      </c>
      <c r="E2244" t="s">
        <v>599</v>
      </c>
      <c r="F2244">
        <v>4</v>
      </c>
      <c r="G2244">
        <v>2020</v>
      </c>
      <c r="H2244" t="s">
        <v>9972</v>
      </c>
      <c r="I2244" t="s">
        <v>19</v>
      </c>
      <c r="J2244" t="s">
        <v>9973</v>
      </c>
      <c r="K2244" t="s">
        <v>9974</v>
      </c>
      <c r="L2244" t="s">
        <v>22</v>
      </c>
      <c r="M2244" t="s">
        <v>23</v>
      </c>
      <c r="N2244" t="s">
        <v>24</v>
      </c>
      <c r="O2244" t="s">
        <v>25</v>
      </c>
      <c r="P2244" t="s">
        <v>24</v>
      </c>
      <c r="Q2244" t="s">
        <v>26</v>
      </c>
      <c r="R2244" t="s">
        <v>27</v>
      </c>
    </row>
    <row r="2245" spans="1:18" x14ac:dyDescent="0.35">
      <c r="A2245" t="s">
        <v>15</v>
      </c>
      <c r="B2245" t="s">
        <v>2855</v>
      </c>
      <c r="C2245">
        <v>12</v>
      </c>
      <c r="D2245">
        <v>2018</v>
      </c>
      <c r="E2245" t="s">
        <v>1795</v>
      </c>
      <c r="F2245">
        <v>4</v>
      </c>
      <c r="G2245">
        <v>2019</v>
      </c>
      <c r="H2245" t="s">
        <v>9975</v>
      </c>
      <c r="I2245" t="s">
        <v>19</v>
      </c>
      <c r="J2245" t="s">
        <v>9976</v>
      </c>
      <c r="K2245" t="s">
        <v>9977</v>
      </c>
      <c r="L2245" t="s">
        <v>9978</v>
      </c>
      <c r="M2245" t="s">
        <v>47</v>
      </c>
      <c r="N2245" t="s">
        <v>24</v>
      </c>
      <c r="O2245" t="s">
        <v>14</v>
      </c>
      <c r="P2245" t="s">
        <v>24</v>
      </c>
      <c r="Q2245" t="s">
        <v>48</v>
      </c>
      <c r="R2245" t="s">
        <v>9979</v>
      </c>
    </row>
    <row r="2246" spans="1:18" x14ac:dyDescent="0.35">
      <c r="A2246" t="s">
        <v>15</v>
      </c>
      <c r="B2246" t="s">
        <v>1116</v>
      </c>
      <c r="C2246">
        <v>8</v>
      </c>
      <c r="D2246">
        <v>2019</v>
      </c>
      <c r="E2246" t="s">
        <v>3573</v>
      </c>
      <c r="F2246">
        <v>9</v>
      </c>
      <c r="G2246">
        <v>2020</v>
      </c>
      <c r="H2246" t="s">
        <v>9980</v>
      </c>
      <c r="I2246" t="s">
        <v>19</v>
      </c>
      <c r="J2246" t="s">
        <v>9981</v>
      </c>
      <c r="K2246" t="s">
        <v>509</v>
      </c>
      <c r="L2246" t="s">
        <v>22</v>
      </c>
      <c r="M2246" t="s">
        <v>47</v>
      </c>
      <c r="N2246" t="s">
        <v>24</v>
      </c>
      <c r="O2246" t="s">
        <v>14</v>
      </c>
      <c r="P2246" t="s">
        <v>24</v>
      </c>
      <c r="Q2246" t="s">
        <v>48</v>
      </c>
      <c r="R2246" t="s">
        <v>9982</v>
      </c>
    </row>
    <row r="2247" spans="1:18" x14ac:dyDescent="0.35">
      <c r="A2247" t="s">
        <v>15</v>
      </c>
      <c r="B2247" t="s">
        <v>2149</v>
      </c>
      <c r="C2247">
        <v>12</v>
      </c>
      <c r="D2247">
        <v>2020</v>
      </c>
      <c r="E2247" t="s">
        <v>1149</v>
      </c>
      <c r="F2247">
        <v>7</v>
      </c>
      <c r="G2247">
        <v>2021</v>
      </c>
      <c r="H2247" t="s">
        <v>9983</v>
      </c>
      <c r="I2247" t="s">
        <v>19</v>
      </c>
      <c r="J2247" t="s">
        <v>9984</v>
      </c>
      <c r="K2247" t="s">
        <v>9985</v>
      </c>
      <c r="L2247" t="s">
        <v>22</v>
      </c>
      <c r="M2247" t="s">
        <v>23</v>
      </c>
      <c r="N2247" t="s">
        <v>24</v>
      </c>
      <c r="O2247" t="s">
        <v>33</v>
      </c>
      <c r="P2247" t="s">
        <v>34</v>
      </c>
      <c r="Q2247" t="s">
        <v>33</v>
      </c>
      <c r="R2247" t="s">
        <v>9986</v>
      </c>
    </row>
    <row r="2248" spans="1:18" x14ac:dyDescent="0.35">
      <c r="A2248" t="s">
        <v>15</v>
      </c>
      <c r="B2248" t="s">
        <v>441</v>
      </c>
      <c r="C2248">
        <v>4</v>
      </c>
      <c r="D2248">
        <v>2020</v>
      </c>
      <c r="E2248" t="s">
        <v>3253</v>
      </c>
      <c r="F2248">
        <v>5</v>
      </c>
      <c r="G2248">
        <v>2020</v>
      </c>
      <c r="H2248" t="s">
        <v>9987</v>
      </c>
      <c r="I2248" t="s">
        <v>19</v>
      </c>
      <c r="J2248" t="s">
        <v>9988</v>
      </c>
      <c r="K2248" t="s">
        <v>9989</v>
      </c>
      <c r="L2248" t="s">
        <v>385</v>
      </c>
      <c r="M2248" t="s">
        <v>47</v>
      </c>
      <c r="N2248" t="s">
        <v>24</v>
      </c>
      <c r="O2248" t="s">
        <v>33</v>
      </c>
      <c r="P2248" t="s">
        <v>34</v>
      </c>
      <c r="Q2248" t="s">
        <v>33</v>
      </c>
      <c r="R2248" t="s">
        <v>9990</v>
      </c>
    </row>
    <row r="2249" spans="1:18" x14ac:dyDescent="0.35">
      <c r="A2249" t="s">
        <v>15</v>
      </c>
      <c r="B2249" t="s">
        <v>9991</v>
      </c>
      <c r="C2249">
        <v>2</v>
      </c>
      <c r="D2249">
        <v>2020</v>
      </c>
      <c r="E2249" t="s">
        <v>3270</v>
      </c>
      <c r="F2249">
        <v>7</v>
      </c>
      <c r="G2249">
        <v>2020</v>
      </c>
      <c r="H2249" t="s">
        <v>9992</v>
      </c>
      <c r="I2249" t="s">
        <v>19</v>
      </c>
      <c r="J2249" t="s">
        <v>9993</v>
      </c>
      <c r="K2249" t="s">
        <v>9994</v>
      </c>
      <c r="L2249" t="s">
        <v>96</v>
      </c>
      <c r="M2249" t="s">
        <v>76</v>
      </c>
      <c r="N2249" t="s">
        <v>24</v>
      </c>
      <c r="O2249" t="s">
        <v>33</v>
      </c>
      <c r="P2249" t="s">
        <v>34</v>
      </c>
      <c r="Q2249" t="s">
        <v>33</v>
      </c>
      <c r="R2249" t="s">
        <v>27</v>
      </c>
    </row>
    <row r="2250" spans="1:18" x14ac:dyDescent="0.35">
      <c r="A2250" t="s">
        <v>15</v>
      </c>
      <c r="B2250" t="s">
        <v>2518</v>
      </c>
      <c r="C2250">
        <v>1</v>
      </c>
      <c r="D2250">
        <v>2021</v>
      </c>
      <c r="E2250" t="s">
        <v>2757</v>
      </c>
      <c r="F2250">
        <v>6</v>
      </c>
      <c r="G2250">
        <v>2021</v>
      </c>
      <c r="H2250" t="s">
        <v>9995</v>
      </c>
      <c r="I2250" t="s">
        <v>19</v>
      </c>
      <c r="J2250" t="s">
        <v>9996</v>
      </c>
      <c r="K2250" t="s">
        <v>9997</v>
      </c>
      <c r="L2250" t="s">
        <v>22</v>
      </c>
      <c r="M2250" t="s">
        <v>23</v>
      </c>
      <c r="N2250" t="s">
        <v>24</v>
      </c>
      <c r="O2250" t="s">
        <v>25</v>
      </c>
      <c r="P2250" t="s">
        <v>24</v>
      </c>
      <c r="Q2250" t="s">
        <v>26</v>
      </c>
      <c r="R2250" t="s">
        <v>118</v>
      </c>
    </row>
    <row r="2251" spans="1:18" x14ac:dyDescent="0.35">
      <c r="A2251" t="s">
        <v>15</v>
      </c>
      <c r="B2251" t="s">
        <v>1584</v>
      </c>
      <c r="C2251">
        <v>9</v>
      </c>
      <c r="D2251">
        <v>2019</v>
      </c>
      <c r="E2251" t="s">
        <v>580</v>
      </c>
      <c r="F2251">
        <v>4</v>
      </c>
      <c r="G2251">
        <v>2020</v>
      </c>
      <c r="H2251" t="s">
        <v>9998</v>
      </c>
      <c r="I2251" t="s">
        <v>19</v>
      </c>
      <c r="J2251" t="s">
        <v>9999</v>
      </c>
      <c r="K2251" t="s">
        <v>10000</v>
      </c>
      <c r="L2251" t="s">
        <v>22</v>
      </c>
      <c r="M2251" t="s">
        <v>47</v>
      </c>
      <c r="N2251" t="s">
        <v>24</v>
      </c>
      <c r="O2251" t="s">
        <v>14</v>
      </c>
      <c r="P2251" t="s">
        <v>24</v>
      </c>
      <c r="Q2251" t="s">
        <v>48</v>
      </c>
      <c r="R2251" t="s">
        <v>10001</v>
      </c>
    </row>
    <row r="2252" spans="1:18" x14ac:dyDescent="0.35">
      <c r="A2252" t="s">
        <v>15</v>
      </c>
      <c r="B2252" t="s">
        <v>1741</v>
      </c>
      <c r="C2252">
        <v>11</v>
      </c>
      <c r="D2252">
        <v>2021</v>
      </c>
      <c r="E2252" t="s">
        <v>6601</v>
      </c>
      <c r="F2252">
        <v>2</v>
      </c>
      <c r="G2252">
        <v>2022</v>
      </c>
      <c r="H2252" t="s">
        <v>10002</v>
      </c>
      <c r="I2252" t="s">
        <v>19</v>
      </c>
      <c r="J2252" t="s">
        <v>10003</v>
      </c>
      <c r="K2252" t="s">
        <v>10004</v>
      </c>
      <c r="L2252" t="s">
        <v>124</v>
      </c>
      <c r="M2252" t="s">
        <v>76</v>
      </c>
      <c r="N2252" t="s">
        <v>24</v>
      </c>
      <c r="O2252" t="s">
        <v>33</v>
      </c>
      <c r="P2252" t="s">
        <v>34</v>
      </c>
      <c r="Q2252" t="s">
        <v>33</v>
      </c>
      <c r="R2252" t="s">
        <v>27</v>
      </c>
    </row>
    <row r="2253" spans="1:18" x14ac:dyDescent="0.35">
      <c r="A2253" t="s">
        <v>15</v>
      </c>
      <c r="B2253" t="s">
        <v>3164</v>
      </c>
      <c r="C2253">
        <v>10</v>
      </c>
      <c r="D2253">
        <v>2020</v>
      </c>
      <c r="E2253" t="s">
        <v>1551</v>
      </c>
      <c r="F2253">
        <v>7</v>
      </c>
      <c r="G2253">
        <v>2021</v>
      </c>
      <c r="H2253" t="s">
        <v>10005</v>
      </c>
      <c r="I2253" t="s">
        <v>19</v>
      </c>
      <c r="J2253" t="s">
        <v>10006</v>
      </c>
      <c r="K2253" t="s">
        <v>10007</v>
      </c>
      <c r="L2253" t="s">
        <v>10008</v>
      </c>
      <c r="M2253" t="s">
        <v>47</v>
      </c>
      <c r="N2253" t="s">
        <v>24</v>
      </c>
      <c r="O2253" t="s">
        <v>14</v>
      </c>
      <c r="P2253" t="s">
        <v>24</v>
      </c>
      <c r="Q2253" t="s">
        <v>48</v>
      </c>
      <c r="R2253" t="s">
        <v>10009</v>
      </c>
    </row>
    <row r="2254" spans="1:18" x14ac:dyDescent="0.35">
      <c r="A2254" t="s">
        <v>15</v>
      </c>
      <c r="B2254" t="s">
        <v>5706</v>
      </c>
      <c r="C2254">
        <v>7</v>
      </c>
      <c r="D2254">
        <v>2020</v>
      </c>
      <c r="E2254" t="s">
        <v>2921</v>
      </c>
      <c r="F2254">
        <v>3</v>
      </c>
      <c r="G2254">
        <v>2021</v>
      </c>
      <c r="H2254" t="s">
        <v>10010</v>
      </c>
      <c r="I2254" t="s">
        <v>19</v>
      </c>
      <c r="J2254" t="s">
        <v>10011</v>
      </c>
      <c r="K2254" t="s">
        <v>10012</v>
      </c>
      <c r="L2254" t="s">
        <v>6892</v>
      </c>
      <c r="M2254" t="s">
        <v>68</v>
      </c>
      <c r="N2254" t="s">
        <v>24</v>
      </c>
      <c r="O2254" t="s">
        <v>14</v>
      </c>
      <c r="P2254" t="s">
        <v>24</v>
      </c>
      <c r="Q2254" t="s">
        <v>48</v>
      </c>
      <c r="R2254" t="s">
        <v>10013</v>
      </c>
    </row>
    <row r="2255" spans="1:18" x14ac:dyDescent="0.35">
      <c r="A2255" t="s">
        <v>15</v>
      </c>
      <c r="B2255" t="s">
        <v>1724</v>
      </c>
      <c r="C2255">
        <v>5</v>
      </c>
      <c r="D2255">
        <v>2020</v>
      </c>
      <c r="E2255" t="s">
        <v>1595</v>
      </c>
      <c r="F2255">
        <v>11</v>
      </c>
      <c r="G2255">
        <v>2020</v>
      </c>
      <c r="H2255" t="s">
        <v>10014</v>
      </c>
      <c r="I2255" t="s">
        <v>19</v>
      </c>
      <c r="J2255" t="s">
        <v>10015</v>
      </c>
      <c r="K2255" t="s">
        <v>10016</v>
      </c>
      <c r="L2255" t="s">
        <v>75</v>
      </c>
      <c r="M2255" t="s">
        <v>47</v>
      </c>
      <c r="N2255" t="s">
        <v>24</v>
      </c>
      <c r="O2255" t="s">
        <v>97</v>
      </c>
      <c r="P2255" t="s">
        <v>24</v>
      </c>
      <c r="Q2255" t="s">
        <v>48</v>
      </c>
      <c r="R2255" t="s">
        <v>10017</v>
      </c>
    </row>
    <row r="2256" spans="1:18" x14ac:dyDescent="0.35">
      <c r="A2256" t="s">
        <v>15</v>
      </c>
      <c r="B2256" t="s">
        <v>1529</v>
      </c>
      <c r="C2256">
        <v>9</v>
      </c>
      <c r="D2256">
        <v>2021</v>
      </c>
      <c r="E2256" t="s">
        <v>1160</v>
      </c>
      <c r="F2256">
        <v>2</v>
      </c>
      <c r="G2256">
        <v>2022</v>
      </c>
      <c r="H2256" t="s">
        <v>10018</v>
      </c>
      <c r="I2256" t="s">
        <v>19</v>
      </c>
      <c r="J2256" t="s">
        <v>10019</v>
      </c>
      <c r="K2256" t="s">
        <v>10020</v>
      </c>
      <c r="L2256" t="s">
        <v>572</v>
      </c>
      <c r="M2256" t="s">
        <v>47</v>
      </c>
      <c r="N2256" t="s">
        <v>24</v>
      </c>
      <c r="O2256" t="s">
        <v>97</v>
      </c>
      <c r="P2256" t="s">
        <v>24</v>
      </c>
      <c r="Q2256" t="s">
        <v>48</v>
      </c>
      <c r="R2256" t="s">
        <v>10021</v>
      </c>
    </row>
    <row r="2257" spans="1:18" x14ac:dyDescent="0.35">
      <c r="A2257" t="s">
        <v>15</v>
      </c>
      <c r="B2257" t="s">
        <v>736</v>
      </c>
      <c r="C2257">
        <v>3</v>
      </c>
      <c r="D2257">
        <v>2019</v>
      </c>
      <c r="E2257" t="s">
        <v>1189</v>
      </c>
      <c r="F2257">
        <v>11</v>
      </c>
      <c r="G2257">
        <v>2020</v>
      </c>
      <c r="H2257" t="s">
        <v>10022</v>
      </c>
      <c r="I2257" t="s">
        <v>19</v>
      </c>
      <c r="J2257" t="s">
        <v>10023</v>
      </c>
      <c r="K2257" t="s">
        <v>10024</v>
      </c>
      <c r="L2257" t="s">
        <v>22</v>
      </c>
      <c r="M2257" t="s">
        <v>47</v>
      </c>
      <c r="N2257" t="s">
        <v>24</v>
      </c>
      <c r="O2257" t="s">
        <v>97</v>
      </c>
      <c r="P2257" t="s">
        <v>24</v>
      </c>
      <c r="Q2257" t="s">
        <v>48</v>
      </c>
      <c r="R2257" t="s">
        <v>10025</v>
      </c>
    </row>
    <row r="2258" spans="1:18" x14ac:dyDescent="0.35">
      <c r="A2258" t="s">
        <v>15</v>
      </c>
      <c r="B2258" t="s">
        <v>1935</v>
      </c>
      <c r="C2258">
        <v>3</v>
      </c>
      <c r="D2258">
        <v>2020</v>
      </c>
      <c r="E2258" t="s">
        <v>3261</v>
      </c>
      <c r="F2258">
        <v>8</v>
      </c>
      <c r="G2258">
        <v>2021</v>
      </c>
      <c r="H2258" t="s">
        <v>10026</v>
      </c>
      <c r="I2258" t="s">
        <v>19</v>
      </c>
      <c r="J2258" t="s">
        <v>10027</v>
      </c>
      <c r="K2258" t="s">
        <v>10028</v>
      </c>
      <c r="L2258" t="s">
        <v>5738</v>
      </c>
      <c r="M2258" t="s">
        <v>76</v>
      </c>
      <c r="N2258" t="s">
        <v>24</v>
      </c>
      <c r="O2258" t="s">
        <v>33</v>
      </c>
      <c r="P2258" t="s">
        <v>34</v>
      </c>
      <c r="Q2258" t="s">
        <v>33</v>
      </c>
      <c r="R2258" t="s">
        <v>10029</v>
      </c>
    </row>
    <row r="2259" spans="1:18" x14ac:dyDescent="0.35">
      <c r="A2259" t="s">
        <v>15</v>
      </c>
      <c r="B2259" t="s">
        <v>4697</v>
      </c>
      <c r="C2259">
        <v>2</v>
      </c>
      <c r="D2259">
        <v>2019</v>
      </c>
      <c r="E2259" t="s">
        <v>227</v>
      </c>
      <c r="F2259">
        <v>8</v>
      </c>
      <c r="G2259">
        <v>2019</v>
      </c>
      <c r="H2259" t="s">
        <v>10030</v>
      </c>
      <c r="I2259" t="s">
        <v>19</v>
      </c>
      <c r="J2259" t="s">
        <v>10031</v>
      </c>
      <c r="K2259" t="s">
        <v>10032</v>
      </c>
      <c r="L2259" t="s">
        <v>1027</v>
      </c>
      <c r="M2259" t="s">
        <v>23</v>
      </c>
      <c r="N2259" t="s">
        <v>24</v>
      </c>
      <c r="O2259" t="s">
        <v>25</v>
      </c>
      <c r="P2259" t="s">
        <v>24</v>
      </c>
      <c r="Q2259" t="s">
        <v>26</v>
      </c>
      <c r="R2259" t="s">
        <v>27</v>
      </c>
    </row>
    <row r="2260" spans="1:18" x14ac:dyDescent="0.35">
      <c r="A2260" t="s">
        <v>15</v>
      </c>
      <c r="B2260" t="s">
        <v>3135</v>
      </c>
      <c r="C2260">
        <v>4</v>
      </c>
      <c r="D2260">
        <v>2021</v>
      </c>
      <c r="E2260" t="s">
        <v>5096</v>
      </c>
      <c r="F2260">
        <v>10</v>
      </c>
      <c r="G2260">
        <v>2021</v>
      </c>
      <c r="H2260" t="s">
        <v>10033</v>
      </c>
      <c r="I2260" t="s">
        <v>19</v>
      </c>
      <c r="J2260" t="s">
        <v>10034</v>
      </c>
      <c r="K2260" t="s">
        <v>10035</v>
      </c>
      <c r="L2260" t="s">
        <v>474</v>
      </c>
      <c r="M2260" t="s">
        <v>47</v>
      </c>
      <c r="N2260" t="s">
        <v>24</v>
      </c>
      <c r="O2260" t="s">
        <v>97</v>
      </c>
      <c r="P2260" t="s">
        <v>24</v>
      </c>
      <c r="Q2260" t="s">
        <v>48</v>
      </c>
      <c r="R2260" t="s">
        <v>10036</v>
      </c>
    </row>
    <row r="2261" spans="1:18" x14ac:dyDescent="0.35">
      <c r="A2261" t="s">
        <v>15</v>
      </c>
      <c r="B2261" t="s">
        <v>863</v>
      </c>
      <c r="C2261">
        <v>8</v>
      </c>
      <c r="D2261">
        <v>2020</v>
      </c>
      <c r="E2261" t="s">
        <v>778</v>
      </c>
      <c r="F2261">
        <v>10</v>
      </c>
      <c r="G2261">
        <v>2020</v>
      </c>
      <c r="H2261" t="s">
        <v>10037</v>
      </c>
      <c r="I2261" t="s">
        <v>19</v>
      </c>
      <c r="J2261" t="s">
        <v>10038</v>
      </c>
      <c r="K2261" t="s">
        <v>10039</v>
      </c>
      <c r="L2261" t="s">
        <v>10040</v>
      </c>
      <c r="M2261" t="s">
        <v>23</v>
      </c>
      <c r="N2261" t="s">
        <v>24</v>
      </c>
      <c r="O2261" t="s">
        <v>33</v>
      </c>
      <c r="P2261" t="s">
        <v>34</v>
      </c>
      <c r="Q2261" t="s">
        <v>33</v>
      </c>
      <c r="R2261" t="s">
        <v>10041</v>
      </c>
    </row>
    <row r="2262" spans="1:18" x14ac:dyDescent="0.35">
      <c r="A2262" t="s">
        <v>15</v>
      </c>
      <c r="B2262" t="s">
        <v>1986</v>
      </c>
      <c r="C2262">
        <v>4</v>
      </c>
      <c r="D2262">
        <v>2019</v>
      </c>
      <c r="E2262" t="s">
        <v>610</v>
      </c>
      <c r="F2262">
        <v>6</v>
      </c>
      <c r="G2262">
        <v>2020</v>
      </c>
      <c r="H2262" t="s">
        <v>10042</v>
      </c>
      <c r="I2262" t="s">
        <v>19</v>
      </c>
      <c r="J2262" t="s">
        <v>10043</v>
      </c>
      <c r="K2262" t="s">
        <v>10044</v>
      </c>
      <c r="L2262" t="s">
        <v>22</v>
      </c>
      <c r="M2262" t="s">
        <v>68</v>
      </c>
      <c r="N2262" t="s">
        <v>24</v>
      </c>
      <c r="O2262" t="s">
        <v>14</v>
      </c>
      <c r="P2262" t="s">
        <v>24</v>
      </c>
      <c r="Q2262" t="s">
        <v>48</v>
      </c>
      <c r="R2262" t="s">
        <v>10045</v>
      </c>
    </row>
    <row r="2263" spans="1:18" x14ac:dyDescent="0.35">
      <c r="A2263" t="s">
        <v>15</v>
      </c>
      <c r="B2263" t="s">
        <v>6682</v>
      </c>
      <c r="C2263">
        <v>12</v>
      </c>
      <c r="D2263">
        <v>2018</v>
      </c>
      <c r="E2263" t="s">
        <v>4280</v>
      </c>
      <c r="F2263">
        <v>6</v>
      </c>
      <c r="G2263">
        <v>2019</v>
      </c>
      <c r="H2263" t="s">
        <v>10046</v>
      </c>
      <c r="I2263" t="s">
        <v>19</v>
      </c>
      <c r="J2263" t="s">
        <v>10047</v>
      </c>
      <c r="K2263" t="s">
        <v>10048</v>
      </c>
      <c r="L2263" t="s">
        <v>22</v>
      </c>
      <c r="M2263" t="s">
        <v>76</v>
      </c>
      <c r="N2263" t="s">
        <v>24</v>
      </c>
      <c r="O2263" t="s">
        <v>33</v>
      </c>
      <c r="P2263" t="s">
        <v>34</v>
      </c>
      <c r="Q2263" t="s">
        <v>33</v>
      </c>
      <c r="R2263" t="s">
        <v>27</v>
      </c>
    </row>
    <row r="2264" spans="1:18" x14ac:dyDescent="0.35">
      <c r="A2264" t="s">
        <v>15</v>
      </c>
      <c r="B2264" t="s">
        <v>465</v>
      </c>
      <c r="C2264">
        <v>4</v>
      </c>
      <c r="D2264">
        <v>2020</v>
      </c>
      <c r="E2264" t="s">
        <v>1595</v>
      </c>
      <c r="F2264">
        <v>11</v>
      </c>
      <c r="G2264">
        <v>2021</v>
      </c>
      <c r="H2264" t="s">
        <v>10049</v>
      </c>
      <c r="I2264" t="s">
        <v>19</v>
      </c>
      <c r="J2264" t="s">
        <v>10050</v>
      </c>
      <c r="K2264" t="s">
        <v>10051</v>
      </c>
      <c r="L2264" t="s">
        <v>83</v>
      </c>
      <c r="M2264" t="s">
        <v>47</v>
      </c>
      <c r="N2264" t="s">
        <v>24</v>
      </c>
      <c r="O2264" t="s">
        <v>14</v>
      </c>
      <c r="P2264" t="s">
        <v>24</v>
      </c>
      <c r="Q2264" t="s">
        <v>48</v>
      </c>
      <c r="R2264" t="s">
        <v>10052</v>
      </c>
    </row>
    <row r="2265" spans="1:18" x14ac:dyDescent="0.35">
      <c r="A2265" t="s">
        <v>15</v>
      </c>
      <c r="B2265" t="s">
        <v>697</v>
      </c>
      <c r="C2265">
        <v>3</v>
      </c>
      <c r="D2265">
        <v>2021</v>
      </c>
      <c r="E2265" t="s">
        <v>132</v>
      </c>
      <c r="F2265">
        <v>9</v>
      </c>
      <c r="G2265">
        <v>2021</v>
      </c>
      <c r="H2265" t="s">
        <v>10053</v>
      </c>
      <c r="I2265" t="s">
        <v>19</v>
      </c>
      <c r="J2265" t="s">
        <v>10054</v>
      </c>
      <c r="K2265" t="s">
        <v>10055</v>
      </c>
      <c r="L2265" t="s">
        <v>237</v>
      </c>
      <c r="M2265" t="s">
        <v>76</v>
      </c>
      <c r="N2265" t="s">
        <v>24</v>
      </c>
      <c r="O2265" t="s">
        <v>33</v>
      </c>
      <c r="P2265" t="s">
        <v>34</v>
      </c>
      <c r="Q2265" t="s">
        <v>33</v>
      </c>
      <c r="R2265" t="s">
        <v>10056</v>
      </c>
    </row>
    <row r="2266" spans="1:18" x14ac:dyDescent="0.35">
      <c r="A2266" t="s">
        <v>15</v>
      </c>
      <c r="B2266" t="s">
        <v>563</v>
      </c>
      <c r="C2266">
        <v>1</v>
      </c>
      <c r="D2266">
        <v>2019</v>
      </c>
      <c r="E2266" t="s">
        <v>2762</v>
      </c>
      <c r="F2266">
        <v>5</v>
      </c>
      <c r="G2266">
        <v>2019</v>
      </c>
      <c r="H2266" t="s">
        <v>10057</v>
      </c>
      <c r="I2266" t="s">
        <v>19</v>
      </c>
      <c r="J2266" t="s">
        <v>10058</v>
      </c>
      <c r="K2266" t="s">
        <v>10059</v>
      </c>
      <c r="L2266" t="s">
        <v>96</v>
      </c>
      <c r="M2266" t="s">
        <v>23</v>
      </c>
      <c r="N2266" t="s">
        <v>24</v>
      </c>
      <c r="O2266" t="s">
        <v>14</v>
      </c>
      <c r="P2266" t="s">
        <v>24</v>
      </c>
      <c r="Q2266" t="s">
        <v>48</v>
      </c>
      <c r="R2266" t="s">
        <v>10060</v>
      </c>
    </row>
    <row r="2267" spans="1:18" x14ac:dyDescent="0.35">
      <c r="A2267" t="s">
        <v>15</v>
      </c>
      <c r="B2267" t="s">
        <v>1116</v>
      </c>
      <c r="C2267">
        <v>8</v>
      </c>
      <c r="D2267">
        <v>2019</v>
      </c>
      <c r="E2267" t="s">
        <v>1606</v>
      </c>
      <c r="F2267">
        <v>12</v>
      </c>
      <c r="G2267">
        <v>2020</v>
      </c>
      <c r="H2267" t="s">
        <v>10061</v>
      </c>
      <c r="I2267" t="s">
        <v>19</v>
      </c>
      <c r="J2267" t="s">
        <v>10062</v>
      </c>
      <c r="K2267" t="s">
        <v>10063</v>
      </c>
      <c r="L2267" t="s">
        <v>385</v>
      </c>
      <c r="M2267" t="s">
        <v>47</v>
      </c>
      <c r="N2267" t="s">
        <v>24</v>
      </c>
      <c r="O2267" t="s">
        <v>14</v>
      </c>
      <c r="P2267" t="s">
        <v>24</v>
      </c>
      <c r="Q2267" t="s">
        <v>48</v>
      </c>
      <c r="R2267" t="s">
        <v>10064</v>
      </c>
    </row>
    <row r="2268" spans="1:18" x14ac:dyDescent="0.35">
      <c r="A2268" t="s">
        <v>15</v>
      </c>
      <c r="B2268" t="s">
        <v>891</v>
      </c>
      <c r="C2268">
        <v>6</v>
      </c>
      <c r="D2268">
        <v>2021</v>
      </c>
      <c r="E2268" t="s">
        <v>4307</v>
      </c>
      <c r="F2268">
        <v>2</v>
      </c>
      <c r="G2268">
        <v>2022</v>
      </c>
      <c r="H2268" t="s">
        <v>10065</v>
      </c>
      <c r="I2268" t="s">
        <v>19</v>
      </c>
      <c r="J2268" t="s">
        <v>10066</v>
      </c>
      <c r="K2268" t="s">
        <v>10067</v>
      </c>
      <c r="L2268" t="s">
        <v>572</v>
      </c>
      <c r="M2268" t="s">
        <v>68</v>
      </c>
      <c r="N2268" t="s">
        <v>24</v>
      </c>
      <c r="O2268" t="s">
        <v>14</v>
      </c>
      <c r="P2268" t="s">
        <v>24</v>
      </c>
      <c r="Q2268" t="s">
        <v>48</v>
      </c>
      <c r="R2268" t="s">
        <v>10068</v>
      </c>
    </row>
    <row r="2269" spans="1:18" x14ac:dyDescent="0.35">
      <c r="A2269" t="s">
        <v>15</v>
      </c>
      <c r="B2269" t="s">
        <v>233</v>
      </c>
      <c r="C2269">
        <v>11</v>
      </c>
      <c r="D2269">
        <v>2019</v>
      </c>
      <c r="E2269" t="s">
        <v>1022</v>
      </c>
      <c r="F2269">
        <v>7</v>
      </c>
      <c r="G2269">
        <v>2020</v>
      </c>
      <c r="H2269" t="s">
        <v>10069</v>
      </c>
      <c r="I2269" t="s">
        <v>19</v>
      </c>
      <c r="J2269" t="s">
        <v>10070</v>
      </c>
      <c r="K2269" t="s">
        <v>10071</v>
      </c>
      <c r="L2269" t="s">
        <v>96</v>
      </c>
      <c r="M2269" t="s">
        <v>47</v>
      </c>
      <c r="N2269" t="s">
        <v>24</v>
      </c>
      <c r="O2269" t="s">
        <v>14</v>
      </c>
      <c r="P2269" t="s">
        <v>24</v>
      </c>
      <c r="Q2269" t="s">
        <v>48</v>
      </c>
      <c r="R2269" t="s">
        <v>10072</v>
      </c>
    </row>
    <row r="2270" spans="1:18" x14ac:dyDescent="0.35">
      <c r="A2270" t="s">
        <v>15</v>
      </c>
      <c r="B2270" t="s">
        <v>6139</v>
      </c>
      <c r="C2270">
        <v>3</v>
      </c>
      <c r="D2270">
        <v>2019</v>
      </c>
      <c r="E2270" t="s">
        <v>3398</v>
      </c>
      <c r="F2270">
        <v>10</v>
      </c>
      <c r="G2270">
        <v>2019</v>
      </c>
      <c r="H2270" t="s">
        <v>10073</v>
      </c>
      <c r="I2270" t="s">
        <v>19</v>
      </c>
      <c r="J2270" t="s">
        <v>10074</v>
      </c>
      <c r="K2270" t="s">
        <v>10075</v>
      </c>
      <c r="L2270" t="s">
        <v>22</v>
      </c>
      <c r="M2270" t="s">
        <v>23</v>
      </c>
      <c r="N2270" t="s">
        <v>24</v>
      </c>
      <c r="O2270" t="s">
        <v>14</v>
      </c>
      <c r="P2270" t="s">
        <v>24</v>
      </c>
      <c r="Q2270" t="s">
        <v>48</v>
      </c>
      <c r="R2270" t="s">
        <v>10076</v>
      </c>
    </row>
    <row r="2271" spans="1:18" x14ac:dyDescent="0.35">
      <c r="A2271" t="s">
        <v>15</v>
      </c>
      <c r="B2271" t="s">
        <v>233</v>
      </c>
      <c r="C2271">
        <v>11</v>
      </c>
      <c r="D2271">
        <v>2019</v>
      </c>
      <c r="E2271" t="s">
        <v>1254</v>
      </c>
      <c r="F2271">
        <v>5</v>
      </c>
      <c r="G2271">
        <v>2020</v>
      </c>
      <c r="H2271" t="s">
        <v>10077</v>
      </c>
      <c r="I2271" t="s">
        <v>19</v>
      </c>
      <c r="J2271" t="s">
        <v>10078</v>
      </c>
      <c r="K2271" t="s">
        <v>10079</v>
      </c>
      <c r="L2271" t="s">
        <v>411</v>
      </c>
      <c r="M2271" t="s">
        <v>68</v>
      </c>
      <c r="N2271" t="s">
        <v>24</v>
      </c>
      <c r="O2271" t="s">
        <v>14</v>
      </c>
      <c r="P2271" t="s">
        <v>24</v>
      </c>
      <c r="Q2271" t="s">
        <v>48</v>
      </c>
      <c r="R2271" t="s">
        <v>10080</v>
      </c>
    </row>
    <row r="2272" spans="1:18" x14ac:dyDescent="0.35">
      <c r="A2272" t="s">
        <v>15</v>
      </c>
      <c r="B2272" t="s">
        <v>10081</v>
      </c>
      <c r="C2272">
        <v>9</v>
      </c>
      <c r="D2272">
        <v>2018</v>
      </c>
      <c r="E2272" t="s">
        <v>1000</v>
      </c>
      <c r="F2272">
        <v>5</v>
      </c>
      <c r="G2272">
        <v>2019</v>
      </c>
      <c r="H2272" t="s">
        <v>10082</v>
      </c>
      <c r="I2272" t="s">
        <v>19</v>
      </c>
      <c r="J2272" t="s">
        <v>10083</v>
      </c>
      <c r="K2272" t="s">
        <v>10084</v>
      </c>
      <c r="L2272" t="s">
        <v>22</v>
      </c>
      <c r="M2272" t="s">
        <v>47</v>
      </c>
      <c r="N2272" t="s">
        <v>24</v>
      </c>
      <c r="O2272" t="s">
        <v>33</v>
      </c>
      <c r="P2272" t="s">
        <v>34</v>
      </c>
      <c r="Q2272" t="s">
        <v>33</v>
      </c>
      <c r="R2272" t="s">
        <v>10085</v>
      </c>
    </row>
    <row r="2273" spans="1:18" x14ac:dyDescent="0.35">
      <c r="A2273" t="s">
        <v>15</v>
      </c>
      <c r="B2273" t="s">
        <v>4159</v>
      </c>
      <c r="C2273">
        <v>11</v>
      </c>
      <c r="D2273">
        <v>2020</v>
      </c>
      <c r="E2273" t="s">
        <v>1966</v>
      </c>
      <c r="F2273">
        <v>3</v>
      </c>
      <c r="G2273">
        <v>2021</v>
      </c>
      <c r="H2273" t="s">
        <v>10086</v>
      </c>
      <c r="I2273" t="s">
        <v>19</v>
      </c>
      <c r="J2273" t="s">
        <v>10087</v>
      </c>
      <c r="K2273" t="s">
        <v>10088</v>
      </c>
      <c r="L2273" t="s">
        <v>1488</v>
      </c>
      <c r="M2273" t="s">
        <v>76</v>
      </c>
      <c r="N2273" t="s">
        <v>24</v>
      </c>
      <c r="O2273" t="s">
        <v>33</v>
      </c>
      <c r="P2273" t="s">
        <v>34</v>
      </c>
      <c r="Q2273" t="s">
        <v>33</v>
      </c>
      <c r="R2273" t="s">
        <v>118</v>
      </c>
    </row>
    <row r="2274" spans="1:18" x14ac:dyDescent="0.35">
      <c r="A2274" t="s">
        <v>15</v>
      </c>
      <c r="B2274" t="s">
        <v>7194</v>
      </c>
      <c r="C2274">
        <v>6</v>
      </c>
      <c r="D2274">
        <v>2018</v>
      </c>
      <c r="E2274" t="s">
        <v>36</v>
      </c>
      <c r="F2274">
        <v>1</v>
      </c>
      <c r="G2274">
        <v>2019</v>
      </c>
      <c r="H2274" t="s">
        <v>10089</v>
      </c>
      <c r="I2274" t="s">
        <v>19</v>
      </c>
      <c r="J2274" t="s">
        <v>10090</v>
      </c>
      <c r="K2274" t="s">
        <v>10091</v>
      </c>
      <c r="L2274" t="s">
        <v>385</v>
      </c>
      <c r="M2274" t="s">
        <v>47</v>
      </c>
      <c r="N2274" t="s">
        <v>24</v>
      </c>
      <c r="O2274" t="s">
        <v>14</v>
      </c>
      <c r="P2274" t="s">
        <v>24</v>
      </c>
      <c r="Q2274" t="s">
        <v>48</v>
      </c>
      <c r="R2274" t="s">
        <v>10092</v>
      </c>
    </row>
    <row r="2275" spans="1:18" x14ac:dyDescent="0.35">
      <c r="A2275" t="s">
        <v>15</v>
      </c>
      <c r="B2275" t="s">
        <v>494</v>
      </c>
      <c r="C2275">
        <v>7</v>
      </c>
      <c r="D2275">
        <v>2021</v>
      </c>
      <c r="E2275" t="s">
        <v>3921</v>
      </c>
      <c r="F2275">
        <v>2</v>
      </c>
      <c r="G2275">
        <v>2022</v>
      </c>
      <c r="H2275" t="s">
        <v>10093</v>
      </c>
      <c r="I2275" t="s">
        <v>19</v>
      </c>
      <c r="J2275" t="s">
        <v>10094</v>
      </c>
      <c r="K2275" t="s">
        <v>10095</v>
      </c>
      <c r="L2275" t="s">
        <v>385</v>
      </c>
      <c r="M2275" t="s">
        <v>47</v>
      </c>
      <c r="N2275" t="s">
        <v>24</v>
      </c>
      <c r="O2275" t="s">
        <v>14</v>
      </c>
      <c r="P2275" t="s">
        <v>24</v>
      </c>
      <c r="Q2275" t="s">
        <v>48</v>
      </c>
      <c r="R2275" t="s">
        <v>10096</v>
      </c>
    </row>
    <row r="2276" spans="1:18" x14ac:dyDescent="0.35">
      <c r="A2276" t="s">
        <v>15</v>
      </c>
      <c r="B2276" t="s">
        <v>5837</v>
      </c>
      <c r="C2276">
        <v>12</v>
      </c>
      <c r="D2276">
        <v>2020</v>
      </c>
      <c r="E2276" t="s">
        <v>2984</v>
      </c>
      <c r="F2276">
        <v>6</v>
      </c>
      <c r="G2276">
        <v>2021</v>
      </c>
      <c r="H2276" t="s">
        <v>10097</v>
      </c>
      <c r="I2276" t="s">
        <v>19</v>
      </c>
      <c r="J2276" t="s">
        <v>10098</v>
      </c>
      <c r="K2276" t="s">
        <v>10099</v>
      </c>
      <c r="L2276" t="s">
        <v>1164</v>
      </c>
      <c r="M2276" t="s">
        <v>23</v>
      </c>
      <c r="N2276" t="s">
        <v>24</v>
      </c>
      <c r="O2276" t="s">
        <v>33</v>
      </c>
      <c r="P2276" t="s">
        <v>34</v>
      </c>
      <c r="Q2276" t="s">
        <v>33</v>
      </c>
      <c r="R2276" t="s">
        <v>118</v>
      </c>
    </row>
    <row r="2277" spans="1:18" x14ac:dyDescent="0.35">
      <c r="A2277" t="s">
        <v>15</v>
      </c>
      <c r="B2277" t="s">
        <v>4358</v>
      </c>
      <c r="C2277">
        <v>8</v>
      </c>
      <c r="D2277">
        <v>2019</v>
      </c>
      <c r="E2277" t="s">
        <v>2406</v>
      </c>
      <c r="F2277">
        <v>3</v>
      </c>
      <c r="G2277">
        <v>2020</v>
      </c>
      <c r="H2277" t="s">
        <v>10100</v>
      </c>
      <c r="I2277" t="s">
        <v>19</v>
      </c>
      <c r="J2277" t="s">
        <v>10101</v>
      </c>
      <c r="K2277" t="s">
        <v>10102</v>
      </c>
      <c r="L2277" t="s">
        <v>22</v>
      </c>
      <c r="M2277" t="s">
        <v>23</v>
      </c>
      <c r="N2277" t="s">
        <v>24</v>
      </c>
      <c r="O2277" t="s">
        <v>14</v>
      </c>
      <c r="P2277" t="s">
        <v>24</v>
      </c>
      <c r="Q2277" t="s">
        <v>48</v>
      </c>
      <c r="R2277" t="s">
        <v>10103</v>
      </c>
    </row>
    <row r="2278" spans="1:18" x14ac:dyDescent="0.35">
      <c r="A2278" t="s">
        <v>15</v>
      </c>
      <c r="B2278" t="s">
        <v>119</v>
      </c>
      <c r="C2278">
        <v>8</v>
      </c>
      <c r="D2278">
        <v>2020</v>
      </c>
      <c r="E2278" t="s">
        <v>387</v>
      </c>
      <c r="F2278">
        <v>1</v>
      </c>
      <c r="G2278">
        <v>2021</v>
      </c>
      <c r="H2278" t="s">
        <v>10104</v>
      </c>
      <c r="I2278" t="s">
        <v>19</v>
      </c>
      <c r="J2278" t="s">
        <v>10105</v>
      </c>
      <c r="K2278" t="s">
        <v>10106</v>
      </c>
      <c r="L2278" t="s">
        <v>83</v>
      </c>
      <c r="M2278" t="s">
        <v>47</v>
      </c>
      <c r="N2278" t="s">
        <v>24</v>
      </c>
      <c r="O2278" t="s">
        <v>97</v>
      </c>
      <c r="P2278" t="s">
        <v>24</v>
      </c>
      <c r="Q2278" t="s">
        <v>48</v>
      </c>
      <c r="R2278" t="s">
        <v>10107</v>
      </c>
    </row>
    <row r="2279" spans="1:18" x14ac:dyDescent="0.35">
      <c r="A2279" t="s">
        <v>15</v>
      </c>
      <c r="B2279" t="s">
        <v>132</v>
      </c>
      <c r="C2279">
        <v>9</v>
      </c>
      <c r="D2279">
        <v>2021</v>
      </c>
      <c r="E2279" t="s">
        <v>6651</v>
      </c>
      <c r="F2279">
        <v>12</v>
      </c>
      <c r="G2279">
        <v>2022</v>
      </c>
      <c r="H2279" t="s">
        <v>10108</v>
      </c>
      <c r="I2279" t="s">
        <v>19</v>
      </c>
      <c r="J2279" t="s">
        <v>10109</v>
      </c>
      <c r="K2279" t="s">
        <v>10110</v>
      </c>
      <c r="L2279" t="s">
        <v>237</v>
      </c>
      <c r="M2279" t="s">
        <v>47</v>
      </c>
      <c r="N2279" t="s">
        <v>24</v>
      </c>
      <c r="O2279" t="s">
        <v>14</v>
      </c>
      <c r="P2279" t="s">
        <v>24</v>
      </c>
      <c r="Q2279" t="s">
        <v>48</v>
      </c>
      <c r="R2279" t="s">
        <v>10111</v>
      </c>
    </row>
    <row r="2280" spans="1:18" x14ac:dyDescent="0.35">
      <c r="A2280" t="s">
        <v>15</v>
      </c>
      <c r="B2280" t="s">
        <v>4605</v>
      </c>
      <c r="C2280">
        <v>9</v>
      </c>
      <c r="D2280">
        <v>2018</v>
      </c>
      <c r="E2280" t="s">
        <v>4245</v>
      </c>
      <c r="F2280">
        <v>3</v>
      </c>
      <c r="G2280">
        <v>2019</v>
      </c>
      <c r="H2280" t="s">
        <v>10112</v>
      </c>
      <c r="I2280" t="s">
        <v>19</v>
      </c>
      <c r="J2280" t="s">
        <v>10113</v>
      </c>
      <c r="K2280" t="s">
        <v>10114</v>
      </c>
      <c r="L2280" t="s">
        <v>22</v>
      </c>
      <c r="M2280" t="s">
        <v>23</v>
      </c>
      <c r="N2280" t="s">
        <v>24</v>
      </c>
      <c r="O2280" t="s">
        <v>33</v>
      </c>
      <c r="P2280" t="s">
        <v>34</v>
      </c>
      <c r="Q2280" t="s">
        <v>33</v>
      </c>
      <c r="R2280" t="s">
        <v>10115</v>
      </c>
    </row>
    <row r="2281" spans="1:18" x14ac:dyDescent="0.35">
      <c r="A2281" t="s">
        <v>15</v>
      </c>
      <c r="B2281" t="s">
        <v>10116</v>
      </c>
      <c r="C2281">
        <v>1</v>
      </c>
      <c r="D2281">
        <v>2018</v>
      </c>
      <c r="E2281" t="s">
        <v>1343</v>
      </c>
      <c r="F2281">
        <v>1</v>
      </c>
      <c r="G2281">
        <v>2019</v>
      </c>
      <c r="H2281" t="s">
        <v>10117</v>
      </c>
      <c r="I2281" t="s">
        <v>19</v>
      </c>
      <c r="J2281" t="s">
        <v>10118</v>
      </c>
      <c r="K2281" t="s">
        <v>10119</v>
      </c>
      <c r="L2281" t="s">
        <v>10120</v>
      </c>
      <c r="M2281" t="s">
        <v>47</v>
      </c>
      <c r="N2281" t="s">
        <v>24</v>
      </c>
      <c r="O2281" t="s">
        <v>14</v>
      </c>
      <c r="P2281" t="s">
        <v>24</v>
      </c>
      <c r="Q2281" t="s">
        <v>48</v>
      </c>
      <c r="R2281" t="s">
        <v>10121</v>
      </c>
    </row>
    <row r="2282" spans="1:18" x14ac:dyDescent="0.35">
      <c r="A2282" t="s">
        <v>15</v>
      </c>
      <c r="B2282" t="s">
        <v>10122</v>
      </c>
      <c r="C2282">
        <v>5</v>
      </c>
      <c r="D2282">
        <v>2021</v>
      </c>
      <c r="E2282" t="s">
        <v>10123</v>
      </c>
      <c r="F2282">
        <v>2</v>
      </c>
      <c r="G2282">
        <v>2022</v>
      </c>
      <c r="H2282" t="s">
        <v>10124</v>
      </c>
      <c r="I2282" t="s">
        <v>19</v>
      </c>
      <c r="J2282" t="s">
        <v>10125</v>
      </c>
      <c r="K2282" t="s">
        <v>10126</v>
      </c>
      <c r="L2282" t="s">
        <v>22</v>
      </c>
      <c r="M2282" t="s">
        <v>47</v>
      </c>
      <c r="N2282" t="s">
        <v>24</v>
      </c>
      <c r="O2282" t="s">
        <v>14</v>
      </c>
      <c r="P2282" t="s">
        <v>24</v>
      </c>
      <c r="Q2282" t="s">
        <v>48</v>
      </c>
      <c r="R2282" t="s">
        <v>10127</v>
      </c>
    </row>
    <row r="2283" spans="1:18" x14ac:dyDescent="0.35">
      <c r="A2283" t="s">
        <v>15</v>
      </c>
      <c r="B2283" t="s">
        <v>8028</v>
      </c>
      <c r="C2283">
        <v>7</v>
      </c>
      <c r="D2283">
        <v>2018</v>
      </c>
      <c r="E2283" t="s">
        <v>1227</v>
      </c>
      <c r="F2283">
        <v>11</v>
      </c>
      <c r="G2283">
        <v>2019</v>
      </c>
      <c r="H2283" t="s">
        <v>10128</v>
      </c>
      <c r="I2283" t="s">
        <v>19</v>
      </c>
      <c r="J2283" t="s">
        <v>10129</v>
      </c>
      <c r="K2283" t="s">
        <v>10130</v>
      </c>
      <c r="L2283" t="s">
        <v>244</v>
      </c>
      <c r="M2283" t="s">
        <v>76</v>
      </c>
      <c r="N2283" t="s">
        <v>24</v>
      </c>
      <c r="O2283" t="s">
        <v>33</v>
      </c>
      <c r="P2283" t="s">
        <v>34</v>
      </c>
      <c r="Q2283" t="s">
        <v>33</v>
      </c>
      <c r="R2283" t="s">
        <v>77</v>
      </c>
    </row>
    <row r="2284" spans="1:18" x14ac:dyDescent="0.35">
      <c r="A2284" t="s">
        <v>15</v>
      </c>
      <c r="B2284" t="s">
        <v>1496</v>
      </c>
      <c r="C2284">
        <v>2</v>
      </c>
      <c r="D2284">
        <v>2021</v>
      </c>
      <c r="E2284" t="s">
        <v>691</v>
      </c>
      <c r="F2284">
        <v>6</v>
      </c>
      <c r="G2284">
        <v>2021</v>
      </c>
      <c r="H2284" t="s">
        <v>10131</v>
      </c>
      <c r="I2284" t="s">
        <v>19</v>
      </c>
      <c r="J2284" t="s">
        <v>10132</v>
      </c>
      <c r="K2284" t="s">
        <v>10133</v>
      </c>
      <c r="L2284" t="s">
        <v>22</v>
      </c>
      <c r="M2284" t="s">
        <v>68</v>
      </c>
      <c r="N2284" t="s">
        <v>24</v>
      </c>
      <c r="O2284" t="s">
        <v>14</v>
      </c>
      <c r="P2284" t="s">
        <v>24</v>
      </c>
      <c r="Q2284" t="s">
        <v>48</v>
      </c>
      <c r="R2284" t="s">
        <v>10134</v>
      </c>
    </row>
    <row r="2285" spans="1:18" x14ac:dyDescent="0.35">
      <c r="A2285" t="s">
        <v>15</v>
      </c>
      <c r="B2285" t="s">
        <v>367</v>
      </c>
      <c r="C2285">
        <v>12</v>
      </c>
      <c r="D2285">
        <v>2020</v>
      </c>
      <c r="E2285" t="s">
        <v>3617</v>
      </c>
      <c r="F2285">
        <v>6</v>
      </c>
      <c r="G2285">
        <v>2021</v>
      </c>
      <c r="H2285" t="s">
        <v>10135</v>
      </c>
      <c r="I2285" t="s">
        <v>19</v>
      </c>
      <c r="J2285" t="s">
        <v>10136</v>
      </c>
      <c r="K2285" t="s">
        <v>10137</v>
      </c>
      <c r="L2285" t="s">
        <v>22</v>
      </c>
      <c r="M2285" t="s">
        <v>47</v>
      </c>
      <c r="N2285" t="s">
        <v>24</v>
      </c>
      <c r="O2285" t="s">
        <v>14</v>
      </c>
      <c r="P2285" t="s">
        <v>24</v>
      </c>
      <c r="Q2285" t="s">
        <v>48</v>
      </c>
      <c r="R2285" t="s">
        <v>10138</v>
      </c>
    </row>
    <row r="2286" spans="1:18" x14ac:dyDescent="0.35">
      <c r="A2286" t="s">
        <v>15</v>
      </c>
      <c r="B2286" t="s">
        <v>1441</v>
      </c>
      <c r="C2286">
        <v>4</v>
      </c>
      <c r="D2286">
        <v>2021</v>
      </c>
      <c r="E2286" t="s">
        <v>5096</v>
      </c>
      <c r="F2286">
        <v>10</v>
      </c>
      <c r="G2286">
        <v>2021</v>
      </c>
      <c r="H2286" t="s">
        <v>10139</v>
      </c>
      <c r="I2286" t="s">
        <v>19</v>
      </c>
      <c r="J2286" t="s">
        <v>10140</v>
      </c>
      <c r="K2286" t="s">
        <v>10141</v>
      </c>
      <c r="L2286" t="s">
        <v>22</v>
      </c>
      <c r="M2286" t="s">
        <v>47</v>
      </c>
      <c r="N2286" t="s">
        <v>24</v>
      </c>
      <c r="O2286" t="s">
        <v>97</v>
      </c>
      <c r="P2286" t="s">
        <v>24</v>
      </c>
      <c r="Q2286" t="s">
        <v>48</v>
      </c>
      <c r="R2286" t="s">
        <v>10142</v>
      </c>
    </row>
    <row r="2287" spans="1:18" x14ac:dyDescent="0.35">
      <c r="A2287" t="s">
        <v>15</v>
      </c>
      <c r="B2287" t="s">
        <v>4090</v>
      </c>
      <c r="C2287">
        <v>11</v>
      </c>
      <c r="D2287">
        <v>2019</v>
      </c>
      <c r="E2287" t="s">
        <v>489</v>
      </c>
      <c r="F2287">
        <v>5</v>
      </c>
      <c r="G2287">
        <v>2020</v>
      </c>
      <c r="H2287" t="s">
        <v>10143</v>
      </c>
      <c r="I2287" t="s">
        <v>19</v>
      </c>
      <c r="J2287" t="s">
        <v>10144</v>
      </c>
      <c r="K2287" t="s">
        <v>10145</v>
      </c>
      <c r="L2287" t="s">
        <v>10146</v>
      </c>
      <c r="M2287" t="s">
        <v>23</v>
      </c>
      <c r="N2287" t="s">
        <v>24</v>
      </c>
      <c r="O2287" t="s">
        <v>25</v>
      </c>
      <c r="P2287" t="s">
        <v>24</v>
      </c>
      <c r="Q2287" t="s">
        <v>26</v>
      </c>
      <c r="R2287" t="s">
        <v>27</v>
      </c>
    </row>
    <row r="2288" spans="1:18" x14ac:dyDescent="0.35">
      <c r="A2288" t="s">
        <v>15</v>
      </c>
      <c r="B2288" t="s">
        <v>465</v>
      </c>
      <c r="C2288">
        <v>4</v>
      </c>
      <c r="D2288">
        <v>2020</v>
      </c>
      <c r="E2288" t="s">
        <v>4130</v>
      </c>
      <c r="F2288">
        <v>12</v>
      </c>
      <c r="G2288">
        <v>2021</v>
      </c>
      <c r="H2288" t="s">
        <v>10147</v>
      </c>
      <c r="I2288" t="s">
        <v>19</v>
      </c>
      <c r="J2288" t="s">
        <v>10148</v>
      </c>
      <c r="K2288" t="s">
        <v>10149</v>
      </c>
      <c r="L2288" t="s">
        <v>83</v>
      </c>
      <c r="M2288" t="s">
        <v>23</v>
      </c>
      <c r="N2288" t="s">
        <v>24</v>
      </c>
      <c r="O2288" t="s">
        <v>33</v>
      </c>
      <c r="P2288" t="s">
        <v>34</v>
      </c>
      <c r="Q2288" t="s">
        <v>33</v>
      </c>
      <c r="R2288" t="s">
        <v>27</v>
      </c>
    </row>
    <row r="2289" spans="1:18" x14ac:dyDescent="0.35">
      <c r="A2289" t="s">
        <v>15</v>
      </c>
      <c r="B2289" t="s">
        <v>3119</v>
      </c>
      <c r="C2289">
        <v>4</v>
      </c>
      <c r="D2289">
        <v>2020</v>
      </c>
      <c r="E2289" t="s">
        <v>5205</v>
      </c>
      <c r="F2289">
        <v>8</v>
      </c>
      <c r="G2289">
        <v>2020</v>
      </c>
      <c r="H2289" t="s">
        <v>10150</v>
      </c>
      <c r="I2289" t="s">
        <v>19</v>
      </c>
      <c r="J2289" t="s">
        <v>10151</v>
      </c>
      <c r="K2289" t="s">
        <v>10152</v>
      </c>
      <c r="L2289" t="s">
        <v>10153</v>
      </c>
      <c r="M2289" t="s">
        <v>68</v>
      </c>
      <c r="N2289" t="s">
        <v>24</v>
      </c>
      <c r="O2289" t="s">
        <v>14</v>
      </c>
      <c r="P2289" t="s">
        <v>24</v>
      </c>
      <c r="Q2289" t="s">
        <v>48</v>
      </c>
      <c r="R2289" t="s">
        <v>10154</v>
      </c>
    </row>
    <row r="2290" spans="1:18" x14ac:dyDescent="0.35">
      <c r="A2290" t="s">
        <v>15</v>
      </c>
      <c r="B2290" t="s">
        <v>2018</v>
      </c>
      <c r="C2290">
        <v>1</v>
      </c>
      <c r="D2290">
        <v>2021</v>
      </c>
      <c r="E2290" t="s">
        <v>3125</v>
      </c>
      <c r="F2290">
        <v>5</v>
      </c>
      <c r="G2290">
        <v>2021</v>
      </c>
      <c r="H2290" t="s">
        <v>10155</v>
      </c>
      <c r="I2290" t="s">
        <v>19</v>
      </c>
      <c r="J2290" t="s">
        <v>10156</v>
      </c>
      <c r="K2290" t="s">
        <v>10157</v>
      </c>
      <c r="L2290" t="s">
        <v>22</v>
      </c>
      <c r="M2290" t="s">
        <v>14</v>
      </c>
      <c r="N2290" t="s">
        <v>24</v>
      </c>
      <c r="O2290" t="s">
        <v>14</v>
      </c>
      <c r="P2290" t="s">
        <v>24</v>
      </c>
      <c r="Q2290" t="s">
        <v>48</v>
      </c>
      <c r="R2290" t="s">
        <v>10158</v>
      </c>
    </row>
    <row r="2291" spans="1:18" x14ac:dyDescent="0.35">
      <c r="A2291" t="s">
        <v>15</v>
      </c>
      <c r="B2291" t="s">
        <v>4952</v>
      </c>
      <c r="C2291">
        <v>2</v>
      </c>
      <c r="D2291">
        <v>2020</v>
      </c>
      <c r="E2291" t="s">
        <v>169</v>
      </c>
      <c r="F2291">
        <v>11</v>
      </c>
      <c r="G2291">
        <v>2020</v>
      </c>
      <c r="H2291" t="s">
        <v>10159</v>
      </c>
      <c r="I2291" t="s">
        <v>19</v>
      </c>
      <c r="J2291" t="s">
        <v>10160</v>
      </c>
      <c r="K2291" t="s">
        <v>10161</v>
      </c>
      <c r="L2291" t="s">
        <v>474</v>
      </c>
      <c r="M2291" t="s">
        <v>68</v>
      </c>
      <c r="N2291" t="s">
        <v>24</v>
      </c>
      <c r="O2291" t="s">
        <v>14</v>
      </c>
      <c r="P2291" t="s">
        <v>24</v>
      </c>
      <c r="Q2291" t="s">
        <v>48</v>
      </c>
      <c r="R2291" t="s">
        <v>10162</v>
      </c>
    </row>
    <row r="2292" spans="1:18" x14ac:dyDescent="0.35">
      <c r="A2292" t="s">
        <v>15</v>
      </c>
      <c r="B2292" t="s">
        <v>4350</v>
      </c>
      <c r="C2292">
        <v>11</v>
      </c>
      <c r="D2292">
        <v>2020</v>
      </c>
      <c r="E2292" t="s">
        <v>2035</v>
      </c>
      <c r="F2292">
        <v>5</v>
      </c>
      <c r="G2292">
        <v>2021</v>
      </c>
      <c r="H2292" t="s">
        <v>10163</v>
      </c>
      <c r="I2292" t="s">
        <v>19</v>
      </c>
      <c r="J2292" t="s">
        <v>10164</v>
      </c>
      <c r="K2292" t="s">
        <v>10165</v>
      </c>
      <c r="L2292" t="s">
        <v>22</v>
      </c>
      <c r="M2292" t="s">
        <v>47</v>
      </c>
      <c r="N2292" t="s">
        <v>24</v>
      </c>
      <c r="O2292" t="s">
        <v>14</v>
      </c>
      <c r="P2292" t="s">
        <v>24</v>
      </c>
      <c r="Q2292" t="s">
        <v>48</v>
      </c>
      <c r="R2292" t="s">
        <v>10166</v>
      </c>
    </row>
    <row r="2293" spans="1:18" x14ac:dyDescent="0.35">
      <c r="A2293" t="s">
        <v>15</v>
      </c>
      <c r="B2293" t="s">
        <v>1044</v>
      </c>
      <c r="C2293">
        <v>3</v>
      </c>
      <c r="D2293">
        <v>2020</v>
      </c>
      <c r="E2293" t="s">
        <v>2652</v>
      </c>
      <c r="F2293">
        <v>6</v>
      </c>
      <c r="G2293">
        <v>2020</v>
      </c>
      <c r="H2293" t="s">
        <v>10167</v>
      </c>
      <c r="I2293" t="s">
        <v>19</v>
      </c>
      <c r="J2293" t="s">
        <v>10168</v>
      </c>
      <c r="K2293" t="s">
        <v>10169</v>
      </c>
      <c r="L2293" t="s">
        <v>385</v>
      </c>
      <c r="M2293" t="s">
        <v>23</v>
      </c>
      <c r="N2293" t="s">
        <v>24</v>
      </c>
      <c r="O2293" t="s">
        <v>33</v>
      </c>
      <c r="P2293" t="s">
        <v>34</v>
      </c>
      <c r="Q2293" t="s">
        <v>33</v>
      </c>
      <c r="R2293" t="s">
        <v>27</v>
      </c>
    </row>
    <row r="2294" spans="1:18" x14ac:dyDescent="0.35">
      <c r="A2294" t="s">
        <v>15</v>
      </c>
      <c r="B2294" t="s">
        <v>1990</v>
      </c>
      <c r="C2294">
        <v>5</v>
      </c>
      <c r="D2294">
        <v>2021</v>
      </c>
      <c r="E2294" t="s">
        <v>2246</v>
      </c>
      <c r="F2294">
        <v>1</v>
      </c>
      <c r="G2294">
        <v>2022</v>
      </c>
      <c r="H2294" t="s">
        <v>10170</v>
      </c>
      <c r="I2294" t="s">
        <v>19</v>
      </c>
      <c r="J2294" t="s">
        <v>10171</v>
      </c>
      <c r="K2294" t="s">
        <v>10172</v>
      </c>
      <c r="L2294" t="s">
        <v>22</v>
      </c>
      <c r="M2294" t="s">
        <v>68</v>
      </c>
      <c r="N2294" t="s">
        <v>24</v>
      </c>
      <c r="O2294" t="s">
        <v>14</v>
      </c>
      <c r="P2294" t="s">
        <v>24</v>
      </c>
      <c r="Q2294" t="s">
        <v>48</v>
      </c>
      <c r="R2294" t="s">
        <v>10173</v>
      </c>
    </row>
    <row r="2295" spans="1:18" x14ac:dyDescent="0.35">
      <c r="A2295" t="s">
        <v>15</v>
      </c>
      <c r="B2295" t="s">
        <v>1254</v>
      </c>
      <c r="C2295">
        <v>5</v>
      </c>
      <c r="D2295">
        <v>2020</v>
      </c>
      <c r="E2295" t="s">
        <v>3271</v>
      </c>
      <c r="F2295">
        <v>1</v>
      </c>
      <c r="G2295">
        <v>2021</v>
      </c>
      <c r="H2295" t="s">
        <v>10174</v>
      </c>
      <c r="I2295" t="s">
        <v>19</v>
      </c>
      <c r="J2295" t="s">
        <v>10175</v>
      </c>
      <c r="K2295" t="s">
        <v>10176</v>
      </c>
      <c r="L2295" t="s">
        <v>249</v>
      </c>
      <c r="M2295" t="s">
        <v>68</v>
      </c>
      <c r="N2295" t="s">
        <v>24</v>
      </c>
      <c r="O2295" t="s">
        <v>14</v>
      </c>
      <c r="P2295" t="s">
        <v>24</v>
      </c>
      <c r="Q2295" t="s">
        <v>48</v>
      </c>
      <c r="R2295" t="s">
        <v>10177</v>
      </c>
    </row>
    <row r="2296" spans="1:18" x14ac:dyDescent="0.35">
      <c r="A2296" t="s">
        <v>15</v>
      </c>
      <c r="B2296" t="s">
        <v>3180</v>
      </c>
      <c r="C2296">
        <v>3</v>
      </c>
      <c r="D2296">
        <v>2021</v>
      </c>
      <c r="E2296" t="s">
        <v>1066</v>
      </c>
      <c r="F2296">
        <v>5</v>
      </c>
      <c r="G2296">
        <v>2021</v>
      </c>
      <c r="H2296" t="s">
        <v>10178</v>
      </c>
      <c r="I2296" t="s">
        <v>19</v>
      </c>
      <c r="J2296" t="s">
        <v>10179</v>
      </c>
      <c r="K2296" t="s">
        <v>10180</v>
      </c>
      <c r="L2296" t="s">
        <v>96</v>
      </c>
      <c r="M2296" t="s">
        <v>68</v>
      </c>
      <c r="N2296" t="s">
        <v>24</v>
      </c>
      <c r="O2296" t="s">
        <v>14</v>
      </c>
      <c r="P2296" t="s">
        <v>24</v>
      </c>
      <c r="Q2296" t="s">
        <v>48</v>
      </c>
      <c r="R2296" t="s">
        <v>10181</v>
      </c>
    </row>
    <row r="2297" spans="1:18" x14ac:dyDescent="0.35">
      <c r="A2297" t="s">
        <v>15</v>
      </c>
      <c r="B2297" t="s">
        <v>3289</v>
      </c>
      <c r="C2297">
        <v>12</v>
      </c>
      <c r="D2297">
        <v>2020</v>
      </c>
      <c r="E2297" t="s">
        <v>1363</v>
      </c>
      <c r="F2297">
        <v>6</v>
      </c>
      <c r="G2297">
        <v>2021</v>
      </c>
      <c r="H2297" t="s">
        <v>10182</v>
      </c>
      <c r="I2297" t="s">
        <v>19</v>
      </c>
      <c r="J2297" t="s">
        <v>10183</v>
      </c>
      <c r="K2297" t="s">
        <v>10184</v>
      </c>
      <c r="L2297" t="s">
        <v>385</v>
      </c>
      <c r="M2297" t="s">
        <v>47</v>
      </c>
      <c r="N2297" t="s">
        <v>24</v>
      </c>
      <c r="O2297" t="s">
        <v>97</v>
      </c>
      <c r="P2297" t="s">
        <v>24</v>
      </c>
      <c r="Q2297" t="s">
        <v>48</v>
      </c>
      <c r="R2297" t="s">
        <v>10185</v>
      </c>
    </row>
    <row r="2298" spans="1:18" x14ac:dyDescent="0.35">
      <c r="A2298" t="s">
        <v>15</v>
      </c>
      <c r="B2298" t="s">
        <v>5724</v>
      </c>
      <c r="C2298">
        <v>5</v>
      </c>
      <c r="D2298">
        <v>2021</v>
      </c>
      <c r="E2298" t="s">
        <v>1857</v>
      </c>
      <c r="F2298">
        <v>1</v>
      </c>
      <c r="G2298">
        <v>2022</v>
      </c>
      <c r="H2298" t="s">
        <v>10186</v>
      </c>
      <c r="I2298" t="s">
        <v>19</v>
      </c>
      <c r="J2298" t="s">
        <v>10187</v>
      </c>
      <c r="K2298" t="s">
        <v>10188</v>
      </c>
      <c r="L2298" t="s">
        <v>124</v>
      </c>
      <c r="M2298" t="s">
        <v>47</v>
      </c>
      <c r="N2298" t="s">
        <v>24</v>
      </c>
      <c r="O2298" t="s">
        <v>14</v>
      </c>
      <c r="P2298" t="s">
        <v>24</v>
      </c>
      <c r="Q2298" t="s">
        <v>48</v>
      </c>
      <c r="R2298" t="s">
        <v>10189</v>
      </c>
    </row>
    <row r="2299" spans="1:18" x14ac:dyDescent="0.35">
      <c r="A2299" t="s">
        <v>15</v>
      </c>
      <c r="B2299" t="s">
        <v>1044</v>
      </c>
      <c r="C2299">
        <v>3</v>
      </c>
      <c r="D2299">
        <v>2020</v>
      </c>
      <c r="E2299" t="s">
        <v>119</v>
      </c>
      <c r="F2299">
        <v>8</v>
      </c>
      <c r="G2299">
        <v>2020</v>
      </c>
      <c r="H2299" t="s">
        <v>10190</v>
      </c>
      <c r="I2299" t="s">
        <v>19</v>
      </c>
      <c r="J2299" t="s">
        <v>10191</v>
      </c>
      <c r="K2299" t="s">
        <v>10192</v>
      </c>
      <c r="L2299" t="s">
        <v>22</v>
      </c>
      <c r="M2299" t="s">
        <v>76</v>
      </c>
      <c r="N2299" t="s">
        <v>24</v>
      </c>
      <c r="O2299" t="s">
        <v>33</v>
      </c>
      <c r="P2299" t="s">
        <v>34</v>
      </c>
      <c r="Q2299" t="s">
        <v>33</v>
      </c>
      <c r="R2299" t="s">
        <v>27</v>
      </c>
    </row>
    <row r="2300" spans="1:18" x14ac:dyDescent="0.35">
      <c r="A2300" t="s">
        <v>15</v>
      </c>
      <c r="B2300" t="s">
        <v>2734</v>
      </c>
      <c r="C2300">
        <v>2</v>
      </c>
      <c r="D2300">
        <v>2020</v>
      </c>
      <c r="E2300" t="s">
        <v>545</v>
      </c>
      <c r="F2300">
        <v>7</v>
      </c>
      <c r="G2300">
        <v>2020</v>
      </c>
      <c r="H2300" t="s">
        <v>10193</v>
      </c>
      <c r="I2300" t="s">
        <v>19</v>
      </c>
      <c r="J2300" t="s">
        <v>10194</v>
      </c>
      <c r="K2300" t="s">
        <v>10195</v>
      </c>
      <c r="L2300" t="s">
        <v>46</v>
      </c>
      <c r="M2300" t="s">
        <v>23</v>
      </c>
      <c r="N2300" t="s">
        <v>24</v>
      </c>
      <c r="O2300" t="s">
        <v>33</v>
      </c>
      <c r="P2300" t="s">
        <v>34</v>
      </c>
      <c r="Q2300" t="s">
        <v>33</v>
      </c>
      <c r="R2300" t="s">
        <v>27</v>
      </c>
    </row>
    <row r="2301" spans="1:18" x14ac:dyDescent="0.35">
      <c r="A2301" t="s">
        <v>15</v>
      </c>
      <c r="B2301" t="s">
        <v>50</v>
      </c>
      <c r="C2301">
        <v>3</v>
      </c>
      <c r="D2301">
        <v>2021</v>
      </c>
      <c r="E2301" t="s">
        <v>4100</v>
      </c>
      <c r="F2301">
        <v>1</v>
      </c>
      <c r="G2301">
        <v>2022</v>
      </c>
      <c r="H2301" t="s">
        <v>10196</v>
      </c>
      <c r="I2301" t="s">
        <v>19</v>
      </c>
      <c r="J2301" t="s">
        <v>10197</v>
      </c>
      <c r="K2301" t="s">
        <v>10198</v>
      </c>
      <c r="L2301" t="s">
        <v>385</v>
      </c>
      <c r="M2301" t="s">
        <v>47</v>
      </c>
      <c r="N2301" t="s">
        <v>24</v>
      </c>
      <c r="O2301" t="s">
        <v>14</v>
      </c>
      <c r="P2301" t="s">
        <v>24</v>
      </c>
      <c r="Q2301" t="s">
        <v>48</v>
      </c>
      <c r="R2301" t="s">
        <v>10199</v>
      </c>
    </row>
    <row r="2302" spans="1:18" x14ac:dyDescent="0.35">
      <c r="A2302" t="s">
        <v>15</v>
      </c>
      <c r="B2302" t="s">
        <v>698</v>
      </c>
      <c r="C2302">
        <v>9</v>
      </c>
      <c r="D2302">
        <v>2021</v>
      </c>
      <c r="E2302" t="s">
        <v>4938</v>
      </c>
      <c r="F2302">
        <v>2</v>
      </c>
      <c r="G2302">
        <v>2022</v>
      </c>
      <c r="H2302" t="s">
        <v>10200</v>
      </c>
      <c r="I2302" t="s">
        <v>19</v>
      </c>
      <c r="J2302" t="s">
        <v>10201</v>
      </c>
      <c r="K2302" t="s">
        <v>10202</v>
      </c>
      <c r="L2302" t="s">
        <v>237</v>
      </c>
      <c r="M2302" t="s">
        <v>47</v>
      </c>
      <c r="N2302" t="s">
        <v>24</v>
      </c>
      <c r="O2302" t="s">
        <v>14</v>
      </c>
      <c r="P2302" t="s">
        <v>24</v>
      </c>
      <c r="Q2302" t="s">
        <v>48</v>
      </c>
      <c r="R2302" t="s">
        <v>10203</v>
      </c>
    </row>
    <row r="2303" spans="1:18" x14ac:dyDescent="0.35">
      <c r="A2303" t="s">
        <v>15</v>
      </c>
      <c r="B2303" t="s">
        <v>1607</v>
      </c>
      <c r="C2303">
        <v>4</v>
      </c>
      <c r="D2303">
        <v>2020</v>
      </c>
      <c r="E2303" t="s">
        <v>3409</v>
      </c>
      <c r="F2303">
        <v>11</v>
      </c>
      <c r="G2303">
        <v>2020</v>
      </c>
      <c r="H2303" t="s">
        <v>10204</v>
      </c>
      <c r="I2303" t="s">
        <v>19</v>
      </c>
      <c r="J2303" t="s">
        <v>10205</v>
      </c>
      <c r="K2303" t="s">
        <v>10206</v>
      </c>
      <c r="L2303" t="s">
        <v>46</v>
      </c>
      <c r="M2303" t="s">
        <v>68</v>
      </c>
      <c r="N2303" t="s">
        <v>24</v>
      </c>
      <c r="O2303" t="s">
        <v>14</v>
      </c>
      <c r="P2303" t="s">
        <v>24</v>
      </c>
      <c r="Q2303" t="s">
        <v>48</v>
      </c>
      <c r="R2303" t="s">
        <v>10207</v>
      </c>
    </row>
    <row r="2304" spans="1:18" x14ac:dyDescent="0.35">
      <c r="A2304" t="s">
        <v>15</v>
      </c>
      <c r="B2304" t="s">
        <v>980</v>
      </c>
      <c r="C2304">
        <v>7</v>
      </c>
      <c r="D2304">
        <v>2020</v>
      </c>
      <c r="E2304" t="s">
        <v>315</v>
      </c>
      <c r="F2304">
        <v>3</v>
      </c>
      <c r="G2304">
        <v>2021</v>
      </c>
      <c r="H2304" t="s">
        <v>10208</v>
      </c>
      <c r="I2304" t="s">
        <v>19</v>
      </c>
      <c r="J2304" t="s">
        <v>10209</v>
      </c>
      <c r="K2304" t="s">
        <v>10210</v>
      </c>
      <c r="L2304" t="s">
        <v>22</v>
      </c>
      <c r="M2304" t="s">
        <v>47</v>
      </c>
      <c r="N2304" t="s">
        <v>24</v>
      </c>
      <c r="O2304" t="s">
        <v>14</v>
      </c>
      <c r="P2304" t="s">
        <v>24</v>
      </c>
      <c r="Q2304" t="s">
        <v>48</v>
      </c>
      <c r="R2304" t="s">
        <v>10211</v>
      </c>
    </row>
    <row r="2305" spans="1:18" x14ac:dyDescent="0.35">
      <c r="A2305" t="s">
        <v>15</v>
      </c>
      <c r="B2305" t="s">
        <v>3754</v>
      </c>
      <c r="C2305">
        <v>9</v>
      </c>
      <c r="D2305">
        <v>2019</v>
      </c>
      <c r="E2305" t="s">
        <v>615</v>
      </c>
      <c r="F2305">
        <v>5</v>
      </c>
      <c r="G2305">
        <v>2020</v>
      </c>
      <c r="H2305" t="s">
        <v>10212</v>
      </c>
      <c r="I2305" t="s">
        <v>19</v>
      </c>
      <c r="J2305" t="s">
        <v>10213</v>
      </c>
      <c r="K2305" t="s">
        <v>10214</v>
      </c>
      <c r="L2305" t="s">
        <v>22</v>
      </c>
      <c r="M2305" t="s">
        <v>23</v>
      </c>
      <c r="N2305" t="s">
        <v>24</v>
      </c>
      <c r="O2305" t="s">
        <v>25</v>
      </c>
      <c r="P2305" t="s">
        <v>24</v>
      </c>
      <c r="Q2305" t="s">
        <v>26</v>
      </c>
      <c r="R2305" t="s">
        <v>27</v>
      </c>
    </row>
    <row r="2306" spans="1:18" x14ac:dyDescent="0.35">
      <c r="A2306" t="s">
        <v>15</v>
      </c>
      <c r="B2306" t="s">
        <v>2448</v>
      </c>
      <c r="C2306">
        <v>8</v>
      </c>
      <c r="D2306">
        <v>2020</v>
      </c>
      <c r="E2306" t="s">
        <v>3289</v>
      </c>
      <c r="F2306">
        <v>12</v>
      </c>
      <c r="G2306">
        <v>2021</v>
      </c>
      <c r="H2306" t="s">
        <v>10215</v>
      </c>
      <c r="I2306" t="s">
        <v>19</v>
      </c>
      <c r="J2306" t="s">
        <v>10216</v>
      </c>
      <c r="K2306" t="s">
        <v>10217</v>
      </c>
      <c r="L2306" t="s">
        <v>1855</v>
      </c>
      <c r="M2306" t="s">
        <v>23</v>
      </c>
      <c r="N2306" t="s">
        <v>24</v>
      </c>
      <c r="O2306" t="s">
        <v>33</v>
      </c>
      <c r="P2306" t="s">
        <v>34</v>
      </c>
      <c r="Q2306" t="s">
        <v>33</v>
      </c>
      <c r="R2306" t="s">
        <v>27</v>
      </c>
    </row>
    <row r="2307" spans="1:18" x14ac:dyDescent="0.35">
      <c r="A2307" t="s">
        <v>15</v>
      </c>
      <c r="B2307" t="s">
        <v>332</v>
      </c>
      <c r="C2307">
        <v>11</v>
      </c>
      <c r="D2307">
        <v>2018</v>
      </c>
      <c r="E2307" t="s">
        <v>10218</v>
      </c>
      <c r="F2307">
        <v>5</v>
      </c>
      <c r="G2307">
        <v>2019</v>
      </c>
      <c r="H2307" t="s">
        <v>10219</v>
      </c>
      <c r="I2307" t="s">
        <v>19</v>
      </c>
      <c r="J2307" t="s">
        <v>10220</v>
      </c>
      <c r="K2307" t="s">
        <v>10221</v>
      </c>
      <c r="L2307" t="s">
        <v>22</v>
      </c>
      <c r="M2307" t="s">
        <v>23</v>
      </c>
      <c r="N2307" t="s">
        <v>24</v>
      </c>
      <c r="O2307" t="s">
        <v>33</v>
      </c>
      <c r="P2307" t="s">
        <v>34</v>
      </c>
      <c r="Q2307" t="s">
        <v>33</v>
      </c>
      <c r="R2307" t="s">
        <v>27</v>
      </c>
    </row>
    <row r="2308" spans="1:18" x14ac:dyDescent="0.35">
      <c r="A2308" t="s">
        <v>15</v>
      </c>
      <c r="B2308" t="s">
        <v>3180</v>
      </c>
      <c r="C2308">
        <v>3</v>
      </c>
      <c r="D2308">
        <v>2021</v>
      </c>
      <c r="E2308" t="s">
        <v>1149</v>
      </c>
      <c r="F2308">
        <v>7</v>
      </c>
      <c r="G2308">
        <v>2021</v>
      </c>
      <c r="H2308" t="s">
        <v>10222</v>
      </c>
      <c r="I2308" t="s">
        <v>19</v>
      </c>
      <c r="J2308" t="s">
        <v>10223</v>
      </c>
      <c r="K2308" t="s">
        <v>10224</v>
      </c>
      <c r="L2308" t="s">
        <v>385</v>
      </c>
      <c r="M2308" t="s">
        <v>47</v>
      </c>
      <c r="N2308" t="s">
        <v>24</v>
      </c>
      <c r="O2308" t="s">
        <v>14</v>
      </c>
      <c r="P2308" t="s">
        <v>24</v>
      </c>
      <c r="Q2308" t="s">
        <v>48</v>
      </c>
      <c r="R2308" t="s">
        <v>10225</v>
      </c>
    </row>
    <row r="2309" spans="1:18" x14ac:dyDescent="0.35">
      <c r="A2309" t="s">
        <v>15</v>
      </c>
      <c r="B2309" t="s">
        <v>8164</v>
      </c>
      <c r="C2309">
        <v>8</v>
      </c>
      <c r="D2309">
        <v>2018</v>
      </c>
      <c r="E2309" t="s">
        <v>4293</v>
      </c>
      <c r="F2309">
        <v>1</v>
      </c>
      <c r="G2309">
        <v>2019</v>
      </c>
      <c r="H2309" t="s">
        <v>10226</v>
      </c>
      <c r="I2309" t="s">
        <v>19</v>
      </c>
      <c r="J2309" t="s">
        <v>10227</v>
      </c>
      <c r="K2309" t="s">
        <v>10228</v>
      </c>
      <c r="L2309" t="s">
        <v>22</v>
      </c>
      <c r="M2309" t="s">
        <v>23</v>
      </c>
      <c r="N2309" t="s">
        <v>24</v>
      </c>
      <c r="O2309" t="s">
        <v>25</v>
      </c>
      <c r="P2309" t="s">
        <v>24</v>
      </c>
      <c r="Q2309" t="s">
        <v>26</v>
      </c>
      <c r="R2309" t="s">
        <v>27</v>
      </c>
    </row>
    <row r="2310" spans="1:18" x14ac:dyDescent="0.35">
      <c r="A2310" t="s">
        <v>15</v>
      </c>
      <c r="B2310" t="s">
        <v>5672</v>
      </c>
      <c r="C2310">
        <v>3</v>
      </c>
      <c r="D2310">
        <v>2020</v>
      </c>
      <c r="E2310" t="s">
        <v>1155</v>
      </c>
      <c r="F2310">
        <v>7</v>
      </c>
      <c r="G2310">
        <v>2020</v>
      </c>
      <c r="H2310" t="s">
        <v>10229</v>
      </c>
      <c r="I2310" t="s">
        <v>19</v>
      </c>
      <c r="J2310" t="s">
        <v>10230</v>
      </c>
      <c r="K2310" t="s">
        <v>10231</v>
      </c>
      <c r="L2310" t="s">
        <v>572</v>
      </c>
      <c r="M2310" t="s">
        <v>76</v>
      </c>
      <c r="N2310" t="s">
        <v>24</v>
      </c>
      <c r="O2310" t="s">
        <v>33</v>
      </c>
      <c r="P2310" t="s">
        <v>34</v>
      </c>
      <c r="Q2310" t="s">
        <v>33</v>
      </c>
      <c r="R2310" t="s">
        <v>10232</v>
      </c>
    </row>
    <row r="2311" spans="1:18" x14ac:dyDescent="0.35">
      <c r="A2311" t="s">
        <v>15</v>
      </c>
      <c r="B2311" t="s">
        <v>10233</v>
      </c>
      <c r="C2311">
        <v>12</v>
      </c>
      <c r="D2311">
        <v>2017</v>
      </c>
      <c r="E2311" t="s">
        <v>6556</v>
      </c>
      <c r="F2311">
        <v>12</v>
      </c>
      <c r="G2311">
        <v>2019</v>
      </c>
      <c r="H2311" t="s">
        <v>10234</v>
      </c>
      <c r="I2311" t="s">
        <v>19</v>
      </c>
      <c r="J2311" t="s">
        <v>10235</v>
      </c>
      <c r="K2311" t="s">
        <v>10236</v>
      </c>
      <c r="L2311" t="s">
        <v>237</v>
      </c>
      <c r="M2311" t="s">
        <v>76</v>
      </c>
      <c r="N2311" t="s">
        <v>24</v>
      </c>
      <c r="O2311" t="s">
        <v>33</v>
      </c>
      <c r="P2311" t="s">
        <v>34</v>
      </c>
      <c r="Q2311" t="s">
        <v>33</v>
      </c>
      <c r="R2311" t="s">
        <v>77</v>
      </c>
    </row>
    <row r="2312" spans="1:18" x14ac:dyDescent="0.35">
      <c r="A2312" t="s">
        <v>15</v>
      </c>
      <c r="B2312" t="s">
        <v>4371</v>
      </c>
      <c r="C2312">
        <v>11</v>
      </c>
      <c r="D2312">
        <v>2019</v>
      </c>
      <c r="E2312" t="s">
        <v>1935</v>
      </c>
      <c r="F2312">
        <v>3</v>
      </c>
      <c r="G2312">
        <v>2020</v>
      </c>
      <c r="H2312" t="s">
        <v>10237</v>
      </c>
      <c r="I2312" t="s">
        <v>19</v>
      </c>
      <c r="J2312" t="s">
        <v>10238</v>
      </c>
      <c r="K2312" t="s">
        <v>10239</v>
      </c>
      <c r="L2312" t="s">
        <v>22</v>
      </c>
      <c r="M2312" t="s">
        <v>47</v>
      </c>
      <c r="N2312" t="s">
        <v>24</v>
      </c>
      <c r="O2312" t="s">
        <v>97</v>
      </c>
      <c r="P2312" t="s">
        <v>24</v>
      </c>
      <c r="Q2312" t="s">
        <v>26</v>
      </c>
      <c r="R2312" t="s">
        <v>10240</v>
      </c>
    </row>
    <row r="2313" spans="1:18" x14ac:dyDescent="0.35">
      <c r="A2313" t="s">
        <v>15</v>
      </c>
      <c r="B2313" t="s">
        <v>670</v>
      </c>
      <c r="C2313">
        <v>4</v>
      </c>
      <c r="D2313">
        <v>2021</v>
      </c>
      <c r="E2313" t="s">
        <v>420</v>
      </c>
      <c r="F2313">
        <v>10</v>
      </c>
      <c r="G2313">
        <v>2021</v>
      </c>
      <c r="H2313" t="s">
        <v>10241</v>
      </c>
      <c r="I2313" t="s">
        <v>19</v>
      </c>
      <c r="J2313" t="s">
        <v>10242</v>
      </c>
      <c r="K2313" t="s">
        <v>509</v>
      </c>
      <c r="L2313" t="s">
        <v>110</v>
      </c>
      <c r="M2313" t="s">
        <v>47</v>
      </c>
      <c r="N2313" t="s">
        <v>24</v>
      </c>
      <c r="O2313" t="s">
        <v>14</v>
      </c>
      <c r="P2313" t="s">
        <v>24</v>
      </c>
      <c r="Q2313" t="s">
        <v>48</v>
      </c>
      <c r="R2313" t="s">
        <v>10243</v>
      </c>
    </row>
    <row r="2314" spans="1:18" x14ac:dyDescent="0.35">
      <c r="A2314" t="s">
        <v>15</v>
      </c>
      <c r="B2314" t="s">
        <v>1886</v>
      </c>
      <c r="C2314">
        <v>11</v>
      </c>
      <c r="D2314">
        <v>2018</v>
      </c>
      <c r="E2314" t="s">
        <v>954</v>
      </c>
      <c r="F2314">
        <v>6</v>
      </c>
      <c r="G2314">
        <v>2019</v>
      </c>
      <c r="H2314" t="s">
        <v>10244</v>
      </c>
      <c r="I2314" t="s">
        <v>19</v>
      </c>
      <c r="J2314" t="s">
        <v>10245</v>
      </c>
      <c r="K2314" t="s">
        <v>10246</v>
      </c>
      <c r="L2314" t="s">
        <v>124</v>
      </c>
      <c r="M2314" t="s">
        <v>76</v>
      </c>
      <c r="N2314" t="s">
        <v>24</v>
      </c>
      <c r="O2314" t="s">
        <v>33</v>
      </c>
      <c r="P2314" t="s">
        <v>34</v>
      </c>
      <c r="Q2314" t="s">
        <v>33</v>
      </c>
      <c r="R2314" t="s">
        <v>27</v>
      </c>
    </row>
    <row r="2315" spans="1:18" x14ac:dyDescent="0.35">
      <c r="A2315" t="s">
        <v>15</v>
      </c>
      <c r="B2315" t="s">
        <v>251</v>
      </c>
      <c r="C2315">
        <v>9</v>
      </c>
      <c r="D2315">
        <v>2019</v>
      </c>
      <c r="E2315" t="s">
        <v>441</v>
      </c>
      <c r="F2315">
        <v>4</v>
      </c>
      <c r="G2315">
        <v>2020</v>
      </c>
      <c r="H2315" t="s">
        <v>10247</v>
      </c>
      <c r="I2315" t="s">
        <v>19</v>
      </c>
      <c r="J2315" t="s">
        <v>10248</v>
      </c>
      <c r="K2315" t="s">
        <v>10249</v>
      </c>
      <c r="L2315" t="s">
        <v>5190</v>
      </c>
      <c r="M2315" t="s">
        <v>23</v>
      </c>
      <c r="N2315" t="s">
        <v>24</v>
      </c>
      <c r="O2315" t="s">
        <v>33</v>
      </c>
      <c r="P2315" t="s">
        <v>34</v>
      </c>
      <c r="Q2315" t="s">
        <v>33</v>
      </c>
      <c r="R2315" t="s">
        <v>10250</v>
      </c>
    </row>
    <row r="2316" spans="1:18" x14ac:dyDescent="0.35">
      <c r="A2316" t="s">
        <v>15</v>
      </c>
      <c r="B2316" t="s">
        <v>2478</v>
      </c>
      <c r="C2316">
        <v>10</v>
      </c>
      <c r="D2316">
        <v>2018</v>
      </c>
      <c r="E2316" t="s">
        <v>2662</v>
      </c>
      <c r="F2316">
        <v>7</v>
      </c>
      <c r="G2316">
        <v>2019</v>
      </c>
      <c r="H2316" t="s">
        <v>10251</v>
      </c>
      <c r="I2316" t="s">
        <v>19</v>
      </c>
      <c r="J2316" t="s">
        <v>10252</v>
      </c>
      <c r="K2316" t="s">
        <v>10253</v>
      </c>
      <c r="L2316" t="s">
        <v>22</v>
      </c>
      <c r="M2316" t="s">
        <v>23</v>
      </c>
      <c r="N2316" t="s">
        <v>24</v>
      </c>
      <c r="O2316" t="s">
        <v>33</v>
      </c>
      <c r="P2316" t="s">
        <v>34</v>
      </c>
      <c r="Q2316" t="s">
        <v>33</v>
      </c>
      <c r="R2316" t="s">
        <v>10254</v>
      </c>
    </row>
    <row r="2317" spans="1:18" x14ac:dyDescent="0.35">
      <c r="A2317" t="s">
        <v>15</v>
      </c>
      <c r="B2317" t="s">
        <v>10255</v>
      </c>
      <c r="C2317">
        <v>3</v>
      </c>
      <c r="D2317">
        <v>2018</v>
      </c>
      <c r="E2317" t="s">
        <v>2106</v>
      </c>
      <c r="F2317">
        <v>10</v>
      </c>
      <c r="G2317">
        <v>2019</v>
      </c>
      <c r="H2317" t="s">
        <v>10256</v>
      </c>
      <c r="I2317" t="s">
        <v>19</v>
      </c>
      <c r="J2317" t="s">
        <v>10257</v>
      </c>
      <c r="K2317" t="s">
        <v>10258</v>
      </c>
      <c r="L2317" t="s">
        <v>46</v>
      </c>
      <c r="M2317" t="s">
        <v>47</v>
      </c>
      <c r="N2317" t="s">
        <v>24</v>
      </c>
      <c r="O2317" t="s">
        <v>14</v>
      </c>
      <c r="P2317" t="s">
        <v>24</v>
      </c>
      <c r="Q2317" t="s">
        <v>48</v>
      </c>
      <c r="R2317" t="s">
        <v>10259</v>
      </c>
    </row>
    <row r="2318" spans="1:18" x14ac:dyDescent="0.35">
      <c r="A2318" t="s">
        <v>15</v>
      </c>
      <c r="B2318" t="s">
        <v>605</v>
      </c>
      <c r="C2318">
        <v>5</v>
      </c>
      <c r="D2318">
        <v>2019</v>
      </c>
      <c r="E2318" t="s">
        <v>63</v>
      </c>
      <c r="F2318">
        <v>9</v>
      </c>
      <c r="G2318">
        <v>2019</v>
      </c>
      <c r="H2318" t="s">
        <v>10260</v>
      </c>
      <c r="I2318" t="s">
        <v>19</v>
      </c>
      <c r="J2318" t="s">
        <v>10261</v>
      </c>
      <c r="K2318" t="s">
        <v>10262</v>
      </c>
      <c r="L2318" t="s">
        <v>237</v>
      </c>
      <c r="M2318" t="s">
        <v>47</v>
      </c>
      <c r="N2318" t="s">
        <v>24</v>
      </c>
      <c r="O2318" t="s">
        <v>97</v>
      </c>
      <c r="P2318" t="s">
        <v>24</v>
      </c>
      <c r="Q2318" t="s">
        <v>48</v>
      </c>
      <c r="R2318" t="s">
        <v>10263</v>
      </c>
    </row>
    <row r="2319" spans="1:18" x14ac:dyDescent="0.35">
      <c r="A2319" t="s">
        <v>15</v>
      </c>
      <c r="B2319" t="s">
        <v>4734</v>
      </c>
      <c r="C2319">
        <v>9</v>
      </c>
      <c r="D2319">
        <v>2019</v>
      </c>
      <c r="E2319" t="s">
        <v>2024</v>
      </c>
      <c r="F2319">
        <v>12</v>
      </c>
      <c r="G2319">
        <v>2020</v>
      </c>
      <c r="H2319" t="s">
        <v>10264</v>
      </c>
      <c r="I2319" t="s">
        <v>19</v>
      </c>
      <c r="J2319" t="s">
        <v>10265</v>
      </c>
      <c r="K2319" t="s">
        <v>10266</v>
      </c>
      <c r="L2319" t="s">
        <v>83</v>
      </c>
      <c r="M2319" t="s">
        <v>23</v>
      </c>
      <c r="N2319" t="s">
        <v>24</v>
      </c>
      <c r="O2319" t="s">
        <v>33</v>
      </c>
      <c r="P2319" t="s">
        <v>34</v>
      </c>
      <c r="Q2319" t="s">
        <v>33</v>
      </c>
      <c r="R2319" t="s">
        <v>27</v>
      </c>
    </row>
    <row r="2320" spans="1:18" x14ac:dyDescent="0.35">
      <c r="A2320" t="s">
        <v>15</v>
      </c>
      <c r="B2320" t="s">
        <v>58</v>
      </c>
      <c r="C2320">
        <v>2</v>
      </c>
      <c r="D2320">
        <v>2020</v>
      </c>
      <c r="E2320" t="s">
        <v>3487</v>
      </c>
      <c r="F2320">
        <v>10</v>
      </c>
      <c r="G2320">
        <v>2020</v>
      </c>
      <c r="H2320" t="s">
        <v>10267</v>
      </c>
      <c r="I2320" t="s">
        <v>19</v>
      </c>
      <c r="J2320" t="s">
        <v>10268</v>
      </c>
      <c r="K2320" t="s">
        <v>10269</v>
      </c>
      <c r="L2320" t="s">
        <v>237</v>
      </c>
      <c r="M2320" t="s">
        <v>47</v>
      </c>
      <c r="N2320" t="s">
        <v>24</v>
      </c>
      <c r="O2320" t="s">
        <v>33</v>
      </c>
      <c r="P2320" t="s">
        <v>34</v>
      </c>
      <c r="Q2320" t="s">
        <v>33</v>
      </c>
      <c r="R2320" t="s">
        <v>10270</v>
      </c>
    </row>
    <row r="2321" spans="1:18" x14ac:dyDescent="0.35">
      <c r="A2321" t="s">
        <v>15</v>
      </c>
      <c r="B2321" t="s">
        <v>57</v>
      </c>
      <c r="C2321">
        <v>5</v>
      </c>
      <c r="D2321">
        <v>2019</v>
      </c>
      <c r="E2321" t="s">
        <v>10271</v>
      </c>
      <c r="F2321">
        <v>5</v>
      </c>
      <c r="G2321">
        <v>2020</v>
      </c>
      <c r="H2321" t="s">
        <v>10272</v>
      </c>
      <c r="I2321" t="s">
        <v>19</v>
      </c>
      <c r="J2321" t="s">
        <v>10273</v>
      </c>
      <c r="K2321" t="s">
        <v>10274</v>
      </c>
      <c r="L2321" t="s">
        <v>385</v>
      </c>
      <c r="M2321" t="s">
        <v>76</v>
      </c>
      <c r="N2321" t="s">
        <v>24</v>
      </c>
      <c r="O2321" t="s">
        <v>33</v>
      </c>
      <c r="P2321" t="s">
        <v>34</v>
      </c>
      <c r="Q2321" t="s">
        <v>33</v>
      </c>
      <c r="R2321" t="s">
        <v>10275</v>
      </c>
    </row>
    <row r="2322" spans="1:18" x14ac:dyDescent="0.35">
      <c r="A2322" t="s">
        <v>15</v>
      </c>
      <c r="B2322" t="s">
        <v>304</v>
      </c>
      <c r="C2322">
        <v>9</v>
      </c>
      <c r="D2322">
        <v>2018</v>
      </c>
      <c r="E2322" t="s">
        <v>57</v>
      </c>
      <c r="F2322">
        <v>5</v>
      </c>
      <c r="G2322">
        <v>2019</v>
      </c>
      <c r="H2322" t="s">
        <v>10276</v>
      </c>
      <c r="I2322" t="s">
        <v>19</v>
      </c>
      <c r="J2322" t="s">
        <v>10277</v>
      </c>
      <c r="K2322" t="s">
        <v>10278</v>
      </c>
      <c r="L2322" t="s">
        <v>385</v>
      </c>
      <c r="M2322" t="s">
        <v>23</v>
      </c>
      <c r="N2322" t="s">
        <v>24</v>
      </c>
      <c r="O2322" t="s">
        <v>33</v>
      </c>
      <c r="P2322" t="s">
        <v>34</v>
      </c>
      <c r="Q2322" t="s">
        <v>33</v>
      </c>
      <c r="R2322" t="s">
        <v>10279</v>
      </c>
    </row>
    <row r="2323" spans="1:18" x14ac:dyDescent="0.35">
      <c r="A2323" t="s">
        <v>15</v>
      </c>
      <c r="B2323" t="s">
        <v>605</v>
      </c>
      <c r="C2323">
        <v>5</v>
      </c>
      <c r="D2323">
        <v>2019</v>
      </c>
      <c r="E2323" t="s">
        <v>3398</v>
      </c>
      <c r="F2323">
        <v>10</v>
      </c>
      <c r="G2323">
        <v>2019</v>
      </c>
      <c r="H2323" t="s">
        <v>10280</v>
      </c>
      <c r="I2323" t="s">
        <v>19</v>
      </c>
      <c r="J2323" t="s">
        <v>10281</v>
      </c>
      <c r="K2323" t="s">
        <v>10282</v>
      </c>
      <c r="L2323" t="s">
        <v>22</v>
      </c>
      <c r="M2323" t="s">
        <v>76</v>
      </c>
      <c r="N2323" t="s">
        <v>24</v>
      </c>
      <c r="O2323" t="s">
        <v>33</v>
      </c>
      <c r="P2323" t="s">
        <v>34</v>
      </c>
      <c r="Q2323" t="s">
        <v>33</v>
      </c>
      <c r="R2323" t="s">
        <v>27</v>
      </c>
    </row>
    <row r="2324" spans="1:18" x14ac:dyDescent="0.35">
      <c r="A2324" t="s">
        <v>15</v>
      </c>
      <c r="B2324" t="s">
        <v>1432</v>
      </c>
      <c r="C2324">
        <v>4</v>
      </c>
      <c r="D2324">
        <v>2020</v>
      </c>
      <c r="E2324" t="s">
        <v>3409</v>
      </c>
      <c r="F2324">
        <v>11</v>
      </c>
      <c r="G2324">
        <v>2020</v>
      </c>
      <c r="H2324" t="s">
        <v>10283</v>
      </c>
      <c r="I2324" t="s">
        <v>19</v>
      </c>
      <c r="J2324" t="s">
        <v>10284</v>
      </c>
      <c r="K2324" t="s">
        <v>10285</v>
      </c>
      <c r="L2324" t="s">
        <v>237</v>
      </c>
      <c r="M2324" t="s">
        <v>47</v>
      </c>
      <c r="N2324" t="s">
        <v>24</v>
      </c>
      <c r="O2324" t="s">
        <v>14</v>
      </c>
      <c r="P2324" t="s">
        <v>24</v>
      </c>
      <c r="Q2324" t="s">
        <v>48</v>
      </c>
      <c r="R2324" t="s">
        <v>10286</v>
      </c>
    </row>
    <row r="2325" spans="1:18" x14ac:dyDescent="0.35">
      <c r="A2325" t="s">
        <v>15</v>
      </c>
      <c r="B2325" t="s">
        <v>271</v>
      </c>
      <c r="C2325">
        <v>5</v>
      </c>
      <c r="D2325">
        <v>2020</v>
      </c>
      <c r="E2325" t="s">
        <v>10287</v>
      </c>
      <c r="F2325">
        <v>12</v>
      </c>
      <c r="G2325">
        <v>2021</v>
      </c>
      <c r="H2325" t="s">
        <v>10288</v>
      </c>
      <c r="I2325" t="s">
        <v>19</v>
      </c>
      <c r="J2325" t="s">
        <v>10289</v>
      </c>
      <c r="K2325" t="s">
        <v>10290</v>
      </c>
      <c r="L2325" t="s">
        <v>22</v>
      </c>
      <c r="M2325" t="s">
        <v>68</v>
      </c>
      <c r="N2325" t="s">
        <v>24</v>
      </c>
      <c r="O2325" t="s">
        <v>14</v>
      </c>
      <c r="P2325" t="s">
        <v>24</v>
      </c>
      <c r="Q2325" t="s">
        <v>48</v>
      </c>
      <c r="R2325" t="s">
        <v>10291</v>
      </c>
    </row>
    <row r="2326" spans="1:18" x14ac:dyDescent="0.35">
      <c r="A2326" t="s">
        <v>15</v>
      </c>
      <c r="B2326" t="s">
        <v>1935</v>
      </c>
      <c r="C2326">
        <v>3</v>
      </c>
      <c r="D2326">
        <v>2020</v>
      </c>
      <c r="E2326" t="s">
        <v>948</v>
      </c>
      <c r="F2326">
        <v>11</v>
      </c>
      <c r="G2326">
        <v>2021</v>
      </c>
      <c r="H2326" t="s">
        <v>10292</v>
      </c>
      <c r="I2326" t="s">
        <v>19</v>
      </c>
      <c r="J2326" t="s">
        <v>10293</v>
      </c>
      <c r="K2326" t="s">
        <v>10294</v>
      </c>
      <c r="L2326" t="s">
        <v>22</v>
      </c>
      <c r="M2326" t="s">
        <v>47</v>
      </c>
      <c r="N2326" t="s">
        <v>24</v>
      </c>
      <c r="O2326" t="s">
        <v>14</v>
      </c>
      <c r="P2326" t="s">
        <v>24</v>
      </c>
      <c r="Q2326" t="s">
        <v>48</v>
      </c>
      <c r="R2326" t="s">
        <v>10295</v>
      </c>
    </row>
    <row r="2327" spans="1:18" x14ac:dyDescent="0.35">
      <c r="A2327" t="s">
        <v>15</v>
      </c>
      <c r="B2327" t="s">
        <v>7099</v>
      </c>
      <c r="C2327">
        <v>10</v>
      </c>
      <c r="D2327">
        <v>2021</v>
      </c>
      <c r="E2327" t="s">
        <v>844</v>
      </c>
      <c r="F2327">
        <v>3</v>
      </c>
      <c r="G2327">
        <v>2022</v>
      </c>
      <c r="H2327" t="s">
        <v>10296</v>
      </c>
      <c r="I2327" t="s">
        <v>19</v>
      </c>
      <c r="J2327" t="s">
        <v>10297</v>
      </c>
      <c r="K2327" t="s">
        <v>10298</v>
      </c>
      <c r="L2327" t="s">
        <v>96</v>
      </c>
      <c r="M2327" t="s">
        <v>47</v>
      </c>
      <c r="N2327" t="s">
        <v>24</v>
      </c>
      <c r="O2327" t="s">
        <v>97</v>
      </c>
      <c r="P2327" t="s">
        <v>24</v>
      </c>
      <c r="Q2327" t="s">
        <v>26</v>
      </c>
      <c r="R2327" t="s">
        <v>10299</v>
      </c>
    </row>
    <row r="2328" spans="1:18" x14ac:dyDescent="0.35">
      <c r="A2328" t="s">
        <v>15</v>
      </c>
      <c r="B2328" t="s">
        <v>2406</v>
      </c>
      <c r="C2328">
        <v>3</v>
      </c>
      <c r="D2328">
        <v>2020</v>
      </c>
      <c r="E2328" t="s">
        <v>3382</v>
      </c>
      <c r="F2328">
        <v>2</v>
      </c>
      <c r="G2328">
        <v>2021</v>
      </c>
      <c r="H2328" t="s">
        <v>10300</v>
      </c>
      <c r="I2328" t="s">
        <v>19</v>
      </c>
      <c r="J2328" t="s">
        <v>10301</v>
      </c>
      <c r="K2328" t="s">
        <v>10302</v>
      </c>
      <c r="L2328" t="s">
        <v>22</v>
      </c>
      <c r="M2328" t="s">
        <v>23</v>
      </c>
      <c r="N2328" t="s">
        <v>24</v>
      </c>
      <c r="O2328" t="s">
        <v>33</v>
      </c>
      <c r="P2328" t="s">
        <v>34</v>
      </c>
      <c r="Q2328" t="s">
        <v>33</v>
      </c>
      <c r="R2328" t="s">
        <v>118</v>
      </c>
    </row>
    <row r="2329" spans="1:18" x14ac:dyDescent="0.35">
      <c r="A2329" t="s">
        <v>15</v>
      </c>
      <c r="B2329" t="s">
        <v>4011</v>
      </c>
      <c r="C2329">
        <v>9</v>
      </c>
      <c r="D2329">
        <v>2020</v>
      </c>
      <c r="E2329" t="s">
        <v>1845</v>
      </c>
      <c r="F2329">
        <v>6</v>
      </c>
      <c r="G2329">
        <v>2021</v>
      </c>
      <c r="H2329" t="s">
        <v>10303</v>
      </c>
      <c r="I2329" t="s">
        <v>19</v>
      </c>
      <c r="J2329" t="s">
        <v>10304</v>
      </c>
      <c r="K2329" t="s">
        <v>10305</v>
      </c>
      <c r="L2329" t="s">
        <v>385</v>
      </c>
      <c r="M2329" t="s">
        <v>47</v>
      </c>
      <c r="N2329" t="s">
        <v>24</v>
      </c>
      <c r="O2329" t="s">
        <v>14</v>
      </c>
      <c r="P2329" t="s">
        <v>24</v>
      </c>
      <c r="Q2329" t="s">
        <v>48</v>
      </c>
      <c r="R2329" t="s">
        <v>10306</v>
      </c>
    </row>
    <row r="2330" spans="1:18" x14ac:dyDescent="0.35">
      <c r="A2330" t="s">
        <v>15</v>
      </c>
      <c r="B2330" t="s">
        <v>1212</v>
      </c>
      <c r="C2330">
        <v>5</v>
      </c>
      <c r="D2330">
        <v>2021</v>
      </c>
      <c r="E2330" t="s">
        <v>1635</v>
      </c>
      <c r="F2330">
        <v>12</v>
      </c>
      <c r="G2330">
        <v>2022</v>
      </c>
      <c r="H2330" t="s">
        <v>10307</v>
      </c>
      <c r="I2330" t="s">
        <v>19</v>
      </c>
      <c r="J2330" t="s">
        <v>10308</v>
      </c>
      <c r="K2330" t="s">
        <v>10309</v>
      </c>
      <c r="L2330" t="s">
        <v>385</v>
      </c>
      <c r="M2330" t="s">
        <v>47</v>
      </c>
      <c r="N2330" t="s">
        <v>24</v>
      </c>
      <c r="O2330" t="s">
        <v>14</v>
      </c>
      <c r="P2330" t="s">
        <v>24</v>
      </c>
      <c r="Q2330" t="s">
        <v>48</v>
      </c>
      <c r="R2330" t="s">
        <v>10310</v>
      </c>
    </row>
    <row r="2331" spans="1:18" x14ac:dyDescent="0.35">
      <c r="A2331" t="s">
        <v>15</v>
      </c>
      <c r="B2331" t="s">
        <v>355</v>
      </c>
      <c r="C2331">
        <v>2</v>
      </c>
      <c r="D2331">
        <v>2020</v>
      </c>
      <c r="E2331" t="s">
        <v>652</v>
      </c>
      <c r="F2331">
        <v>11</v>
      </c>
      <c r="G2331">
        <v>2021</v>
      </c>
      <c r="H2331" t="s">
        <v>10311</v>
      </c>
      <c r="I2331" t="s">
        <v>19</v>
      </c>
      <c r="J2331" t="s">
        <v>10312</v>
      </c>
      <c r="K2331" t="s">
        <v>10313</v>
      </c>
      <c r="L2331" t="s">
        <v>6892</v>
      </c>
      <c r="M2331" t="s">
        <v>23</v>
      </c>
      <c r="N2331" t="s">
        <v>24</v>
      </c>
      <c r="O2331" t="s">
        <v>25</v>
      </c>
      <c r="P2331" t="s">
        <v>24</v>
      </c>
      <c r="Q2331" t="s">
        <v>26</v>
      </c>
      <c r="R2331" t="s">
        <v>10314</v>
      </c>
    </row>
    <row r="2332" spans="1:18" x14ac:dyDescent="0.35">
      <c r="A2332" t="s">
        <v>15</v>
      </c>
      <c r="B2332" t="s">
        <v>2921</v>
      </c>
      <c r="C2332">
        <v>3</v>
      </c>
      <c r="D2332">
        <v>2021</v>
      </c>
      <c r="E2332" t="s">
        <v>7168</v>
      </c>
      <c r="F2332">
        <v>11</v>
      </c>
      <c r="G2332">
        <v>2021</v>
      </c>
      <c r="H2332" t="s">
        <v>10315</v>
      </c>
      <c r="I2332" t="s">
        <v>19</v>
      </c>
      <c r="J2332" t="s">
        <v>10316</v>
      </c>
      <c r="K2332" t="s">
        <v>10317</v>
      </c>
      <c r="L2332" t="s">
        <v>143</v>
      </c>
      <c r="M2332" t="s">
        <v>47</v>
      </c>
      <c r="N2332" t="s">
        <v>24</v>
      </c>
      <c r="O2332" t="s">
        <v>14</v>
      </c>
      <c r="P2332" t="s">
        <v>24</v>
      </c>
      <c r="Q2332" t="s">
        <v>48</v>
      </c>
      <c r="R2332" t="s">
        <v>10318</v>
      </c>
    </row>
    <row r="2333" spans="1:18" x14ac:dyDescent="0.35">
      <c r="A2333" t="s">
        <v>15</v>
      </c>
      <c r="B2333" t="s">
        <v>1459</v>
      </c>
      <c r="C2333">
        <v>2</v>
      </c>
      <c r="D2333">
        <v>2021</v>
      </c>
      <c r="E2333" t="s">
        <v>10319</v>
      </c>
      <c r="F2333">
        <v>12</v>
      </c>
      <c r="G2333">
        <v>2022</v>
      </c>
      <c r="H2333" t="s">
        <v>10320</v>
      </c>
      <c r="I2333" t="s">
        <v>19</v>
      </c>
      <c r="J2333" t="s">
        <v>10321</v>
      </c>
      <c r="K2333" t="s">
        <v>10322</v>
      </c>
      <c r="L2333" t="s">
        <v>572</v>
      </c>
      <c r="M2333" t="s">
        <v>47</v>
      </c>
      <c r="N2333" t="s">
        <v>24</v>
      </c>
      <c r="O2333" t="s">
        <v>14</v>
      </c>
      <c r="P2333" t="s">
        <v>24</v>
      </c>
      <c r="Q2333" t="s">
        <v>48</v>
      </c>
      <c r="R2333" t="s">
        <v>10323</v>
      </c>
    </row>
    <row r="2334" spans="1:18" x14ac:dyDescent="0.35">
      <c r="A2334" t="s">
        <v>15</v>
      </c>
      <c r="B2334" t="s">
        <v>1915</v>
      </c>
      <c r="C2334">
        <v>4</v>
      </c>
      <c r="D2334">
        <v>2020</v>
      </c>
      <c r="E2334" t="s">
        <v>1868</v>
      </c>
      <c r="F2334">
        <v>11</v>
      </c>
      <c r="G2334">
        <v>2021</v>
      </c>
      <c r="H2334" t="s">
        <v>10324</v>
      </c>
      <c r="I2334" t="s">
        <v>19</v>
      </c>
      <c r="J2334" t="s">
        <v>10325</v>
      </c>
      <c r="K2334" t="s">
        <v>10326</v>
      </c>
      <c r="L2334" t="s">
        <v>249</v>
      </c>
      <c r="M2334" t="s">
        <v>47</v>
      </c>
      <c r="N2334" t="s">
        <v>24</v>
      </c>
      <c r="O2334" t="s">
        <v>97</v>
      </c>
      <c r="P2334" t="s">
        <v>24</v>
      </c>
      <c r="Q2334" t="s">
        <v>48</v>
      </c>
      <c r="R2334" t="s">
        <v>10327</v>
      </c>
    </row>
  </sheetData>
  <autoFilter ref="A1:R2334" xr:uid="{21A7AEF6-6ED5-0442-A2C5-76DCB7C522F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31C15-0D21-4D23-AC0A-DFFA28321F3B}">
  <dimension ref="A1:P31"/>
  <sheetViews>
    <sheetView workbookViewId="0">
      <selection activeCell="J26" sqref="J26:M26"/>
    </sheetView>
  </sheetViews>
  <sheetFormatPr defaultRowHeight="15.5" x14ac:dyDescent="0.35"/>
  <cols>
    <col min="1" max="1" width="35.08203125" customWidth="1"/>
    <col min="9" max="9" width="10.9140625" customWidth="1"/>
    <col min="10" max="10" width="14.58203125" bestFit="1" customWidth="1"/>
    <col min="15" max="15" width="10.75" bestFit="1" customWidth="1"/>
  </cols>
  <sheetData>
    <row r="1" spans="1:16" x14ac:dyDescent="0.35">
      <c r="A1" s="6" t="s">
        <v>10330</v>
      </c>
      <c r="B1" s="6"/>
      <c r="C1" s="6"/>
      <c r="D1" s="6"/>
      <c r="E1" s="6"/>
      <c r="F1" s="6"/>
      <c r="G1" s="6"/>
      <c r="H1" s="6"/>
      <c r="I1" s="1" t="s">
        <v>10371</v>
      </c>
    </row>
    <row r="2" spans="1:16" x14ac:dyDescent="0.35">
      <c r="A2" s="1" t="s">
        <v>10</v>
      </c>
      <c r="F2" s="5"/>
      <c r="I2" s="12"/>
      <c r="J2" s="12"/>
      <c r="K2" s="27" t="s">
        <v>10368</v>
      </c>
      <c r="L2" s="12" t="s">
        <v>10369</v>
      </c>
    </row>
    <row r="3" spans="1:16" x14ac:dyDescent="0.35">
      <c r="A3" s="11"/>
      <c r="B3" s="12">
        <v>2019</v>
      </c>
      <c r="C3" s="12">
        <v>2020</v>
      </c>
      <c r="D3" s="12">
        <v>2021</v>
      </c>
      <c r="E3" s="12">
        <v>2022</v>
      </c>
      <c r="F3" s="5"/>
      <c r="I3" t="s">
        <v>10331</v>
      </c>
      <c r="J3" t="s">
        <v>10332</v>
      </c>
      <c r="K3" s="25">
        <v>546</v>
      </c>
      <c r="L3" s="20">
        <f>SUM(K3:K4)/SUM(K3:K5)</f>
        <v>0.82808988764044944</v>
      </c>
    </row>
    <row r="4" spans="1:16" x14ac:dyDescent="0.35">
      <c r="A4" s="10" t="s">
        <v>24</v>
      </c>
      <c r="B4">
        <f>COUNTIFS(Data!$N:$N, Rates!$A4, Data!$G:$G, Rates!B$3)</f>
        <v>562</v>
      </c>
      <c r="C4">
        <f>COUNTIFS(Data!$N:$N, Rates!$A4, Data!$G:$G, Rates!C$3)</f>
        <v>673</v>
      </c>
      <c r="D4">
        <f>COUNTIFS(Data!$N:$N, Rates!$A4, Data!$G:$G, Rates!D$3)</f>
        <v>888</v>
      </c>
      <c r="E4">
        <f>COUNTIFS(Data!$N:$N, Rates!$A4, Data!$G:$G, Rates!E$3)</f>
        <v>202</v>
      </c>
      <c r="F4" s="5"/>
      <c r="G4" s="5"/>
      <c r="J4" t="s">
        <v>10366</v>
      </c>
      <c r="K4" s="25">
        <v>191</v>
      </c>
      <c r="L4" s="19"/>
    </row>
    <row r="5" spans="1:16" x14ac:dyDescent="0.35">
      <c r="A5" s="10" t="s">
        <v>34</v>
      </c>
      <c r="B5">
        <f>COUNTIFS(Data!$N:$N, Rates!$A5, Data!$G:$G, Rates!B$3)</f>
        <v>3</v>
      </c>
      <c r="C5">
        <f>COUNTIFS(Data!$N:$N, Rates!$A5, Data!$G:$G, Rates!C$3)</f>
        <v>2</v>
      </c>
      <c r="D5">
        <f>COUNTIFS(Data!$N:$N, Rates!$A5, Data!$G:$G, Rates!D$3)</f>
        <v>2</v>
      </c>
      <c r="E5">
        <f>COUNTIFS(Data!$N:$N, Rates!$A5, Data!$G:$G, Rates!E$3)</f>
        <v>0</v>
      </c>
      <c r="F5" s="5"/>
      <c r="G5" s="5"/>
      <c r="I5" s="16" t="s">
        <v>10367</v>
      </c>
      <c r="J5" s="16" t="s">
        <v>10372</v>
      </c>
      <c r="K5" s="26">
        <v>153</v>
      </c>
      <c r="L5" s="13">
        <f>K5/SUM(K3:K5)</f>
        <v>0.17191011235955056</v>
      </c>
    </row>
    <row r="6" spans="1:16" x14ac:dyDescent="0.35">
      <c r="A6" s="14" t="s">
        <v>10364</v>
      </c>
      <c r="B6" s="13">
        <f t="shared" ref="B6:E6" si="0">B4/(B4+B5)</f>
        <v>0.99469026548672568</v>
      </c>
      <c r="C6" s="13">
        <f t="shared" si="0"/>
        <v>0.99703703703703705</v>
      </c>
      <c r="D6" s="13">
        <f t="shared" si="0"/>
        <v>0.99775280898876406</v>
      </c>
      <c r="E6" s="13">
        <f t="shared" si="0"/>
        <v>1</v>
      </c>
      <c r="F6" s="8"/>
      <c r="G6" s="2"/>
    </row>
    <row r="7" spans="1:16" x14ac:dyDescent="0.35">
      <c r="F7" s="5"/>
      <c r="I7" s="1" t="s">
        <v>10370</v>
      </c>
      <c r="N7" s="1" t="s">
        <v>10374</v>
      </c>
    </row>
    <row r="8" spans="1:16" x14ac:dyDescent="0.35">
      <c r="A8" s="1" t="s">
        <v>12</v>
      </c>
      <c r="F8" s="5"/>
      <c r="K8" s="25" t="s">
        <v>10368</v>
      </c>
      <c r="L8" t="s">
        <v>10369</v>
      </c>
      <c r="N8" t="s">
        <v>12</v>
      </c>
      <c r="O8" t="s">
        <v>10342</v>
      </c>
      <c r="P8" s="24" t="s">
        <v>10375</v>
      </c>
    </row>
    <row r="9" spans="1:16" x14ac:dyDescent="0.35">
      <c r="A9" s="10"/>
      <c r="B9">
        <v>2019</v>
      </c>
      <c r="C9">
        <v>2020</v>
      </c>
      <c r="D9">
        <v>2021</v>
      </c>
      <c r="E9">
        <v>2022</v>
      </c>
      <c r="F9" s="5"/>
      <c r="I9" s="16" t="s">
        <v>10331</v>
      </c>
      <c r="J9" s="16" t="s">
        <v>10332</v>
      </c>
      <c r="K9" s="26">
        <f>COUNTIFS(Data!$G:$G, "=2022", Data!$D:$D, "&lt;2021")</f>
        <v>9</v>
      </c>
      <c r="L9" s="17">
        <f>SUM(K9:K10)/SUM(K9:K12)</f>
        <v>0.13366336633663367</v>
      </c>
      <c r="N9" s="16">
        <f>COUNTIFS(Data!$G:$G, "=2022", Data!$D:$D, "&lt;2021", Data!$P:$P, "=Yes")</f>
        <v>7</v>
      </c>
      <c r="O9" s="16">
        <f>COUNTIFS(Data!$G:$G, "=2022", Data!$D:$D, "&lt;2021", Data!$P:$P, "=No")</f>
        <v>2</v>
      </c>
      <c r="P9" s="28">
        <f>SUM(N9:N10)/SUM(N9:O10)</f>
        <v>0.77777777777777779</v>
      </c>
    </row>
    <row r="10" spans="1:16" x14ac:dyDescent="0.35">
      <c r="A10" s="15" t="s">
        <v>24</v>
      </c>
      <c r="B10" s="16">
        <f>COUNTIFS(Data!$P:$P, Rates!$A10, Data!$G:$G, Rates!B$9)</f>
        <v>300</v>
      </c>
      <c r="C10" s="16">
        <f>COUNTIFS(Data!$P:$P, Rates!$A10, Data!$G:$G, Rates!C$9)</f>
        <v>411</v>
      </c>
      <c r="D10" s="16">
        <f>COUNTIFS(Data!$P:$P, Rates!$A10, Data!$G:$G, Rates!D$9)</f>
        <v>652</v>
      </c>
      <c r="E10" s="16">
        <f>COUNTIFS(Data!$P:$P, Rates!$A10, Data!$G:$G, Rates!E$9)</f>
        <v>173</v>
      </c>
      <c r="F10" s="5"/>
      <c r="G10" s="5"/>
      <c r="J10" t="s">
        <v>10366</v>
      </c>
      <c r="K10" s="25">
        <f>COUNTIFS(Data!$G:$G, "=2022", Data!$D:$D, "=2021", Data!C:C, "&lt;4")</f>
        <v>18</v>
      </c>
      <c r="N10">
        <f>COUNTIFS(Data!$G:$G, "=2022", Data!$D:$D, "=2021", Data!$C:$C, "&lt;4", Data!$P:$P, "=Yes")</f>
        <v>14</v>
      </c>
      <c r="O10">
        <f>COUNTIFS(Data!$G:$G, "=2022", Data!$D:$D, "=2021", Data!$C:$C, "&lt;4", Data!$P:$P, "=No")</f>
        <v>4</v>
      </c>
      <c r="P10" s="24"/>
    </row>
    <row r="11" spans="1:16" x14ac:dyDescent="0.35">
      <c r="A11" s="11" t="s">
        <v>34</v>
      </c>
      <c r="B11" s="12">
        <f>COUNTIFS(Data!$P:$P, Rates!$A11, Data!$G:$G, Rates!B$9)</f>
        <v>265</v>
      </c>
      <c r="C11" s="12">
        <f>COUNTIFS(Data!$P:$P, Rates!$A11, Data!$G:$G, Rates!C$9)</f>
        <v>264</v>
      </c>
      <c r="D11" s="12">
        <f>COUNTIFS(Data!$P:$P, Rates!$A11, Data!$G:$G, Rates!D$9)</f>
        <v>238</v>
      </c>
      <c r="E11" s="12">
        <f>COUNTIFS(Data!$P:$P, Rates!$A11, Data!$G:$G, Rates!E$9)</f>
        <v>29</v>
      </c>
      <c r="F11" s="5"/>
      <c r="G11" s="5"/>
      <c r="I11" s="16" t="s">
        <v>10367</v>
      </c>
      <c r="J11" s="16" t="s">
        <v>10372</v>
      </c>
      <c r="K11" s="26">
        <f>COUNTIFS(Data!$G:$G, "=2022", Data!$D:$D, "=2021", Data!C:C, "&gt;3")</f>
        <v>174</v>
      </c>
      <c r="L11" s="17">
        <f>SUM(K11:K12)/SUM(K9:K12)</f>
        <v>0.86633663366336633</v>
      </c>
      <c r="N11" s="16">
        <f>COUNTIFS(Data!$G:$G, "=2022", Data!$D:$D, "=2021", Data!$C:$C, "&gt;3", Data!$P:$P, "=Yes")</f>
        <v>152</v>
      </c>
      <c r="O11" s="16">
        <f>COUNTIFS(Data!$G:$G, "=2022", Data!$D:$D, "=2021", Data!$C:$C, "&gt;3", Data!$P:$P, "=No")</f>
        <v>22</v>
      </c>
      <c r="P11" s="29">
        <f>N11/SUM(N11:O12)</f>
        <v>0.86857142857142855</v>
      </c>
    </row>
    <row r="12" spans="1:16" x14ac:dyDescent="0.35">
      <c r="A12" s="10" t="s">
        <v>10341</v>
      </c>
      <c r="B12" s="3">
        <f>B10/(B4+B5)</f>
        <v>0.53097345132743368</v>
      </c>
      <c r="C12" s="3">
        <f>C10/(C4+C5)</f>
        <v>0.60888888888888892</v>
      </c>
      <c r="D12" s="3">
        <f>D10/(D4+D5)</f>
        <v>0.73258426966292134</v>
      </c>
      <c r="E12" s="3">
        <f>E10/(E4+E5)</f>
        <v>0.85643564356435642</v>
      </c>
      <c r="F12" s="5"/>
      <c r="I12" s="5"/>
      <c r="J12" s="5" t="s">
        <v>10373</v>
      </c>
      <c r="K12" s="25">
        <f>COUNTIFS(Data!$G:$G, "=2022", Data!$D:$D, "=2022", Data!C:C, "&lt;4")</f>
        <v>1</v>
      </c>
      <c r="L12" s="5"/>
      <c r="N12" s="5">
        <f>COUNTIFS(Data!$G:$G, "=2022", Data!$D:$D, "=2022", Data!$P:$P, "=Yes")</f>
        <v>0</v>
      </c>
      <c r="O12" s="5">
        <f>COUNTIFS(Data!$G:$G, "=2022", Data!$D:$D, "=2022", Data!$P:$P, "=No")</f>
        <v>1</v>
      </c>
      <c r="P12" s="30"/>
    </row>
    <row r="13" spans="1:16" x14ac:dyDescent="0.35">
      <c r="F13" s="5"/>
    </row>
    <row r="14" spans="1:16" x14ac:dyDescent="0.35">
      <c r="A14" s="10"/>
      <c r="B14">
        <v>2019</v>
      </c>
      <c r="C14">
        <v>2020</v>
      </c>
      <c r="D14">
        <v>2021</v>
      </c>
      <c r="E14">
        <v>2022</v>
      </c>
      <c r="F14" s="5"/>
    </row>
    <row r="15" spans="1:16" x14ac:dyDescent="0.35">
      <c r="A15" s="15" t="s">
        <v>10365</v>
      </c>
      <c r="B15" s="17">
        <f>B10/B4</f>
        <v>0.53380782918149461</v>
      </c>
      <c r="C15" s="17">
        <f>C10/C4</f>
        <v>0.61069836552748891</v>
      </c>
      <c r="D15" s="17">
        <f>D10/D4</f>
        <v>0.73423423423423428</v>
      </c>
      <c r="E15" s="17">
        <f>E10/E4</f>
        <v>0.85643564356435642</v>
      </c>
      <c r="F15" s="9"/>
      <c r="G15" s="3"/>
    </row>
    <row r="16" spans="1:16" x14ac:dyDescent="0.35">
      <c r="F16" s="9"/>
      <c r="G16" s="3"/>
    </row>
    <row r="18" spans="1:14" s="4" customFormat="1" x14ac:dyDescent="0.35">
      <c r="A18" s="18"/>
      <c r="B18" s="18"/>
      <c r="C18" s="18"/>
      <c r="D18" s="18"/>
      <c r="E18" s="18"/>
      <c r="F18" s="18"/>
      <c r="G18" s="18"/>
      <c r="H18" s="18"/>
      <c r="I18" s="18"/>
      <c r="J18" s="18"/>
    </row>
    <row r="19" spans="1:14" x14ac:dyDescent="0.35">
      <c r="A19" s="19"/>
      <c r="B19" s="19"/>
      <c r="C19" s="19"/>
      <c r="D19" s="20"/>
      <c r="E19" s="19"/>
      <c r="F19" s="20"/>
      <c r="G19" s="20"/>
      <c r="H19" s="19"/>
      <c r="I19" s="19"/>
      <c r="J19" s="20"/>
    </row>
    <row r="20" spans="1:14" x14ac:dyDescent="0.35">
      <c r="A20" s="19"/>
      <c r="B20" s="19"/>
      <c r="C20" s="19"/>
      <c r="D20" s="20"/>
      <c r="E20" s="19"/>
      <c r="F20" s="20"/>
      <c r="G20" s="20"/>
      <c r="H20" s="19"/>
      <c r="I20" s="19"/>
      <c r="J20" s="20"/>
    </row>
    <row r="21" spans="1:14" x14ac:dyDescent="0.35">
      <c r="A21" s="19"/>
      <c r="B21" s="19"/>
      <c r="C21" s="19"/>
      <c r="D21" s="21"/>
      <c r="E21" s="19"/>
      <c r="F21" s="20"/>
      <c r="G21" s="20"/>
      <c r="H21" s="19"/>
      <c r="I21" s="19"/>
      <c r="J21" s="20"/>
    </row>
    <row r="22" spans="1:14" x14ac:dyDescent="0.35">
      <c r="A22" s="19"/>
      <c r="B22" s="19"/>
      <c r="C22" s="19"/>
      <c r="D22" s="20"/>
      <c r="E22" s="19"/>
      <c r="F22" s="20"/>
      <c r="G22" s="20"/>
      <c r="H22" s="19"/>
      <c r="I22" s="19"/>
      <c r="J22" s="20"/>
    </row>
    <row r="23" spans="1:14" x14ac:dyDescent="0.35">
      <c r="A23" s="19"/>
      <c r="B23" s="19"/>
      <c r="C23" s="19"/>
      <c r="D23" s="20"/>
      <c r="E23" s="19"/>
      <c r="F23" s="20"/>
      <c r="G23" s="20"/>
      <c r="H23" s="19"/>
      <c r="I23" s="19"/>
      <c r="J23" s="21"/>
    </row>
    <row r="24" spans="1:14" x14ac:dyDescent="0.35">
      <c r="D24" s="3"/>
      <c r="F24" s="3"/>
      <c r="G24" s="3"/>
    </row>
    <row r="25" spans="1:14" x14ac:dyDescent="0.35">
      <c r="A25" s="1"/>
    </row>
    <row r="26" spans="1:14" x14ac:dyDescent="0.35">
      <c r="B26" s="23"/>
      <c r="C26" s="23"/>
      <c r="D26" s="23"/>
      <c r="E26" s="23"/>
      <c r="F26" s="23"/>
      <c r="G26" s="23"/>
      <c r="H26" s="23"/>
      <c r="I26" s="23"/>
      <c r="J26" s="23"/>
      <c r="K26" s="23"/>
      <c r="L26" s="23"/>
      <c r="M26" s="23"/>
    </row>
    <row r="31" spans="1:14" x14ac:dyDescent="0.35">
      <c r="B31" s="3"/>
      <c r="C31" s="3"/>
      <c r="D31" s="3"/>
      <c r="E31" s="3"/>
      <c r="F31" s="3"/>
      <c r="G31" s="3"/>
      <c r="H31" s="3"/>
      <c r="I31" s="3"/>
      <c r="J31" s="3"/>
      <c r="K31" s="3"/>
      <c r="L31" s="3"/>
      <c r="M31" s="3"/>
      <c r="N31" s="3"/>
    </row>
  </sheetData>
  <mergeCells count="3">
    <mergeCell ref="B26:E26"/>
    <mergeCell ref="F26:I26"/>
    <mergeCell ref="J26:M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3573-C288-4E65-B0BD-8D96A1E092BF}">
  <dimension ref="A1:R28"/>
  <sheetViews>
    <sheetView workbookViewId="0">
      <selection activeCell="B5" sqref="B5"/>
    </sheetView>
  </sheetViews>
  <sheetFormatPr defaultRowHeight="15.5" x14ac:dyDescent="0.35"/>
  <cols>
    <col min="1" max="1" width="18.83203125" customWidth="1"/>
  </cols>
  <sheetData>
    <row r="1" spans="1:18" x14ac:dyDescent="0.35">
      <c r="A1" s="1" t="s">
        <v>10334</v>
      </c>
      <c r="R1" s="1"/>
    </row>
    <row r="2" spans="1:18" x14ac:dyDescent="0.35">
      <c r="B2" s="23">
        <v>2019</v>
      </c>
      <c r="C2" s="23"/>
      <c r="D2" s="23"/>
      <c r="E2" s="23"/>
      <c r="F2" s="23">
        <v>2020</v>
      </c>
      <c r="G2" s="23"/>
      <c r="H2" s="23"/>
      <c r="I2" s="23"/>
      <c r="J2" s="23">
        <v>2021</v>
      </c>
      <c r="K2" s="23"/>
      <c r="L2" s="23"/>
      <c r="M2" s="23"/>
      <c r="N2">
        <v>2022</v>
      </c>
    </row>
    <row r="3" spans="1:18" x14ac:dyDescent="0.35">
      <c r="B3" t="s">
        <v>10335</v>
      </c>
      <c r="C3" t="s">
        <v>10336</v>
      </c>
      <c r="D3" t="s">
        <v>10337</v>
      </c>
      <c r="E3" t="s">
        <v>10338</v>
      </c>
      <c r="F3" t="s">
        <v>10335</v>
      </c>
      <c r="G3" t="s">
        <v>10336</v>
      </c>
      <c r="H3" t="s">
        <v>10337</v>
      </c>
      <c r="I3" t="s">
        <v>10338</v>
      </c>
      <c r="J3" t="s">
        <v>10335</v>
      </c>
      <c r="K3" t="s">
        <v>10336</v>
      </c>
      <c r="L3" t="s">
        <v>10337</v>
      </c>
      <c r="M3" t="s">
        <v>10338</v>
      </c>
      <c r="N3" t="s">
        <v>10335</v>
      </c>
    </row>
    <row r="4" spans="1:18" x14ac:dyDescent="0.35">
      <c r="A4" t="s">
        <v>12</v>
      </c>
      <c r="B4">
        <f>COUNTIFS(Data!$G:$G, "=2019", Data!$F:$F, "&lt;4", Data!$P:$P, "=Yes")</f>
        <v>82</v>
      </c>
      <c r="C4">
        <f>COUNTIFS(Data!$G:$G,"=2019",Data!$F:$F,"4",Data!$P:$P,"=Yes")+COUNTIFS(Data!$G:$G,"=2019",Data!$F:$F,"5",Data!$P:$P,"=Yes")+COUNTIFS(Data!$G:$G,"=2019",Data!$F:$F,"6",Data!$P:$P,"=Yes")</f>
        <v>74</v>
      </c>
      <c r="D4">
        <f>COUNTIFS(Data!$G:$G,"=2019",Data!$F:$F,"7",Data!$P:$P,"=Yes")+COUNTIFS(Data!$G:$G,"=2019",Data!$F:$F,"8",Data!$P:$P,"=Yes")+COUNTIFS(Data!$G:$G,"=2019",Data!$F:$F,"9",Data!$P:$P,"=Yes")</f>
        <v>73</v>
      </c>
      <c r="E4">
        <f>COUNTIFS(Data!$G:$G, "=2019", Data!$F:$F, "&gt;9", Data!$P:$P, "=Yes")</f>
        <v>71</v>
      </c>
      <c r="F4">
        <f>COUNTIFS(Data!$G:$G, "=2020", Data!$F:$F, "&lt;4", Data!$P:$P, "=Yes")</f>
        <v>107</v>
      </c>
      <c r="G4">
        <f>COUNTIFS(Data!$G:$G,"=2020",Data!$F:$F,"4",Data!$P:$P,"=Yes")+COUNTIFS(Data!$G:$G,"=2020",Data!$F:$F,"5",Data!$P:$P,"=Yes")+COUNTIFS(Data!$G:$G,"=2020",Data!$F:$F,"6",Data!$P:$P,"=Yes")</f>
        <v>106</v>
      </c>
      <c r="H4">
        <f>COUNTIFS(Data!$G:$G,"=2020",Data!$F:$F,"7",Data!$P:$P,"=Yes")+COUNTIFS(Data!$G:$G,"=2020",Data!$F:$F,"8",Data!$P:$P,"=Yes")+COUNTIFS(Data!$G:$G,"=2020",Data!$F:$F,"9",Data!$P:$P,"=Yes")</f>
        <v>110</v>
      </c>
      <c r="I4">
        <f>COUNTIFS(Data!$G:$G, "=2020", Data!$F:$F, "&gt;9", Data!$P:$P, "=Yes")</f>
        <v>88</v>
      </c>
      <c r="J4">
        <f>COUNTIFS(Data!$G:$G, "=2021", Data!$F:$F, "&lt;4", Data!$P:$P, "=Yes")</f>
        <v>127</v>
      </c>
      <c r="K4">
        <f>COUNTIFS(Data!$G:$G,"=2021",Data!$F:$F,"4",Data!$P:$P,"=Yes")+COUNTIFS(Data!$G:$G,"=2021",Data!$F:$F,"5",Data!$P:$P,"=Yes")+COUNTIFS(Data!$G:$G,"=2021",Data!$F:$F,"6",Data!$P:$P,"=Yes")</f>
        <v>163</v>
      </c>
      <c r="L4">
        <f>COUNTIFS(Data!$G:$G,"=2021",Data!$F:$F,"7",Data!$P:$P,"=Yes")+COUNTIFS(Data!$G:$G,"=2021",Data!$F:$F,"8",Data!$P:$P,"=Yes")+COUNTIFS(Data!$G:$G,"=2021",Data!$F:$F,"9",Data!$P:$P,"=Yes")</f>
        <v>163</v>
      </c>
      <c r="M4">
        <f>COUNTIFS(Data!$G:$G, "=2021", Data!$F:$F, "&gt;9", Data!$P:$P, "=Yes")</f>
        <v>199</v>
      </c>
      <c r="N4">
        <f>COUNTIFS(Data!$G:$G, "=2022", Data!$F:$F, "&lt;4", Data!$P:$P, "=Yes")</f>
        <v>130</v>
      </c>
    </row>
    <row r="5" spans="1:18" x14ac:dyDescent="0.35">
      <c r="A5" t="s">
        <v>10339</v>
      </c>
      <c r="B5">
        <f>COUNTIFS(Data!$G:$G, "=2019", Data!$F:$F, "&lt;4", Data!$P:$P, "=No")</f>
        <v>73</v>
      </c>
      <c r="C5">
        <f>COUNTIFS(Data!$G:$G,"=2019",Data!$F:$F,"4",Data!$P:$P,"=No")+COUNTIFS(Data!$G:$G,"=2019",Data!$F:$F,"5",Data!$P:$P,"=No")+COUNTIFS(Data!$G:$G,"=2019",Data!$F:$F,"6",Data!$P:$P,"=No")</f>
        <v>66</v>
      </c>
      <c r="D5">
        <f>COUNTIFS(Data!$G:$G,"=2019",Data!$F:$F,"7",Data!$P:$P,"=No")+COUNTIFS(Data!$G:$G,"=2019",Data!$F:$F,"8",Data!$P:$P,"=No")+COUNTIFS(Data!$G:$G,"=2019",Data!$F:$F,"9",Data!$P:$P,"=No")</f>
        <v>63</v>
      </c>
      <c r="E5">
        <f>COUNTIFS(Data!$G:$G, "=2019", Data!$F:$F, "&gt;9", Data!$P:$P, "=No")</f>
        <v>63</v>
      </c>
      <c r="F5">
        <f>COUNTIFS(Data!$G:$G, "=2020", Data!$F:$F, "&lt;4", Data!$P:$P, "=No")</f>
        <v>57</v>
      </c>
      <c r="G5">
        <f>COUNTIFS(Data!$G:$G,"=2020",Data!$F:$F,"4",Data!$P:$P,"=No")+COUNTIFS(Data!$G:$G,"=2020",Data!$F:$F,"5",Data!$P:$P,"=No")+COUNTIFS(Data!$G:$G,"=2020",Data!$F:$F,"6",Data!$P:$P,"=No")</f>
        <v>79</v>
      </c>
      <c r="H5">
        <f>COUNTIFS(Data!$G:$G,"=2020",Data!$F:$F,"7",Data!$P:$P,"=No")+COUNTIFS(Data!$G:$G,"=2020",Data!$F:$F,"8",Data!$P:$P,"=No")+COUNTIFS(Data!$G:$G,"=2020",Data!$F:$F,"9",Data!$P:$P,"=No")</f>
        <v>70</v>
      </c>
      <c r="I5">
        <f>COUNTIFS(Data!$G:$G, "=2020", Data!$F:$F, "&gt;9", Data!$P:$P, "=No")</f>
        <v>58</v>
      </c>
      <c r="J5">
        <f>COUNTIFS(Data!$G:$G, "=2021", Data!$F:$F, "&lt;4", Data!$P:$P, "=No")</f>
        <v>70</v>
      </c>
      <c r="K5">
        <f>COUNTIFS(Data!$G:$G,"=2021",Data!$F:$F,"4",Data!$P:$P,"=No")+COUNTIFS(Data!$G:$G,"=2021",Data!$F:$F,"5",Data!$P:$P,"=No")+COUNTIFS(Data!$G:$G,"=2021",Data!$F:$F,"6",Data!$P:$P,"=No")</f>
        <v>60</v>
      </c>
      <c r="L5">
        <f>COUNTIFS(Data!$G:$G,"=2021",Data!$F:$F,"7",Data!$P:$P,"=No")+COUNTIFS(Data!$G:$G,"=2021",Data!$F:$F,"8",Data!$P:$P,"=No")+COUNTIFS(Data!$G:$G,"=2021",Data!$F:$F,"9",Data!$P:$P,"=No")</f>
        <v>47</v>
      </c>
      <c r="M5">
        <f>COUNTIFS(Data!$G:$G, "=2021", Data!$F:$F, "&gt;9", Data!$P:$P, "=No")</f>
        <v>61</v>
      </c>
      <c r="N5">
        <f>COUNTIFS(Data!$G:$G, "=2022", Data!$F:$F, "&lt;4", Data!$P:$P, "=No")</f>
        <v>23</v>
      </c>
    </row>
    <row r="6" spans="1:18" x14ac:dyDescent="0.35">
      <c r="A6" t="s">
        <v>10340</v>
      </c>
      <c r="B6">
        <f>SUM(B4:B5)</f>
        <v>155</v>
      </c>
      <c r="C6">
        <f t="shared" ref="C6:N6" si="0">SUM(C4:C5)</f>
        <v>140</v>
      </c>
      <c r="D6">
        <f t="shared" si="0"/>
        <v>136</v>
      </c>
      <c r="E6">
        <f t="shared" si="0"/>
        <v>134</v>
      </c>
      <c r="F6">
        <f t="shared" si="0"/>
        <v>164</v>
      </c>
      <c r="G6">
        <f t="shared" si="0"/>
        <v>185</v>
      </c>
      <c r="H6">
        <f t="shared" si="0"/>
        <v>180</v>
      </c>
      <c r="I6">
        <f t="shared" si="0"/>
        <v>146</v>
      </c>
      <c r="J6">
        <f t="shared" si="0"/>
        <v>197</v>
      </c>
      <c r="K6">
        <f t="shared" si="0"/>
        <v>223</v>
      </c>
      <c r="L6">
        <f t="shared" si="0"/>
        <v>210</v>
      </c>
      <c r="M6">
        <f t="shared" si="0"/>
        <v>260</v>
      </c>
      <c r="N6">
        <f t="shared" si="0"/>
        <v>153</v>
      </c>
      <c r="R6" t="s">
        <v>2843</v>
      </c>
    </row>
    <row r="7" spans="1:18" x14ac:dyDescent="0.35">
      <c r="A7" t="s">
        <v>10341</v>
      </c>
      <c r="B7" s="3">
        <f>B4/B6</f>
        <v>0.52903225806451615</v>
      </c>
      <c r="C7" s="3">
        <f t="shared" ref="C7:N7" si="1">C4/C6</f>
        <v>0.52857142857142858</v>
      </c>
      <c r="D7" s="3">
        <f t="shared" si="1"/>
        <v>0.53676470588235292</v>
      </c>
      <c r="E7" s="3">
        <f t="shared" si="1"/>
        <v>0.52985074626865669</v>
      </c>
      <c r="F7" s="3">
        <f t="shared" si="1"/>
        <v>0.65243902439024393</v>
      </c>
      <c r="G7" s="3">
        <f t="shared" si="1"/>
        <v>0.572972972972973</v>
      </c>
      <c r="H7" s="3">
        <f t="shared" si="1"/>
        <v>0.61111111111111116</v>
      </c>
      <c r="I7" s="3">
        <f t="shared" si="1"/>
        <v>0.60273972602739723</v>
      </c>
      <c r="J7" s="3">
        <f t="shared" si="1"/>
        <v>0.64467005076142136</v>
      </c>
      <c r="K7" s="3">
        <f t="shared" si="1"/>
        <v>0.73094170403587444</v>
      </c>
      <c r="L7" s="3">
        <f t="shared" si="1"/>
        <v>0.77619047619047621</v>
      </c>
      <c r="M7" s="3">
        <f t="shared" si="1"/>
        <v>0.76538461538461533</v>
      </c>
      <c r="N7" s="3">
        <f t="shared" si="1"/>
        <v>0.84967320261437906</v>
      </c>
    </row>
    <row r="9" spans="1:18" x14ac:dyDescent="0.35">
      <c r="A9" s="31"/>
      <c r="B9" s="31"/>
      <c r="C9" s="31"/>
      <c r="D9" s="31"/>
      <c r="E9" s="31"/>
      <c r="F9" s="31"/>
      <c r="G9" s="31"/>
      <c r="H9" s="31"/>
      <c r="I9" s="31"/>
      <c r="J9" s="31"/>
      <c r="K9" s="31"/>
      <c r="L9" s="31"/>
      <c r="M9" s="31"/>
      <c r="N9" s="31"/>
    </row>
    <row r="10" spans="1:18" x14ac:dyDescent="0.35">
      <c r="A10" s="31"/>
      <c r="B10" s="31"/>
      <c r="C10" s="31"/>
      <c r="D10" s="31"/>
      <c r="E10" s="31"/>
      <c r="F10" s="31"/>
      <c r="G10" s="31"/>
      <c r="H10" s="31"/>
      <c r="I10" s="31"/>
      <c r="J10" s="31"/>
      <c r="K10" s="31"/>
      <c r="L10" s="31"/>
      <c r="M10" s="31"/>
      <c r="N10" s="31"/>
    </row>
    <row r="11" spans="1:18" x14ac:dyDescent="0.35">
      <c r="A11" s="31"/>
      <c r="B11" s="31"/>
      <c r="C11" s="31"/>
      <c r="D11" s="32"/>
      <c r="E11" s="31"/>
      <c r="F11" s="31"/>
      <c r="G11" s="31"/>
      <c r="H11" s="31"/>
      <c r="I11" s="31"/>
      <c r="J11" s="31"/>
      <c r="K11" s="31"/>
      <c r="L11" s="31"/>
      <c r="M11" s="31"/>
      <c r="N11" s="31"/>
    </row>
    <row r="12" spans="1:18" x14ac:dyDescent="0.35">
      <c r="A12" s="31"/>
      <c r="B12" s="31"/>
      <c r="C12" s="31"/>
      <c r="D12" s="31"/>
      <c r="E12" s="31"/>
      <c r="F12" s="31"/>
      <c r="G12" s="31"/>
      <c r="H12" s="31"/>
      <c r="I12" s="31"/>
      <c r="J12" s="31"/>
      <c r="K12" s="31"/>
      <c r="L12" s="31"/>
      <c r="M12" s="31"/>
      <c r="N12" s="31"/>
    </row>
    <row r="13" spans="1:18" x14ac:dyDescent="0.35">
      <c r="A13" s="31"/>
      <c r="B13" s="31"/>
      <c r="C13" s="31"/>
      <c r="D13" s="32"/>
      <c r="E13" s="31"/>
      <c r="F13" s="31"/>
      <c r="G13" s="31"/>
      <c r="H13" s="31"/>
      <c r="I13" s="31"/>
      <c r="J13" s="31"/>
      <c r="K13" s="31"/>
      <c r="L13" s="31"/>
      <c r="M13" s="31"/>
      <c r="N13" s="31"/>
    </row>
    <row r="14" spans="1:18" x14ac:dyDescent="0.35">
      <c r="A14" s="31"/>
      <c r="B14" s="31"/>
      <c r="C14" s="31"/>
      <c r="D14" s="31"/>
      <c r="E14" s="31"/>
      <c r="F14" s="31"/>
      <c r="G14" s="31"/>
      <c r="H14" s="31"/>
      <c r="I14" s="31"/>
      <c r="J14" s="31"/>
      <c r="K14" s="31"/>
      <c r="L14" s="31"/>
      <c r="M14" s="31"/>
      <c r="N14" s="31"/>
    </row>
    <row r="15" spans="1:18" x14ac:dyDescent="0.35">
      <c r="A15" s="31"/>
      <c r="B15" s="31"/>
      <c r="C15" s="31"/>
      <c r="D15" s="31"/>
      <c r="E15" s="31"/>
      <c r="F15" s="31"/>
      <c r="G15" s="31"/>
      <c r="H15" s="31"/>
      <c r="I15" s="31"/>
      <c r="J15" s="31"/>
      <c r="K15" s="31"/>
      <c r="L15" s="31"/>
      <c r="M15" s="31"/>
      <c r="N15" s="31"/>
    </row>
    <row r="16" spans="1:18" x14ac:dyDescent="0.35">
      <c r="A16" s="31"/>
      <c r="B16" s="31"/>
      <c r="C16" s="31"/>
      <c r="D16" s="31"/>
      <c r="E16" s="31"/>
      <c r="F16" s="31"/>
      <c r="G16" s="31"/>
      <c r="H16" s="31"/>
      <c r="I16" s="31"/>
      <c r="J16" s="31"/>
      <c r="K16" s="31"/>
      <c r="L16" s="31"/>
      <c r="M16" s="31"/>
      <c r="N16" s="31"/>
    </row>
    <row r="17" spans="1:14" x14ac:dyDescent="0.35">
      <c r="A17" s="31"/>
      <c r="B17" s="31"/>
      <c r="C17" s="31"/>
      <c r="D17" s="32"/>
      <c r="E17" s="31"/>
      <c r="F17" s="31"/>
      <c r="G17" s="32"/>
      <c r="H17" s="32"/>
      <c r="I17" s="31"/>
      <c r="J17" s="31"/>
      <c r="K17" s="31"/>
      <c r="L17" s="31"/>
      <c r="M17" s="31"/>
      <c r="N17" s="31"/>
    </row>
    <row r="18" spans="1:14" x14ac:dyDescent="0.35">
      <c r="A18" s="31"/>
      <c r="B18" s="31"/>
      <c r="C18" s="31"/>
      <c r="D18" s="31"/>
      <c r="E18" s="31"/>
      <c r="F18" s="31"/>
      <c r="G18" s="32"/>
      <c r="H18" s="31"/>
      <c r="I18" s="31"/>
      <c r="J18" s="31"/>
      <c r="K18" s="31"/>
      <c r="L18" s="31"/>
      <c r="M18" s="31"/>
      <c r="N18" s="31"/>
    </row>
    <row r="19" spans="1:14" x14ac:dyDescent="0.35">
      <c r="A19" s="31"/>
      <c r="B19" s="31"/>
      <c r="C19" s="31"/>
      <c r="D19" s="32"/>
      <c r="E19" s="31"/>
      <c r="F19" s="31"/>
      <c r="G19" s="32"/>
      <c r="H19" s="32"/>
      <c r="I19" s="31"/>
      <c r="J19" s="31"/>
      <c r="K19" s="31"/>
      <c r="L19" s="31"/>
      <c r="M19" s="31"/>
      <c r="N19" s="31"/>
    </row>
    <row r="20" spans="1:14" x14ac:dyDescent="0.35">
      <c r="A20" s="31"/>
      <c r="B20" s="31"/>
      <c r="C20" s="31"/>
      <c r="D20" s="31"/>
      <c r="E20" s="31"/>
      <c r="F20" s="31"/>
      <c r="G20" s="32"/>
      <c r="H20" s="31"/>
      <c r="I20" s="31"/>
      <c r="J20" s="31"/>
      <c r="K20" s="31"/>
      <c r="L20" s="31"/>
      <c r="M20" s="31"/>
      <c r="N20" s="31"/>
    </row>
    <row r="21" spans="1:14" x14ac:dyDescent="0.35">
      <c r="A21" s="31"/>
      <c r="B21" s="31"/>
      <c r="C21" s="31"/>
      <c r="D21" s="31"/>
      <c r="E21" s="31"/>
      <c r="F21" s="31"/>
      <c r="G21" s="31"/>
      <c r="H21" s="31"/>
      <c r="I21" s="31"/>
      <c r="J21" s="31"/>
      <c r="K21" s="31"/>
      <c r="L21" s="31"/>
      <c r="M21" s="31"/>
      <c r="N21" s="31"/>
    </row>
    <row r="22" spans="1:14" x14ac:dyDescent="0.35">
      <c r="A22" s="31"/>
      <c r="B22" s="31"/>
      <c r="C22" s="31"/>
      <c r="D22" s="31"/>
      <c r="E22" s="31"/>
      <c r="F22" s="31"/>
      <c r="G22" s="31"/>
      <c r="H22" s="31"/>
      <c r="I22" s="31"/>
      <c r="J22" s="31"/>
      <c r="K22" s="31"/>
      <c r="L22" s="31"/>
      <c r="M22" s="31"/>
      <c r="N22" s="31"/>
    </row>
    <row r="23" spans="1:14" x14ac:dyDescent="0.35">
      <c r="A23" s="31"/>
      <c r="B23" s="31"/>
      <c r="C23" s="31"/>
      <c r="D23" s="31"/>
      <c r="E23" s="31"/>
      <c r="F23" s="31"/>
      <c r="G23" s="31"/>
      <c r="H23" s="31"/>
      <c r="I23" s="31"/>
      <c r="J23" s="31"/>
      <c r="K23" s="31"/>
      <c r="L23" s="31"/>
      <c r="M23" s="31"/>
      <c r="N23" s="31"/>
    </row>
    <row r="24" spans="1:14" x14ac:dyDescent="0.35">
      <c r="A24" s="31"/>
      <c r="B24" s="31"/>
      <c r="C24" s="31"/>
      <c r="D24" s="31"/>
      <c r="E24" s="31"/>
      <c r="F24" s="31"/>
      <c r="G24" s="31"/>
      <c r="H24" s="31"/>
      <c r="I24" s="31"/>
      <c r="J24" s="31"/>
      <c r="K24" s="31"/>
      <c r="L24" s="31"/>
      <c r="M24" s="31"/>
      <c r="N24" s="31"/>
    </row>
    <row r="25" spans="1:14" x14ac:dyDescent="0.35">
      <c r="A25" s="31"/>
      <c r="B25" s="31"/>
      <c r="C25" s="31"/>
      <c r="D25" s="31"/>
      <c r="E25" s="31"/>
      <c r="F25" s="31"/>
      <c r="G25" s="31"/>
      <c r="H25" s="31"/>
      <c r="I25" s="31"/>
      <c r="J25" s="31"/>
      <c r="K25" s="31"/>
      <c r="L25" s="31"/>
      <c r="M25" s="31"/>
      <c r="N25" s="31"/>
    </row>
    <row r="26" spans="1:14" x14ac:dyDescent="0.35">
      <c r="A26" s="31"/>
      <c r="B26" s="31"/>
      <c r="C26" s="31"/>
      <c r="D26" s="31"/>
      <c r="E26" s="31"/>
      <c r="F26" s="31"/>
      <c r="G26" s="31"/>
      <c r="H26" s="31"/>
      <c r="I26" s="31"/>
      <c r="J26" s="31"/>
      <c r="K26" s="31"/>
      <c r="L26" s="31"/>
      <c r="M26" s="31"/>
      <c r="N26" s="31"/>
    </row>
    <row r="27" spans="1:14" x14ac:dyDescent="0.35">
      <c r="A27" s="31"/>
      <c r="B27" s="31"/>
      <c r="C27" s="31"/>
      <c r="D27" s="31"/>
      <c r="E27" s="31"/>
      <c r="F27" s="31"/>
      <c r="G27" s="31"/>
      <c r="H27" s="31"/>
      <c r="I27" s="31"/>
      <c r="J27" s="31"/>
      <c r="K27" s="31"/>
      <c r="L27" s="31"/>
      <c r="M27" s="31"/>
      <c r="N27" s="31"/>
    </row>
    <row r="28" spans="1:14" x14ac:dyDescent="0.35">
      <c r="A28" s="31"/>
      <c r="B28" s="31"/>
      <c r="C28" s="31"/>
      <c r="D28" s="31"/>
      <c r="E28" s="31"/>
      <c r="F28" s="31"/>
      <c r="G28" s="31"/>
      <c r="H28" s="31"/>
      <c r="I28" s="31"/>
      <c r="J28" s="31"/>
      <c r="K28" s="31"/>
      <c r="L28" s="31"/>
      <c r="M28" s="31"/>
      <c r="N28" s="31"/>
    </row>
  </sheetData>
  <sortState xmlns:xlrd2="http://schemas.microsoft.com/office/spreadsheetml/2017/richdata2" ref="R2:R5">
    <sortCondition ref="R2:R5"/>
  </sortState>
  <mergeCells count="3">
    <mergeCell ref="B2:E2"/>
    <mergeCell ref="F2:I2"/>
    <mergeCell ref="J2:M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Data</vt:lpstr>
      <vt:lpstr>Rates</vt:lpstr>
      <vt:lpstr>Figure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Vines</dc:creator>
  <cp:lastModifiedBy>Lauren Cadwallader</cp:lastModifiedBy>
  <dcterms:created xsi:type="dcterms:W3CDTF">2022-04-05T17:33:44Z</dcterms:created>
  <dcterms:modified xsi:type="dcterms:W3CDTF">2022-05-23T12:54:56Z</dcterms:modified>
</cp:coreProperties>
</file>