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100\mhou0009\Documents\Documents Aug 2021\Manuscripts, Publications &amp; Media\Nature Protocols\Figures\"/>
    </mc:Choice>
  </mc:AlternateContent>
  <xr:revisionPtr revIDLastSave="0" documentId="14_{B87EAC28-1BB4-40B2-AFDB-905A03F5F1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A Maltooligosaccharides" sheetId="3" r:id="rId1"/>
    <sheet name="4B Mono- &amp; Disaccharides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3" l="1"/>
  <c r="H74" i="3"/>
  <c r="J122" i="3" l="1"/>
  <c r="I122" i="3"/>
  <c r="H122" i="3"/>
  <c r="J121" i="3"/>
  <c r="I121" i="3"/>
  <c r="H121" i="3"/>
  <c r="J120" i="3"/>
  <c r="I120" i="3"/>
  <c r="H120" i="3"/>
  <c r="J119" i="3"/>
  <c r="I119" i="3"/>
  <c r="H119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J114" i="3"/>
  <c r="I114" i="3"/>
  <c r="H114" i="3"/>
  <c r="J113" i="3"/>
  <c r="I113" i="3"/>
  <c r="H113" i="3"/>
  <c r="J109" i="3"/>
  <c r="I109" i="3"/>
  <c r="H109" i="3"/>
  <c r="J108" i="3"/>
  <c r="I108" i="3"/>
  <c r="H108" i="3"/>
  <c r="J107" i="3"/>
  <c r="I107" i="3"/>
  <c r="H107" i="3"/>
  <c r="J106" i="3"/>
  <c r="I106" i="3"/>
  <c r="H106" i="3"/>
  <c r="J105" i="3"/>
  <c r="I105" i="3"/>
  <c r="H105" i="3"/>
  <c r="J104" i="3"/>
  <c r="I104" i="3"/>
  <c r="H104" i="3"/>
  <c r="J103" i="3"/>
  <c r="I103" i="3"/>
  <c r="H103" i="3"/>
  <c r="J102" i="3"/>
  <c r="I102" i="3"/>
  <c r="H102" i="3"/>
  <c r="J101" i="3"/>
  <c r="I101" i="3"/>
  <c r="H101" i="3"/>
  <c r="J100" i="3"/>
  <c r="I100" i="3"/>
  <c r="H100" i="3"/>
  <c r="J96" i="3"/>
  <c r="I96" i="3"/>
  <c r="H96" i="3"/>
  <c r="J95" i="3"/>
  <c r="I95" i="3"/>
  <c r="H95" i="3"/>
  <c r="J94" i="3"/>
  <c r="I94" i="3"/>
  <c r="H94" i="3"/>
  <c r="J93" i="3"/>
  <c r="I93" i="3"/>
  <c r="H93" i="3"/>
  <c r="J92" i="3"/>
  <c r="I92" i="3"/>
  <c r="H92" i="3"/>
  <c r="J91" i="3"/>
  <c r="I91" i="3"/>
  <c r="H91" i="3"/>
  <c r="J90" i="3"/>
  <c r="I90" i="3"/>
  <c r="H90" i="3"/>
  <c r="J89" i="3"/>
  <c r="I89" i="3"/>
  <c r="H89" i="3"/>
  <c r="J88" i="3"/>
  <c r="I88" i="3"/>
  <c r="H88" i="3"/>
  <c r="J87" i="3"/>
  <c r="I87" i="3"/>
  <c r="H87" i="3"/>
  <c r="J83" i="3"/>
  <c r="I83" i="3"/>
  <c r="H83" i="3"/>
  <c r="J82" i="3"/>
  <c r="I82" i="3"/>
  <c r="H82" i="3"/>
  <c r="J81" i="3"/>
  <c r="I81" i="3"/>
  <c r="H81" i="3"/>
  <c r="J80" i="3"/>
  <c r="I80" i="3"/>
  <c r="H80" i="3"/>
  <c r="J79" i="3"/>
  <c r="I79" i="3"/>
  <c r="H79" i="3"/>
  <c r="J78" i="3"/>
  <c r="I78" i="3"/>
  <c r="H78" i="3"/>
  <c r="J77" i="3"/>
  <c r="I77" i="3"/>
  <c r="H77" i="3"/>
  <c r="J76" i="3"/>
  <c r="I76" i="3"/>
  <c r="H76" i="3"/>
  <c r="J75" i="3"/>
  <c r="I75" i="3"/>
  <c r="H75" i="3"/>
  <c r="J74" i="3"/>
  <c r="B80" i="1" l="1"/>
  <c r="B101" i="1" l="1"/>
  <c r="C101" i="1"/>
  <c r="D101" i="1"/>
  <c r="E101" i="1"/>
  <c r="F101" i="1"/>
  <c r="G101" i="1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G100" i="1"/>
  <c r="F100" i="1"/>
  <c r="E100" i="1"/>
  <c r="D100" i="1"/>
  <c r="C100" i="1"/>
  <c r="B100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G89" i="1"/>
  <c r="F89" i="1"/>
  <c r="E89" i="1"/>
  <c r="D89" i="1"/>
  <c r="C89" i="1"/>
  <c r="B89" i="1"/>
  <c r="B79" i="1"/>
  <c r="C79" i="1"/>
  <c r="D79" i="1"/>
  <c r="E79" i="1"/>
  <c r="F79" i="1"/>
  <c r="G79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G78" i="1"/>
  <c r="F78" i="1"/>
  <c r="E78" i="1"/>
  <c r="D78" i="1"/>
  <c r="C78" i="1"/>
  <c r="B78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G67" i="1"/>
  <c r="F67" i="1"/>
  <c r="E67" i="1"/>
  <c r="D67" i="1"/>
  <c r="C67" i="1"/>
  <c r="B67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G56" i="1"/>
  <c r="F56" i="1"/>
  <c r="E56" i="1"/>
  <c r="D56" i="1"/>
  <c r="C56" i="1"/>
  <c r="B57" i="1"/>
  <c r="B58" i="1"/>
  <c r="B59" i="1"/>
  <c r="B60" i="1"/>
  <c r="B61" i="1"/>
  <c r="B62" i="1"/>
  <c r="B56" i="1"/>
  <c r="I71" i="1" l="1"/>
  <c r="I101" i="1"/>
  <c r="I68" i="1"/>
  <c r="H102" i="1"/>
  <c r="I69" i="1"/>
  <c r="J104" i="1"/>
  <c r="H79" i="1"/>
  <c r="I73" i="1"/>
  <c r="H103" i="1"/>
  <c r="H90" i="1"/>
  <c r="I72" i="1"/>
  <c r="H68" i="1"/>
  <c r="J79" i="1"/>
  <c r="H73" i="1"/>
  <c r="H69" i="1"/>
  <c r="H72" i="1"/>
  <c r="H70" i="1"/>
  <c r="H92" i="1"/>
  <c r="H91" i="1"/>
  <c r="J68" i="1"/>
  <c r="H71" i="1"/>
  <c r="J90" i="1"/>
  <c r="H101" i="1"/>
  <c r="I70" i="1"/>
  <c r="H93" i="1"/>
  <c r="H105" i="1"/>
  <c r="H104" i="1"/>
  <c r="I79" i="1"/>
  <c r="I90" i="1"/>
  <c r="J105" i="1"/>
  <c r="H95" i="1"/>
  <c r="J101" i="1"/>
  <c r="H94" i="1"/>
  <c r="I91" i="1"/>
  <c r="H106" i="1"/>
  <c r="I102" i="1"/>
  <c r="I106" i="1"/>
  <c r="J106" i="1"/>
  <c r="I105" i="1"/>
  <c r="I104" i="1"/>
  <c r="J103" i="1"/>
  <c r="I103" i="1"/>
  <c r="J102" i="1"/>
  <c r="J100" i="1"/>
  <c r="H100" i="1"/>
  <c r="I100" i="1"/>
  <c r="J95" i="1"/>
  <c r="I95" i="1"/>
  <c r="J94" i="1"/>
  <c r="I94" i="1"/>
  <c r="J93" i="1"/>
  <c r="I93" i="1"/>
  <c r="J92" i="1"/>
  <c r="I92" i="1"/>
  <c r="J91" i="1"/>
  <c r="I56" i="1"/>
  <c r="J56" i="1"/>
  <c r="H56" i="1"/>
  <c r="H58" i="1" l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7" i="1"/>
  <c r="I67" i="1"/>
  <c r="J67" i="1"/>
  <c r="J69" i="1"/>
  <c r="J70" i="1"/>
  <c r="J71" i="1"/>
  <c r="J72" i="1"/>
  <c r="J73" i="1"/>
  <c r="H78" i="1"/>
  <c r="I78" i="1"/>
  <c r="J78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9" i="1"/>
  <c r="I89" i="1"/>
  <c r="J89" i="1"/>
  <c r="J57" i="1"/>
  <c r="I57" i="1"/>
  <c r="H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Rizliya Visvanathan</author>
  </authors>
  <commentList>
    <comment ref="A113" authorId="0" shapeId="0" xr:uid="{BCC281D0-8359-41DE-B68E-F5FBA5F100B7}">
      <text>
        <r>
          <rPr>
            <b/>
            <sz val="9"/>
            <color indexed="81"/>
            <rFont val="Tahoma"/>
            <family val="2"/>
          </rPr>
          <t>Rizliya Visvanathan:</t>
        </r>
        <r>
          <rPr>
            <sz val="9"/>
            <color indexed="81"/>
            <rFont val="Tahoma"/>
            <family val="2"/>
          </rPr>
          <t xml:space="preserve">
Not considered in LOD, LOQ calculation </t>
        </r>
      </text>
    </comment>
  </commentList>
</comments>
</file>

<file path=xl/sharedStrings.xml><?xml version="1.0" encoding="utf-8"?>
<sst xmlns="http://schemas.openxmlformats.org/spreadsheetml/2006/main" count="298" uniqueCount="95">
  <si>
    <t>Maltose</t>
  </si>
  <si>
    <t>MAL-3</t>
  </si>
  <si>
    <t>MAL-4</t>
  </si>
  <si>
    <t>MAL-5</t>
  </si>
  <si>
    <t>Mix 0.5 µM</t>
  </si>
  <si>
    <t>Mix 1 µM</t>
  </si>
  <si>
    <t>Mix 2.5 µM</t>
  </si>
  <si>
    <t>Mix 5 µM</t>
  </si>
  <si>
    <t>Mix 10 µM</t>
  </si>
  <si>
    <t>Mix 25 µM</t>
  </si>
  <si>
    <t>Mix  50 µM</t>
  </si>
  <si>
    <t>Mix 75 µM</t>
  </si>
  <si>
    <t>Mix 100 µM</t>
  </si>
  <si>
    <t>Conc (μM)</t>
  </si>
  <si>
    <t>Mal-3</t>
  </si>
  <si>
    <t>Mal-4</t>
  </si>
  <si>
    <t>Mal-5</t>
  </si>
  <si>
    <t>R1</t>
  </si>
  <si>
    <t>R2</t>
  </si>
  <si>
    <t>R3</t>
  </si>
  <si>
    <t>R4</t>
  </si>
  <si>
    <t>R5</t>
  </si>
  <si>
    <t>R6</t>
  </si>
  <si>
    <t>Mix 0.25 µM</t>
  </si>
  <si>
    <t>Mean</t>
  </si>
  <si>
    <t>SD</t>
  </si>
  <si>
    <t>n</t>
  </si>
  <si>
    <t>Glucose</t>
  </si>
  <si>
    <t>Sucrose</t>
  </si>
  <si>
    <t>Fructose</t>
  </si>
  <si>
    <t>Isomaltose</t>
  </si>
  <si>
    <t>0 mg/L in SPB</t>
  </si>
  <si>
    <t>0.1 mg/L in SPB</t>
  </si>
  <si>
    <t>0.5 mg/L in SPB</t>
  </si>
  <si>
    <t>1 mg/L in SPB</t>
  </si>
  <si>
    <t>2.5 mg/L in SPB</t>
  </si>
  <si>
    <t>5 mg/L in SPB</t>
  </si>
  <si>
    <t>10 mg/L in SPB</t>
  </si>
  <si>
    <r>
      <t>Conc (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</rPr>
      <t>g/mL)</t>
    </r>
  </si>
  <si>
    <r>
      <t xml:space="preserve">Figure 4A: Maltooligosaccharides in the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</rPr>
      <t>-</t>
    </r>
    <r>
      <rPr>
        <sz val="11"/>
        <color theme="1"/>
        <rFont val="Calibri"/>
        <family val="2"/>
        <scheme val="minor"/>
      </rPr>
      <t>amylase assay - representative chromatogram</t>
    </r>
  </si>
  <si>
    <r>
      <t xml:space="preserve">Insert: Standard solutions: 0 - 100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</si>
  <si>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Best-fit values</t>
  </si>
  <si>
    <t>YIntercept</t>
  </si>
  <si>
    <t>Slope</t>
  </si>
  <si>
    <t>95% CI (profile likelihood)</t>
  </si>
  <si>
    <t>0.05438 to 0.1997</t>
  </si>
  <si>
    <t>0.01548 to 0.04598</t>
  </si>
  <si>
    <t>0.04070 to 0.1173</t>
  </si>
  <si>
    <t>0.007163 to 0.05442</t>
  </si>
  <si>
    <t>-0.01265 to 0.01422</t>
  </si>
  <si>
    <t>1.197 to 1.230</t>
  </si>
  <si>
    <t>0.3390 to 0.3461</t>
  </si>
  <si>
    <t>0.6017 to 0.6194</t>
  </si>
  <si>
    <t>0.7674 to 0.7783</t>
  </si>
  <si>
    <t>0.6220 to 0.6281</t>
  </si>
  <si>
    <t>Goodness of Fit</t>
  </si>
  <si>
    <t>Degrees of Freedom</t>
  </si>
  <si>
    <t>R squared</t>
  </si>
  <si>
    <t>Sum of Squares</t>
  </si>
  <si>
    <t>Sy.x</t>
  </si>
  <si>
    <t>Number of points</t>
  </si>
  <si>
    <t># of X values</t>
  </si>
  <si>
    <t># Y values analyzed</t>
  </si>
  <si>
    <t>GraphPad Results</t>
  </si>
  <si>
    <r>
      <t xml:space="preserve">Figure 4B: Sugars in the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</rPr>
      <t>-</t>
    </r>
    <r>
      <rPr>
        <sz val="11"/>
        <color theme="1"/>
        <rFont val="Calibri"/>
        <family val="2"/>
        <scheme val="minor"/>
      </rPr>
      <t>glucosidase assay - representative chromatogram</t>
    </r>
  </si>
  <si>
    <r>
      <t xml:space="preserve">Insert: Standard solutions: 0 - 10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g/mL</t>
    </r>
  </si>
  <si>
    <t>-0.1701 to 0.2159</t>
  </si>
  <si>
    <t>-0.1949 to 0.2805</t>
  </si>
  <si>
    <t>-0.1307 to 0.1458</t>
  </si>
  <si>
    <t>-0.05488 to 0.08973</t>
  </si>
  <si>
    <t>0.1672 to 0.1765</t>
  </si>
  <si>
    <t>0.1888 to 0.2003</t>
  </si>
  <si>
    <t>0.1244 to 0.1309</t>
  </si>
  <si>
    <t>0.08803 to 0.09144</t>
  </si>
  <si>
    <t>HPAE-PAD Injection</t>
  </si>
  <si>
    <t>Notes:</t>
  </si>
  <si>
    <t>Mix referes to a mixture of the Maltose, maltotriose (MAL-3), maltotetraose (MAL-4) and maltopentaose (MAL-5) standards</t>
  </si>
  <si>
    <t>Six replicates are presented, with duplicate injections performed on three separate days</t>
  </si>
  <si>
    <t>A value of 0 for Peak Area denotes that a peak could not be integrated from the chromatogram for that injection i.e. this standard is on the verge of the LOD</t>
  </si>
  <si>
    <r>
      <t>Retention Time (</t>
    </r>
    <r>
      <rPr>
        <b/>
        <sz val="12"/>
        <color theme="1"/>
        <rFont val="Calibri"/>
        <family val="2"/>
      </rPr>
      <t>min)</t>
    </r>
  </si>
  <si>
    <r>
      <t xml:space="preserve">Peak Area (nC </t>
    </r>
    <r>
      <rPr>
        <b/>
        <sz val="12"/>
        <color theme="1"/>
        <rFont val="Calibri"/>
        <family val="2"/>
      </rPr>
      <t>× min)</t>
    </r>
  </si>
  <si>
    <r>
      <t xml:space="preserve">Maltose Peak Area (nC </t>
    </r>
    <r>
      <rPr>
        <b/>
        <sz val="11"/>
        <rFont val="Calibri"/>
        <family val="2"/>
      </rPr>
      <t>× min)</t>
    </r>
  </si>
  <si>
    <t>Mal-3 Peak Area (nC × min)</t>
  </si>
  <si>
    <t>Mal-4 Peak Area (nC × min)</t>
  </si>
  <si>
    <t>Mal-5 Peak Area (nC × min)</t>
  </si>
  <si>
    <t>Figure 4A: Maltooligosaccharides - Standard Curves</t>
  </si>
  <si>
    <t>Figure 4B: Disaccharides &amp; Monosaccharides - Standard Curves</t>
  </si>
  <si>
    <t>Standards are a mixture of the five sugar standards in sodium phosphate buffer (SPB)</t>
  </si>
  <si>
    <t>A value of 0 for Peak Area denotes that a peak could not be integrated from the chromatogram for that injection i.e. in the blanks</t>
  </si>
  <si>
    <t>Glucose Peak Area (nC × min)</t>
  </si>
  <si>
    <t>Sucrose Peak Area (nC × min)</t>
  </si>
  <si>
    <t>Fructose Peak Area (nC × min)</t>
  </si>
  <si>
    <t>Isomaltose Peak Area (nC × min)</t>
  </si>
  <si>
    <t>Maltose Peak Area (nC × min)</t>
  </si>
  <si>
    <t>R = replicate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</si>
</sst>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11"/>
      <color theme="1"/>
      <name val="Arial Narrow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0" fontId="0" fillId="0" borderId="0" xfId="0" applyNumberFormat="1" applyFont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5" fontId="1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Glucose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7773549395957"/>
          <c:y val="0.11043999708369787"/>
          <c:w val="0.84796405721692503"/>
          <c:h val="0.6932051153180321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971225431086956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'4B Mono- &amp; Disaccharides'!$A$56:$A$62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2.5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'4B Mono- &amp; Disaccharides'!$H$56:$H$62</c:f>
              <c:numCache>
                <c:formatCode>0.000</c:formatCode>
                <c:ptCount val="7"/>
                <c:pt idx="0">
                  <c:v>0</c:v>
                </c:pt>
                <c:pt idx="1">
                  <c:v>0.1303</c:v>
                </c:pt>
                <c:pt idx="2">
                  <c:v>0.68786666666666674</c:v>
                </c:pt>
                <c:pt idx="3">
                  <c:v>1.3563666666666665</c:v>
                </c:pt>
                <c:pt idx="4">
                  <c:v>3.3359000000000001</c:v>
                </c:pt>
                <c:pt idx="5">
                  <c:v>6.4777333333333331</c:v>
                </c:pt>
                <c:pt idx="6">
                  <c:v>12.077866666666667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3F-4D11-955D-FE0990A64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[Sugar] (</a:t>
                </a:r>
                <a:r>
                  <a:rPr lang="en-US" sz="1100" b="1">
                    <a:sym typeface="Symbol" panose="05050102010706020507" pitchFamily="18" charset="2"/>
                  </a:rPr>
                  <a:t></a:t>
                </a:r>
                <a:r>
                  <a:rPr lang="en-US" sz="1100" b="1"/>
                  <a:t>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2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Sucrose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7773549395957"/>
          <c:y val="0.11043999708369787"/>
          <c:w val="0.84796405721692503"/>
          <c:h val="0.6932051153180321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971225431086956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'4B Mono- &amp; Disaccharides'!$A$67:$A$73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2.5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'4B Mono- &amp; Disaccharides'!$H$67:$H$73</c:f>
              <c:numCache>
                <c:formatCode>0.000</c:formatCode>
                <c:ptCount val="7"/>
                <c:pt idx="0">
                  <c:v>0</c:v>
                </c:pt>
                <c:pt idx="1">
                  <c:v>3.7266666666666663E-2</c:v>
                </c:pt>
                <c:pt idx="2">
                  <c:v>0.19523333333333334</c:v>
                </c:pt>
                <c:pt idx="3">
                  <c:v>0.38003333333333328</c:v>
                </c:pt>
                <c:pt idx="4">
                  <c:v>0.9341666666666667</c:v>
                </c:pt>
                <c:pt idx="5">
                  <c:v>1.7900166666666666</c:v>
                </c:pt>
                <c:pt idx="6">
                  <c:v>3.4212333333333333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3-4FEA-B939-BDB70C6DF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[Sugar] (</a:t>
                </a:r>
                <a:r>
                  <a:rPr lang="en-US" sz="1100" b="1">
                    <a:sym typeface="Symbol" panose="05050102010706020507" pitchFamily="18" charset="2"/>
                  </a:rPr>
                  <a:t></a:t>
                </a:r>
                <a:r>
                  <a:rPr lang="en-US" sz="1100" b="1"/>
                  <a:t>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2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Fructose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7773549395957"/>
          <c:y val="0.11043999708369787"/>
          <c:w val="0.84796405721692503"/>
          <c:h val="0.6932051153180321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971225431086956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'4B Mono- &amp; Disaccharides'!$A$78:$A$84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2.5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'4B Mono- &amp; Disaccharides'!$H$78:$H$84</c:f>
              <c:numCache>
                <c:formatCode>0.000</c:formatCode>
                <c:ptCount val="7"/>
                <c:pt idx="0">
                  <c:v>0</c:v>
                </c:pt>
                <c:pt idx="1">
                  <c:v>6.5999999999999989E-2</c:v>
                </c:pt>
                <c:pt idx="2">
                  <c:v>0.36911666666666659</c:v>
                </c:pt>
                <c:pt idx="3">
                  <c:v>0.70709999999999995</c:v>
                </c:pt>
                <c:pt idx="4">
                  <c:v>1.7295833333333333</c:v>
                </c:pt>
                <c:pt idx="5">
                  <c:v>3.2473833333333331</c:v>
                </c:pt>
                <c:pt idx="6">
                  <c:v>6.0954166666666678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43-4B23-8727-87681AFF6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[Sugar] (</a:t>
                </a:r>
                <a:r>
                  <a:rPr lang="en-US" sz="1100" b="1">
                    <a:sym typeface="Symbol" panose="05050102010706020507" pitchFamily="18" charset="2"/>
                  </a:rPr>
                  <a:t></a:t>
                </a:r>
                <a:r>
                  <a:rPr lang="en-US" sz="1100" b="1"/>
                  <a:t>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2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Isomaltose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7773549395957"/>
          <c:y val="0.11043999708369787"/>
          <c:w val="0.84796405721692503"/>
          <c:h val="0.6932051153180321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971225431086956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'4B Mono- &amp; Disaccharides'!$A$89:$A$95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2.5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'4B Mono- &amp; Disaccharides'!$H$89:$H$95</c:f>
              <c:numCache>
                <c:formatCode>0.000</c:formatCode>
                <c:ptCount val="7"/>
                <c:pt idx="0">
                  <c:v>0</c:v>
                </c:pt>
                <c:pt idx="1">
                  <c:v>7.9100000000000004E-2</c:v>
                </c:pt>
                <c:pt idx="2">
                  <c:v>0.41786666666666666</c:v>
                </c:pt>
                <c:pt idx="3">
                  <c:v>0.81588333333333329</c:v>
                </c:pt>
                <c:pt idx="4">
                  <c:v>2.0013999999999998</c:v>
                </c:pt>
                <c:pt idx="5">
                  <c:v>3.9330499999999997</c:v>
                </c:pt>
                <c:pt idx="6">
                  <c:v>7.7298666666666662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AB-4F19-BD5F-B19506449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[Sugar] (</a:t>
                </a:r>
                <a:r>
                  <a:rPr lang="en-US" sz="1100" b="1">
                    <a:sym typeface="Symbol" panose="05050102010706020507" pitchFamily="18" charset="2"/>
                  </a:rPr>
                  <a:t></a:t>
                </a:r>
                <a:r>
                  <a:rPr lang="en-US" sz="1100" b="1"/>
                  <a:t>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2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Maltose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7773549395957"/>
          <c:y val="0.11043999708369787"/>
          <c:w val="0.84796405721692503"/>
          <c:h val="0.6932051153180321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971225431086956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'4B Mono- &amp; Disaccharides'!$A$100:$A$106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2.5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'4B Mono- &amp; Disaccharides'!$H$100:$H$106</c:f>
              <c:numCache>
                <c:formatCode>0.000</c:formatCode>
                <c:ptCount val="7"/>
                <c:pt idx="0">
                  <c:v>0</c:v>
                </c:pt>
                <c:pt idx="1">
                  <c:v>5.3400000000000003E-2</c:v>
                </c:pt>
                <c:pt idx="2">
                  <c:v>0.31151666666666666</c:v>
                </c:pt>
                <c:pt idx="3">
                  <c:v>0.61971666666666669</c:v>
                </c:pt>
                <c:pt idx="4">
                  <c:v>1.5815166666666667</c:v>
                </c:pt>
                <c:pt idx="5">
                  <c:v>3.1347</c:v>
                </c:pt>
                <c:pt idx="6">
                  <c:v>6.2434000000000003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3-429A-95AB-A1252C8CF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[Sugar] (</a:t>
                </a:r>
                <a:r>
                  <a:rPr lang="en-US" sz="1100" b="1">
                    <a:sym typeface="Symbol" panose="05050102010706020507" pitchFamily="18" charset="2"/>
                  </a:rPr>
                  <a:t></a:t>
                </a:r>
                <a:r>
                  <a:rPr lang="en-US" sz="1100" b="1"/>
                  <a:t>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2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72</xdr:row>
          <xdr:rowOff>19050</xdr:rowOff>
        </xdr:from>
        <xdr:to>
          <xdr:col>20</xdr:col>
          <xdr:colOff>19050</xdr:colOff>
          <xdr:row>87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20</xdr:col>
          <xdr:colOff>19050</xdr:colOff>
          <xdr:row>108</xdr:row>
          <xdr:rowOff>161925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266701</xdr:colOff>
      <xdr:row>52</xdr:row>
      <xdr:rowOff>180976</xdr:rowOff>
    </xdr:from>
    <xdr:to>
      <xdr:col>17</xdr:col>
      <xdr:colOff>590551</xdr:colOff>
      <xdr:row>63</xdr:row>
      <xdr:rowOff>66676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63</xdr:row>
      <xdr:rowOff>180975</xdr:rowOff>
    </xdr:from>
    <xdr:to>
      <xdr:col>17</xdr:col>
      <xdr:colOff>590550</xdr:colOff>
      <xdr:row>74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276225</xdr:colOff>
      <xdr:row>74</xdr:row>
      <xdr:rowOff>180975</xdr:rowOff>
    </xdr:from>
    <xdr:to>
      <xdr:col>17</xdr:col>
      <xdr:colOff>600075</xdr:colOff>
      <xdr:row>85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276225</xdr:colOff>
      <xdr:row>85</xdr:row>
      <xdr:rowOff>180975</xdr:rowOff>
    </xdr:from>
    <xdr:to>
      <xdr:col>17</xdr:col>
      <xdr:colOff>600075</xdr:colOff>
      <xdr:row>96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285750</xdr:colOff>
      <xdr:row>97</xdr:row>
      <xdr:rowOff>9525</xdr:rowOff>
    </xdr:from>
    <xdr:to>
      <xdr:col>18</xdr:col>
      <xdr:colOff>0</xdr:colOff>
      <xdr:row>107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68</xdr:row>
          <xdr:rowOff>0</xdr:rowOff>
        </xdr:from>
        <xdr:to>
          <xdr:col>24</xdr:col>
          <xdr:colOff>1171575</xdr:colOff>
          <xdr:row>88</xdr:row>
          <xdr:rowOff>200025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EE1F-9A6F-4B30-BCB7-F5CA2B3CD9F8}">
  <dimension ref="A1:AN156"/>
  <sheetViews>
    <sheetView tabSelected="1" zoomScale="55" zoomScaleNormal="55" workbookViewId="0">
      <selection activeCell="L15" sqref="L15"/>
    </sheetView>
  </sheetViews>
  <sheetFormatPr defaultRowHeight="15" x14ac:dyDescent="0.25"/>
  <cols>
    <col min="1" max="1" width="21.42578125" customWidth="1"/>
    <col min="2" max="10" width="12.28515625" customWidth="1"/>
    <col min="22" max="22" width="24.42578125" bestFit="1" customWidth="1"/>
    <col min="23" max="23" width="16" bestFit="1" customWidth="1"/>
    <col min="24" max="24" width="17" bestFit="1" customWidth="1"/>
    <col min="25" max="25" width="16" bestFit="1" customWidth="1"/>
    <col min="26" max="26" width="18.140625" bestFit="1" customWidth="1"/>
  </cols>
  <sheetData>
    <row r="1" spans="1:12" ht="18" x14ac:dyDescent="0.25">
      <c r="A1" s="22" t="s">
        <v>85</v>
      </c>
    </row>
    <row r="3" spans="1:12" ht="15.75" x14ac:dyDescent="0.25">
      <c r="A3" s="39" t="s">
        <v>74</v>
      </c>
      <c r="B3" s="38" t="s">
        <v>79</v>
      </c>
      <c r="C3" s="38"/>
      <c r="D3" s="38"/>
      <c r="E3" s="38"/>
      <c r="F3" s="31"/>
      <c r="G3" s="38" t="s">
        <v>80</v>
      </c>
      <c r="H3" s="38"/>
      <c r="I3" s="38"/>
      <c r="J3" s="38"/>
    </row>
    <row r="4" spans="1:12" ht="15.75" x14ac:dyDescent="0.25">
      <c r="A4" s="39"/>
      <c r="B4" s="32" t="s">
        <v>0</v>
      </c>
      <c r="C4" s="32" t="s">
        <v>1</v>
      </c>
      <c r="D4" s="32" t="s">
        <v>2</v>
      </c>
      <c r="E4" s="32" t="s">
        <v>3</v>
      </c>
      <c r="F4" s="32"/>
      <c r="G4" s="32" t="s">
        <v>0</v>
      </c>
      <c r="H4" s="32" t="s">
        <v>1</v>
      </c>
      <c r="I4" s="32" t="s">
        <v>2</v>
      </c>
      <c r="J4" s="32" t="s">
        <v>3</v>
      </c>
    </row>
    <row r="5" spans="1:12" x14ac:dyDescent="0.25">
      <c r="A5" s="11"/>
      <c r="B5" s="5"/>
      <c r="C5" s="5"/>
      <c r="D5" s="5"/>
      <c r="E5" s="5"/>
      <c r="F5" s="5"/>
      <c r="G5" s="5"/>
      <c r="H5" s="5"/>
      <c r="I5" s="5"/>
      <c r="J5" s="5"/>
      <c r="L5" s="6" t="s">
        <v>75</v>
      </c>
    </row>
    <row r="6" spans="1:12" x14ac:dyDescent="0.25">
      <c r="A6" s="2" t="s">
        <v>23</v>
      </c>
      <c r="B6" s="24">
        <v>3.5750000000000002</v>
      </c>
      <c r="C6" s="24">
        <v>5.6420000000000003</v>
      </c>
      <c r="D6" s="24">
        <v>9.9329999999999998</v>
      </c>
      <c r="E6" s="24">
        <v>18.867000000000001</v>
      </c>
      <c r="F6" s="2"/>
      <c r="G6" s="23">
        <v>4.58E-2</v>
      </c>
      <c r="H6" s="23">
        <v>5.0700000000000002E-2</v>
      </c>
      <c r="I6" s="23">
        <v>7.9299999999999995E-2</v>
      </c>
      <c r="J6" s="23">
        <v>4.4299999999999999E-2</v>
      </c>
      <c r="L6" t="s">
        <v>76</v>
      </c>
    </row>
    <row r="7" spans="1:12" x14ac:dyDescent="0.25">
      <c r="A7" s="2" t="s">
        <v>4</v>
      </c>
      <c r="B7" s="24">
        <v>3.5830000000000002</v>
      </c>
      <c r="C7" s="24">
        <v>5.633</v>
      </c>
      <c r="D7" s="24">
        <v>9.9250000000000007</v>
      </c>
      <c r="E7" s="24">
        <v>18.933</v>
      </c>
      <c r="F7" s="2"/>
      <c r="G7" s="23">
        <v>9.6000000000000002E-2</v>
      </c>
      <c r="H7" s="23">
        <v>0.1195</v>
      </c>
      <c r="I7" s="23">
        <v>6.5199999999999994E-2</v>
      </c>
      <c r="J7" s="23">
        <v>3.6200000000000003E-2</v>
      </c>
    </row>
    <row r="8" spans="1:12" x14ac:dyDescent="0.25">
      <c r="A8" s="2" t="s">
        <v>5</v>
      </c>
      <c r="B8" s="24">
        <v>3.5750000000000002</v>
      </c>
      <c r="C8" s="24">
        <v>5.625</v>
      </c>
      <c r="D8" s="24">
        <v>9.85</v>
      </c>
      <c r="E8" s="24">
        <v>18.925000000000001</v>
      </c>
      <c r="F8" s="2"/>
      <c r="G8" s="23">
        <v>0.20169999999999999</v>
      </c>
      <c r="H8" s="23">
        <v>0.25269999999999998</v>
      </c>
      <c r="I8" s="23">
        <v>0.16420000000000001</v>
      </c>
      <c r="J8" s="23">
        <v>0.1011</v>
      </c>
      <c r="L8" t="s">
        <v>77</v>
      </c>
    </row>
    <row r="9" spans="1:12" x14ac:dyDescent="0.25">
      <c r="A9" s="2" t="s">
        <v>6</v>
      </c>
      <c r="B9" s="24">
        <v>3.5750000000000002</v>
      </c>
      <c r="C9" s="24">
        <v>5.625</v>
      </c>
      <c r="D9" s="24">
        <v>9.9</v>
      </c>
      <c r="E9" s="24">
        <v>19.007999999999999</v>
      </c>
      <c r="F9" s="2"/>
      <c r="G9" s="23">
        <v>0.51549999999999996</v>
      </c>
      <c r="H9" s="23">
        <v>0.60099999999999998</v>
      </c>
      <c r="I9" s="23">
        <v>0.4899</v>
      </c>
      <c r="J9" s="23">
        <v>0.2848</v>
      </c>
    </row>
    <row r="10" spans="1:12" x14ac:dyDescent="0.25">
      <c r="A10" s="2" t="s">
        <v>7</v>
      </c>
      <c r="B10" s="24">
        <v>3.5750000000000002</v>
      </c>
      <c r="C10" s="24">
        <v>5.625</v>
      </c>
      <c r="D10" s="24">
        <v>9.8829999999999991</v>
      </c>
      <c r="E10" s="24">
        <v>18.983000000000001</v>
      </c>
      <c r="F10" s="2"/>
      <c r="G10" s="23">
        <v>1.0157</v>
      </c>
      <c r="H10" s="23">
        <v>1.1953</v>
      </c>
      <c r="I10" s="23">
        <v>0.7238</v>
      </c>
      <c r="J10" s="23">
        <v>0.52869999999999995</v>
      </c>
      <c r="L10" t="s">
        <v>78</v>
      </c>
    </row>
    <row r="11" spans="1:12" x14ac:dyDescent="0.25">
      <c r="A11" s="2" t="s">
        <v>8</v>
      </c>
      <c r="B11" s="24">
        <v>3.5750000000000002</v>
      </c>
      <c r="C11" s="24">
        <v>5.625</v>
      </c>
      <c r="D11" s="24">
        <v>9.875</v>
      </c>
      <c r="E11" s="24">
        <v>18.966999999999999</v>
      </c>
      <c r="F11" s="2"/>
      <c r="G11" s="23">
        <v>1.9633</v>
      </c>
      <c r="H11" s="23">
        <v>2.2934000000000001</v>
      </c>
      <c r="I11" s="23">
        <v>1.3603000000000001</v>
      </c>
      <c r="J11" s="23">
        <v>0.97199999999999998</v>
      </c>
    </row>
    <row r="12" spans="1:12" x14ac:dyDescent="0.25">
      <c r="A12" s="2" t="s">
        <v>9</v>
      </c>
      <c r="B12" s="24">
        <v>3.5750000000000002</v>
      </c>
      <c r="C12" s="24">
        <v>5.617</v>
      </c>
      <c r="D12" s="24">
        <v>9.8580000000000005</v>
      </c>
      <c r="E12" s="24">
        <v>18.966999999999999</v>
      </c>
      <c r="F12" s="2"/>
      <c r="G12" s="23">
        <v>5.0484999999999998</v>
      </c>
      <c r="H12" s="23">
        <v>5.8280000000000003</v>
      </c>
      <c r="I12" s="23">
        <v>3.5937000000000001</v>
      </c>
      <c r="J12" s="23">
        <v>2.4277000000000002</v>
      </c>
      <c r="L12" t="s">
        <v>94</v>
      </c>
    </row>
    <row r="13" spans="1:12" x14ac:dyDescent="0.25">
      <c r="A13" s="2" t="s">
        <v>10</v>
      </c>
      <c r="B13" s="24">
        <v>3.5750000000000002</v>
      </c>
      <c r="C13" s="24">
        <v>5.617</v>
      </c>
      <c r="D13" s="24">
        <v>9.8420000000000005</v>
      </c>
      <c r="E13" s="24">
        <v>18.942</v>
      </c>
      <c r="F13" s="2"/>
      <c r="G13" s="23">
        <v>10.3062</v>
      </c>
      <c r="H13" s="23">
        <v>11.9687</v>
      </c>
      <c r="I13" s="23">
        <v>7.4680999999999997</v>
      </c>
      <c r="J13" s="23">
        <v>4.9733000000000001</v>
      </c>
    </row>
    <row r="14" spans="1:12" x14ac:dyDescent="0.25">
      <c r="A14" s="2" t="s">
        <v>11</v>
      </c>
      <c r="B14" s="24">
        <v>3.5750000000000002</v>
      </c>
      <c r="C14" s="24">
        <v>5.617</v>
      </c>
      <c r="D14" s="24">
        <v>9.85</v>
      </c>
      <c r="E14" s="24">
        <v>18.933</v>
      </c>
      <c r="F14" s="2"/>
      <c r="G14" s="23">
        <v>14.646100000000001</v>
      </c>
      <c r="H14" s="23">
        <v>16.929400000000001</v>
      </c>
      <c r="I14" s="23">
        <v>10.715199999999999</v>
      </c>
      <c r="J14" s="23">
        <v>7.0609000000000002</v>
      </c>
    </row>
    <row r="15" spans="1:12" x14ac:dyDescent="0.25">
      <c r="A15" s="2" t="s">
        <v>12</v>
      </c>
      <c r="B15" s="24">
        <v>3.5670000000000002</v>
      </c>
      <c r="C15" s="24">
        <v>5.6079999999999997</v>
      </c>
      <c r="D15" s="24">
        <v>9.85</v>
      </c>
      <c r="E15" s="24">
        <v>18.908000000000001</v>
      </c>
      <c r="F15" s="2"/>
      <c r="G15" s="23">
        <v>17.888100000000001</v>
      </c>
      <c r="H15" s="23">
        <v>20.422799999999999</v>
      </c>
      <c r="I15" s="23">
        <v>12.985900000000001</v>
      </c>
      <c r="J15" s="23">
        <v>8.9739000000000004</v>
      </c>
    </row>
    <row r="16" spans="1:12" x14ac:dyDescent="0.25">
      <c r="A16" s="2"/>
      <c r="B16" s="24"/>
      <c r="C16" s="24"/>
      <c r="D16" s="24"/>
      <c r="E16" s="24"/>
      <c r="F16" s="2"/>
      <c r="G16" s="23"/>
      <c r="H16" s="23"/>
      <c r="I16" s="23"/>
      <c r="J16" s="23"/>
    </row>
    <row r="17" spans="1:10" x14ac:dyDescent="0.25">
      <c r="A17" s="2" t="s">
        <v>23</v>
      </c>
      <c r="B17" s="24">
        <v>3.5750000000000002</v>
      </c>
      <c r="C17" s="24">
        <v>5.625</v>
      </c>
      <c r="D17" s="24">
        <v>9.8919999999999995</v>
      </c>
      <c r="E17" s="24">
        <v>18.983000000000001</v>
      </c>
      <c r="F17" s="2"/>
      <c r="G17" s="23">
        <v>5.7500000000000002E-2</v>
      </c>
      <c r="H17" s="23">
        <v>5.7200000000000001E-2</v>
      </c>
      <c r="I17" s="23">
        <v>6.5299999999999997E-2</v>
      </c>
      <c r="J17" s="23">
        <v>3.5099999999999999E-2</v>
      </c>
    </row>
    <row r="18" spans="1:10" x14ac:dyDescent="0.25">
      <c r="A18" s="2" t="s">
        <v>4</v>
      </c>
      <c r="B18" s="24">
        <v>3.5670000000000002</v>
      </c>
      <c r="C18" s="24">
        <v>5.625</v>
      </c>
      <c r="D18" s="24">
        <v>9.8829999999999991</v>
      </c>
      <c r="E18" s="24">
        <v>18.858000000000001</v>
      </c>
      <c r="F18" s="2"/>
      <c r="G18" s="23">
        <v>0.1089</v>
      </c>
      <c r="H18" s="23">
        <v>0.11749999999999999</v>
      </c>
      <c r="I18" s="23">
        <v>9.5799999999999996E-2</v>
      </c>
      <c r="J18" s="23">
        <v>0.10780000000000001</v>
      </c>
    </row>
    <row r="19" spans="1:10" x14ac:dyDescent="0.25">
      <c r="A19" s="2" t="s">
        <v>5</v>
      </c>
      <c r="B19" s="24">
        <v>3.5750000000000002</v>
      </c>
      <c r="C19" s="24">
        <v>5.625</v>
      </c>
      <c r="D19" s="24">
        <v>9.85</v>
      </c>
      <c r="E19" s="24">
        <v>18.908000000000001</v>
      </c>
      <c r="F19" s="2"/>
      <c r="G19" s="23">
        <v>0.2142</v>
      </c>
      <c r="H19" s="23">
        <v>0.23050000000000001</v>
      </c>
      <c r="I19" s="23">
        <v>0.17680000000000001</v>
      </c>
      <c r="J19" s="23">
        <v>0.1376</v>
      </c>
    </row>
    <row r="20" spans="1:10" x14ac:dyDescent="0.25">
      <c r="A20" s="2" t="s">
        <v>6</v>
      </c>
      <c r="B20" s="24">
        <v>3.5750000000000002</v>
      </c>
      <c r="C20" s="24">
        <v>5.625</v>
      </c>
      <c r="D20" s="24">
        <v>9.8829999999999991</v>
      </c>
      <c r="E20" s="24">
        <v>18.95</v>
      </c>
      <c r="F20" s="2"/>
      <c r="G20" s="23">
        <v>0.48149999999999998</v>
      </c>
      <c r="H20" s="23">
        <v>0.55249999999999999</v>
      </c>
      <c r="I20" s="23">
        <v>0.33379999999999999</v>
      </c>
      <c r="J20" s="23">
        <v>0.2445</v>
      </c>
    </row>
    <row r="21" spans="1:10" x14ac:dyDescent="0.25">
      <c r="A21" s="2" t="s">
        <v>7</v>
      </c>
      <c r="B21" s="24">
        <v>3.5750000000000002</v>
      </c>
      <c r="C21" s="24">
        <v>5.625</v>
      </c>
      <c r="D21" s="24">
        <v>9.85</v>
      </c>
      <c r="E21" s="24">
        <v>19</v>
      </c>
      <c r="F21" s="2"/>
      <c r="G21" s="23">
        <v>0.995</v>
      </c>
      <c r="H21" s="23">
        <v>1.1702999999999999</v>
      </c>
      <c r="I21" s="23">
        <v>0.73219999999999996</v>
      </c>
      <c r="J21" s="23">
        <v>0.48499999999999999</v>
      </c>
    </row>
    <row r="22" spans="1:10" x14ac:dyDescent="0.25">
      <c r="A22" s="2" t="s">
        <v>8</v>
      </c>
      <c r="B22" s="24">
        <v>3.5750000000000002</v>
      </c>
      <c r="C22" s="24">
        <v>5.617</v>
      </c>
      <c r="D22" s="24">
        <v>9.875</v>
      </c>
      <c r="E22" s="24">
        <v>18.942</v>
      </c>
      <c r="F22" s="2"/>
      <c r="G22" s="23">
        <v>1.8569</v>
      </c>
      <c r="H22" s="23">
        <v>2.1614</v>
      </c>
      <c r="I22" s="23">
        <v>1.3617999999999999</v>
      </c>
      <c r="J22" s="23">
        <v>0.93740000000000001</v>
      </c>
    </row>
    <row r="23" spans="1:10" x14ac:dyDescent="0.25">
      <c r="A23" s="2" t="s">
        <v>9</v>
      </c>
      <c r="B23" s="24">
        <v>3.5750000000000002</v>
      </c>
      <c r="C23" s="24">
        <v>5.617</v>
      </c>
      <c r="D23" s="24">
        <v>9.8580000000000005</v>
      </c>
      <c r="E23" s="24">
        <v>18.917000000000002</v>
      </c>
      <c r="F23" s="2"/>
      <c r="G23" s="23">
        <v>4.5898000000000003</v>
      </c>
      <c r="H23" s="23">
        <v>5.2976999999999999</v>
      </c>
      <c r="I23" s="23">
        <v>3.3439000000000001</v>
      </c>
      <c r="J23" s="23">
        <v>2.2622</v>
      </c>
    </row>
    <row r="24" spans="1:10" x14ac:dyDescent="0.25">
      <c r="A24" s="2" t="s">
        <v>10</v>
      </c>
      <c r="B24" s="24">
        <v>3.5750000000000002</v>
      </c>
      <c r="C24" s="24">
        <v>5.617</v>
      </c>
      <c r="D24" s="24">
        <v>9.8670000000000009</v>
      </c>
      <c r="E24" s="24">
        <v>18.917000000000002</v>
      </c>
      <c r="F24" s="2"/>
      <c r="G24" s="23">
        <v>8.7842000000000002</v>
      </c>
      <c r="H24" s="23">
        <v>10.089600000000001</v>
      </c>
      <c r="I24" s="23">
        <v>6.3746999999999998</v>
      </c>
      <c r="J24" s="23">
        <v>4.2027000000000001</v>
      </c>
    </row>
    <row r="25" spans="1:10" x14ac:dyDescent="0.25">
      <c r="A25" s="2" t="s">
        <v>11</v>
      </c>
      <c r="B25" s="24">
        <v>3.5670000000000002</v>
      </c>
      <c r="C25" s="24">
        <v>5.6079999999999997</v>
      </c>
      <c r="D25" s="24">
        <v>9.8330000000000002</v>
      </c>
      <c r="E25" s="24">
        <v>18.917000000000002</v>
      </c>
      <c r="F25" s="2"/>
      <c r="G25" s="23">
        <v>14.057499999999999</v>
      </c>
      <c r="H25" s="23">
        <v>16.179099999999998</v>
      </c>
      <c r="I25" s="23">
        <v>10.162000000000001</v>
      </c>
      <c r="J25" s="23">
        <v>6.7680999999999996</v>
      </c>
    </row>
    <row r="26" spans="1:10" x14ac:dyDescent="0.25">
      <c r="A26" s="2" t="s">
        <v>12</v>
      </c>
      <c r="B26" s="24">
        <v>3.5750000000000002</v>
      </c>
      <c r="C26" s="24">
        <v>5.6079999999999997</v>
      </c>
      <c r="D26" s="24">
        <v>9.8249999999999993</v>
      </c>
      <c r="E26" s="24">
        <v>18.875</v>
      </c>
      <c r="F26" s="2"/>
      <c r="G26" s="23">
        <v>19.586300000000001</v>
      </c>
      <c r="H26" s="23">
        <v>22.161200000000001</v>
      </c>
      <c r="I26" s="23">
        <v>14.436199999999999</v>
      </c>
      <c r="J26" s="23">
        <v>9.8018999999999998</v>
      </c>
    </row>
    <row r="27" spans="1:10" x14ac:dyDescent="0.25">
      <c r="A27" s="2"/>
      <c r="B27" s="24"/>
      <c r="C27" s="24"/>
      <c r="D27" s="24"/>
      <c r="E27" s="24"/>
      <c r="F27" s="2"/>
      <c r="G27" s="23"/>
      <c r="H27" s="23"/>
      <c r="I27" s="23"/>
      <c r="J27" s="23"/>
    </row>
    <row r="28" spans="1:10" x14ac:dyDescent="0.25">
      <c r="A28" s="2" t="s">
        <v>23</v>
      </c>
      <c r="B28" s="24">
        <v>3.5670000000000002</v>
      </c>
      <c r="C28" s="24">
        <v>5.6079999999999997</v>
      </c>
      <c r="D28" s="24">
        <v>9.7080000000000002</v>
      </c>
      <c r="E28" s="24">
        <v>0</v>
      </c>
      <c r="F28" s="2"/>
      <c r="G28" s="23">
        <v>5.0200000000000002E-2</v>
      </c>
      <c r="H28" s="23">
        <v>5.0799999999999998E-2</v>
      </c>
      <c r="I28" s="23">
        <v>3.8600000000000002E-2</v>
      </c>
      <c r="J28" s="23">
        <v>0</v>
      </c>
    </row>
    <row r="29" spans="1:10" x14ac:dyDescent="0.25">
      <c r="A29" s="2" t="s">
        <v>4</v>
      </c>
      <c r="B29" s="24">
        <v>3.55</v>
      </c>
      <c r="C29" s="24">
        <v>5.5750000000000002</v>
      </c>
      <c r="D29" s="24">
        <v>9.7750000000000004</v>
      </c>
      <c r="E29" s="24">
        <v>18.850000000000001</v>
      </c>
      <c r="F29" s="2"/>
      <c r="G29" s="23">
        <v>9.6100000000000005E-2</v>
      </c>
      <c r="H29" s="23">
        <v>0.1046</v>
      </c>
      <c r="I29" s="23">
        <v>7.0999999999999994E-2</v>
      </c>
      <c r="J29" s="23">
        <v>0.1024</v>
      </c>
    </row>
    <row r="30" spans="1:10" x14ac:dyDescent="0.25">
      <c r="A30" s="2" t="s">
        <v>5</v>
      </c>
      <c r="B30" s="24">
        <v>3.5579999999999998</v>
      </c>
      <c r="C30" s="24">
        <v>5.5919999999999996</v>
      </c>
      <c r="D30" s="24">
        <v>9.7579999999999991</v>
      </c>
      <c r="E30" s="24">
        <v>18.832999999999998</v>
      </c>
      <c r="F30" s="2"/>
      <c r="G30" s="23">
        <v>0.2016</v>
      </c>
      <c r="H30" s="23">
        <v>0.20119999999999999</v>
      </c>
      <c r="I30" s="23">
        <v>0.1545</v>
      </c>
      <c r="J30" s="23">
        <v>0.1283</v>
      </c>
    </row>
    <row r="31" spans="1:10" x14ac:dyDescent="0.25">
      <c r="A31" s="2" t="s">
        <v>6</v>
      </c>
      <c r="B31" s="24">
        <v>3.5579999999999998</v>
      </c>
      <c r="C31" s="24">
        <v>5.5919999999999996</v>
      </c>
      <c r="D31" s="24">
        <v>9.8079999999999998</v>
      </c>
      <c r="E31" s="24">
        <v>18.808</v>
      </c>
      <c r="F31" s="2"/>
      <c r="G31" s="23">
        <v>0.45729999999999998</v>
      </c>
      <c r="H31" s="23">
        <v>0.52070000000000005</v>
      </c>
      <c r="I31" s="23">
        <v>0.34460000000000002</v>
      </c>
      <c r="J31" s="23">
        <v>0.26729999999999998</v>
      </c>
    </row>
    <row r="32" spans="1:10" x14ac:dyDescent="0.25">
      <c r="A32" s="2" t="s">
        <v>7</v>
      </c>
      <c r="B32" s="24">
        <v>3.5579999999999998</v>
      </c>
      <c r="C32" s="24">
        <v>5.5919999999999996</v>
      </c>
      <c r="D32" s="24">
        <v>9.7919999999999998</v>
      </c>
      <c r="E32" s="24">
        <v>18.841999999999999</v>
      </c>
      <c r="F32" s="2"/>
      <c r="G32" s="23">
        <v>0.87839999999999996</v>
      </c>
      <c r="H32" s="23">
        <v>0.99680000000000002</v>
      </c>
      <c r="I32" s="23">
        <v>0.63949999999999996</v>
      </c>
      <c r="J32" s="23">
        <v>0.48620000000000002</v>
      </c>
    </row>
    <row r="33" spans="1:10" x14ac:dyDescent="0.25">
      <c r="A33" s="2" t="s">
        <v>8</v>
      </c>
      <c r="B33" s="24">
        <v>3.5579999999999998</v>
      </c>
      <c r="C33" s="24">
        <v>5.5919999999999996</v>
      </c>
      <c r="D33" s="24">
        <v>9.8079999999999998</v>
      </c>
      <c r="E33" s="24">
        <v>18.832999999999998</v>
      </c>
      <c r="F33" s="2"/>
      <c r="G33" s="23">
        <v>1.6716</v>
      </c>
      <c r="H33" s="23">
        <v>1.9069</v>
      </c>
      <c r="I33" s="23">
        <v>1.2225999999999999</v>
      </c>
      <c r="J33" s="23">
        <v>0.89780000000000004</v>
      </c>
    </row>
    <row r="34" spans="1:10" x14ac:dyDescent="0.25">
      <c r="A34" s="2" t="s">
        <v>9</v>
      </c>
      <c r="B34" s="24">
        <v>3.5579999999999998</v>
      </c>
      <c r="C34" s="24">
        <v>5.5919999999999996</v>
      </c>
      <c r="D34" s="24">
        <v>9.8000000000000007</v>
      </c>
      <c r="E34" s="24">
        <v>18.817</v>
      </c>
      <c r="F34" s="2"/>
      <c r="G34" s="23">
        <v>4.4505999999999997</v>
      </c>
      <c r="H34" s="23">
        <v>5.0979999999999999</v>
      </c>
      <c r="I34" s="23">
        <v>3.3397000000000001</v>
      </c>
      <c r="J34" s="23">
        <v>2.3254999999999999</v>
      </c>
    </row>
    <row r="35" spans="1:10" x14ac:dyDescent="0.25">
      <c r="A35" s="2" t="s">
        <v>10</v>
      </c>
      <c r="B35" s="24">
        <v>3.5579999999999998</v>
      </c>
      <c r="C35" s="24">
        <v>5.5919999999999996</v>
      </c>
      <c r="D35" s="24">
        <v>9.7829999999999995</v>
      </c>
      <c r="E35" s="24">
        <v>18.8</v>
      </c>
      <c r="F35" s="2"/>
      <c r="G35" s="23">
        <v>9.1567000000000007</v>
      </c>
      <c r="H35" s="23">
        <v>10.4185</v>
      </c>
      <c r="I35" s="23">
        <v>6.8845000000000001</v>
      </c>
      <c r="J35" s="23">
        <v>4.9954000000000001</v>
      </c>
    </row>
    <row r="36" spans="1:10" x14ac:dyDescent="0.25">
      <c r="A36" s="2" t="s">
        <v>11</v>
      </c>
      <c r="B36" s="24">
        <v>3.5579999999999998</v>
      </c>
      <c r="C36" s="24">
        <v>5.5919999999999996</v>
      </c>
      <c r="D36" s="24">
        <v>9.7829999999999995</v>
      </c>
      <c r="E36" s="24">
        <v>18.792000000000002</v>
      </c>
      <c r="F36" s="2"/>
      <c r="G36" s="23">
        <v>12.7803</v>
      </c>
      <c r="H36" s="23">
        <v>14.5146</v>
      </c>
      <c r="I36" s="23">
        <v>9.5732999999999997</v>
      </c>
      <c r="J36" s="23">
        <v>6.9024000000000001</v>
      </c>
    </row>
    <row r="37" spans="1:10" x14ac:dyDescent="0.25">
      <c r="A37" s="2" t="s">
        <v>12</v>
      </c>
      <c r="B37" s="24">
        <v>3.5579999999999998</v>
      </c>
      <c r="C37" s="24">
        <v>5.5830000000000002</v>
      </c>
      <c r="D37" s="24">
        <v>9.7919999999999998</v>
      </c>
      <c r="E37" s="24">
        <v>18.783000000000001</v>
      </c>
      <c r="F37" s="2"/>
      <c r="G37" s="23">
        <v>16.162199999999999</v>
      </c>
      <c r="H37" s="23">
        <v>18.124700000000001</v>
      </c>
      <c r="I37" s="23">
        <v>12.1135</v>
      </c>
      <c r="J37" s="23">
        <v>8.6288999999999998</v>
      </c>
    </row>
    <row r="38" spans="1:10" x14ac:dyDescent="0.25">
      <c r="A38" s="2"/>
      <c r="B38" s="24"/>
      <c r="C38" s="24"/>
      <c r="D38" s="24"/>
      <c r="E38" s="24"/>
      <c r="F38" s="2"/>
      <c r="G38" s="23"/>
      <c r="H38" s="23"/>
      <c r="I38" s="23"/>
      <c r="J38" s="23"/>
    </row>
    <row r="39" spans="1:10" x14ac:dyDescent="0.25">
      <c r="A39" s="2" t="s">
        <v>23</v>
      </c>
      <c r="B39" s="24">
        <v>3.5579999999999998</v>
      </c>
      <c r="C39" s="24">
        <v>5.5919999999999996</v>
      </c>
      <c r="D39" s="24">
        <v>9.8670000000000009</v>
      </c>
      <c r="E39" s="24">
        <v>0</v>
      </c>
      <c r="F39" s="2"/>
      <c r="G39" s="23">
        <v>4.7399999999999998E-2</v>
      </c>
      <c r="H39" s="23">
        <v>4.6199999999999998E-2</v>
      </c>
      <c r="I39" s="23">
        <v>3.6499999999999998E-2</v>
      </c>
      <c r="J39" s="23">
        <v>0</v>
      </c>
    </row>
    <row r="40" spans="1:10" x14ac:dyDescent="0.25">
      <c r="A40" s="2" t="s">
        <v>4</v>
      </c>
      <c r="B40" s="24">
        <v>3.5579999999999998</v>
      </c>
      <c r="C40" s="24">
        <v>5.5919999999999996</v>
      </c>
      <c r="D40" s="24">
        <v>9.8330000000000002</v>
      </c>
      <c r="E40" s="24">
        <v>18.875</v>
      </c>
      <c r="F40" s="2"/>
      <c r="G40" s="23">
        <v>8.7499999999999994E-2</v>
      </c>
      <c r="H40" s="23">
        <v>9.6199999999999994E-2</v>
      </c>
      <c r="I40" s="23">
        <v>7.5600000000000001E-2</v>
      </c>
      <c r="J40" s="23">
        <v>7.0499999999999993E-2</v>
      </c>
    </row>
    <row r="41" spans="1:10" x14ac:dyDescent="0.25">
      <c r="A41" s="2" t="s">
        <v>5</v>
      </c>
      <c r="B41" s="24">
        <v>3.5579999999999998</v>
      </c>
      <c r="C41" s="24">
        <v>5.5919999999999996</v>
      </c>
      <c r="D41" s="24">
        <v>9.8079999999999998</v>
      </c>
      <c r="E41" s="24">
        <v>18.817</v>
      </c>
      <c r="F41" s="2"/>
      <c r="G41" s="23">
        <v>0.1883</v>
      </c>
      <c r="H41" s="23">
        <v>0.20319999999999999</v>
      </c>
      <c r="I41" s="23">
        <v>0.16239999999999999</v>
      </c>
      <c r="J41" s="23">
        <v>0.16170000000000001</v>
      </c>
    </row>
    <row r="42" spans="1:10" x14ac:dyDescent="0.25">
      <c r="A42" s="2" t="s">
        <v>6</v>
      </c>
      <c r="B42" s="24">
        <v>3.5579999999999998</v>
      </c>
      <c r="C42" s="24">
        <v>5.5919999999999996</v>
      </c>
      <c r="D42" s="24">
        <v>9.8249999999999993</v>
      </c>
      <c r="E42" s="24">
        <v>18.858000000000001</v>
      </c>
      <c r="F42" s="2"/>
      <c r="G42" s="23">
        <v>0.43580000000000002</v>
      </c>
      <c r="H42" s="23">
        <v>0.50090000000000001</v>
      </c>
      <c r="I42" s="23">
        <v>0.33210000000000001</v>
      </c>
      <c r="J42" s="23">
        <v>0.28549999999999998</v>
      </c>
    </row>
    <row r="43" spans="1:10" x14ac:dyDescent="0.25">
      <c r="A43" s="2" t="s">
        <v>7</v>
      </c>
      <c r="B43" s="24">
        <v>3.5579999999999998</v>
      </c>
      <c r="C43" s="24">
        <v>5.5919999999999996</v>
      </c>
      <c r="D43" s="24">
        <v>9.8000000000000007</v>
      </c>
      <c r="E43" s="24">
        <v>18.817</v>
      </c>
      <c r="F43" s="2"/>
      <c r="G43" s="23">
        <v>0.88219999999999998</v>
      </c>
      <c r="H43" s="23">
        <v>1.0029999999999999</v>
      </c>
      <c r="I43" s="23">
        <v>0.65480000000000005</v>
      </c>
      <c r="J43" s="23">
        <v>0.50190000000000001</v>
      </c>
    </row>
    <row r="44" spans="1:10" x14ac:dyDescent="0.25">
      <c r="A44" s="2" t="s">
        <v>8</v>
      </c>
      <c r="B44" s="24">
        <v>3.5579999999999998</v>
      </c>
      <c r="C44" s="24">
        <v>5.5919999999999996</v>
      </c>
      <c r="D44" s="24">
        <v>9.8079999999999998</v>
      </c>
      <c r="E44" s="24">
        <v>18.817</v>
      </c>
      <c r="F44" s="2"/>
      <c r="G44" s="23">
        <v>1.6449</v>
      </c>
      <c r="H44" s="23">
        <v>1.8852</v>
      </c>
      <c r="I44" s="23">
        <v>1.2162999999999999</v>
      </c>
      <c r="J44" s="23">
        <v>0.86939999999999995</v>
      </c>
    </row>
    <row r="45" spans="1:10" x14ac:dyDescent="0.25">
      <c r="A45" s="2" t="s">
        <v>9</v>
      </c>
      <c r="B45" s="24">
        <v>3.5579999999999998</v>
      </c>
      <c r="C45" s="24">
        <v>5.5919999999999996</v>
      </c>
      <c r="D45" s="24">
        <v>9.8079999999999998</v>
      </c>
      <c r="E45" s="24">
        <v>18.817</v>
      </c>
      <c r="F45" s="2"/>
      <c r="G45" s="23">
        <v>4.0063000000000004</v>
      </c>
      <c r="H45" s="23">
        <v>4.5793999999999997</v>
      </c>
      <c r="I45" s="23">
        <v>2.9344999999999999</v>
      </c>
      <c r="J45" s="23">
        <v>2.1318999999999999</v>
      </c>
    </row>
    <row r="46" spans="1:10" x14ac:dyDescent="0.25">
      <c r="A46" s="2" t="s">
        <v>10</v>
      </c>
      <c r="B46" s="24">
        <v>3.5579999999999998</v>
      </c>
      <c r="C46" s="24">
        <v>5.5919999999999996</v>
      </c>
      <c r="D46" s="24">
        <v>9.8079999999999998</v>
      </c>
      <c r="E46" s="24">
        <v>18.808</v>
      </c>
      <c r="F46" s="2"/>
      <c r="G46" s="23">
        <v>7.8891999999999998</v>
      </c>
      <c r="H46" s="23">
        <v>8.9527000000000001</v>
      </c>
      <c r="I46" s="23">
        <v>5.7872000000000003</v>
      </c>
      <c r="J46" s="23">
        <v>4.1742999999999997</v>
      </c>
    </row>
    <row r="47" spans="1:10" x14ac:dyDescent="0.25">
      <c r="A47" s="2" t="s">
        <v>11</v>
      </c>
      <c r="B47" s="24">
        <v>3.5579999999999998</v>
      </c>
      <c r="C47" s="24">
        <v>5.5830000000000002</v>
      </c>
      <c r="D47" s="24">
        <v>9.7829999999999995</v>
      </c>
      <c r="E47" s="24">
        <v>18.783000000000001</v>
      </c>
      <c r="F47" s="2"/>
      <c r="G47" s="23">
        <v>12.571999999999999</v>
      </c>
      <c r="H47" s="23">
        <v>14.253500000000001</v>
      </c>
      <c r="I47" s="23">
        <v>9.2561999999999998</v>
      </c>
      <c r="J47" s="23">
        <v>6.6773999999999996</v>
      </c>
    </row>
    <row r="48" spans="1:10" x14ac:dyDescent="0.25">
      <c r="A48" s="2" t="s">
        <v>12</v>
      </c>
      <c r="B48" s="24">
        <v>3.5579999999999998</v>
      </c>
      <c r="C48" s="24">
        <v>5.5830000000000002</v>
      </c>
      <c r="D48" s="24">
        <v>9.7669999999999995</v>
      </c>
      <c r="E48" s="24">
        <v>18.757999999999999</v>
      </c>
      <c r="F48" s="2"/>
      <c r="G48" s="23">
        <v>17.6191</v>
      </c>
      <c r="H48" s="23">
        <v>19.851800000000001</v>
      </c>
      <c r="I48" s="23">
        <v>13.404</v>
      </c>
      <c r="J48" s="23">
        <v>9.5420999999999996</v>
      </c>
    </row>
    <row r="49" spans="1:10" x14ac:dyDescent="0.25">
      <c r="A49" s="2"/>
      <c r="B49" s="24"/>
      <c r="C49" s="24"/>
      <c r="D49" s="24"/>
      <c r="E49" s="24"/>
      <c r="F49" s="2"/>
      <c r="G49" s="23"/>
      <c r="H49" s="23"/>
      <c r="I49" s="23"/>
      <c r="J49" s="23"/>
    </row>
    <row r="50" spans="1:10" x14ac:dyDescent="0.25">
      <c r="A50" s="2" t="s">
        <v>23</v>
      </c>
      <c r="B50" s="24">
        <v>3.5579999999999998</v>
      </c>
      <c r="C50" s="24">
        <v>5.5750000000000002</v>
      </c>
      <c r="D50" s="24">
        <v>0</v>
      </c>
      <c r="E50" s="24">
        <v>18.7</v>
      </c>
      <c r="F50" s="2"/>
      <c r="G50" s="23">
        <v>4.5999999999999999E-2</v>
      </c>
      <c r="H50" s="23">
        <v>4.4699999999999997E-2</v>
      </c>
      <c r="I50" s="23">
        <v>0</v>
      </c>
      <c r="J50" s="23">
        <v>3.3399999999999999E-2</v>
      </c>
    </row>
    <row r="51" spans="1:10" x14ac:dyDescent="0.25">
      <c r="A51" s="2" t="s">
        <v>4</v>
      </c>
      <c r="B51" s="24">
        <v>3.5579999999999998</v>
      </c>
      <c r="C51" s="24">
        <v>5.5750000000000002</v>
      </c>
      <c r="D51" s="24">
        <v>9.8249999999999993</v>
      </c>
      <c r="E51" s="24">
        <v>18.832999999999998</v>
      </c>
      <c r="F51" s="2"/>
      <c r="G51" s="23">
        <v>8.7400000000000005E-2</v>
      </c>
      <c r="H51" s="23">
        <v>8.6699999999999999E-2</v>
      </c>
      <c r="I51" s="23">
        <v>6.4699999999999994E-2</v>
      </c>
      <c r="J51" s="23">
        <v>7.5899999999999995E-2</v>
      </c>
    </row>
    <row r="52" spans="1:10" x14ac:dyDescent="0.25">
      <c r="A52" s="2" t="s">
        <v>5</v>
      </c>
      <c r="B52" s="24">
        <v>3.5579999999999998</v>
      </c>
      <c r="C52" s="24">
        <v>5.5830000000000002</v>
      </c>
      <c r="D52" s="24">
        <v>9.8000000000000007</v>
      </c>
      <c r="E52" s="24">
        <v>18.733000000000001</v>
      </c>
      <c r="F52" s="2"/>
      <c r="G52" s="23">
        <v>0.1726</v>
      </c>
      <c r="H52" s="23">
        <v>0.18629999999999999</v>
      </c>
      <c r="I52" s="23">
        <v>0.1341</v>
      </c>
      <c r="J52" s="23">
        <v>0.12939999999999999</v>
      </c>
    </row>
    <row r="53" spans="1:10" x14ac:dyDescent="0.25">
      <c r="A53" s="2" t="s">
        <v>6</v>
      </c>
      <c r="B53" s="24">
        <v>3.55</v>
      </c>
      <c r="C53" s="24">
        <v>5.5750000000000002</v>
      </c>
      <c r="D53" s="24">
        <v>9.7669999999999995</v>
      </c>
      <c r="E53" s="24">
        <v>18.783000000000001</v>
      </c>
      <c r="F53" s="2"/>
      <c r="G53" s="23">
        <v>0.42759999999999998</v>
      </c>
      <c r="H53" s="23">
        <v>0.4829</v>
      </c>
      <c r="I53" s="23">
        <v>0.3246</v>
      </c>
      <c r="J53" s="23">
        <v>0.25919999999999999</v>
      </c>
    </row>
    <row r="54" spans="1:10" x14ac:dyDescent="0.25">
      <c r="A54" s="2" t="s">
        <v>7</v>
      </c>
      <c r="B54" s="24">
        <v>3.5579999999999998</v>
      </c>
      <c r="C54" s="24">
        <v>5.5750000000000002</v>
      </c>
      <c r="D54" s="24">
        <v>9.7750000000000004</v>
      </c>
      <c r="E54" s="24">
        <v>18.733000000000001</v>
      </c>
      <c r="F54" s="2"/>
      <c r="G54" s="23">
        <v>0.82930000000000004</v>
      </c>
      <c r="H54" s="23">
        <v>0.94479999999999997</v>
      </c>
      <c r="I54" s="23">
        <v>0.60719999999999996</v>
      </c>
      <c r="J54" s="23">
        <v>0.43769999999999998</v>
      </c>
    </row>
    <row r="55" spans="1:10" x14ac:dyDescent="0.25">
      <c r="A55" s="2" t="s">
        <v>8</v>
      </c>
      <c r="B55" s="24">
        <v>3.55</v>
      </c>
      <c r="C55" s="24">
        <v>5.5750000000000002</v>
      </c>
      <c r="D55" s="24">
        <v>9.7829999999999995</v>
      </c>
      <c r="E55" s="24">
        <v>18.774999999999999</v>
      </c>
      <c r="F55" s="2"/>
      <c r="G55" s="23">
        <v>1.6024</v>
      </c>
      <c r="H55" s="23">
        <v>1.8359000000000001</v>
      </c>
      <c r="I55" s="23">
        <v>1.1738</v>
      </c>
      <c r="J55" s="23">
        <v>0.8498</v>
      </c>
    </row>
    <row r="56" spans="1:10" x14ac:dyDescent="0.25">
      <c r="A56" s="2" t="s">
        <v>9</v>
      </c>
      <c r="B56" s="24">
        <v>3.55</v>
      </c>
      <c r="C56" s="24">
        <v>5.5750000000000002</v>
      </c>
      <c r="D56" s="24">
        <v>9.7750000000000004</v>
      </c>
      <c r="E56" s="24">
        <v>18.742000000000001</v>
      </c>
      <c r="F56" s="2"/>
      <c r="G56" s="23">
        <v>4.1172000000000004</v>
      </c>
      <c r="H56" s="23">
        <v>4.6692999999999998</v>
      </c>
      <c r="I56" s="23">
        <v>3.0211999999999999</v>
      </c>
      <c r="J56" s="23">
        <v>2.2256</v>
      </c>
    </row>
    <row r="57" spans="1:10" x14ac:dyDescent="0.25">
      <c r="A57" s="2" t="s">
        <v>10</v>
      </c>
      <c r="B57" s="24">
        <v>3.55</v>
      </c>
      <c r="C57" s="24">
        <v>5.5670000000000002</v>
      </c>
      <c r="D57" s="24">
        <v>9.75</v>
      </c>
      <c r="E57" s="24">
        <v>18.716999999999999</v>
      </c>
      <c r="F57" s="2"/>
      <c r="G57" s="23">
        <v>8.4625000000000004</v>
      </c>
      <c r="H57" s="23">
        <v>9.6059999999999999</v>
      </c>
      <c r="I57" s="23">
        <v>6.3348000000000004</v>
      </c>
      <c r="J57" s="23">
        <v>4.6710000000000003</v>
      </c>
    </row>
    <row r="58" spans="1:10" x14ac:dyDescent="0.25">
      <c r="A58" s="2" t="s">
        <v>11</v>
      </c>
      <c r="B58" s="24">
        <v>3.5579999999999998</v>
      </c>
      <c r="C58" s="24">
        <v>5.5750000000000002</v>
      </c>
      <c r="D58" s="24">
        <v>9.7669999999999995</v>
      </c>
      <c r="E58" s="24">
        <v>18.707999999999998</v>
      </c>
      <c r="F58" s="2"/>
      <c r="G58" s="23">
        <v>11.8711</v>
      </c>
      <c r="H58" s="23">
        <v>13.454700000000001</v>
      </c>
      <c r="I58" s="23">
        <v>8.8806999999999992</v>
      </c>
      <c r="J58" s="23">
        <v>6.4706000000000001</v>
      </c>
    </row>
    <row r="59" spans="1:10" x14ac:dyDescent="0.25">
      <c r="A59" s="2" t="s">
        <v>12</v>
      </c>
      <c r="B59" s="24">
        <v>3.55</v>
      </c>
      <c r="C59" s="24">
        <v>5.5670000000000002</v>
      </c>
      <c r="D59" s="24">
        <v>9.7579999999999991</v>
      </c>
      <c r="E59" s="24">
        <v>18.7</v>
      </c>
      <c r="F59" s="2"/>
      <c r="G59" s="23">
        <v>15.055899999999999</v>
      </c>
      <c r="H59" s="23">
        <v>16.8443</v>
      </c>
      <c r="I59" s="23">
        <v>11.308199999999999</v>
      </c>
      <c r="J59" s="23">
        <v>8.2611000000000008</v>
      </c>
    </row>
    <row r="60" spans="1:10" x14ac:dyDescent="0.25">
      <c r="A60" s="2"/>
      <c r="B60" s="24"/>
      <c r="C60" s="24"/>
      <c r="D60" s="24"/>
      <c r="E60" s="24"/>
      <c r="F60" s="2"/>
      <c r="G60" s="23"/>
      <c r="H60" s="23"/>
      <c r="I60" s="23"/>
      <c r="J60" s="23"/>
    </row>
    <row r="61" spans="1:10" x14ac:dyDescent="0.25">
      <c r="A61" s="2" t="s">
        <v>23</v>
      </c>
      <c r="B61" s="24">
        <v>3.5670000000000002</v>
      </c>
      <c r="C61" s="24">
        <v>5.5919999999999996</v>
      </c>
      <c r="D61" s="24">
        <v>0</v>
      </c>
      <c r="E61" s="24">
        <v>0</v>
      </c>
      <c r="F61" s="2"/>
      <c r="G61" s="23">
        <v>4.9200000000000001E-2</v>
      </c>
      <c r="H61" s="23">
        <v>4.5699999999999998E-2</v>
      </c>
      <c r="I61" s="23">
        <v>0</v>
      </c>
      <c r="J61" s="23">
        <v>0</v>
      </c>
    </row>
    <row r="62" spans="1:10" x14ac:dyDescent="0.25">
      <c r="A62" s="2" t="s">
        <v>4</v>
      </c>
      <c r="B62" s="24">
        <v>3.5579999999999998</v>
      </c>
      <c r="C62" s="24">
        <v>5.5830000000000002</v>
      </c>
      <c r="D62" s="24">
        <v>9.7330000000000005</v>
      </c>
      <c r="E62" s="24">
        <v>18.683</v>
      </c>
      <c r="F62" s="2"/>
      <c r="G62" s="23">
        <v>8.8999999999999996E-2</v>
      </c>
      <c r="H62" s="23">
        <v>8.5400000000000004E-2</v>
      </c>
      <c r="I62" s="23">
        <v>6.6400000000000001E-2</v>
      </c>
      <c r="J62" s="23">
        <v>6.0299999999999999E-2</v>
      </c>
    </row>
    <row r="63" spans="1:10" x14ac:dyDescent="0.25">
      <c r="A63" s="2" t="s">
        <v>5</v>
      </c>
      <c r="B63" s="24">
        <v>3.5579999999999998</v>
      </c>
      <c r="C63" s="24">
        <v>5.5750000000000002</v>
      </c>
      <c r="D63" s="24">
        <v>9.7669999999999995</v>
      </c>
      <c r="E63" s="24">
        <v>18.742000000000001</v>
      </c>
      <c r="F63" s="2"/>
      <c r="G63" s="23">
        <v>0.17499999999999999</v>
      </c>
      <c r="H63" s="23">
        <v>0.18890000000000001</v>
      </c>
      <c r="I63" s="23">
        <v>0.13669999999999999</v>
      </c>
      <c r="J63" s="23">
        <v>0.1203</v>
      </c>
    </row>
    <row r="64" spans="1:10" x14ac:dyDescent="0.25">
      <c r="A64" s="2" t="s">
        <v>6</v>
      </c>
      <c r="B64" s="24">
        <v>3.5579999999999998</v>
      </c>
      <c r="C64" s="24">
        <v>5.5830000000000002</v>
      </c>
      <c r="D64" s="24">
        <v>9.7919999999999998</v>
      </c>
      <c r="E64" s="24">
        <v>18.757999999999999</v>
      </c>
      <c r="F64" s="2"/>
      <c r="G64" s="23">
        <v>0.4113</v>
      </c>
      <c r="H64" s="23">
        <v>0.44969999999999999</v>
      </c>
      <c r="I64" s="23">
        <v>0.28949999999999998</v>
      </c>
      <c r="J64" s="23">
        <v>0.25409999999999999</v>
      </c>
    </row>
    <row r="65" spans="1:10" x14ac:dyDescent="0.25">
      <c r="A65" s="2" t="s">
        <v>7</v>
      </c>
      <c r="B65" s="24">
        <v>3.5579999999999998</v>
      </c>
      <c r="C65" s="24">
        <v>5.5750000000000002</v>
      </c>
      <c r="D65" s="24">
        <v>9.7750000000000004</v>
      </c>
      <c r="E65" s="24">
        <v>18.75</v>
      </c>
      <c r="F65" s="2"/>
      <c r="G65" s="23">
        <v>0.83760000000000001</v>
      </c>
      <c r="H65" s="23">
        <v>0.95330000000000004</v>
      </c>
      <c r="I65" s="23">
        <v>0.62029999999999996</v>
      </c>
      <c r="J65" s="23">
        <v>0.47270000000000001</v>
      </c>
    </row>
    <row r="66" spans="1:10" x14ac:dyDescent="0.25">
      <c r="A66" s="2" t="s">
        <v>8</v>
      </c>
      <c r="B66" s="24">
        <v>3.5579999999999998</v>
      </c>
      <c r="C66" s="24">
        <v>5.5750000000000002</v>
      </c>
      <c r="D66" s="24">
        <v>9.7669999999999995</v>
      </c>
      <c r="E66" s="24">
        <v>18.725000000000001</v>
      </c>
      <c r="F66" s="2"/>
      <c r="G66" s="23">
        <v>1.6051</v>
      </c>
      <c r="H66" s="23">
        <v>1.8227</v>
      </c>
      <c r="I66" s="23">
        <v>1.1701999999999999</v>
      </c>
      <c r="J66" s="23">
        <v>0.84870000000000001</v>
      </c>
    </row>
    <row r="67" spans="1:10" x14ac:dyDescent="0.25">
      <c r="A67" s="2" t="s">
        <v>9</v>
      </c>
      <c r="B67" s="24">
        <v>3.5579999999999998</v>
      </c>
      <c r="C67" s="24">
        <v>5.5750000000000002</v>
      </c>
      <c r="D67" s="24">
        <v>9.7919999999999998</v>
      </c>
      <c r="E67" s="24">
        <v>18.75</v>
      </c>
      <c r="F67" s="2"/>
      <c r="G67" s="23">
        <v>3.7711000000000001</v>
      </c>
      <c r="H67" s="23">
        <v>4.2779999999999996</v>
      </c>
      <c r="I67" s="23">
        <v>2.7273000000000001</v>
      </c>
      <c r="J67" s="23">
        <v>1.9863999999999999</v>
      </c>
    </row>
    <row r="68" spans="1:10" x14ac:dyDescent="0.25">
      <c r="A68" s="2" t="s">
        <v>10</v>
      </c>
      <c r="B68" s="24">
        <v>3.5579999999999998</v>
      </c>
      <c r="C68" s="24">
        <v>5.5750000000000002</v>
      </c>
      <c r="D68" s="24">
        <v>9.7829999999999995</v>
      </c>
      <c r="E68" s="24">
        <v>18.716999999999999</v>
      </c>
      <c r="F68" s="2"/>
      <c r="G68" s="23">
        <v>7.4905999999999997</v>
      </c>
      <c r="H68" s="23">
        <v>8.4544999999999995</v>
      </c>
      <c r="I68" s="23">
        <v>5.5834000000000001</v>
      </c>
      <c r="J68" s="23">
        <v>3.9931000000000001</v>
      </c>
    </row>
    <row r="69" spans="1:10" x14ac:dyDescent="0.25">
      <c r="A69" s="2" t="s">
        <v>11</v>
      </c>
      <c r="B69" s="24">
        <v>3.5579999999999998</v>
      </c>
      <c r="C69" s="24">
        <v>5.5750000000000002</v>
      </c>
      <c r="D69" s="24">
        <v>9.7669999999999995</v>
      </c>
      <c r="E69" s="24">
        <v>18.707999999999998</v>
      </c>
      <c r="F69" s="2"/>
      <c r="G69" s="23">
        <v>11.661899999999999</v>
      </c>
      <c r="H69" s="23">
        <v>13.1493</v>
      </c>
      <c r="I69" s="23">
        <v>8.5394000000000005</v>
      </c>
      <c r="J69" s="23">
        <v>6.2565</v>
      </c>
    </row>
    <row r="70" spans="1:10" x14ac:dyDescent="0.25">
      <c r="A70" s="2" t="s">
        <v>12</v>
      </c>
      <c r="B70" s="24">
        <v>3.5579999999999998</v>
      </c>
      <c r="C70" s="24">
        <v>5.5750000000000002</v>
      </c>
      <c r="D70" s="24">
        <v>9.7420000000000009</v>
      </c>
      <c r="E70" s="24">
        <v>18.692</v>
      </c>
      <c r="F70" s="2"/>
      <c r="G70" s="23">
        <v>16.631799999999998</v>
      </c>
      <c r="H70" s="23">
        <v>18.590299999999999</v>
      </c>
      <c r="I70" s="23">
        <v>12.6639</v>
      </c>
      <c r="J70" s="23">
        <v>9.0632000000000001</v>
      </c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37" t="s">
        <v>81</v>
      </c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5">
      <c r="A73" s="26" t="s">
        <v>13</v>
      </c>
      <c r="B73" s="8" t="s">
        <v>17</v>
      </c>
      <c r="C73" s="8" t="s">
        <v>18</v>
      </c>
      <c r="D73" s="8" t="s">
        <v>19</v>
      </c>
      <c r="E73" s="8" t="s">
        <v>20</v>
      </c>
      <c r="F73" s="8" t="s">
        <v>21</v>
      </c>
      <c r="G73" s="8" t="s">
        <v>22</v>
      </c>
      <c r="H73" s="3" t="s">
        <v>24</v>
      </c>
      <c r="I73" s="3" t="s">
        <v>25</v>
      </c>
      <c r="J73" s="3" t="s">
        <v>26</v>
      </c>
    </row>
    <row r="74" spans="1:10" x14ac:dyDescent="0.25">
      <c r="A74" s="27">
        <v>0.25</v>
      </c>
      <c r="B74" s="28">
        <v>4.58E-2</v>
      </c>
      <c r="C74" s="28">
        <v>5.7500000000000002E-2</v>
      </c>
      <c r="D74" s="28">
        <v>5.0200000000000002E-2</v>
      </c>
      <c r="E74" s="28">
        <v>4.7399999999999998E-2</v>
      </c>
      <c r="F74" s="28">
        <v>4.5999999999999999E-2</v>
      </c>
      <c r="G74" s="28">
        <v>4.9200000000000001E-2</v>
      </c>
      <c r="H74" s="30">
        <f>AVERAGE(B74:G74)</f>
        <v>4.9350000000000005E-2</v>
      </c>
      <c r="I74" s="30">
        <f>STDEV(B74:G74)</f>
        <v>4.3541933810982729E-3</v>
      </c>
      <c r="J74" s="5">
        <f>COUNT(B74:G74)</f>
        <v>6</v>
      </c>
    </row>
    <row r="75" spans="1:10" x14ac:dyDescent="0.25">
      <c r="A75" s="27">
        <v>0.5</v>
      </c>
      <c r="B75" s="28">
        <v>9.6000000000000002E-2</v>
      </c>
      <c r="C75" s="28">
        <v>0.1089</v>
      </c>
      <c r="D75" s="28">
        <v>9.6100000000000005E-2</v>
      </c>
      <c r="E75" s="28">
        <v>8.7499999999999994E-2</v>
      </c>
      <c r="F75" s="28">
        <v>8.7400000000000005E-2</v>
      </c>
      <c r="G75" s="28">
        <v>8.8999999999999996E-2</v>
      </c>
      <c r="H75" s="30">
        <f t="shared" ref="H75:H122" si="0">AVERAGE(B75:G75)</f>
        <v>9.4149999999999998E-2</v>
      </c>
      <c r="I75" s="30">
        <f t="shared" ref="I75:I122" si="1">STDEV(B75:G75)</f>
        <v>8.2594794024805213E-3</v>
      </c>
      <c r="J75" s="5">
        <f t="shared" ref="J75:J122" si="2">COUNT(B75:G75)</f>
        <v>6</v>
      </c>
    </row>
    <row r="76" spans="1:10" x14ac:dyDescent="0.25">
      <c r="A76" s="27">
        <v>1</v>
      </c>
      <c r="B76" s="28">
        <v>0.20169999999999999</v>
      </c>
      <c r="C76" s="28">
        <v>0.2142</v>
      </c>
      <c r="D76" s="28">
        <v>0.2016</v>
      </c>
      <c r="E76" s="28">
        <v>0.1883</v>
      </c>
      <c r="F76" s="28">
        <v>0.1726</v>
      </c>
      <c r="G76" s="28">
        <v>0.17499999999999999</v>
      </c>
      <c r="H76" s="30">
        <f t="shared" si="0"/>
        <v>0.19223333333333334</v>
      </c>
      <c r="I76" s="30">
        <f t="shared" si="1"/>
        <v>1.6479158554570276E-2</v>
      </c>
      <c r="J76" s="5">
        <f t="shared" si="2"/>
        <v>6</v>
      </c>
    </row>
    <row r="77" spans="1:10" x14ac:dyDescent="0.25">
      <c r="A77" s="27">
        <v>2.5</v>
      </c>
      <c r="B77" s="28">
        <v>0.51549999999999996</v>
      </c>
      <c r="C77" s="28">
        <v>0.48149999999999998</v>
      </c>
      <c r="D77" s="28">
        <v>0.45729999999999998</v>
      </c>
      <c r="E77" s="28">
        <v>0.43580000000000002</v>
      </c>
      <c r="F77" s="28">
        <v>0.42759999999999998</v>
      </c>
      <c r="G77" s="28">
        <v>0.4113</v>
      </c>
      <c r="H77" s="30">
        <f t="shared" si="0"/>
        <v>0.45483333333333337</v>
      </c>
      <c r="I77" s="30">
        <f t="shared" si="1"/>
        <v>3.84622238913283E-2</v>
      </c>
      <c r="J77" s="5">
        <f t="shared" si="2"/>
        <v>6</v>
      </c>
    </row>
    <row r="78" spans="1:10" x14ac:dyDescent="0.25">
      <c r="A78" s="27">
        <v>5</v>
      </c>
      <c r="B78" s="28">
        <v>1.0157</v>
      </c>
      <c r="C78" s="28">
        <v>0.995</v>
      </c>
      <c r="D78" s="28">
        <v>0.87839999999999996</v>
      </c>
      <c r="E78" s="28">
        <v>0.88219999999999998</v>
      </c>
      <c r="F78" s="28">
        <v>0.82930000000000004</v>
      </c>
      <c r="G78" s="28">
        <v>0.83760000000000001</v>
      </c>
      <c r="H78" s="30">
        <f t="shared" si="0"/>
        <v>0.90636666666666665</v>
      </c>
      <c r="I78" s="30">
        <f t="shared" si="1"/>
        <v>7.980467822544407E-2</v>
      </c>
      <c r="J78" s="5">
        <f t="shared" si="2"/>
        <v>6</v>
      </c>
    </row>
    <row r="79" spans="1:10" x14ac:dyDescent="0.25">
      <c r="A79" s="27">
        <v>10</v>
      </c>
      <c r="B79" s="28">
        <v>1.9633</v>
      </c>
      <c r="C79" s="28">
        <v>1.8569</v>
      </c>
      <c r="D79" s="28">
        <v>1.6716</v>
      </c>
      <c r="E79" s="28">
        <v>1.6449</v>
      </c>
      <c r="F79" s="28">
        <v>1.6024</v>
      </c>
      <c r="G79" s="28">
        <v>1.6051</v>
      </c>
      <c r="H79" s="30">
        <f t="shared" si="0"/>
        <v>1.7240333333333331</v>
      </c>
      <c r="I79" s="30">
        <f t="shared" si="1"/>
        <v>0.15023530432846557</v>
      </c>
      <c r="J79" s="5">
        <f t="shared" si="2"/>
        <v>6</v>
      </c>
    </row>
    <row r="80" spans="1:10" x14ac:dyDescent="0.25">
      <c r="A80" s="27">
        <v>25</v>
      </c>
      <c r="B80" s="28">
        <v>5.0484999999999998</v>
      </c>
      <c r="C80" s="28">
        <v>4.5898000000000003</v>
      </c>
      <c r="D80" s="28">
        <v>4.4505999999999997</v>
      </c>
      <c r="E80" s="28">
        <v>4.0063000000000004</v>
      </c>
      <c r="F80" s="28">
        <v>4.1172000000000004</v>
      </c>
      <c r="G80" s="28">
        <v>3.7711000000000001</v>
      </c>
      <c r="H80" s="30">
        <f t="shared" si="0"/>
        <v>4.3305833333333341</v>
      </c>
      <c r="I80" s="30">
        <f t="shared" si="1"/>
        <v>0.46058991485557571</v>
      </c>
      <c r="J80" s="5">
        <f t="shared" si="2"/>
        <v>6</v>
      </c>
    </row>
    <row r="81" spans="1:26" x14ac:dyDescent="0.25">
      <c r="A81" s="27">
        <v>50</v>
      </c>
      <c r="B81" s="28">
        <v>10.3062</v>
      </c>
      <c r="C81" s="28">
        <v>8.7842000000000002</v>
      </c>
      <c r="D81" s="28">
        <v>9.1567000000000007</v>
      </c>
      <c r="E81" s="28">
        <v>7.8891999999999998</v>
      </c>
      <c r="F81" s="28">
        <v>8.4625000000000004</v>
      </c>
      <c r="G81" s="28">
        <v>7.4905999999999997</v>
      </c>
      <c r="H81" s="30">
        <f t="shared" si="0"/>
        <v>8.6815666666666669</v>
      </c>
      <c r="I81" s="30">
        <f t="shared" si="1"/>
        <v>0.99699102236011294</v>
      </c>
      <c r="J81" s="5">
        <f t="shared" si="2"/>
        <v>6</v>
      </c>
    </row>
    <row r="82" spans="1:26" x14ac:dyDescent="0.25">
      <c r="A82" s="27">
        <v>75</v>
      </c>
      <c r="B82" s="28">
        <v>14.646100000000001</v>
      </c>
      <c r="C82" s="28">
        <v>14.057499999999999</v>
      </c>
      <c r="D82" s="28">
        <v>12.7803</v>
      </c>
      <c r="E82" s="28">
        <v>12.571999999999999</v>
      </c>
      <c r="F82" s="28">
        <v>11.8711</v>
      </c>
      <c r="G82" s="28">
        <v>11.661899999999999</v>
      </c>
      <c r="H82" s="30">
        <f t="shared" si="0"/>
        <v>12.931483333333334</v>
      </c>
      <c r="I82" s="30">
        <f t="shared" si="1"/>
        <v>1.1913155055092111</v>
      </c>
      <c r="J82" s="5">
        <f t="shared" si="2"/>
        <v>6</v>
      </c>
    </row>
    <row r="83" spans="1:26" x14ac:dyDescent="0.25">
      <c r="A83" s="27">
        <v>100</v>
      </c>
      <c r="B83" s="28">
        <v>17.888100000000001</v>
      </c>
      <c r="C83" s="28">
        <v>19.586300000000001</v>
      </c>
      <c r="D83" s="28">
        <v>16.162199999999999</v>
      </c>
      <c r="E83" s="28">
        <v>17.6191</v>
      </c>
      <c r="F83" s="28">
        <v>15.055899999999999</v>
      </c>
      <c r="G83" s="28">
        <v>16.631799999999998</v>
      </c>
      <c r="H83" s="30">
        <f t="shared" si="0"/>
        <v>17.157233333333334</v>
      </c>
      <c r="I83" s="30">
        <f t="shared" si="1"/>
        <v>1.5703264038621618</v>
      </c>
      <c r="J83" s="5">
        <f t="shared" si="2"/>
        <v>6</v>
      </c>
    </row>
    <row r="84" spans="1:26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26" x14ac:dyDescent="0.25">
      <c r="A85" s="37" t="s">
        <v>82</v>
      </c>
      <c r="B85" s="37"/>
      <c r="C85" s="37"/>
      <c r="D85" s="37"/>
      <c r="E85" s="37"/>
      <c r="F85" s="37"/>
      <c r="G85" s="37"/>
      <c r="H85" s="37"/>
      <c r="I85" s="37"/>
      <c r="J85" s="37"/>
    </row>
    <row r="86" spans="1:26" x14ac:dyDescent="0.25">
      <c r="A86" s="26" t="s">
        <v>13</v>
      </c>
      <c r="B86" s="8" t="s">
        <v>17</v>
      </c>
      <c r="C86" s="8" t="s">
        <v>18</v>
      </c>
      <c r="D86" s="8" t="s">
        <v>19</v>
      </c>
      <c r="E86" s="8" t="s">
        <v>20</v>
      </c>
      <c r="F86" s="8" t="s">
        <v>21</v>
      </c>
      <c r="G86" s="8" t="s">
        <v>22</v>
      </c>
      <c r="H86" s="3" t="s">
        <v>24</v>
      </c>
      <c r="I86" s="3" t="s">
        <v>25</v>
      </c>
      <c r="J86" s="3" t="s">
        <v>26</v>
      </c>
    </row>
    <row r="87" spans="1:26" x14ac:dyDescent="0.25">
      <c r="A87" s="27">
        <v>0.25</v>
      </c>
      <c r="B87" s="28">
        <v>5.0700000000000002E-2</v>
      </c>
      <c r="C87" s="28">
        <v>5.7200000000000001E-2</v>
      </c>
      <c r="D87" s="28">
        <v>5.0799999999999998E-2</v>
      </c>
      <c r="E87" s="28">
        <v>4.6199999999999998E-2</v>
      </c>
      <c r="F87" s="28">
        <v>4.4699999999999997E-2</v>
      </c>
      <c r="G87" s="28">
        <v>4.5699999999999998E-2</v>
      </c>
      <c r="H87" s="30">
        <f t="shared" si="0"/>
        <v>4.9216666666666666E-2</v>
      </c>
      <c r="I87" s="30">
        <f t="shared" si="1"/>
        <v>4.6969848484604117E-3</v>
      </c>
      <c r="J87" s="5">
        <f t="shared" si="2"/>
        <v>6</v>
      </c>
    </row>
    <row r="88" spans="1:26" x14ac:dyDescent="0.25">
      <c r="A88" s="27">
        <v>0.5</v>
      </c>
      <c r="B88" s="28">
        <v>0.1195</v>
      </c>
      <c r="C88" s="28">
        <v>0.11749999999999999</v>
      </c>
      <c r="D88" s="28">
        <v>0.1046</v>
      </c>
      <c r="E88" s="28">
        <v>9.6199999999999994E-2</v>
      </c>
      <c r="F88" s="28">
        <v>8.6699999999999999E-2</v>
      </c>
      <c r="G88" s="28">
        <v>8.5400000000000004E-2</v>
      </c>
      <c r="H88" s="30">
        <f t="shared" si="0"/>
        <v>0.10165</v>
      </c>
      <c r="I88" s="30">
        <f t="shared" si="1"/>
        <v>1.4804154822211276E-2</v>
      </c>
      <c r="J88" s="5">
        <f t="shared" si="2"/>
        <v>6</v>
      </c>
    </row>
    <row r="89" spans="1:26" ht="15.75" x14ac:dyDescent="0.25">
      <c r="A89" s="27">
        <v>1</v>
      </c>
      <c r="B89" s="28">
        <v>0.25269999999999998</v>
      </c>
      <c r="C89" s="28">
        <v>0.23050000000000001</v>
      </c>
      <c r="D89" s="28">
        <v>0.20119999999999999</v>
      </c>
      <c r="E89" s="28">
        <v>0.20319999999999999</v>
      </c>
      <c r="F89" s="28">
        <v>0.18629999999999999</v>
      </c>
      <c r="G89" s="28">
        <v>0.18890000000000001</v>
      </c>
      <c r="H89" s="30">
        <f t="shared" si="0"/>
        <v>0.21046666666666666</v>
      </c>
      <c r="I89" s="30">
        <f t="shared" si="1"/>
        <v>2.5972344265904806E-2</v>
      </c>
      <c r="J89" s="5">
        <f t="shared" si="2"/>
        <v>6</v>
      </c>
      <c r="V89" s="16" t="s">
        <v>63</v>
      </c>
    </row>
    <row r="90" spans="1:26" x14ac:dyDescent="0.25">
      <c r="A90" s="27">
        <v>2.5</v>
      </c>
      <c r="B90" s="28">
        <v>0.60099999999999998</v>
      </c>
      <c r="C90" s="28">
        <v>0.55249999999999999</v>
      </c>
      <c r="D90" s="28">
        <v>0.52070000000000005</v>
      </c>
      <c r="E90" s="28">
        <v>0.50090000000000001</v>
      </c>
      <c r="F90" s="28">
        <v>0.4829</v>
      </c>
      <c r="G90" s="28">
        <v>0.44969999999999999</v>
      </c>
      <c r="H90" s="30">
        <f t="shared" si="0"/>
        <v>0.51795000000000002</v>
      </c>
      <c r="I90" s="30">
        <f t="shared" si="1"/>
        <v>5.3433762734810278E-2</v>
      </c>
      <c r="J90" s="5">
        <f t="shared" si="2"/>
        <v>6</v>
      </c>
      <c r="V90" s="20" t="s">
        <v>41</v>
      </c>
      <c r="W90" s="21" t="s">
        <v>0</v>
      </c>
      <c r="X90" s="21" t="s">
        <v>14</v>
      </c>
      <c r="Y90" s="21" t="s">
        <v>15</v>
      </c>
      <c r="Z90" s="21" t="s">
        <v>16</v>
      </c>
    </row>
    <row r="91" spans="1:26" x14ac:dyDescent="0.25">
      <c r="A91" s="27">
        <v>5</v>
      </c>
      <c r="B91" s="28">
        <v>1.1953</v>
      </c>
      <c r="C91" s="28">
        <v>1.1702999999999999</v>
      </c>
      <c r="D91" s="28">
        <v>0.99680000000000002</v>
      </c>
      <c r="E91" s="28">
        <v>1.0029999999999999</v>
      </c>
      <c r="F91" s="28">
        <v>0.94479999999999997</v>
      </c>
      <c r="G91" s="28">
        <v>0.95330000000000004</v>
      </c>
      <c r="H91" s="30">
        <f t="shared" si="0"/>
        <v>1.0439166666666664</v>
      </c>
      <c r="I91" s="30">
        <f t="shared" si="1"/>
        <v>0.11028989829837846</v>
      </c>
      <c r="J91" s="5">
        <f t="shared" si="2"/>
        <v>6</v>
      </c>
      <c r="V91" s="19" t="s">
        <v>42</v>
      </c>
      <c r="W91" s="18">
        <v>2.291E-2</v>
      </c>
      <c r="X91" s="18">
        <v>4.2819999999999997E-2</v>
      </c>
      <c r="Y91" s="18">
        <v>7.5659999999999998E-3</v>
      </c>
      <c r="Z91" s="18">
        <v>1.7420000000000001E-2</v>
      </c>
    </row>
    <row r="92" spans="1:26" x14ac:dyDescent="0.25">
      <c r="A92" s="27">
        <v>10</v>
      </c>
      <c r="B92" s="28">
        <v>2.2934000000000001</v>
      </c>
      <c r="C92" s="28">
        <v>2.1614</v>
      </c>
      <c r="D92" s="28">
        <v>1.9069</v>
      </c>
      <c r="E92" s="28">
        <v>1.8852</v>
      </c>
      <c r="F92" s="28">
        <v>1.8359000000000001</v>
      </c>
      <c r="G92" s="28">
        <v>1.8227</v>
      </c>
      <c r="H92" s="30">
        <f t="shared" si="0"/>
        <v>1.9842500000000001</v>
      </c>
      <c r="I92" s="30">
        <f t="shared" si="1"/>
        <v>0.19537445841255713</v>
      </c>
      <c r="J92" s="5">
        <f t="shared" si="2"/>
        <v>6</v>
      </c>
      <c r="V92" s="19" t="s">
        <v>43</v>
      </c>
      <c r="W92" s="18">
        <v>0.17180000000000001</v>
      </c>
      <c r="X92" s="18">
        <v>0.1946</v>
      </c>
      <c r="Y92" s="18">
        <v>0.12759999999999999</v>
      </c>
      <c r="Z92" s="18">
        <v>8.974E-2</v>
      </c>
    </row>
    <row r="93" spans="1:26" x14ac:dyDescent="0.25">
      <c r="A93" s="27">
        <v>25</v>
      </c>
      <c r="B93" s="28">
        <v>5.8280000000000003</v>
      </c>
      <c r="C93" s="28">
        <v>5.2976999999999999</v>
      </c>
      <c r="D93" s="28">
        <v>5.0979999999999999</v>
      </c>
      <c r="E93" s="28">
        <v>4.5793999999999997</v>
      </c>
      <c r="F93" s="28">
        <v>4.6692999999999998</v>
      </c>
      <c r="G93" s="28">
        <v>4.2779999999999996</v>
      </c>
      <c r="H93" s="30">
        <f t="shared" si="0"/>
        <v>4.9584000000000001</v>
      </c>
      <c r="I93" s="30">
        <f t="shared" si="1"/>
        <v>0.56231321876691331</v>
      </c>
      <c r="J93" s="5">
        <f t="shared" si="2"/>
        <v>6</v>
      </c>
      <c r="V93" s="17" t="s">
        <v>44</v>
      </c>
      <c r="W93" s="18"/>
      <c r="X93" s="18"/>
      <c r="Y93" s="18"/>
      <c r="Z93" s="18"/>
    </row>
    <row r="94" spans="1:26" x14ac:dyDescent="0.25">
      <c r="A94" s="27">
        <v>50</v>
      </c>
      <c r="B94" s="28">
        <v>11.9687</v>
      </c>
      <c r="C94" s="28">
        <v>10.089600000000001</v>
      </c>
      <c r="D94" s="28">
        <v>10.4185</v>
      </c>
      <c r="E94" s="28">
        <v>8.9527000000000001</v>
      </c>
      <c r="F94" s="28">
        <v>9.6059999999999999</v>
      </c>
      <c r="G94" s="28">
        <v>8.4544999999999995</v>
      </c>
      <c r="H94" s="30">
        <f t="shared" si="0"/>
        <v>9.9150000000000009</v>
      </c>
      <c r="I94" s="30">
        <f t="shared" si="1"/>
        <v>1.2374363531107149</v>
      </c>
      <c r="J94" s="5">
        <f t="shared" si="2"/>
        <v>6</v>
      </c>
      <c r="V94" s="19" t="s">
        <v>42</v>
      </c>
      <c r="W94" s="18" t="s">
        <v>66</v>
      </c>
      <c r="X94" s="18" t="s">
        <v>67</v>
      </c>
      <c r="Y94" s="18" t="s">
        <v>68</v>
      </c>
      <c r="Z94" s="18" t="s">
        <v>69</v>
      </c>
    </row>
    <row r="95" spans="1:26" x14ac:dyDescent="0.25">
      <c r="A95" s="27">
        <v>75</v>
      </c>
      <c r="B95" s="28">
        <v>16.929400000000001</v>
      </c>
      <c r="C95" s="28">
        <v>16.179099999999998</v>
      </c>
      <c r="D95" s="28">
        <v>14.5146</v>
      </c>
      <c r="E95" s="28">
        <v>14.253500000000001</v>
      </c>
      <c r="F95" s="28">
        <v>13.454700000000001</v>
      </c>
      <c r="G95" s="28">
        <v>13.1493</v>
      </c>
      <c r="H95" s="30">
        <f t="shared" si="0"/>
        <v>14.746766666666666</v>
      </c>
      <c r="I95" s="30">
        <f t="shared" si="1"/>
        <v>1.5055906769991192</v>
      </c>
      <c r="J95" s="5">
        <f t="shared" si="2"/>
        <v>6</v>
      </c>
      <c r="V95" s="19" t="s">
        <v>43</v>
      </c>
      <c r="W95" s="18" t="s">
        <v>70</v>
      </c>
      <c r="X95" s="18" t="s">
        <v>71</v>
      </c>
      <c r="Y95" s="18" t="s">
        <v>72</v>
      </c>
      <c r="Z95" s="18" t="s">
        <v>73</v>
      </c>
    </row>
    <row r="96" spans="1:26" x14ac:dyDescent="0.25">
      <c r="A96" s="27">
        <v>100</v>
      </c>
      <c r="B96" s="28">
        <v>20.422799999999999</v>
      </c>
      <c r="C96" s="28">
        <v>22.161200000000001</v>
      </c>
      <c r="D96" s="28">
        <v>18.124700000000001</v>
      </c>
      <c r="E96" s="28">
        <v>19.851800000000001</v>
      </c>
      <c r="F96" s="28">
        <v>16.8443</v>
      </c>
      <c r="G96" s="28">
        <v>18.590299999999999</v>
      </c>
      <c r="H96" s="30">
        <f t="shared" si="0"/>
        <v>19.332516666666667</v>
      </c>
      <c r="I96" s="30">
        <f t="shared" si="1"/>
        <v>1.8794015637076251</v>
      </c>
      <c r="J96" s="5">
        <f t="shared" si="2"/>
        <v>6</v>
      </c>
      <c r="V96" s="17" t="s">
        <v>55</v>
      </c>
      <c r="W96" s="18"/>
      <c r="X96" s="18"/>
      <c r="Y96" s="18"/>
      <c r="Z96" s="18"/>
    </row>
    <row r="97" spans="1:26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V97" s="19" t="s">
        <v>56</v>
      </c>
      <c r="W97" s="18">
        <v>64</v>
      </c>
      <c r="X97" s="18">
        <v>64</v>
      </c>
      <c r="Y97" s="18">
        <v>62</v>
      </c>
      <c r="Z97" s="18">
        <v>61</v>
      </c>
    </row>
    <row r="98" spans="1:26" x14ac:dyDescent="0.25">
      <c r="A98" s="37" t="s">
        <v>83</v>
      </c>
      <c r="B98" s="37"/>
      <c r="C98" s="37"/>
      <c r="D98" s="37"/>
      <c r="E98" s="37"/>
      <c r="F98" s="37"/>
      <c r="G98" s="37"/>
      <c r="H98" s="37"/>
      <c r="I98" s="37"/>
      <c r="J98" s="37"/>
      <c r="V98" s="19" t="s">
        <v>57</v>
      </c>
      <c r="W98" s="18">
        <v>0.98839999999999995</v>
      </c>
      <c r="X98" s="18">
        <v>0.98629999999999995</v>
      </c>
      <c r="Y98" s="18">
        <v>0.98980000000000001</v>
      </c>
      <c r="Z98" s="18">
        <v>0.99450000000000005</v>
      </c>
    </row>
    <row r="99" spans="1:26" x14ac:dyDescent="0.25">
      <c r="A99" s="26" t="s">
        <v>13</v>
      </c>
      <c r="B99" s="8" t="s">
        <v>17</v>
      </c>
      <c r="C99" s="8" t="s">
        <v>18</v>
      </c>
      <c r="D99" s="8" t="s">
        <v>19</v>
      </c>
      <c r="E99" s="8" t="s">
        <v>20</v>
      </c>
      <c r="F99" s="8" t="s">
        <v>21</v>
      </c>
      <c r="G99" s="8" t="s">
        <v>22</v>
      </c>
      <c r="H99" s="3" t="s">
        <v>24</v>
      </c>
      <c r="I99" s="3" t="s">
        <v>25</v>
      </c>
      <c r="J99" s="3" t="s">
        <v>26</v>
      </c>
      <c r="V99" s="19" t="s">
        <v>58</v>
      </c>
      <c r="W99" s="18">
        <v>25.67</v>
      </c>
      <c r="X99" s="18">
        <v>38.92</v>
      </c>
      <c r="Y99" s="18">
        <v>12.15</v>
      </c>
      <c r="Z99" s="18">
        <v>3.1890000000000001</v>
      </c>
    </row>
    <row r="100" spans="1:26" x14ac:dyDescent="0.25">
      <c r="A100" s="25">
        <v>0.25</v>
      </c>
      <c r="B100" s="29">
        <v>7.9299999999999995E-2</v>
      </c>
      <c r="C100" s="29">
        <v>6.5299999999999997E-2</v>
      </c>
      <c r="D100" s="29">
        <v>3.8600000000000002E-2</v>
      </c>
      <c r="E100" s="29">
        <v>3.6499999999999998E-2</v>
      </c>
      <c r="F100" s="29"/>
      <c r="G100" s="29"/>
      <c r="H100" s="30">
        <f t="shared" si="0"/>
        <v>5.4925000000000002E-2</v>
      </c>
      <c r="I100" s="30">
        <f t="shared" si="1"/>
        <v>2.0878757146918486E-2</v>
      </c>
      <c r="J100" s="5">
        <f t="shared" si="2"/>
        <v>4</v>
      </c>
      <c r="V100" s="19" t="s">
        <v>59</v>
      </c>
      <c r="W100" s="18">
        <v>0.63329999999999997</v>
      </c>
      <c r="X100" s="18">
        <v>0.77990000000000004</v>
      </c>
      <c r="Y100" s="18">
        <v>0.44269999999999998</v>
      </c>
      <c r="Z100" s="18">
        <v>0.22869999999999999</v>
      </c>
    </row>
    <row r="101" spans="1:26" x14ac:dyDescent="0.25">
      <c r="A101" s="27">
        <v>0.5</v>
      </c>
      <c r="B101" s="28">
        <v>6.5199999999999994E-2</v>
      </c>
      <c r="C101" s="28">
        <v>9.5799999999999996E-2</v>
      </c>
      <c r="D101" s="28">
        <v>7.0999999999999994E-2</v>
      </c>
      <c r="E101" s="28">
        <v>7.5600000000000001E-2</v>
      </c>
      <c r="F101" s="28">
        <v>6.4699999999999994E-2</v>
      </c>
      <c r="G101" s="28">
        <v>6.6400000000000001E-2</v>
      </c>
      <c r="H101" s="30">
        <f t="shared" si="0"/>
        <v>7.3116666666666663E-2</v>
      </c>
      <c r="I101" s="30">
        <f t="shared" si="1"/>
        <v>1.1864302198893397E-2</v>
      </c>
      <c r="J101" s="5">
        <f t="shared" si="2"/>
        <v>6</v>
      </c>
      <c r="V101" s="19"/>
      <c r="W101" s="18"/>
      <c r="X101" s="18"/>
      <c r="Y101" s="18"/>
      <c r="Z101" s="18"/>
    </row>
    <row r="102" spans="1:26" x14ac:dyDescent="0.25">
      <c r="A102" s="27">
        <v>1</v>
      </c>
      <c r="B102" s="28">
        <v>0.16420000000000001</v>
      </c>
      <c r="C102" s="28">
        <v>0.17680000000000001</v>
      </c>
      <c r="D102" s="28">
        <v>0.1545</v>
      </c>
      <c r="E102" s="28">
        <v>0.16239999999999999</v>
      </c>
      <c r="F102" s="28">
        <v>0.1341</v>
      </c>
      <c r="G102" s="28">
        <v>0.13669999999999999</v>
      </c>
      <c r="H102" s="30">
        <f t="shared" si="0"/>
        <v>0.15478333333333336</v>
      </c>
      <c r="I102" s="30">
        <f t="shared" si="1"/>
        <v>1.6651176134635862E-2</v>
      </c>
      <c r="J102" s="5">
        <f t="shared" si="2"/>
        <v>6</v>
      </c>
      <c r="V102" s="17" t="s">
        <v>60</v>
      </c>
      <c r="W102" s="18"/>
      <c r="X102" s="18"/>
      <c r="Y102" s="18"/>
      <c r="Z102" s="18"/>
    </row>
    <row r="103" spans="1:26" x14ac:dyDescent="0.25">
      <c r="A103" s="27">
        <v>2.5</v>
      </c>
      <c r="B103" s="28">
        <v>0.4899</v>
      </c>
      <c r="C103" s="28">
        <v>0.33379999999999999</v>
      </c>
      <c r="D103" s="28">
        <v>0.34460000000000002</v>
      </c>
      <c r="E103" s="28">
        <v>0.33210000000000001</v>
      </c>
      <c r="F103" s="28">
        <v>0.3246</v>
      </c>
      <c r="G103" s="28">
        <v>0.28949999999999998</v>
      </c>
      <c r="H103" s="30">
        <f t="shared" si="0"/>
        <v>0.35241666666666666</v>
      </c>
      <c r="I103" s="30">
        <f t="shared" si="1"/>
        <v>6.9934810121045063E-2</v>
      </c>
      <c r="J103" s="5">
        <f t="shared" si="2"/>
        <v>6</v>
      </c>
      <c r="V103" s="19" t="s">
        <v>61</v>
      </c>
      <c r="W103" s="18">
        <v>66</v>
      </c>
      <c r="X103" s="18">
        <v>66</v>
      </c>
      <c r="Y103" s="18">
        <v>64</v>
      </c>
      <c r="Z103" s="18">
        <v>63</v>
      </c>
    </row>
    <row r="104" spans="1:26" x14ac:dyDescent="0.25">
      <c r="A104" s="27">
        <v>5</v>
      </c>
      <c r="B104" s="28">
        <v>0.7238</v>
      </c>
      <c r="C104" s="28">
        <v>0.73219999999999996</v>
      </c>
      <c r="D104" s="28">
        <v>0.63949999999999996</v>
      </c>
      <c r="E104" s="28">
        <v>0.65480000000000005</v>
      </c>
      <c r="F104" s="28">
        <v>0.60719999999999996</v>
      </c>
      <c r="G104" s="28">
        <v>0.62029999999999996</v>
      </c>
      <c r="H104" s="30">
        <f t="shared" si="0"/>
        <v>0.66296666666666659</v>
      </c>
      <c r="I104" s="30">
        <f t="shared" si="1"/>
        <v>5.2993760639028692E-2</v>
      </c>
      <c r="J104" s="5">
        <f t="shared" si="2"/>
        <v>6</v>
      </c>
      <c r="V104" s="19" t="s">
        <v>62</v>
      </c>
      <c r="W104" s="18">
        <v>66</v>
      </c>
      <c r="X104" s="18">
        <v>66</v>
      </c>
      <c r="Y104" s="18">
        <v>64</v>
      </c>
      <c r="Z104" s="18">
        <v>63</v>
      </c>
    </row>
    <row r="105" spans="1:26" x14ac:dyDescent="0.25">
      <c r="A105" s="27">
        <v>10</v>
      </c>
      <c r="B105" s="28">
        <v>1.3603000000000001</v>
      </c>
      <c r="C105" s="28">
        <v>1.3617999999999999</v>
      </c>
      <c r="D105" s="28">
        <v>1.2225999999999999</v>
      </c>
      <c r="E105" s="28">
        <v>1.2162999999999999</v>
      </c>
      <c r="F105" s="28">
        <v>1.1738</v>
      </c>
      <c r="G105" s="28">
        <v>1.1701999999999999</v>
      </c>
      <c r="H105" s="30">
        <f t="shared" si="0"/>
        <v>1.2508333333333332</v>
      </c>
      <c r="I105" s="30">
        <f t="shared" si="1"/>
        <v>8.8002378755728361E-2</v>
      </c>
      <c r="J105" s="5">
        <f t="shared" si="2"/>
        <v>6</v>
      </c>
    </row>
    <row r="106" spans="1:26" x14ac:dyDescent="0.25">
      <c r="A106" s="27">
        <v>25</v>
      </c>
      <c r="B106" s="28">
        <v>3.5937000000000001</v>
      </c>
      <c r="C106" s="28">
        <v>3.3439000000000001</v>
      </c>
      <c r="D106" s="28">
        <v>3.3397000000000001</v>
      </c>
      <c r="E106" s="28">
        <v>2.9344999999999999</v>
      </c>
      <c r="F106" s="28">
        <v>3.0211999999999999</v>
      </c>
      <c r="G106" s="28">
        <v>2.7273000000000001</v>
      </c>
      <c r="H106" s="30">
        <f t="shared" si="0"/>
        <v>3.16005</v>
      </c>
      <c r="I106" s="30">
        <f t="shared" si="1"/>
        <v>0.31985995529293759</v>
      </c>
      <c r="J106" s="5">
        <f t="shared" si="2"/>
        <v>6</v>
      </c>
    </row>
    <row r="107" spans="1:26" x14ac:dyDescent="0.25">
      <c r="A107" s="27">
        <v>50</v>
      </c>
      <c r="B107" s="28">
        <v>7.4680999999999997</v>
      </c>
      <c r="C107" s="28">
        <v>6.3746999999999998</v>
      </c>
      <c r="D107" s="28">
        <v>6.8845000000000001</v>
      </c>
      <c r="E107" s="28">
        <v>5.7872000000000003</v>
      </c>
      <c r="F107" s="28">
        <v>6.3348000000000004</v>
      </c>
      <c r="G107" s="28">
        <v>5.5834000000000001</v>
      </c>
      <c r="H107" s="30">
        <f t="shared" si="0"/>
        <v>6.4054499999999992</v>
      </c>
      <c r="I107" s="30">
        <f t="shared" si="1"/>
        <v>0.69608191687473087</v>
      </c>
      <c r="J107" s="5">
        <f t="shared" si="2"/>
        <v>6</v>
      </c>
    </row>
    <row r="108" spans="1:26" x14ac:dyDescent="0.25">
      <c r="A108" s="27">
        <v>75</v>
      </c>
      <c r="B108" s="28">
        <v>10.715199999999999</v>
      </c>
      <c r="C108" s="28">
        <v>10.162000000000001</v>
      </c>
      <c r="D108" s="28">
        <v>9.5732999999999997</v>
      </c>
      <c r="E108" s="28">
        <v>9.2561999999999998</v>
      </c>
      <c r="F108" s="28">
        <v>8.8806999999999992</v>
      </c>
      <c r="G108" s="28">
        <v>8.5394000000000005</v>
      </c>
      <c r="H108" s="30">
        <f t="shared" si="0"/>
        <v>9.5211333333333332</v>
      </c>
      <c r="I108" s="30">
        <f t="shared" si="1"/>
        <v>0.81035443027521392</v>
      </c>
      <c r="J108" s="5">
        <f t="shared" si="2"/>
        <v>6</v>
      </c>
    </row>
    <row r="109" spans="1:26" x14ac:dyDescent="0.25">
      <c r="A109" s="27">
        <v>100</v>
      </c>
      <c r="B109" s="28">
        <v>12.985900000000001</v>
      </c>
      <c r="C109" s="28">
        <v>14.436199999999999</v>
      </c>
      <c r="D109" s="28">
        <v>12.1135</v>
      </c>
      <c r="E109" s="28">
        <v>13.404</v>
      </c>
      <c r="F109" s="28">
        <v>11.308199999999999</v>
      </c>
      <c r="G109" s="28">
        <v>12.6639</v>
      </c>
      <c r="H109" s="30">
        <f t="shared" si="0"/>
        <v>12.818616666666665</v>
      </c>
      <c r="I109" s="30">
        <f t="shared" si="1"/>
        <v>1.0760779217448273</v>
      </c>
      <c r="J109" s="5">
        <f t="shared" si="2"/>
        <v>6</v>
      </c>
    </row>
    <row r="110" spans="1:26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26" x14ac:dyDescent="0.25">
      <c r="A111" s="37" t="s">
        <v>84</v>
      </c>
      <c r="B111" s="37"/>
      <c r="C111" s="37"/>
      <c r="D111" s="37"/>
      <c r="E111" s="37"/>
      <c r="F111" s="37"/>
      <c r="G111" s="37"/>
      <c r="H111" s="37"/>
      <c r="I111" s="37"/>
      <c r="J111" s="37"/>
      <c r="L111" t="s">
        <v>39</v>
      </c>
    </row>
    <row r="112" spans="1:26" x14ac:dyDescent="0.25">
      <c r="A112" s="26" t="s">
        <v>13</v>
      </c>
      <c r="B112" s="8" t="s">
        <v>17</v>
      </c>
      <c r="C112" s="8" t="s">
        <v>18</v>
      </c>
      <c r="D112" s="8" t="s">
        <v>19</v>
      </c>
      <c r="E112" s="8" t="s">
        <v>20</v>
      </c>
      <c r="F112" s="8" t="s">
        <v>21</v>
      </c>
      <c r="G112" s="8" t="s">
        <v>22</v>
      </c>
      <c r="H112" s="3" t="s">
        <v>24</v>
      </c>
      <c r="I112" s="3" t="s">
        <v>25</v>
      </c>
      <c r="J112" s="3" t="s">
        <v>26</v>
      </c>
      <c r="L112" t="s">
        <v>40</v>
      </c>
    </row>
    <row r="113" spans="1:10" x14ac:dyDescent="0.25">
      <c r="A113" s="25">
        <v>0.25</v>
      </c>
      <c r="B113" s="29">
        <v>4.4299999999999999E-2</v>
      </c>
      <c r="C113" s="29">
        <v>3.5099999999999999E-2</v>
      </c>
      <c r="D113" s="29"/>
      <c r="E113" s="29"/>
      <c r="F113" s="29">
        <v>3.3399999999999999E-2</v>
      </c>
      <c r="G113" s="29"/>
      <c r="H113" s="30">
        <f t="shared" si="0"/>
        <v>3.7600000000000001E-2</v>
      </c>
      <c r="I113" s="30">
        <f t="shared" si="1"/>
        <v>5.8642987645582999E-3</v>
      </c>
      <c r="J113" s="5">
        <f t="shared" si="2"/>
        <v>3</v>
      </c>
    </row>
    <row r="114" spans="1:10" x14ac:dyDescent="0.25">
      <c r="A114" s="27">
        <v>0.5</v>
      </c>
      <c r="B114" s="29">
        <v>3.6200000000000003E-2</v>
      </c>
      <c r="C114" s="29">
        <v>0.10780000000000001</v>
      </c>
      <c r="D114" s="29">
        <v>0.1024</v>
      </c>
      <c r="E114" s="29">
        <v>7.0499999999999993E-2</v>
      </c>
      <c r="F114" s="29">
        <v>7.5899999999999995E-2</v>
      </c>
      <c r="G114" s="29">
        <v>6.0299999999999999E-2</v>
      </c>
      <c r="H114" s="30">
        <f t="shared" si="0"/>
        <v>7.5516666666666676E-2</v>
      </c>
      <c r="I114" s="30">
        <f t="shared" si="1"/>
        <v>2.6711751471340587E-2</v>
      </c>
      <c r="J114" s="5">
        <f t="shared" si="2"/>
        <v>6</v>
      </c>
    </row>
    <row r="115" spans="1:10" x14ac:dyDescent="0.25">
      <c r="A115" s="27">
        <v>1</v>
      </c>
      <c r="B115" s="29">
        <v>0.1011</v>
      </c>
      <c r="C115" s="29">
        <v>0.1376</v>
      </c>
      <c r="D115" s="29">
        <v>0.1283</v>
      </c>
      <c r="E115" s="29">
        <v>0.16170000000000001</v>
      </c>
      <c r="F115" s="29">
        <v>0.12939999999999999</v>
      </c>
      <c r="G115" s="29">
        <v>0.1203</v>
      </c>
      <c r="H115" s="30">
        <f t="shared" si="0"/>
        <v>0.12973333333333331</v>
      </c>
      <c r="I115" s="30">
        <f t="shared" si="1"/>
        <v>1.9973849570542879E-2</v>
      </c>
      <c r="J115" s="5">
        <f t="shared" si="2"/>
        <v>6</v>
      </c>
    </row>
    <row r="116" spans="1:10" x14ac:dyDescent="0.25">
      <c r="A116" s="27">
        <v>2.5</v>
      </c>
      <c r="B116" s="28">
        <v>0.2848</v>
      </c>
      <c r="C116" s="28">
        <v>0.2445</v>
      </c>
      <c r="D116" s="28">
        <v>0.26729999999999998</v>
      </c>
      <c r="E116" s="28">
        <v>0.28549999999999998</v>
      </c>
      <c r="F116" s="28">
        <v>0.25919999999999999</v>
      </c>
      <c r="G116" s="28">
        <v>0.25409999999999999</v>
      </c>
      <c r="H116" s="30">
        <f t="shared" si="0"/>
        <v>0.26589999999999997</v>
      </c>
      <c r="I116" s="30">
        <f t="shared" si="1"/>
        <v>1.6645840321233406E-2</v>
      </c>
      <c r="J116" s="5">
        <f t="shared" si="2"/>
        <v>6</v>
      </c>
    </row>
    <row r="117" spans="1:10" x14ac:dyDescent="0.25">
      <c r="A117" s="27">
        <v>5</v>
      </c>
      <c r="B117" s="28">
        <v>0.52869999999999995</v>
      </c>
      <c r="C117" s="28">
        <v>0.48499999999999999</v>
      </c>
      <c r="D117" s="28">
        <v>0.48620000000000002</v>
      </c>
      <c r="E117" s="28">
        <v>0.50190000000000001</v>
      </c>
      <c r="F117" s="28">
        <v>0.43769999999999998</v>
      </c>
      <c r="G117" s="28">
        <v>0.47270000000000001</v>
      </c>
      <c r="H117" s="30">
        <f t="shared" si="0"/>
        <v>0.48536666666666672</v>
      </c>
      <c r="I117" s="30">
        <f t="shared" si="1"/>
        <v>3.0280400701884154E-2</v>
      </c>
      <c r="J117" s="5">
        <f t="shared" si="2"/>
        <v>6</v>
      </c>
    </row>
    <row r="118" spans="1:10" x14ac:dyDescent="0.25">
      <c r="A118" s="27">
        <v>10</v>
      </c>
      <c r="B118" s="28">
        <v>0.97199999999999998</v>
      </c>
      <c r="C118" s="28">
        <v>0.93740000000000001</v>
      </c>
      <c r="D118" s="28">
        <v>0.89780000000000004</v>
      </c>
      <c r="E118" s="28">
        <v>0.86939999999999995</v>
      </c>
      <c r="F118" s="28">
        <v>0.8498</v>
      </c>
      <c r="G118" s="28">
        <v>0.84870000000000001</v>
      </c>
      <c r="H118" s="30">
        <f t="shared" si="0"/>
        <v>0.89584999999999992</v>
      </c>
      <c r="I118" s="30">
        <f t="shared" si="1"/>
        <v>5.0144501194049181E-2</v>
      </c>
      <c r="J118" s="5">
        <f t="shared" si="2"/>
        <v>6</v>
      </c>
    </row>
    <row r="119" spans="1:10" x14ac:dyDescent="0.25">
      <c r="A119" s="27">
        <v>25</v>
      </c>
      <c r="B119" s="28">
        <v>2.4277000000000002</v>
      </c>
      <c r="C119" s="28">
        <v>2.2622</v>
      </c>
      <c r="D119" s="28">
        <v>2.3254999999999999</v>
      </c>
      <c r="E119" s="28">
        <v>2.1318999999999999</v>
      </c>
      <c r="F119" s="28">
        <v>2.2256</v>
      </c>
      <c r="G119" s="28">
        <v>1.9863999999999999</v>
      </c>
      <c r="H119" s="30">
        <f t="shared" si="0"/>
        <v>2.22655</v>
      </c>
      <c r="I119" s="30">
        <f t="shared" si="1"/>
        <v>0.15372370994742487</v>
      </c>
      <c r="J119" s="5">
        <f t="shared" si="2"/>
        <v>6</v>
      </c>
    </row>
    <row r="120" spans="1:10" x14ac:dyDescent="0.25">
      <c r="A120" s="27">
        <v>50</v>
      </c>
      <c r="B120" s="28">
        <v>4.9733000000000001</v>
      </c>
      <c r="C120" s="28">
        <v>4.2027000000000001</v>
      </c>
      <c r="D120" s="28">
        <v>4.9954000000000001</v>
      </c>
      <c r="E120" s="28">
        <v>4.1742999999999997</v>
      </c>
      <c r="F120" s="28">
        <v>4.6710000000000003</v>
      </c>
      <c r="G120" s="28">
        <v>3.9931000000000001</v>
      </c>
      <c r="H120" s="30">
        <f t="shared" si="0"/>
        <v>4.5016333333333334</v>
      </c>
      <c r="I120" s="30">
        <f t="shared" si="1"/>
        <v>0.43590697019738822</v>
      </c>
      <c r="J120" s="5">
        <f t="shared" si="2"/>
        <v>6</v>
      </c>
    </row>
    <row r="121" spans="1:10" x14ac:dyDescent="0.25">
      <c r="A121" s="27">
        <v>75</v>
      </c>
      <c r="B121" s="28">
        <v>7.0609000000000002</v>
      </c>
      <c r="C121" s="28">
        <v>6.7680999999999996</v>
      </c>
      <c r="D121" s="28">
        <v>6.9024000000000001</v>
      </c>
      <c r="E121" s="28">
        <v>6.6773999999999996</v>
      </c>
      <c r="F121" s="28">
        <v>6.4706000000000001</v>
      </c>
      <c r="G121" s="28">
        <v>6.2565</v>
      </c>
      <c r="H121" s="30">
        <f t="shared" si="0"/>
        <v>6.6893166666666666</v>
      </c>
      <c r="I121" s="30">
        <f t="shared" si="1"/>
        <v>0.29154579342989445</v>
      </c>
      <c r="J121" s="5">
        <f t="shared" si="2"/>
        <v>6</v>
      </c>
    </row>
    <row r="122" spans="1:10" x14ac:dyDescent="0.25">
      <c r="A122" s="27">
        <v>100</v>
      </c>
      <c r="B122" s="28">
        <v>8.9739000000000004</v>
      </c>
      <c r="C122" s="28">
        <v>9.8018999999999998</v>
      </c>
      <c r="D122" s="28">
        <v>8.6288999999999998</v>
      </c>
      <c r="E122" s="28">
        <v>9.5420999999999996</v>
      </c>
      <c r="F122" s="28">
        <v>8.2611000000000008</v>
      </c>
      <c r="G122" s="28">
        <v>9.0632000000000001</v>
      </c>
      <c r="H122" s="30">
        <f t="shared" si="0"/>
        <v>9.0451833333333322</v>
      </c>
      <c r="I122" s="30">
        <f t="shared" si="1"/>
        <v>0.56798427589737588</v>
      </c>
      <c r="J122" s="5">
        <f t="shared" si="2"/>
        <v>6</v>
      </c>
    </row>
    <row r="156" spans="4:40" x14ac:dyDescent="0.25">
      <c r="D156" s="1"/>
      <c r="E156" s="1"/>
      <c r="F156" s="1"/>
      <c r="G156" s="1"/>
      <c r="I156" s="1"/>
      <c r="J156" s="1"/>
      <c r="K156" s="1"/>
      <c r="L156" s="1"/>
      <c r="Q156" s="1"/>
      <c r="R156" s="1"/>
      <c r="S156" s="1"/>
      <c r="T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K156" s="1"/>
      <c r="AL156" s="1"/>
      <c r="AM156" s="1"/>
      <c r="AN156" s="1"/>
    </row>
  </sheetData>
  <mergeCells count="7">
    <mergeCell ref="A72:J72"/>
    <mergeCell ref="A85:J85"/>
    <mergeCell ref="A98:J98"/>
    <mergeCell ref="A111:J111"/>
    <mergeCell ref="B3:E3"/>
    <mergeCell ref="G3:J3"/>
    <mergeCell ref="A3:A4"/>
  </mergeCells>
  <pageMargins left="0.7" right="0.7" top="0.75" bottom="0.75" header="0.3" footer="0.3"/>
  <pageSetup paperSize="9" orientation="portrait" r:id="rId1"/>
  <ignoredErrors>
    <ignoredError sqref="H74:I83 J74:J83 H87:J96 H100:J109 H113:J122" formulaRange="1"/>
  </ignoredErrors>
  <drawing r:id="rId2"/>
  <legacyDrawing r:id="rId3"/>
  <oleObjects>
    <mc:AlternateContent xmlns:mc="http://schemas.openxmlformats.org/markup-compatibility/2006">
      <mc:Choice Requires="x14">
        <oleObject progId="Prism8.Document" shapeId="3073" r:id="rId4">
          <objectPr defaultSize="0" autoPict="0" r:id="rId5">
            <anchor moveWithCells="1">
              <from>
                <xdr:col>11</xdr:col>
                <xdr:colOff>28575</xdr:colOff>
                <xdr:row>72</xdr:row>
                <xdr:rowOff>19050</xdr:rowOff>
              </from>
              <to>
                <xdr:col>20</xdr:col>
                <xdr:colOff>19050</xdr:colOff>
                <xdr:row>87</xdr:row>
                <xdr:rowOff>0</xdr:rowOff>
              </to>
            </anchor>
          </objectPr>
        </oleObject>
      </mc:Choice>
      <mc:Fallback>
        <oleObject progId="Prism8.Document" shapeId="3073" r:id="rId4"/>
      </mc:Fallback>
    </mc:AlternateContent>
    <mc:AlternateContent xmlns:mc="http://schemas.openxmlformats.org/markup-compatibility/2006">
      <mc:Choice Requires="x14">
        <oleObject progId="Prism9.Document" shapeId="3075" r:id="rId6">
          <objectPr defaultSize="0" autoPict="0" r:id="rId7">
            <anchor moveWithCells="1">
              <from>
                <xdr:col>11</xdr:col>
                <xdr:colOff>28575</xdr:colOff>
                <xdr:row>88</xdr:row>
                <xdr:rowOff>9525</xdr:rowOff>
              </from>
              <to>
                <xdr:col>20</xdr:col>
                <xdr:colOff>19050</xdr:colOff>
                <xdr:row>108</xdr:row>
                <xdr:rowOff>161925</xdr:rowOff>
              </to>
            </anchor>
          </objectPr>
        </oleObject>
      </mc:Choice>
      <mc:Fallback>
        <oleObject progId="Prism9.Document" shapeId="307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43"/>
  <sheetViews>
    <sheetView zoomScale="55" zoomScaleNormal="55" workbookViewId="0">
      <selection activeCell="N14" sqref="N14"/>
    </sheetView>
  </sheetViews>
  <sheetFormatPr defaultRowHeight="15" x14ac:dyDescent="0.25"/>
  <cols>
    <col min="1" max="1" width="21.28515625" customWidth="1"/>
    <col min="2" max="12" width="12.140625" customWidth="1"/>
    <col min="21" max="21" width="22.28515625" bestFit="1" customWidth="1"/>
    <col min="22" max="22" width="16" bestFit="1" customWidth="1"/>
    <col min="23" max="23" width="17" bestFit="1" customWidth="1"/>
    <col min="24" max="24" width="16" bestFit="1" customWidth="1"/>
    <col min="25" max="25" width="18.140625" bestFit="1" customWidth="1"/>
    <col min="26" max="26" width="17.7109375" bestFit="1" customWidth="1"/>
  </cols>
  <sheetData>
    <row r="1" spans="1:14" ht="18" x14ac:dyDescent="0.25">
      <c r="A1" s="22" t="s">
        <v>86</v>
      </c>
    </row>
    <row r="3" spans="1:14" ht="15.75" customHeight="1" x14ac:dyDescent="0.25">
      <c r="A3" s="39" t="s">
        <v>74</v>
      </c>
      <c r="B3" s="38" t="s">
        <v>79</v>
      </c>
      <c r="C3" s="38"/>
      <c r="D3" s="38"/>
      <c r="E3" s="38"/>
      <c r="F3" s="38"/>
      <c r="H3" s="38" t="s">
        <v>80</v>
      </c>
      <c r="I3" s="38"/>
      <c r="J3" s="38"/>
      <c r="K3" s="38"/>
      <c r="L3" s="38"/>
    </row>
    <row r="4" spans="1:14" ht="15.75" x14ac:dyDescent="0.25">
      <c r="A4" s="39"/>
      <c r="B4" s="32" t="s">
        <v>27</v>
      </c>
      <c r="C4" s="32" t="s">
        <v>28</v>
      </c>
      <c r="D4" s="32" t="s">
        <v>29</v>
      </c>
      <c r="E4" s="32" t="s">
        <v>30</v>
      </c>
      <c r="F4" s="32" t="s">
        <v>0</v>
      </c>
      <c r="G4" s="31"/>
      <c r="H4" s="32" t="s">
        <v>27</v>
      </c>
      <c r="I4" s="32" t="s">
        <v>28</v>
      </c>
      <c r="J4" s="32" t="s">
        <v>29</v>
      </c>
      <c r="K4" s="32" t="s">
        <v>30</v>
      </c>
      <c r="L4" s="32" t="s">
        <v>0</v>
      </c>
    </row>
    <row r="5" spans="1:14" x14ac:dyDescent="0.25">
      <c r="A5" s="5"/>
      <c r="B5" s="5"/>
      <c r="C5" s="5"/>
      <c r="D5" s="5"/>
      <c r="E5" s="5"/>
      <c r="F5" s="5"/>
      <c r="G5" s="2"/>
      <c r="H5" s="5"/>
      <c r="I5" s="5"/>
      <c r="J5" s="5"/>
      <c r="K5" s="5"/>
      <c r="L5" s="5"/>
      <c r="N5" s="6" t="s">
        <v>75</v>
      </c>
    </row>
    <row r="6" spans="1:14" x14ac:dyDescent="0.25">
      <c r="A6" t="s">
        <v>31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11"/>
      <c r="H6" s="34">
        <v>0</v>
      </c>
      <c r="I6" s="34">
        <v>0</v>
      </c>
      <c r="J6" s="34">
        <v>0</v>
      </c>
      <c r="K6" s="34">
        <v>0</v>
      </c>
      <c r="L6" s="34">
        <v>0</v>
      </c>
      <c r="N6" t="s">
        <v>87</v>
      </c>
    </row>
    <row r="7" spans="1:14" x14ac:dyDescent="0.25">
      <c r="A7" t="s">
        <v>32</v>
      </c>
      <c r="B7" s="29">
        <v>5.5</v>
      </c>
      <c r="C7" s="29">
        <v>6.7670000000000003</v>
      </c>
      <c r="D7" s="29">
        <v>7.4749999999999996</v>
      </c>
      <c r="E7" s="29">
        <v>10.882999999999999</v>
      </c>
      <c r="F7" s="29">
        <v>19.091999999999999</v>
      </c>
      <c r="G7" s="11"/>
      <c r="H7" s="34">
        <v>0.13270000000000001</v>
      </c>
      <c r="I7" s="34">
        <v>3.7600000000000001E-2</v>
      </c>
      <c r="J7" s="34">
        <v>6.8000000000000005E-2</v>
      </c>
      <c r="K7" s="34">
        <v>8.2600000000000007E-2</v>
      </c>
      <c r="L7" s="34">
        <v>4.82E-2</v>
      </c>
    </row>
    <row r="8" spans="1:14" x14ac:dyDescent="0.25">
      <c r="A8" t="s">
        <v>33</v>
      </c>
      <c r="B8" s="29">
        <v>5.508</v>
      </c>
      <c r="C8" s="29">
        <v>6.7830000000000004</v>
      </c>
      <c r="D8" s="29">
        <v>7.4829999999999997</v>
      </c>
      <c r="E8" s="29">
        <v>10.891999999999999</v>
      </c>
      <c r="F8" s="29">
        <v>19.091999999999999</v>
      </c>
      <c r="G8" s="11"/>
      <c r="H8" s="34">
        <v>0.70240000000000002</v>
      </c>
      <c r="I8" s="34">
        <v>0.20130000000000001</v>
      </c>
      <c r="J8" s="34">
        <v>0.37090000000000001</v>
      </c>
      <c r="K8" s="34">
        <v>0.4284</v>
      </c>
      <c r="L8" s="34">
        <v>0.3039</v>
      </c>
      <c r="N8" t="s">
        <v>77</v>
      </c>
    </row>
    <row r="9" spans="1:14" x14ac:dyDescent="0.25">
      <c r="A9" t="s">
        <v>34</v>
      </c>
      <c r="B9" s="29">
        <v>5.5</v>
      </c>
      <c r="C9" s="29">
        <v>6.7750000000000004</v>
      </c>
      <c r="D9" s="29">
        <v>7.4749999999999996</v>
      </c>
      <c r="E9" s="29">
        <v>10.875</v>
      </c>
      <c r="F9" s="29">
        <v>19.082999999999998</v>
      </c>
      <c r="G9" s="11"/>
      <c r="H9" s="34">
        <v>1.4311</v>
      </c>
      <c r="I9" s="34">
        <v>0.40300000000000002</v>
      </c>
      <c r="J9" s="34">
        <v>0.74060000000000004</v>
      </c>
      <c r="K9" s="34">
        <v>0.873</v>
      </c>
      <c r="L9" s="34">
        <v>0.63829999999999998</v>
      </c>
    </row>
    <row r="10" spans="1:14" x14ac:dyDescent="0.25">
      <c r="A10" t="s">
        <v>35</v>
      </c>
      <c r="B10" s="29">
        <v>5.508</v>
      </c>
      <c r="C10" s="29">
        <v>6.7830000000000004</v>
      </c>
      <c r="D10" s="29">
        <v>7.4829999999999997</v>
      </c>
      <c r="E10" s="29">
        <v>10.882999999999999</v>
      </c>
      <c r="F10" s="29">
        <v>19.091999999999999</v>
      </c>
      <c r="G10" s="11"/>
      <c r="H10" s="34">
        <v>3.4133</v>
      </c>
      <c r="I10" s="34">
        <v>0.97160000000000002</v>
      </c>
      <c r="J10" s="34">
        <v>1.7782</v>
      </c>
      <c r="K10" s="34">
        <v>2.0686</v>
      </c>
      <c r="L10" s="34">
        <v>1.6014999999999999</v>
      </c>
      <c r="N10" t="s">
        <v>88</v>
      </c>
    </row>
    <row r="11" spans="1:14" x14ac:dyDescent="0.25">
      <c r="A11" t="s">
        <v>36</v>
      </c>
      <c r="B11" s="29">
        <v>5.5</v>
      </c>
      <c r="C11" s="29">
        <v>6.7830000000000004</v>
      </c>
      <c r="D11" s="29">
        <v>7.4829999999999997</v>
      </c>
      <c r="E11" s="29">
        <v>10.882999999999999</v>
      </c>
      <c r="F11" s="29">
        <v>19.108000000000001</v>
      </c>
      <c r="G11" s="11"/>
      <c r="H11" s="34">
        <v>6.6753999999999998</v>
      </c>
      <c r="I11" s="34">
        <v>1.8521000000000001</v>
      </c>
      <c r="J11" s="34">
        <v>3.3641000000000001</v>
      </c>
      <c r="K11" s="34">
        <v>4.0758000000000001</v>
      </c>
      <c r="L11" s="34">
        <v>3.2176</v>
      </c>
    </row>
    <row r="12" spans="1:14" x14ac:dyDescent="0.25">
      <c r="A12" t="s">
        <v>37</v>
      </c>
      <c r="B12" s="29">
        <v>5.5</v>
      </c>
      <c r="C12" s="29">
        <v>6.7830000000000004</v>
      </c>
      <c r="D12" s="29">
        <v>7.4829999999999997</v>
      </c>
      <c r="E12" s="29">
        <v>10.891999999999999</v>
      </c>
      <c r="F12" s="29">
        <v>19.108000000000001</v>
      </c>
      <c r="G12" s="11"/>
      <c r="H12" s="34">
        <v>12.254200000000001</v>
      </c>
      <c r="I12" s="34">
        <v>3.4275000000000002</v>
      </c>
      <c r="J12" s="34">
        <v>6.1460999999999997</v>
      </c>
      <c r="K12" s="34">
        <v>7.8536000000000001</v>
      </c>
      <c r="L12" s="34">
        <v>6.3311000000000002</v>
      </c>
      <c r="N12" t="s">
        <v>94</v>
      </c>
    </row>
    <row r="13" spans="1:14" x14ac:dyDescent="0.25">
      <c r="A13" s="2"/>
      <c r="B13" s="29"/>
      <c r="C13" s="29"/>
      <c r="D13" s="29"/>
      <c r="E13" s="29"/>
      <c r="F13" s="29"/>
      <c r="G13" s="11"/>
      <c r="H13" s="34"/>
      <c r="I13" s="34"/>
      <c r="J13" s="34"/>
      <c r="K13" s="34"/>
      <c r="L13" s="34"/>
    </row>
    <row r="14" spans="1:14" x14ac:dyDescent="0.25">
      <c r="A14" t="s">
        <v>31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11"/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4" x14ac:dyDescent="0.25">
      <c r="A15" t="s">
        <v>32</v>
      </c>
      <c r="B15" s="29">
        <v>5.5170000000000003</v>
      </c>
      <c r="C15" s="29">
        <v>6.8170000000000002</v>
      </c>
      <c r="D15" s="29">
        <v>7.508</v>
      </c>
      <c r="E15" s="29">
        <v>10.942</v>
      </c>
      <c r="F15" s="29">
        <v>19.149999999999999</v>
      </c>
      <c r="G15" s="11"/>
      <c r="H15" s="34">
        <v>0.12909999999999999</v>
      </c>
      <c r="I15" s="34">
        <v>3.6799999999999999E-2</v>
      </c>
      <c r="J15" s="34">
        <v>6.5299999999999997E-2</v>
      </c>
      <c r="K15" s="34">
        <v>8.0600000000000005E-2</v>
      </c>
      <c r="L15" s="34">
        <v>5.2600000000000001E-2</v>
      </c>
    </row>
    <row r="16" spans="1:14" x14ac:dyDescent="0.25">
      <c r="A16" t="s">
        <v>33</v>
      </c>
      <c r="B16" s="29">
        <v>5.5170000000000003</v>
      </c>
      <c r="C16" s="29">
        <v>6.8170000000000002</v>
      </c>
      <c r="D16" s="29">
        <v>7.508</v>
      </c>
      <c r="E16" s="29">
        <v>10.933</v>
      </c>
      <c r="F16" s="29">
        <v>19.149999999999999</v>
      </c>
      <c r="G16" s="11"/>
      <c r="H16" s="34">
        <v>0.6996</v>
      </c>
      <c r="I16" s="34">
        <v>0.18940000000000001</v>
      </c>
      <c r="J16" s="34">
        <v>0.36980000000000002</v>
      </c>
      <c r="K16" s="34">
        <v>0.4279</v>
      </c>
      <c r="L16" s="34">
        <v>0.32119999999999999</v>
      </c>
    </row>
    <row r="17" spans="1:12" x14ac:dyDescent="0.25">
      <c r="A17" t="s">
        <v>34</v>
      </c>
      <c r="B17" s="29">
        <v>5.5170000000000003</v>
      </c>
      <c r="C17" s="29">
        <v>6.8079999999999998</v>
      </c>
      <c r="D17" s="29">
        <v>7.5</v>
      </c>
      <c r="E17" s="29">
        <v>10.925000000000001</v>
      </c>
      <c r="F17" s="29">
        <v>19.141999999999999</v>
      </c>
      <c r="G17" s="11"/>
      <c r="H17" s="34">
        <v>1.3596999999999999</v>
      </c>
      <c r="I17" s="34">
        <v>0.37919999999999998</v>
      </c>
      <c r="J17" s="34">
        <v>0.69640000000000002</v>
      </c>
      <c r="K17" s="34">
        <v>0.82879999999999998</v>
      </c>
      <c r="L17" s="34">
        <v>0.60870000000000002</v>
      </c>
    </row>
    <row r="18" spans="1:12" x14ac:dyDescent="0.25">
      <c r="A18" t="s">
        <v>35</v>
      </c>
      <c r="B18" s="29">
        <v>5.508</v>
      </c>
      <c r="C18" s="29">
        <v>6.8</v>
      </c>
      <c r="D18" s="29">
        <v>7.5</v>
      </c>
      <c r="E18" s="29">
        <v>10.925000000000001</v>
      </c>
      <c r="F18" s="29">
        <v>19.132999999999999</v>
      </c>
      <c r="G18" s="11"/>
      <c r="H18" s="34">
        <v>3.4420999999999999</v>
      </c>
      <c r="I18" s="34">
        <v>0.94699999999999995</v>
      </c>
      <c r="J18" s="34">
        <v>1.7232000000000001</v>
      </c>
      <c r="K18" s="34">
        <v>2.0558000000000001</v>
      </c>
      <c r="L18" s="34">
        <v>1.6205000000000001</v>
      </c>
    </row>
    <row r="19" spans="1:12" x14ac:dyDescent="0.25">
      <c r="A19" t="s">
        <v>36</v>
      </c>
      <c r="B19" s="29">
        <v>5.5170000000000003</v>
      </c>
      <c r="C19" s="29">
        <v>6.8079999999999998</v>
      </c>
      <c r="D19" s="29">
        <v>7.5</v>
      </c>
      <c r="E19" s="29">
        <v>10.925000000000001</v>
      </c>
      <c r="F19" s="29">
        <v>19.132999999999999</v>
      </c>
      <c r="G19" s="11"/>
      <c r="H19" s="34">
        <v>6.5526999999999997</v>
      </c>
      <c r="I19" s="34">
        <v>1.7985</v>
      </c>
      <c r="J19" s="34">
        <v>3.2292000000000001</v>
      </c>
      <c r="K19" s="34">
        <v>3.9340000000000002</v>
      </c>
      <c r="L19" s="34">
        <v>3.1476000000000002</v>
      </c>
    </row>
    <row r="20" spans="1:12" x14ac:dyDescent="0.25">
      <c r="A20" t="s">
        <v>37</v>
      </c>
      <c r="B20" s="29">
        <v>5.508</v>
      </c>
      <c r="C20" s="29">
        <v>6.8</v>
      </c>
      <c r="D20" s="29">
        <v>7.492</v>
      </c>
      <c r="E20" s="29">
        <v>10.907999999999999</v>
      </c>
      <c r="F20" s="29">
        <v>19.125</v>
      </c>
      <c r="G20" s="11"/>
      <c r="H20" s="34">
        <v>12.185499999999999</v>
      </c>
      <c r="I20" s="34">
        <v>3.39</v>
      </c>
      <c r="J20" s="34">
        <v>5.9248000000000003</v>
      </c>
      <c r="K20" s="34">
        <v>7.7710999999999997</v>
      </c>
      <c r="L20" s="34">
        <v>6.2625999999999999</v>
      </c>
    </row>
    <row r="21" spans="1:12" x14ac:dyDescent="0.25">
      <c r="A21" s="2"/>
      <c r="B21" s="29"/>
      <c r="C21" s="29"/>
      <c r="D21" s="29"/>
      <c r="E21" s="29"/>
      <c r="F21" s="29"/>
      <c r="G21" s="11"/>
      <c r="H21" s="34"/>
      <c r="I21" s="34"/>
      <c r="J21" s="34"/>
      <c r="K21" s="34"/>
      <c r="L21" s="34"/>
    </row>
    <row r="22" spans="1:12" x14ac:dyDescent="0.25">
      <c r="A22" t="s">
        <v>31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11"/>
      <c r="H22" s="34">
        <v>0</v>
      </c>
      <c r="I22" s="34">
        <v>0</v>
      </c>
      <c r="J22" s="34">
        <v>0</v>
      </c>
      <c r="K22" s="34">
        <v>0</v>
      </c>
      <c r="L22" s="34">
        <v>0</v>
      </c>
    </row>
    <row r="23" spans="1:12" x14ac:dyDescent="0.25">
      <c r="A23" t="s">
        <v>32</v>
      </c>
      <c r="B23" s="29">
        <v>5.508</v>
      </c>
      <c r="C23" s="29">
        <v>6.8</v>
      </c>
      <c r="D23" s="29">
        <v>7.492</v>
      </c>
      <c r="E23" s="29">
        <v>10.917</v>
      </c>
      <c r="F23" s="29">
        <v>19.141999999999999</v>
      </c>
      <c r="G23" s="11"/>
      <c r="H23" s="34">
        <v>0.12809999999999999</v>
      </c>
      <c r="I23" s="34">
        <v>3.6299999999999999E-2</v>
      </c>
      <c r="J23" s="34">
        <v>6.3399999999999998E-2</v>
      </c>
      <c r="K23" s="34">
        <v>7.6499999999999999E-2</v>
      </c>
      <c r="L23" s="34">
        <v>4.5600000000000002E-2</v>
      </c>
    </row>
    <row r="24" spans="1:12" x14ac:dyDescent="0.25">
      <c r="A24" t="s">
        <v>33</v>
      </c>
      <c r="B24" s="29">
        <v>5.5170000000000003</v>
      </c>
      <c r="C24" s="29">
        <v>6.8</v>
      </c>
      <c r="D24" s="29">
        <v>7.5</v>
      </c>
      <c r="E24" s="29">
        <v>10.917</v>
      </c>
      <c r="F24" s="29">
        <v>19.132999999999999</v>
      </c>
      <c r="G24" s="11"/>
      <c r="H24" s="34">
        <v>0.6825</v>
      </c>
      <c r="I24" s="34">
        <v>0.19670000000000001</v>
      </c>
      <c r="J24" s="34">
        <v>0.35239999999999999</v>
      </c>
      <c r="K24" s="34">
        <v>0.4153</v>
      </c>
      <c r="L24" s="34">
        <v>0.30930000000000002</v>
      </c>
    </row>
    <row r="25" spans="1:12" x14ac:dyDescent="0.25">
      <c r="A25" t="s">
        <v>34</v>
      </c>
      <c r="B25" s="29">
        <v>5.508</v>
      </c>
      <c r="C25" s="29">
        <v>6.8</v>
      </c>
      <c r="D25" s="29">
        <v>7.492</v>
      </c>
      <c r="E25" s="29">
        <v>10.907999999999999</v>
      </c>
      <c r="F25" s="29">
        <v>19.125</v>
      </c>
      <c r="G25" s="11"/>
      <c r="H25" s="34">
        <v>1.3603000000000001</v>
      </c>
      <c r="I25" s="34">
        <v>0.37340000000000001</v>
      </c>
      <c r="J25" s="34">
        <v>0.67779999999999996</v>
      </c>
      <c r="K25" s="34">
        <v>0.81120000000000003</v>
      </c>
      <c r="L25" s="34">
        <v>0.61909999999999998</v>
      </c>
    </row>
    <row r="26" spans="1:12" x14ac:dyDescent="0.25">
      <c r="A26" t="s">
        <v>35</v>
      </c>
      <c r="B26" s="29">
        <v>5.508</v>
      </c>
      <c r="C26" s="29">
        <v>6.8</v>
      </c>
      <c r="D26" s="29">
        <v>7.492</v>
      </c>
      <c r="E26" s="29">
        <v>10.907999999999999</v>
      </c>
      <c r="F26" s="29">
        <v>19.125</v>
      </c>
      <c r="G26" s="11"/>
      <c r="H26" s="34">
        <v>3.3376000000000001</v>
      </c>
      <c r="I26" s="34">
        <v>0.92</v>
      </c>
      <c r="J26" s="34">
        <v>1.6671</v>
      </c>
      <c r="K26" s="34">
        <v>1.9971000000000001</v>
      </c>
      <c r="L26" s="34">
        <v>1.5699000000000001</v>
      </c>
    </row>
    <row r="27" spans="1:12" x14ac:dyDescent="0.25">
      <c r="A27" t="s">
        <v>36</v>
      </c>
      <c r="B27" s="29">
        <v>5.508</v>
      </c>
      <c r="C27" s="29">
        <v>6.7919999999999998</v>
      </c>
      <c r="D27" s="29">
        <v>7.4829999999999997</v>
      </c>
      <c r="E27" s="29">
        <v>10.9</v>
      </c>
      <c r="F27" s="29">
        <v>19.117000000000001</v>
      </c>
      <c r="G27" s="11"/>
      <c r="H27" s="34">
        <v>6.5373000000000001</v>
      </c>
      <c r="I27" s="34">
        <v>1.7970999999999999</v>
      </c>
      <c r="J27" s="34">
        <v>3.2115</v>
      </c>
      <c r="K27" s="34">
        <v>3.9718</v>
      </c>
      <c r="L27" s="34">
        <v>3.1255999999999999</v>
      </c>
    </row>
    <row r="28" spans="1:12" x14ac:dyDescent="0.25">
      <c r="A28" t="s">
        <v>37</v>
      </c>
      <c r="B28" s="29">
        <v>5.5</v>
      </c>
      <c r="C28" s="29">
        <v>6.7830000000000004</v>
      </c>
      <c r="D28" s="29">
        <v>7.4829999999999997</v>
      </c>
      <c r="E28" s="29">
        <v>10.891999999999999</v>
      </c>
      <c r="F28" s="29">
        <v>19.108000000000001</v>
      </c>
      <c r="G28" s="11"/>
      <c r="H28" s="34">
        <v>12.1652</v>
      </c>
      <c r="I28" s="34">
        <v>3.4491000000000001</v>
      </c>
      <c r="J28" s="34">
        <v>6.1040999999999999</v>
      </c>
      <c r="K28" s="34">
        <v>7.7549999999999999</v>
      </c>
      <c r="L28" s="34">
        <v>6.2126999999999999</v>
      </c>
    </row>
    <row r="29" spans="1:12" x14ac:dyDescent="0.25">
      <c r="A29" s="2"/>
      <c r="B29" s="29"/>
      <c r="C29" s="29"/>
      <c r="D29" s="29"/>
      <c r="E29" s="29"/>
      <c r="F29" s="29"/>
      <c r="G29" s="11"/>
      <c r="H29" s="34"/>
      <c r="I29" s="34"/>
      <c r="J29" s="34"/>
      <c r="K29" s="34"/>
      <c r="L29" s="34"/>
    </row>
    <row r="30" spans="1:12" x14ac:dyDescent="0.25">
      <c r="A30" t="s">
        <v>31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11"/>
      <c r="H30" s="34">
        <v>0</v>
      </c>
      <c r="I30" s="34">
        <v>0</v>
      </c>
      <c r="J30" s="34">
        <v>0</v>
      </c>
      <c r="K30" s="34">
        <v>0</v>
      </c>
      <c r="L30" s="34">
        <v>0</v>
      </c>
    </row>
    <row r="31" spans="1:12" x14ac:dyDescent="0.25">
      <c r="A31" t="s">
        <v>32</v>
      </c>
      <c r="B31" s="29">
        <v>5.5250000000000004</v>
      </c>
      <c r="C31" s="29">
        <v>6.8650000000000002</v>
      </c>
      <c r="D31" s="29">
        <v>7.5419999999999998</v>
      </c>
      <c r="E31" s="29">
        <v>11.013</v>
      </c>
      <c r="F31" s="29">
        <v>19.391999999999999</v>
      </c>
      <c r="G31" s="11"/>
      <c r="H31" s="34">
        <v>0.1305</v>
      </c>
      <c r="I31" s="34">
        <v>3.3399999999999999E-2</v>
      </c>
      <c r="J31" s="34">
        <v>6.8699999999999997E-2</v>
      </c>
      <c r="K31" s="34">
        <v>7.6399999999999996E-2</v>
      </c>
      <c r="L31" s="34">
        <v>5.3100000000000001E-2</v>
      </c>
    </row>
    <row r="32" spans="1:12" x14ac:dyDescent="0.25">
      <c r="A32" t="s">
        <v>33</v>
      </c>
      <c r="B32" s="29">
        <v>5.5330000000000004</v>
      </c>
      <c r="C32" s="29">
        <v>6.8330000000000002</v>
      </c>
      <c r="D32" s="29">
        <v>7.5250000000000004</v>
      </c>
      <c r="E32" s="29">
        <v>10.975</v>
      </c>
      <c r="F32" s="29">
        <v>19.175000000000001</v>
      </c>
      <c r="G32" s="11"/>
      <c r="H32" s="34">
        <v>0.68310000000000004</v>
      </c>
      <c r="I32" s="34">
        <v>0.1973</v>
      </c>
      <c r="J32" s="34">
        <v>0.3584</v>
      </c>
      <c r="K32" s="34">
        <v>0.40920000000000001</v>
      </c>
      <c r="L32" s="34">
        <v>0.31169999999999998</v>
      </c>
    </row>
    <row r="33" spans="1:12" x14ac:dyDescent="0.25">
      <c r="A33" t="s">
        <v>34</v>
      </c>
      <c r="B33" s="29">
        <v>5.5419999999999998</v>
      </c>
      <c r="C33" s="29">
        <v>6.8579999999999997</v>
      </c>
      <c r="D33" s="29">
        <v>7.5419999999999998</v>
      </c>
      <c r="E33" s="29">
        <v>11.007999999999999</v>
      </c>
      <c r="F33" s="29">
        <v>19.207999999999998</v>
      </c>
      <c r="G33" s="11"/>
      <c r="H33" s="34">
        <v>1.3265</v>
      </c>
      <c r="I33" s="34">
        <v>0.37680000000000002</v>
      </c>
      <c r="J33" s="34">
        <v>0.70609999999999995</v>
      </c>
      <c r="K33" s="34">
        <v>0.78890000000000005</v>
      </c>
      <c r="L33" s="34">
        <v>0.62290000000000001</v>
      </c>
    </row>
    <row r="34" spans="1:12" x14ac:dyDescent="0.25">
      <c r="A34" t="s">
        <v>35</v>
      </c>
      <c r="B34" s="29">
        <v>5.5419999999999998</v>
      </c>
      <c r="C34" s="29">
        <v>6.867</v>
      </c>
      <c r="D34" s="29">
        <v>7.5419999999999998</v>
      </c>
      <c r="E34" s="29">
        <v>11.025</v>
      </c>
      <c r="F34" s="29">
        <v>19.207999999999998</v>
      </c>
      <c r="G34" s="11"/>
      <c r="H34" s="34">
        <v>3.23</v>
      </c>
      <c r="I34" s="34">
        <v>0.90969999999999995</v>
      </c>
      <c r="J34" s="34">
        <v>1.7284999999999999</v>
      </c>
      <c r="K34" s="34">
        <v>1.9421999999999999</v>
      </c>
      <c r="L34" s="34">
        <v>1.5407999999999999</v>
      </c>
    </row>
    <row r="35" spans="1:12" x14ac:dyDescent="0.25">
      <c r="A35" t="s">
        <v>36</v>
      </c>
      <c r="B35" s="29">
        <v>5.55</v>
      </c>
      <c r="C35" s="29">
        <v>6.883</v>
      </c>
      <c r="D35" s="29">
        <v>7.55</v>
      </c>
      <c r="E35" s="29">
        <v>11.032999999999999</v>
      </c>
      <c r="F35" s="29">
        <v>19.216999999999999</v>
      </c>
      <c r="G35" s="11"/>
      <c r="H35" s="34">
        <v>6.3612000000000002</v>
      </c>
      <c r="I35" s="34">
        <v>1.7719</v>
      </c>
      <c r="J35" s="34">
        <v>3.2625999999999999</v>
      </c>
      <c r="K35" s="34">
        <v>3.8963000000000001</v>
      </c>
      <c r="L35" s="34">
        <v>3.1303999999999998</v>
      </c>
    </row>
    <row r="36" spans="1:12" x14ac:dyDescent="0.25">
      <c r="A36" t="s">
        <v>37</v>
      </c>
      <c r="B36" s="29">
        <v>5.55</v>
      </c>
      <c r="C36" s="29">
        <v>6.883</v>
      </c>
      <c r="D36" s="29">
        <v>7.55</v>
      </c>
      <c r="E36" s="29">
        <v>11.025</v>
      </c>
      <c r="F36" s="29">
        <v>19.207999999999998</v>
      </c>
      <c r="G36" s="11"/>
      <c r="H36" s="34">
        <v>12.0367</v>
      </c>
      <c r="I36" s="34">
        <v>3.4228000000000001</v>
      </c>
      <c r="J36" s="34">
        <v>6.1134000000000004</v>
      </c>
      <c r="K36" s="34">
        <v>7.7202999999999999</v>
      </c>
      <c r="L36" s="34">
        <v>6.3003999999999998</v>
      </c>
    </row>
    <row r="37" spans="1:12" x14ac:dyDescent="0.25">
      <c r="A37" s="2"/>
      <c r="B37" s="29"/>
      <c r="C37" s="29"/>
      <c r="D37" s="29"/>
      <c r="E37" s="29"/>
      <c r="F37" s="29"/>
      <c r="G37" s="11"/>
      <c r="H37" s="34"/>
      <c r="I37" s="34"/>
      <c r="J37" s="34"/>
      <c r="K37" s="34"/>
      <c r="L37" s="34"/>
    </row>
    <row r="38" spans="1:12" x14ac:dyDescent="0.25">
      <c r="A38" t="s">
        <v>31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11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x14ac:dyDescent="0.25">
      <c r="A39" t="s">
        <v>32</v>
      </c>
      <c r="B39" s="29">
        <v>5.5579999999999998</v>
      </c>
      <c r="C39" s="29">
        <v>6.6269999999999998</v>
      </c>
      <c r="D39" s="29">
        <v>7.4</v>
      </c>
      <c r="E39" s="29">
        <v>10.612</v>
      </c>
      <c r="F39" s="29">
        <v>19.257999999999999</v>
      </c>
      <c r="G39" s="11"/>
      <c r="H39" s="34">
        <v>0.13220000000000001</v>
      </c>
      <c r="I39" s="34">
        <v>3.8399999999999997E-2</v>
      </c>
      <c r="J39" s="34">
        <v>6.3500000000000001E-2</v>
      </c>
      <c r="K39" s="34">
        <v>7.6799999999999993E-2</v>
      </c>
      <c r="L39" s="34">
        <v>5.3900000000000003E-2</v>
      </c>
    </row>
    <row r="40" spans="1:12" x14ac:dyDescent="0.25">
      <c r="A40" t="s">
        <v>33</v>
      </c>
      <c r="B40" s="29">
        <v>5.55</v>
      </c>
      <c r="C40" s="29">
        <v>6.85</v>
      </c>
      <c r="D40" s="29">
        <v>7.5250000000000004</v>
      </c>
      <c r="E40" s="29">
        <v>10.975</v>
      </c>
      <c r="F40" s="29">
        <v>19.141999999999999</v>
      </c>
      <c r="G40" s="11"/>
      <c r="H40" s="34">
        <v>0.6804</v>
      </c>
      <c r="I40" s="34">
        <v>0.1953</v>
      </c>
      <c r="J40" s="34">
        <v>0.41649999999999998</v>
      </c>
      <c r="K40" s="34">
        <v>0.41210000000000002</v>
      </c>
      <c r="L40" s="34">
        <v>0.30990000000000001</v>
      </c>
    </row>
    <row r="41" spans="1:12" x14ac:dyDescent="0.25">
      <c r="A41" t="s">
        <v>34</v>
      </c>
      <c r="B41" s="29">
        <v>5.4420000000000002</v>
      </c>
      <c r="C41" s="29">
        <v>6.5919999999999996</v>
      </c>
      <c r="D41" s="29">
        <v>7.4080000000000004</v>
      </c>
      <c r="E41" s="29">
        <v>10.625</v>
      </c>
      <c r="F41" s="29">
        <v>18.891999999999999</v>
      </c>
      <c r="G41" s="11"/>
      <c r="H41" s="34">
        <v>1.327</v>
      </c>
      <c r="I41" s="34">
        <v>0.37409999999999999</v>
      </c>
      <c r="J41" s="34">
        <v>0.68810000000000004</v>
      </c>
      <c r="K41" s="34">
        <v>0.79820000000000002</v>
      </c>
      <c r="L41" s="34">
        <v>0.61460000000000004</v>
      </c>
    </row>
    <row r="42" spans="1:12" x14ac:dyDescent="0.25">
      <c r="A42" t="s">
        <v>35</v>
      </c>
      <c r="B42" s="29">
        <v>5.3330000000000002</v>
      </c>
      <c r="C42" s="29">
        <v>6.6719999999999997</v>
      </c>
      <c r="D42" s="29">
        <v>7.2919999999999998</v>
      </c>
      <c r="E42" s="29">
        <v>10.3</v>
      </c>
      <c r="F42" s="29">
        <v>18.692</v>
      </c>
      <c r="G42" s="11"/>
      <c r="H42" s="34">
        <v>3.2635999999999998</v>
      </c>
      <c r="I42" s="34">
        <v>0.92269999999999996</v>
      </c>
      <c r="J42" s="34">
        <v>1.7304999999999999</v>
      </c>
      <c r="K42" s="34">
        <v>1.9486000000000001</v>
      </c>
      <c r="L42" s="34">
        <v>1.5497000000000001</v>
      </c>
    </row>
    <row r="43" spans="1:12" x14ac:dyDescent="0.25">
      <c r="A43" t="s">
        <v>36</v>
      </c>
      <c r="B43" s="29">
        <v>5.3579999999999997</v>
      </c>
      <c r="C43" s="29">
        <v>6.4080000000000004</v>
      </c>
      <c r="D43" s="29">
        <v>7.3250000000000002</v>
      </c>
      <c r="E43" s="29">
        <v>10.417</v>
      </c>
      <c r="F43" s="29">
        <v>18.808</v>
      </c>
      <c r="G43" s="11"/>
      <c r="H43" s="34">
        <v>6.3167</v>
      </c>
      <c r="I43" s="34">
        <v>1.7417</v>
      </c>
      <c r="J43" s="34">
        <v>3.2033</v>
      </c>
      <c r="K43" s="34">
        <v>3.8374999999999999</v>
      </c>
      <c r="L43" s="34">
        <v>3.0743</v>
      </c>
    </row>
    <row r="44" spans="1:12" x14ac:dyDescent="0.25">
      <c r="A44" t="s">
        <v>37</v>
      </c>
      <c r="B44" s="29">
        <v>5.4669999999999996</v>
      </c>
      <c r="C44" s="29">
        <v>6.6580000000000004</v>
      </c>
      <c r="D44" s="29">
        <v>7.45</v>
      </c>
      <c r="E44" s="29">
        <v>10.742000000000001</v>
      </c>
      <c r="F44" s="29">
        <v>19.042000000000002</v>
      </c>
      <c r="G44" s="11"/>
      <c r="H44" s="34">
        <v>11.828200000000001</v>
      </c>
      <c r="I44" s="34">
        <v>3.3896999999999999</v>
      </c>
      <c r="J44" s="34">
        <v>6.1871999999999998</v>
      </c>
      <c r="K44" s="34">
        <v>7.5476999999999999</v>
      </c>
      <c r="L44" s="34">
        <v>6.1403999999999996</v>
      </c>
    </row>
    <row r="45" spans="1:12" x14ac:dyDescent="0.25">
      <c r="A45" s="2"/>
      <c r="B45" s="29"/>
      <c r="C45" s="29"/>
      <c r="D45" s="29"/>
      <c r="E45" s="29"/>
      <c r="F45" s="29"/>
      <c r="G45" s="11"/>
      <c r="H45" s="34"/>
      <c r="I45" s="34"/>
      <c r="J45" s="34"/>
      <c r="K45" s="34"/>
      <c r="L45" s="34"/>
    </row>
    <row r="46" spans="1:12" x14ac:dyDescent="0.25">
      <c r="A46" t="s">
        <v>31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11"/>
      <c r="H46" s="34">
        <v>0</v>
      </c>
      <c r="I46" s="34">
        <v>0</v>
      </c>
      <c r="J46" s="34">
        <v>0</v>
      </c>
      <c r="K46" s="34">
        <v>0</v>
      </c>
      <c r="L46" s="34">
        <v>0</v>
      </c>
    </row>
    <row r="47" spans="1:12" x14ac:dyDescent="0.25">
      <c r="A47" t="s">
        <v>32</v>
      </c>
      <c r="B47" s="29">
        <v>5.508</v>
      </c>
      <c r="C47" s="29">
        <v>6.7830000000000004</v>
      </c>
      <c r="D47" s="29">
        <v>7.4829999999999997</v>
      </c>
      <c r="E47" s="29">
        <v>10.891999999999999</v>
      </c>
      <c r="F47" s="29">
        <v>19.125</v>
      </c>
      <c r="G47" s="11"/>
      <c r="H47" s="34">
        <v>0.12920000000000001</v>
      </c>
      <c r="I47" s="34">
        <v>4.1099999999999998E-2</v>
      </c>
      <c r="J47" s="34">
        <v>6.7100000000000007E-2</v>
      </c>
      <c r="K47" s="34">
        <v>8.1699999999999995E-2</v>
      </c>
      <c r="L47" s="34">
        <v>6.7000000000000004E-2</v>
      </c>
    </row>
    <row r="48" spans="1:12" x14ac:dyDescent="0.25">
      <c r="A48" t="s">
        <v>33</v>
      </c>
      <c r="B48" s="29">
        <v>5.508</v>
      </c>
      <c r="C48" s="29">
        <v>6.7750000000000004</v>
      </c>
      <c r="D48" s="29">
        <v>7.492</v>
      </c>
      <c r="E48" s="29">
        <v>10.891999999999999</v>
      </c>
      <c r="F48" s="29">
        <v>19.125</v>
      </c>
      <c r="G48" s="11"/>
      <c r="H48" s="34">
        <v>0.67920000000000003</v>
      </c>
      <c r="I48" s="34">
        <v>0.19139999999999999</v>
      </c>
      <c r="J48" s="34">
        <v>0.34670000000000001</v>
      </c>
      <c r="K48" s="34">
        <v>0.4143</v>
      </c>
      <c r="L48" s="34">
        <v>0.31309999999999999</v>
      </c>
    </row>
    <row r="49" spans="1:26" x14ac:dyDescent="0.25">
      <c r="A49" t="s">
        <v>34</v>
      </c>
      <c r="B49" s="29">
        <v>5.508</v>
      </c>
      <c r="C49" s="29">
        <v>6.7830000000000004</v>
      </c>
      <c r="D49" s="29">
        <v>7.492</v>
      </c>
      <c r="E49" s="29">
        <v>10.891999999999999</v>
      </c>
      <c r="F49" s="29">
        <v>19.117000000000001</v>
      </c>
      <c r="G49" s="11"/>
      <c r="H49" s="34">
        <v>1.3335999999999999</v>
      </c>
      <c r="I49" s="34">
        <v>0.37369999999999998</v>
      </c>
      <c r="J49" s="34">
        <v>0.73360000000000003</v>
      </c>
      <c r="K49" s="34">
        <v>0.79520000000000002</v>
      </c>
      <c r="L49" s="34">
        <v>0.61470000000000002</v>
      </c>
    </row>
    <row r="50" spans="1:26" x14ac:dyDescent="0.25">
      <c r="A50" t="s">
        <v>35</v>
      </c>
      <c r="B50" s="29">
        <v>5.508</v>
      </c>
      <c r="C50" s="29">
        <v>6.7750000000000004</v>
      </c>
      <c r="D50" s="29">
        <v>7.492</v>
      </c>
      <c r="E50" s="29">
        <v>10.891999999999999</v>
      </c>
      <c r="F50" s="29">
        <v>19.117000000000001</v>
      </c>
      <c r="G50" s="11"/>
      <c r="H50" s="34">
        <v>3.3288000000000002</v>
      </c>
      <c r="I50" s="34">
        <v>0.93400000000000005</v>
      </c>
      <c r="J50" s="34">
        <v>1.75</v>
      </c>
      <c r="K50" s="34">
        <v>1.9961</v>
      </c>
      <c r="L50" s="34">
        <v>1.6067</v>
      </c>
    </row>
    <row r="51" spans="1:26" x14ac:dyDescent="0.25">
      <c r="A51" t="s">
        <v>36</v>
      </c>
      <c r="B51" s="29">
        <v>5.5</v>
      </c>
      <c r="C51" s="29">
        <v>6.7670000000000003</v>
      </c>
      <c r="D51" s="29">
        <v>7.4829999999999997</v>
      </c>
      <c r="E51" s="29">
        <v>10.875</v>
      </c>
      <c r="F51" s="29">
        <v>19.100000000000001</v>
      </c>
      <c r="G51" s="11"/>
      <c r="H51" s="34">
        <v>6.4230999999999998</v>
      </c>
      <c r="I51" s="34">
        <v>1.7787999999999999</v>
      </c>
      <c r="J51" s="34">
        <v>3.2136</v>
      </c>
      <c r="K51" s="34">
        <v>3.8828999999999998</v>
      </c>
      <c r="L51" s="34">
        <v>3.1126999999999998</v>
      </c>
    </row>
    <row r="52" spans="1:26" ht="15.75" x14ac:dyDescent="0.25">
      <c r="A52" t="s">
        <v>37</v>
      </c>
      <c r="B52" s="29">
        <v>5.5</v>
      </c>
      <c r="C52" s="29">
        <v>6.7670000000000003</v>
      </c>
      <c r="D52" s="29">
        <v>7.4749999999999996</v>
      </c>
      <c r="E52" s="29">
        <v>10.867000000000001</v>
      </c>
      <c r="F52" s="29">
        <v>19.091999999999999</v>
      </c>
      <c r="G52" s="11"/>
      <c r="H52" s="34">
        <v>11.997400000000001</v>
      </c>
      <c r="I52" s="34">
        <v>3.4483000000000001</v>
      </c>
      <c r="J52" s="34">
        <v>6.0968999999999998</v>
      </c>
      <c r="K52" s="34">
        <v>7.7314999999999996</v>
      </c>
      <c r="L52" s="34">
        <v>6.2131999999999996</v>
      </c>
      <c r="U52" s="16" t="s">
        <v>63</v>
      </c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U53" s="20" t="s">
        <v>41</v>
      </c>
      <c r="V53" s="21" t="s">
        <v>27</v>
      </c>
      <c r="W53" s="21" t="s">
        <v>28</v>
      </c>
      <c r="X53" s="21" t="s">
        <v>29</v>
      </c>
      <c r="Y53" s="21" t="s">
        <v>30</v>
      </c>
      <c r="Z53" s="21" t="s">
        <v>0</v>
      </c>
    </row>
    <row r="54" spans="1:26" x14ac:dyDescent="0.25">
      <c r="A54" s="40" t="s">
        <v>89</v>
      </c>
      <c r="B54" s="40"/>
      <c r="C54" s="40"/>
      <c r="D54" s="40"/>
      <c r="E54" s="40"/>
      <c r="F54" s="40"/>
      <c r="G54" s="40"/>
      <c r="H54" s="40"/>
      <c r="I54" s="40"/>
      <c r="J54" s="40"/>
      <c r="U54" s="19" t="s">
        <v>42</v>
      </c>
      <c r="V54" s="18">
        <v>0.127</v>
      </c>
      <c r="W54" s="18">
        <v>3.073E-2</v>
      </c>
      <c r="X54" s="18">
        <v>7.9009999999999997E-2</v>
      </c>
      <c r="Y54" s="18">
        <v>3.0790000000000001E-2</v>
      </c>
      <c r="Z54" s="18">
        <v>7.8720000000000005E-4</v>
      </c>
    </row>
    <row r="55" spans="1:26" x14ac:dyDescent="0.25">
      <c r="A55" s="7" t="s">
        <v>38</v>
      </c>
      <c r="B55" s="8" t="s">
        <v>17</v>
      </c>
      <c r="C55" s="8" t="s">
        <v>18</v>
      </c>
      <c r="D55" s="8" t="s">
        <v>19</v>
      </c>
      <c r="E55" s="8" t="s">
        <v>20</v>
      </c>
      <c r="F55" s="8" t="s">
        <v>21</v>
      </c>
      <c r="G55" s="8" t="s">
        <v>22</v>
      </c>
      <c r="H55" s="3" t="s">
        <v>24</v>
      </c>
      <c r="I55" s="3" t="s">
        <v>25</v>
      </c>
      <c r="J55" s="3" t="s">
        <v>26</v>
      </c>
      <c r="U55" s="19" t="s">
        <v>43</v>
      </c>
      <c r="V55" s="18">
        <v>1.2130000000000001</v>
      </c>
      <c r="W55" s="18">
        <v>0.34260000000000002</v>
      </c>
      <c r="X55" s="18">
        <v>0.61060000000000003</v>
      </c>
      <c r="Y55" s="18">
        <v>0.77290000000000003</v>
      </c>
      <c r="Z55" s="18">
        <v>0.62509999999999999</v>
      </c>
    </row>
    <row r="56" spans="1:26" ht="16.5" x14ac:dyDescent="0.3">
      <c r="A56" s="33">
        <v>0</v>
      </c>
      <c r="B56" s="23">
        <f>H6</f>
        <v>0</v>
      </c>
      <c r="C56" s="23">
        <f>H14</f>
        <v>0</v>
      </c>
      <c r="D56" s="23">
        <f>H22</f>
        <v>0</v>
      </c>
      <c r="E56" s="23">
        <f>H30</f>
        <v>0</v>
      </c>
      <c r="F56" s="23">
        <f>H38</f>
        <v>0</v>
      </c>
      <c r="G56" s="23">
        <f>H46</f>
        <v>0</v>
      </c>
      <c r="H56" s="30">
        <f>AVERAGE(B56:G56)</f>
        <v>0</v>
      </c>
      <c r="I56" s="30">
        <f>STDEV(B56:G56)</f>
        <v>0</v>
      </c>
      <c r="J56" s="5">
        <f>COUNT(B56:G56)</f>
        <v>6</v>
      </c>
      <c r="U56" s="17" t="s">
        <v>44</v>
      </c>
      <c r="V56" s="18"/>
      <c r="W56" s="18"/>
      <c r="X56" s="18"/>
      <c r="Y56" s="18"/>
      <c r="Z56" s="18"/>
    </row>
    <row r="57" spans="1:26" ht="16.5" x14ac:dyDescent="0.3">
      <c r="A57" s="33">
        <v>0.1</v>
      </c>
      <c r="B57" s="23">
        <f t="shared" ref="B57:B62" si="0">H7</f>
        <v>0.13270000000000001</v>
      </c>
      <c r="C57" s="23">
        <f t="shared" ref="C57:C62" si="1">H15</f>
        <v>0.12909999999999999</v>
      </c>
      <c r="D57" s="23">
        <f t="shared" ref="D57:D62" si="2">H23</f>
        <v>0.12809999999999999</v>
      </c>
      <c r="E57" s="23">
        <f t="shared" ref="E57:E62" si="3">H31</f>
        <v>0.1305</v>
      </c>
      <c r="F57" s="23">
        <f t="shared" ref="F57:F62" si="4">H39</f>
        <v>0.13220000000000001</v>
      </c>
      <c r="G57" s="23">
        <f t="shared" ref="G57:G62" si="5">H47</f>
        <v>0.12920000000000001</v>
      </c>
      <c r="H57" s="30">
        <f>AVERAGE(B57:G57)</f>
        <v>0.1303</v>
      </c>
      <c r="I57" s="30">
        <f>STDEV(B57:G57)</f>
        <v>1.8384776310850311E-3</v>
      </c>
      <c r="J57" s="5">
        <f>COUNT(B57:G57)</f>
        <v>6</v>
      </c>
      <c r="U57" s="19" t="s">
        <v>42</v>
      </c>
      <c r="V57" s="18" t="s">
        <v>45</v>
      </c>
      <c r="W57" s="18" t="s">
        <v>46</v>
      </c>
      <c r="X57" s="18" t="s">
        <v>47</v>
      </c>
      <c r="Y57" s="18" t="s">
        <v>48</v>
      </c>
      <c r="Z57" s="18" t="s">
        <v>49</v>
      </c>
    </row>
    <row r="58" spans="1:26" ht="16.5" x14ac:dyDescent="0.3">
      <c r="A58" s="33">
        <v>0.5</v>
      </c>
      <c r="B58" s="23">
        <f t="shared" si="0"/>
        <v>0.70240000000000002</v>
      </c>
      <c r="C58" s="23">
        <f t="shared" si="1"/>
        <v>0.6996</v>
      </c>
      <c r="D58" s="23">
        <f t="shared" si="2"/>
        <v>0.6825</v>
      </c>
      <c r="E58" s="23">
        <f t="shared" si="3"/>
        <v>0.68310000000000004</v>
      </c>
      <c r="F58" s="23">
        <f t="shared" si="4"/>
        <v>0.6804</v>
      </c>
      <c r="G58" s="23">
        <f t="shared" si="5"/>
        <v>0.67920000000000003</v>
      </c>
      <c r="H58" s="30">
        <f t="shared" ref="H58:H89" si="6">AVERAGE(B58:G58)</f>
        <v>0.68786666666666674</v>
      </c>
      <c r="I58" s="30">
        <f t="shared" ref="I58:I89" si="7">STDEV(B58:G58)</f>
        <v>1.0307990428141978E-2</v>
      </c>
      <c r="J58" s="5">
        <f t="shared" ref="J58:J89" si="8">COUNT(B58:G58)</f>
        <v>6</v>
      </c>
      <c r="U58" s="19" t="s">
        <v>43</v>
      </c>
      <c r="V58" s="18" t="s">
        <v>50</v>
      </c>
      <c r="W58" s="18" t="s">
        <v>51</v>
      </c>
      <c r="X58" s="18" t="s">
        <v>52</v>
      </c>
      <c r="Y58" s="18" t="s">
        <v>53</v>
      </c>
      <c r="Z58" s="18" t="s">
        <v>54</v>
      </c>
    </row>
    <row r="59" spans="1:26" ht="16.5" x14ac:dyDescent="0.3">
      <c r="A59" s="33">
        <v>1</v>
      </c>
      <c r="B59" s="23">
        <f t="shared" si="0"/>
        <v>1.4311</v>
      </c>
      <c r="C59" s="23">
        <f t="shared" si="1"/>
        <v>1.3596999999999999</v>
      </c>
      <c r="D59" s="23">
        <f t="shared" si="2"/>
        <v>1.3603000000000001</v>
      </c>
      <c r="E59" s="23">
        <f t="shared" si="3"/>
        <v>1.3265</v>
      </c>
      <c r="F59" s="23">
        <f t="shared" si="4"/>
        <v>1.327</v>
      </c>
      <c r="G59" s="23">
        <f t="shared" si="5"/>
        <v>1.3335999999999999</v>
      </c>
      <c r="H59" s="30">
        <f t="shared" si="6"/>
        <v>1.3563666666666665</v>
      </c>
      <c r="I59" s="30">
        <f t="shared" si="7"/>
        <v>3.9709931587282657E-2</v>
      </c>
      <c r="J59" s="5">
        <f t="shared" si="8"/>
        <v>6</v>
      </c>
      <c r="U59" s="17" t="s">
        <v>55</v>
      </c>
      <c r="V59" s="18"/>
      <c r="W59" s="18"/>
      <c r="X59" s="18"/>
      <c r="Y59" s="18"/>
      <c r="Z59" s="18"/>
    </row>
    <row r="60" spans="1:26" ht="16.5" x14ac:dyDescent="0.3">
      <c r="A60" s="33">
        <v>2.5</v>
      </c>
      <c r="B60" s="23">
        <f t="shared" si="0"/>
        <v>3.4133</v>
      </c>
      <c r="C60" s="23">
        <f t="shared" si="1"/>
        <v>3.4420999999999999</v>
      </c>
      <c r="D60" s="23">
        <f t="shared" si="2"/>
        <v>3.3376000000000001</v>
      </c>
      <c r="E60" s="23">
        <f t="shared" si="3"/>
        <v>3.23</v>
      </c>
      <c r="F60" s="23">
        <f t="shared" si="4"/>
        <v>3.2635999999999998</v>
      </c>
      <c r="G60" s="23">
        <f t="shared" si="5"/>
        <v>3.3288000000000002</v>
      </c>
      <c r="H60" s="30">
        <f t="shared" si="6"/>
        <v>3.3359000000000001</v>
      </c>
      <c r="I60" s="30">
        <f t="shared" si="7"/>
        <v>8.2176152258425936E-2</v>
      </c>
      <c r="J60" s="5">
        <f t="shared" si="8"/>
        <v>6</v>
      </c>
      <c r="U60" s="19" t="s">
        <v>56</v>
      </c>
      <c r="V60" s="18">
        <v>40</v>
      </c>
      <c r="W60" s="18">
        <v>40</v>
      </c>
      <c r="X60" s="18">
        <v>40</v>
      </c>
      <c r="Y60" s="18">
        <v>40</v>
      </c>
      <c r="Z60" s="18">
        <v>40</v>
      </c>
    </row>
    <row r="61" spans="1:26" ht="16.5" x14ac:dyDescent="0.3">
      <c r="A61" s="33">
        <v>5</v>
      </c>
      <c r="B61" s="23">
        <f t="shared" si="0"/>
        <v>6.6753999999999998</v>
      </c>
      <c r="C61" s="23">
        <f t="shared" si="1"/>
        <v>6.5526999999999997</v>
      </c>
      <c r="D61" s="23">
        <f t="shared" si="2"/>
        <v>6.5373000000000001</v>
      </c>
      <c r="E61" s="23">
        <f t="shared" si="3"/>
        <v>6.3612000000000002</v>
      </c>
      <c r="F61" s="23">
        <f t="shared" si="4"/>
        <v>6.3167</v>
      </c>
      <c r="G61" s="23">
        <f t="shared" si="5"/>
        <v>6.4230999999999998</v>
      </c>
      <c r="H61" s="30">
        <f t="shared" si="6"/>
        <v>6.4777333333333331</v>
      </c>
      <c r="I61" s="30">
        <f t="shared" si="7"/>
        <v>0.13471217712837485</v>
      </c>
      <c r="J61" s="5">
        <f t="shared" si="8"/>
        <v>6</v>
      </c>
      <c r="U61" s="19" t="s">
        <v>57</v>
      </c>
      <c r="V61" s="18">
        <v>0.99809999999999999</v>
      </c>
      <c r="W61" s="18">
        <v>0.999</v>
      </c>
      <c r="X61" s="18">
        <v>0.998</v>
      </c>
      <c r="Y61" s="18">
        <v>0.99950000000000006</v>
      </c>
      <c r="Z61" s="18">
        <v>0.99980000000000002</v>
      </c>
    </row>
    <row r="62" spans="1:26" ht="16.5" x14ac:dyDescent="0.3">
      <c r="A62" s="33">
        <v>10</v>
      </c>
      <c r="B62" s="23">
        <f t="shared" si="0"/>
        <v>12.254200000000001</v>
      </c>
      <c r="C62" s="23">
        <f t="shared" si="1"/>
        <v>12.185499999999999</v>
      </c>
      <c r="D62" s="23">
        <f t="shared" si="2"/>
        <v>12.1652</v>
      </c>
      <c r="E62" s="23">
        <f t="shared" si="3"/>
        <v>12.0367</v>
      </c>
      <c r="F62" s="23">
        <f t="shared" si="4"/>
        <v>11.828200000000001</v>
      </c>
      <c r="G62" s="23">
        <f t="shared" si="5"/>
        <v>11.997400000000001</v>
      </c>
      <c r="H62" s="30">
        <f t="shared" si="6"/>
        <v>12.077866666666667</v>
      </c>
      <c r="I62" s="30">
        <f t="shared" si="7"/>
        <v>0.15544035083165061</v>
      </c>
      <c r="J62" s="5">
        <f t="shared" si="8"/>
        <v>6</v>
      </c>
      <c r="U62" s="19" t="s">
        <v>58</v>
      </c>
      <c r="V62" s="18">
        <v>1.3169999999999999</v>
      </c>
      <c r="W62" s="18">
        <v>5.8020000000000002E-2</v>
      </c>
      <c r="X62" s="18">
        <v>0.36620000000000003</v>
      </c>
      <c r="Y62" s="18">
        <v>0.13930000000000001</v>
      </c>
      <c r="Z62" s="18">
        <v>4.5019999999999998E-2</v>
      </c>
    </row>
    <row r="63" spans="1:26" ht="16.5" x14ac:dyDescent="0.3">
      <c r="A63" s="9"/>
      <c r="H63" s="4"/>
      <c r="I63" s="4"/>
      <c r="J63" s="5"/>
      <c r="U63" s="19" t="s">
        <v>59</v>
      </c>
      <c r="V63" s="18">
        <v>0.18140000000000001</v>
      </c>
      <c r="W63" s="18">
        <v>3.8089999999999999E-2</v>
      </c>
      <c r="X63" s="18">
        <v>9.5680000000000001E-2</v>
      </c>
      <c r="Y63" s="18">
        <v>5.901E-2</v>
      </c>
      <c r="Z63" s="18">
        <v>3.3550000000000003E-2</v>
      </c>
    </row>
    <row r="64" spans="1:2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U64" s="19"/>
      <c r="V64" s="18"/>
      <c r="W64" s="18"/>
      <c r="X64" s="18"/>
      <c r="Y64" s="18"/>
      <c r="Z64" s="18"/>
    </row>
    <row r="65" spans="1:26" x14ac:dyDescent="0.25">
      <c r="A65" s="40" t="s">
        <v>90</v>
      </c>
      <c r="B65" s="40"/>
      <c r="C65" s="40"/>
      <c r="D65" s="40"/>
      <c r="E65" s="40"/>
      <c r="F65" s="40"/>
      <c r="G65" s="40"/>
      <c r="H65" s="40"/>
      <c r="I65" s="40"/>
      <c r="J65" s="40"/>
      <c r="U65" s="17" t="s">
        <v>60</v>
      </c>
      <c r="V65" s="18"/>
      <c r="W65" s="18"/>
      <c r="X65" s="18"/>
      <c r="Y65" s="18"/>
      <c r="Z65" s="18"/>
    </row>
    <row r="66" spans="1:26" x14ac:dyDescent="0.25">
      <c r="A66" s="7" t="s">
        <v>38</v>
      </c>
      <c r="B66" s="8" t="s">
        <v>17</v>
      </c>
      <c r="C66" s="8" t="s">
        <v>18</v>
      </c>
      <c r="D66" s="8" t="s">
        <v>19</v>
      </c>
      <c r="E66" s="8" t="s">
        <v>20</v>
      </c>
      <c r="F66" s="8" t="s">
        <v>21</v>
      </c>
      <c r="G66" s="8" t="s">
        <v>22</v>
      </c>
      <c r="H66" s="3" t="s">
        <v>24</v>
      </c>
      <c r="I66" s="3" t="s">
        <v>25</v>
      </c>
      <c r="J66" s="3" t="s">
        <v>26</v>
      </c>
      <c r="U66" s="19" t="s">
        <v>61</v>
      </c>
      <c r="V66" s="18">
        <v>42</v>
      </c>
      <c r="W66" s="18">
        <v>42</v>
      </c>
      <c r="X66" s="18">
        <v>42</v>
      </c>
      <c r="Y66" s="18">
        <v>42</v>
      </c>
      <c r="Z66" s="18">
        <v>42</v>
      </c>
    </row>
    <row r="67" spans="1:26" ht="16.5" x14ac:dyDescent="0.3">
      <c r="A67" s="33">
        <v>0</v>
      </c>
      <c r="B67" s="35">
        <f>I6</f>
        <v>0</v>
      </c>
      <c r="C67" s="35">
        <f>I14</f>
        <v>0</v>
      </c>
      <c r="D67" s="35">
        <f>I22</f>
        <v>0</v>
      </c>
      <c r="E67" s="35">
        <f>I30</f>
        <v>0</v>
      </c>
      <c r="F67" s="35">
        <f>I38</f>
        <v>0</v>
      </c>
      <c r="G67" s="35">
        <f>I46</f>
        <v>0</v>
      </c>
      <c r="H67" s="30">
        <f t="shared" si="6"/>
        <v>0</v>
      </c>
      <c r="I67" s="30">
        <f t="shared" si="7"/>
        <v>0</v>
      </c>
      <c r="J67" s="5">
        <f t="shared" si="8"/>
        <v>6</v>
      </c>
      <c r="U67" s="19" t="s">
        <v>62</v>
      </c>
      <c r="V67" s="18">
        <v>42</v>
      </c>
      <c r="W67" s="18">
        <v>42</v>
      </c>
      <c r="X67" s="18">
        <v>42</v>
      </c>
      <c r="Y67" s="18">
        <v>42</v>
      </c>
      <c r="Z67" s="18">
        <v>42</v>
      </c>
    </row>
    <row r="68" spans="1:26" ht="16.5" x14ac:dyDescent="0.3">
      <c r="A68" s="33">
        <v>0.1</v>
      </c>
      <c r="B68" s="35">
        <f t="shared" ref="B68:B73" si="9">I7</f>
        <v>3.7600000000000001E-2</v>
      </c>
      <c r="C68" s="35">
        <f t="shared" ref="C68:C73" si="10">I15</f>
        <v>3.6799999999999999E-2</v>
      </c>
      <c r="D68" s="35">
        <f t="shared" ref="D68:D73" si="11">I23</f>
        <v>3.6299999999999999E-2</v>
      </c>
      <c r="E68" s="35">
        <f t="shared" ref="E68:E73" si="12">I31</f>
        <v>3.3399999999999999E-2</v>
      </c>
      <c r="F68" s="35">
        <f t="shared" ref="F68:F73" si="13">I39</f>
        <v>3.8399999999999997E-2</v>
      </c>
      <c r="G68" s="35">
        <f t="shared" ref="G68:G73" si="14">I47</f>
        <v>4.1099999999999998E-2</v>
      </c>
      <c r="H68" s="30">
        <f t="shared" ref="H68:H73" si="15">AVERAGE(B68:G68)</f>
        <v>3.7266666666666663E-2</v>
      </c>
      <c r="I68" s="30">
        <f t="shared" ref="I68:I73" si="16">STDEV(B68:G68)</f>
        <v>2.5374527910222611E-3</v>
      </c>
      <c r="J68" s="5">
        <f t="shared" si="8"/>
        <v>6</v>
      </c>
    </row>
    <row r="69" spans="1:26" ht="16.5" x14ac:dyDescent="0.3">
      <c r="A69" s="33">
        <v>0.5</v>
      </c>
      <c r="B69" s="35">
        <f t="shared" si="9"/>
        <v>0.20130000000000001</v>
      </c>
      <c r="C69" s="35">
        <f t="shared" si="10"/>
        <v>0.18940000000000001</v>
      </c>
      <c r="D69" s="35">
        <f t="shared" si="11"/>
        <v>0.19670000000000001</v>
      </c>
      <c r="E69" s="35">
        <f t="shared" si="12"/>
        <v>0.1973</v>
      </c>
      <c r="F69" s="35">
        <f t="shared" si="13"/>
        <v>0.1953</v>
      </c>
      <c r="G69" s="35">
        <f t="shared" si="14"/>
        <v>0.19139999999999999</v>
      </c>
      <c r="H69" s="30">
        <f t="shared" si="15"/>
        <v>0.19523333333333334</v>
      </c>
      <c r="I69" s="30">
        <f t="shared" si="16"/>
        <v>4.2884340576330058E-3</v>
      </c>
      <c r="J69" s="5">
        <f t="shared" si="8"/>
        <v>6</v>
      </c>
    </row>
    <row r="70" spans="1:26" ht="16.5" x14ac:dyDescent="0.3">
      <c r="A70" s="33">
        <v>1</v>
      </c>
      <c r="B70" s="35">
        <f t="shared" si="9"/>
        <v>0.40300000000000002</v>
      </c>
      <c r="C70" s="35">
        <f t="shared" si="10"/>
        <v>0.37919999999999998</v>
      </c>
      <c r="D70" s="35">
        <f t="shared" si="11"/>
        <v>0.37340000000000001</v>
      </c>
      <c r="E70" s="35">
        <f t="shared" si="12"/>
        <v>0.37680000000000002</v>
      </c>
      <c r="F70" s="35">
        <f t="shared" si="13"/>
        <v>0.37409999999999999</v>
      </c>
      <c r="G70" s="35">
        <f t="shared" si="14"/>
        <v>0.37369999999999998</v>
      </c>
      <c r="H70" s="30">
        <f t="shared" si="15"/>
        <v>0.38003333333333328</v>
      </c>
      <c r="I70" s="30">
        <f t="shared" si="16"/>
        <v>1.1471123165002933E-2</v>
      </c>
      <c r="J70" s="5">
        <f t="shared" si="8"/>
        <v>6</v>
      </c>
    </row>
    <row r="71" spans="1:26" ht="16.5" x14ac:dyDescent="0.3">
      <c r="A71" s="33">
        <v>2.5</v>
      </c>
      <c r="B71" s="35">
        <f t="shared" si="9"/>
        <v>0.97160000000000002</v>
      </c>
      <c r="C71" s="35">
        <f t="shared" si="10"/>
        <v>0.94699999999999995</v>
      </c>
      <c r="D71" s="35">
        <f t="shared" si="11"/>
        <v>0.92</v>
      </c>
      <c r="E71" s="35">
        <f t="shared" si="12"/>
        <v>0.90969999999999995</v>
      </c>
      <c r="F71" s="35">
        <f t="shared" si="13"/>
        <v>0.92269999999999996</v>
      </c>
      <c r="G71" s="35">
        <f t="shared" si="14"/>
        <v>0.93400000000000005</v>
      </c>
      <c r="H71" s="30">
        <f t="shared" si="15"/>
        <v>0.9341666666666667</v>
      </c>
      <c r="I71" s="30">
        <f t="shared" si="16"/>
        <v>2.2346245023866246E-2</v>
      </c>
      <c r="J71" s="5">
        <f t="shared" si="8"/>
        <v>6</v>
      </c>
    </row>
    <row r="72" spans="1:26" ht="16.5" x14ac:dyDescent="0.3">
      <c r="A72" s="33">
        <v>5</v>
      </c>
      <c r="B72" s="35">
        <f t="shared" si="9"/>
        <v>1.8521000000000001</v>
      </c>
      <c r="C72" s="35">
        <f t="shared" si="10"/>
        <v>1.7985</v>
      </c>
      <c r="D72" s="35">
        <f t="shared" si="11"/>
        <v>1.7970999999999999</v>
      </c>
      <c r="E72" s="35">
        <f t="shared" si="12"/>
        <v>1.7719</v>
      </c>
      <c r="F72" s="35">
        <f t="shared" si="13"/>
        <v>1.7417</v>
      </c>
      <c r="G72" s="35">
        <f t="shared" si="14"/>
        <v>1.7787999999999999</v>
      </c>
      <c r="H72" s="30">
        <f t="shared" si="15"/>
        <v>1.7900166666666666</v>
      </c>
      <c r="I72" s="30">
        <f t="shared" si="16"/>
        <v>3.6783170970794074E-2</v>
      </c>
      <c r="J72" s="5">
        <f t="shared" si="8"/>
        <v>6</v>
      </c>
    </row>
    <row r="73" spans="1:26" ht="16.5" x14ac:dyDescent="0.3">
      <c r="A73" s="33">
        <v>10</v>
      </c>
      <c r="B73" s="35">
        <f t="shared" si="9"/>
        <v>3.4275000000000002</v>
      </c>
      <c r="C73" s="35">
        <f t="shared" si="10"/>
        <v>3.39</v>
      </c>
      <c r="D73" s="35">
        <f t="shared" si="11"/>
        <v>3.4491000000000001</v>
      </c>
      <c r="E73" s="35">
        <f t="shared" si="12"/>
        <v>3.4228000000000001</v>
      </c>
      <c r="F73" s="35">
        <f t="shared" si="13"/>
        <v>3.3896999999999999</v>
      </c>
      <c r="G73" s="35">
        <f t="shared" si="14"/>
        <v>3.4483000000000001</v>
      </c>
      <c r="H73" s="30">
        <f t="shared" si="15"/>
        <v>3.4212333333333333</v>
      </c>
      <c r="I73" s="30">
        <f t="shared" si="16"/>
        <v>2.6535837402777939E-2</v>
      </c>
      <c r="J73" s="5">
        <f t="shared" si="8"/>
        <v>6</v>
      </c>
    </row>
    <row r="74" spans="1:26" ht="16.5" x14ac:dyDescent="0.3">
      <c r="A74" s="9"/>
      <c r="B74" s="10"/>
      <c r="C74" s="10"/>
      <c r="D74" s="10"/>
      <c r="E74" s="10"/>
      <c r="F74" s="10"/>
      <c r="G74" s="10"/>
      <c r="H74" s="4"/>
      <c r="I74" s="4"/>
      <c r="J74" s="5"/>
    </row>
    <row r="75" spans="1:26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26" x14ac:dyDescent="0.25">
      <c r="A76" s="40" t="s">
        <v>91</v>
      </c>
      <c r="B76" s="40"/>
      <c r="C76" s="40"/>
      <c r="D76" s="40"/>
      <c r="E76" s="40"/>
      <c r="F76" s="40"/>
      <c r="G76" s="40"/>
      <c r="H76" s="40"/>
      <c r="I76" s="40"/>
      <c r="J76" s="40"/>
    </row>
    <row r="77" spans="1:26" x14ac:dyDescent="0.25">
      <c r="A77" s="7" t="s">
        <v>38</v>
      </c>
      <c r="B77" s="8" t="s">
        <v>17</v>
      </c>
      <c r="C77" s="8" t="s">
        <v>18</v>
      </c>
      <c r="D77" s="8" t="s">
        <v>19</v>
      </c>
      <c r="E77" s="8" t="s">
        <v>20</v>
      </c>
      <c r="F77" s="8" t="s">
        <v>21</v>
      </c>
      <c r="G77" s="8" t="s">
        <v>22</v>
      </c>
      <c r="H77" s="3" t="s">
        <v>24</v>
      </c>
      <c r="I77" s="3" t="s">
        <v>25</v>
      </c>
      <c r="J77" s="3" t="s">
        <v>26</v>
      </c>
    </row>
    <row r="78" spans="1:26" ht="16.5" x14ac:dyDescent="0.3">
      <c r="A78" s="33">
        <v>0</v>
      </c>
      <c r="B78" s="34">
        <f>J6</f>
        <v>0</v>
      </c>
      <c r="C78" s="34">
        <f>J14</f>
        <v>0</v>
      </c>
      <c r="D78" s="34">
        <f>J22</f>
        <v>0</v>
      </c>
      <c r="E78" s="34">
        <f>J30</f>
        <v>0</v>
      </c>
      <c r="F78" s="34">
        <f>J38</f>
        <v>0</v>
      </c>
      <c r="G78" s="34">
        <f>J46</f>
        <v>0</v>
      </c>
      <c r="H78" s="36">
        <f t="shared" si="6"/>
        <v>0</v>
      </c>
      <c r="I78" s="36">
        <f t="shared" si="7"/>
        <v>0</v>
      </c>
      <c r="J78" s="15">
        <f t="shared" si="8"/>
        <v>6</v>
      </c>
    </row>
    <row r="79" spans="1:26" ht="16.5" x14ac:dyDescent="0.3">
      <c r="A79" s="33">
        <v>0.1</v>
      </c>
      <c r="B79" s="34">
        <f t="shared" ref="B79:B84" si="17">J7</f>
        <v>6.8000000000000005E-2</v>
      </c>
      <c r="C79" s="34">
        <f t="shared" ref="C79:C84" si="18">J15</f>
        <v>6.5299999999999997E-2</v>
      </c>
      <c r="D79" s="34">
        <f t="shared" ref="D79:D84" si="19">J23</f>
        <v>6.3399999999999998E-2</v>
      </c>
      <c r="E79" s="34">
        <f t="shared" ref="E79:E84" si="20">J31</f>
        <v>6.8699999999999997E-2</v>
      </c>
      <c r="F79" s="34">
        <f t="shared" ref="F79:F84" si="21">J39</f>
        <v>6.3500000000000001E-2</v>
      </c>
      <c r="G79" s="34">
        <f t="shared" ref="G79:G84" si="22">J47</f>
        <v>6.7100000000000007E-2</v>
      </c>
      <c r="H79" s="36">
        <f t="shared" ref="H79" si="23">AVERAGE(B79:G79)</f>
        <v>6.5999999999999989E-2</v>
      </c>
      <c r="I79" s="36">
        <f t="shared" ref="I79" si="24">STDEV(B79:G79)</f>
        <v>2.2803508501982772E-3</v>
      </c>
      <c r="J79" s="15">
        <f t="shared" si="8"/>
        <v>6</v>
      </c>
    </row>
    <row r="80" spans="1:26" ht="16.5" x14ac:dyDescent="0.3">
      <c r="A80" s="33">
        <v>0.5</v>
      </c>
      <c r="B80" s="34">
        <f>J8</f>
        <v>0.37090000000000001</v>
      </c>
      <c r="C80" s="34">
        <f t="shared" si="18"/>
        <v>0.36980000000000002</v>
      </c>
      <c r="D80" s="34">
        <f t="shared" si="19"/>
        <v>0.35239999999999999</v>
      </c>
      <c r="E80" s="34">
        <f t="shared" si="20"/>
        <v>0.3584</v>
      </c>
      <c r="F80" s="34">
        <f t="shared" si="21"/>
        <v>0.41649999999999998</v>
      </c>
      <c r="G80" s="34">
        <f t="shared" si="22"/>
        <v>0.34670000000000001</v>
      </c>
      <c r="H80" s="30">
        <f t="shared" si="6"/>
        <v>0.36911666666666659</v>
      </c>
      <c r="I80" s="30">
        <f t="shared" si="7"/>
        <v>2.5082377611914432E-2</v>
      </c>
      <c r="J80" s="5">
        <f t="shared" si="8"/>
        <v>6</v>
      </c>
    </row>
    <row r="81" spans="1:21" ht="16.5" x14ac:dyDescent="0.3">
      <c r="A81" s="33">
        <v>1</v>
      </c>
      <c r="B81" s="34">
        <f t="shared" si="17"/>
        <v>0.74060000000000004</v>
      </c>
      <c r="C81" s="34">
        <f t="shared" si="18"/>
        <v>0.69640000000000002</v>
      </c>
      <c r="D81" s="34">
        <f t="shared" si="19"/>
        <v>0.67779999999999996</v>
      </c>
      <c r="E81" s="34">
        <f t="shared" si="20"/>
        <v>0.70609999999999995</v>
      </c>
      <c r="F81" s="34">
        <f t="shared" si="21"/>
        <v>0.68810000000000004</v>
      </c>
      <c r="G81" s="34">
        <f t="shared" si="22"/>
        <v>0.73360000000000003</v>
      </c>
      <c r="H81" s="30">
        <f t="shared" si="6"/>
        <v>0.70709999999999995</v>
      </c>
      <c r="I81" s="30">
        <f t="shared" si="7"/>
        <v>2.5137541645912812E-2</v>
      </c>
      <c r="J81" s="5">
        <f t="shared" si="8"/>
        <v>6</v>
      </c>
    </row>
    <row r="82" spans="1:21" ht="16.5" x14ac:dyDescent="0.3">
      <c r="A82" s="33">
        <v>2.5</v>
      </c>
      <c r="B82" s="34">
        <f t="shared" si="17"/>
        <v>1.7782</v>
      </c>
      <c r="C82" s="34">
        <f t="shared" si="18"/>
        <v>1.7232000000000001</v>
      </c>
      <c r="D82" s="34">
        <f t="shared" si="19"/>
        <v>1.6671</v>
      </c>
      <c r="E82" s="34">
        <f t="shared" si="20"/>
        <v>1.7284999999999999</v>
      </c>
      <c r="F82" s="34">
        <f t="shared" si="21"/>
        <v>1.7304999999999999</v>
      </c>
      <c r="G82" s="34">
        <f t="shared" si="22"/>
        <v>1.75</v>
      </c>
      <c r="H82" s="30">
        <f t="shared" si="6"/>
        <v>1.7295833333333333</v>
      </c>
      <c r="I82" s="30">
        <f t="shared" si="7"/>
        <v>3.6680644305500769E-2</v>
      </c>
      <c r="J82" s="5">
        <f t="shared" si="8"/>
        <v>6</v>
      </c>
    </row>
    <row r="83" spans="1:21" ht="16.5" x14ac:dyDescent="0.3">
      <c r="A83" s="33">
        <v>5</v>
      </c>
      <c r="B83" s="34">
        <f t="shared" si="17"/>
        <v>3.3641000000000001</v>
      </c>
      <c r="C83" s="34">
        <f t="shared" si="18"/>
        <v>3.2292000000000001</v>
      </c>
      <c r="D83" s="34">
        <f t="shared" si="19"/>
        <v>3.2115</v>
      </c>
      <c r="E83" s="34">
        <f t="shared" si="20"/>
        <v>3.2625999999999999</v>
      </c>
      <c r="F83" s="34">
        <f t="shared" si="21"/>
        <v>3.2033</v>
      </c>
      <c r="G83" s="34">
        <f t="shared" si="22"/>
        <v>3.2136</v>
      </c>
      <c r="H83" s="30">
        <f t="shared" si="6"/>
        <v>3.2473833333333331</v>
      </c>
      <c r="I83" s="30">
        <f t="shared" si="7"/>
        <v>6.0921635456270128E-2</v>
      </c>
      <c r="J83" s="5">
        <f t="shared" si="8"/>
        <v>6</v>
      </c>
    </row>
    <row r="84" spans="1:21" ht="16.5" x14ac:dyDescent="0.3">
      <c r="A84" s="33">
        <v>10</v>
      </c>
      <c r="B84" s="34">
        <f t="shared" si="17"/>
        <v>6.1460999999999997</v>
      </c>
      <c r="C84" s="34">
        <f t="shared" si="18"/>
        <v>5.9248000000000003</v>
      </c>
      <c r="D84" s="34">
        <f t="shared" si="19"/>
        <v>6.1040999999999999</v>
      </c>
      <c r="E84" s="34">
        <f t="shared" si="20"/>
        <v>6.1134000000000004</v>
      </c>
      <c r="F84" s="34">
        <f t="shared" si="21"/>
        <v>6.1871999999999998</v>
      </c>
      <c r="G84" s="34">
        <f t="shared" si="22"/>
        <v>6.0968999999999998</v>
      </c>
      <c r="H84" s="30">
        <f t="shared" si="6"/>
        <v>6.0954166666666678</v>
      </c>
      <c r="I84" s="30">
        <f t="shared" si="7"/>
        <v>9.0004475814631779E-2</v>
      </c>
      <c r="J84" s="5">
        <f t="shared" si="8"/>
        <v>6</v>
      </c>
    </row>
    <row r="85" spans="1:21" ht="16.5" x14ac:dyDescent="0.3">
      <c r="A85" s="9"/>
      <c r="B85" s="34"/>
      <c r="C85" s="34"/>
      <c r="D85" s="34"/>
      <c r="E85" s="34"/>
      <c r="F85" s="34"/>
      <c r="G85" s="34"/>
      <c r="H85" s="4"/>
      <c r="I85" s="4"/>
      <c r="J85" s="5"/>
    </row>
    <row r="86" spans="1:2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21" x14ac:dyDescent="0.25">
      <c r="A87" s="40" t="s">
        <v>92</v>
      </c>
      <c r="B87" s="40"/>
      <c r="C87" s="40"/>
      <c r="D87" s="40"/>
      <c r="E87" s="40"/>
      <c r="F87" s="40"/>
      <c r="G87" s="40"/>
      <c r="H87" s="40"/>
      <c r="I87" s="40"/>
      <c r="J87" s="40"/>
    </row>
    <row r="88" spans="1:21" x14ac:dyDescent="0.25">
      <c r="A88" s="7" t="s">
        <v>38</v>
      </c>
      <c r="B88" s="8" t="s">
        <v>17</v>
      </c>
      <c r="C88" s="8" t="s">
        <v>18</v>
      </c>
      <c r="D88" s="8" t="s">
        <v>19</v>
      </c>
      <c r="E88" s="8" t="s">
        <v>20</v>
      </c>
      <c r="F88" s="8" t="s">
        <v>21</v>
      </c>
      <c r="G88" s="8" t="s">
        <v>22</v>
      </c>
      <c r="H88" s="3" t="s">
        <v>24</v>
      </c>
      <c r="I88" s="3" t="s">
        <v>25</v>
      </c>
      <c r="J88" s="3" t="s">
        <v>26</v>
      </c>
    </row>
    <row r="89" spans="1:21" ht="16.5" x14ac:dyDescent="0.3">
      <c r="A89" s="33">
        <v>0</v>
      </c>
      <c r="B89" s="34">
        <f>K6</f>
        <v>0</v>
      </c>
      <c r="C89" s="34">
        <f>K14</f>
        <v>0</v>
      </c>
      <c r="D89" s="34">
        <f>K22</f>
        <v>0</v>
      </c>
      <c r="E89" s="34">
        <f>K30</f>
        <v>0</v>
      </c>
      <c r="F89" s="34">
        <f>K38</f>
        <v>0</v>
      </c>
      <c r="G89" s="34">
        <f>K46</f>
        <v>0</v>
      </c>
      <c r="H89" s="36">
        <f t="shared" si="6"/>
        <v>0</v>
      </c>
      <c r="I89" s="36">
        <f t="shared" si="7"/>
        <v>0</v>
      </c>
      <c r="J89" s="15">
        <f t="shared" si="8"/>
        <v>6</v>
      </c>
    </row>
    <row r="90" spans="1:21" ht="16.5" x14ac:dyDescent="0.3">
      <c r="A90" s="33">
        <v>0.1</v>
      </c>
      <c r="B90" s="34">
        <f t="shared" ref="B90:B95" si="25">K7</f>
        <v>8.2600000000000007E-2</v>
      </c>
      <c r="C90" s="34">
        <f t="shared" ref="C90:C95" si="26">K15</f>
        <v>8.0600000000000005E-2</v>
      </c>
      <c r="D90" s="34">
        <f t="shared" ref="D90:D95" si="27">K23</f>
        <v>7.6499999999999999E-2</v>
      </c>
      <c r="E90" s="34">
        <f t="shared" ref="E90:E95" si="28">K31</f>
        <v>7.6399999999999996E-2</v>
      </c>
      <c r="F90" s="34">
        <f t="shared" ref="F90:F95" si="29">K39</f>
        <v>7.6799999999999993E-2</v>
      </c>
      <c r="G90" s="34">
        <f t="shared" ref="G90:G95" si="30">K47</f>
        <v>8.1699999999999995E-2</v>
      </c>
      <c r="H90" s="36">
        <f t="shared" ref="H90:H95" si="31">AVERAGE(B90:G90)</f>
        <v>7.9100000000000004E-2</v>
      </c>
      <c r="I90" s="36">
        <f t="shared" ref="I90:I95" si="32">STDEV(B90:G90)</f>
        <v>2.8495613697550048E-3</v>
      </c>
      <c r="J90" s="15">
        <f t="shared" ref="J90:J95" si="33">COUNT(B90:G90)</f>
        <v>6</v>
      </c>
    </row>
    <row r="91" spans="1:21" ht="16.5" x14ac:dyDescent="0.3">
      <c r="A91" s="33">
        <v>0.5</v>
      </c>
      <c r="B91" s="34">
        <f t="shared" si="25"/>
        <v>0.4284</v>
      </c>
      <c r="C91" s="34">
        <f t="shared" si="26"/>
        <v>0.4279</v>
      </c>
      <c r="D91" s="34">
        <f t="shared" si="27"/>
        <v>0.4153</v>
      </c>
      <c r="E91" s="34">
        <f t="shared" si="28"/>
        <v>0.40920000000000001</v>
      </c>
      <c r="F91" s="34">
        <f t="shared" si="29"/>
        <v>0.41210000000000002</v>
      </c>
      <c r="G91" s="34">
        <f t="shared" si="30"/>
        <v>0.4143</v>
      </c>
      <c r="H91" s="36">
        <f t="shared" si="31"/>
        <v>0.41786666666666666</v>
      </c>
      <c r="I91" s="36">
        <f t="shared" si="32"/>
        <v>8.2376372016899728E-3</v>
      </c>
      <c r="J91" s="15">
        <f t="shared" si="33"/>
        <v>6</v>
      </c>
      <c r="U91" t="s">
        <v>64</v>
      </c>
    </row>
    <row r="92" spans="1:21" ht="16.5" x14ac:dyDescent="0.3">
      <c r="A92" s="33">
        <v>1</v>
      </c>
      <c r="B92" s="34">
        <f t="shared" si="25"/>
        <v>0.873</v>
      </c>
      <c r="C92" s="34">
        <f t="shared" si="26"/>
        <v>0.82879999999999998</v>
      </c>
      <c r="D92" s="34">
        <f t="shared" si="27"/>
        <v>0.81120000000000003</v>
      </c>
      <c r="E92" s="34">
        <f t="shared" si="28"/>
        <v>0.78890000000000005</v>
      </c>
      <c r="F92" s="34">
        <f t="shared" si="29"/>
        <v>0.79820000000000002</v>
      </c>
      <c r="G92" s="34">
        <f t="shared" si="30"/>
        <v>0.79520000000000002</v>
      </c>
      <c r="H92" s="36">
        <f t="shared" si="31"/>
        <v>0.81588333333333329</v>
      </c>
      <c r="I92" s="36">
        <f t="shared" si="32"/>
        <v>3.1367780709936524E-2</v>
      </c>
      <c r="J92" s="15">
        <f t="shared" si="33"/>
        <v>6</v>
      </c>
      <c r="U92" t="s">
        <v>65</v>
      </c>
    </row>
    <row r="93" spans="1:21" ht="16.5" x14ac:dyDescent="0.3">
      <c r="A93" s="33">
        <v>2.5</v>
      </c>
      <c r="B93" s="34">
        <f t="shared" si="25"/>
        <v>2.0686</v>
      </c>
      <c r="C93" s="34">
        <f t="shared" si="26"/>
        <v>2.0558000000000001</v>
      </c>
      <c r="D93" s="34">
        <f t="shared" si="27"/>
        <v>1.9971000000000001</v>
      </c>
      <c r="E93" s="34">
        <f t="shared" si="28"/>
        <v>1.9421999999999999</v>
      </c>
      <c r="F93" s="34">
        <f t="shared" si="29"/>
        <v>1.9486000000000001</v>
      </c>
      <c r="G93" s="34">
        <f t="shared" si="30"/>
        <v>1.9961</v>
      </c>
      <c r="H93" s="36">
        <f t="shared" si="31"/>
        <v>2.0013999999999998</v>
      </c>
      <c r="I93" s="36">
        <f t="shared" si="32"/>
        <v>5.2562838583927338E-2</v>
      </c>
      <c r="J93" s="15">
        <f t="shared" si="33"/>
        <v>6</v>
      </c>
    </row>
    <row r="94" spans="1:21" ht="16.5" x14ac:dyDescent="0.3">
      <c r="A94" s="33">
        <v>5</v>
      </c>
      <c r="B94" s="34">
        <f t="shared" si="25"/>
        <v>4.0758000000000001</v>
      </c>
      <c r="C94" s="34">
        <f t="shared" si="26"/>
        <v>3.9340000000000002</v>
      </c>
      <c r="D94" s="34">
        <f t="shared" si="27"/>
        <v>3.9718</v>
      </c>
      <c r="E94" s="34">
        <f t="shared" si="28"/>
        <v>3.8963000000000001</v>
      </c>
      <c r="F94" s="34">
        <f t="shared" si="29"/>
        <v>3.8374999999999999</v>
      </c>
      <c r="G94" s="34">
        <f t="shared" si="30"/>
        <v>3.8828999999999998</v>
      </c>
      <c r="H94" s="36">
        <f t="shared" si="31"/>
        <v>3.9330499999999997</v>
      </c>
      <c r="I94" s="36">
        <f t="shared" si="32"/>
        <v>8.3516962348974419E-2</v>
      </c>
      <c r="J94" s="15">
        <f t="shared" si="33"/>
        <v>6</v>
      </c>
    </row>
    <row r="95" spans="1:21" ht="16.5" x14ac:dyDescent="0.3">
      <c r="A95" s="33">
        <v>10</v>
      </c>
      <c r="B95" s="34">
        <f t="shared" si="25"/>
        <v>7.8536000000000001</v>
      </c>
      <c r="C95" s="34">
        <f t="shared" si="26"/>
        <v>7.7710999999999997</v>
      </c>
      <c r="D95" s="34">
        <f t="shared" si="27"/>
        <v>7.7549999999999999</v>
      </c>
      <c r="E95" s="34">
        <f t="shared" si="28"/>
        <v>7.7202999999999999</v>
      </c>
      <c r="F95" s="34">
        <f t="shared" si="29"/>
        <v>7.5476999999999999</v>
      </c>
      <c r="G95" s="34">
        <f t="shared" si="30"/>
        <v>7.7314999999999996</v>
      </c>
      <c r="H95" s="36">
        <f t="shared" si="31"/>
        <v>7.7298666666666662</v>
      </c>
      <c r="I95" s="36">
        <f t="shared" si="32"/>
        <v>0.10091649353136818</v>
      </c>
      <c r="J95" s="15">
        <f t="shared" si="33"/>
        <v>6</v>
      </c>
    </row>
    <row r="96" spans="1:21" ht="16.5" x14ac:dyDescent="0.3">
      <c r="A96" s="9"/>
      <c r="B96" s="11"/>
      <c r="C96" s="11"/>
      <c r="D96" s="11"/>
      <c r="E96" s="11"/>
      <c r="F96" s="11"/>
      <c r="G96" s="11"/>
      <c r="H96" s="14"/>
      <c r="I96" s="14"/>
      <c r="J96" s="15"/>
    </row>
    <row r="97" spans="1:1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x14ac:dyDescent="0.25">
      <c r="A98" s="40" t="s">
        <v>93</v>
      </c>
      <c r="B98" s="40"/>
      <c r="C98" s="40"/>
      <c r="D98" s="40"/>
      <c r="E98" s="40"/>
      <c r="F98" s="40"/>
      <c r="G98" s="40"/>
      <c r="H98" s="40"/>
      <c r="I98" s="40"/>
      <c r="J98" s="40"/>
    </row>
    <row r="99" spans="1:10" x14ac:dyDescent="0.25">
      <c r="A99" s="7" t="s">
        <v>38</v>
      </c>
      <c r="B99" s="8" t="s">
        <v>17</v>
      </c>
      <c r="C99" s="8" t="s">
        <v>18</v>
      </c>
      <c r="D99" s="8" t="s">
        <v>19</v>
      </c>
      <c r="E99" s="8" t="s">
        <v>20</v>
      </c>
      <c r="F99" s="8" t="s">
        <v>21</v>
      </c>
      <c r="G99" s="8" t="s">
        <v>22</v>
      </c>
      <c r="H99" s="3" t="s">
        <v>24</v>
      </c>
      <c r="I99" s="3" t="s">
        <v>25</v>
      </c>
      <c r="J99" s="3" t="s">
        <v>26</v>
      </c>
    </row>
    <row r="100" spans="1:10" ht="16.5" x14ac:dyDescent="0.3">
      <c r="A100" s="33">
        <v>0</v>
      </c>
      <c r="B100" s="34">
        <f>L6</f>
        <v>0</v>
      </c>
      <c r="C100" s="34">
        <f>L14</f>
        <v>0</v>
      </c>
      <c r="D100" s="34">
        <f>L22</f>
        <v>0</v>
      </c>
      <c r="E100" s="34">
        <f>L30</f>
        <v>0</v>
      </c>
      <c r="F100" s="34">
        <f>L38</f>
        <v>0</v>
      </c>
      <c r="G100" s="34">
        <f>L46</f>
        <v>0</v>
      </c>
      <c r="H100" s="36">
        <f t="shared" ref="H100" si="34">AVERAGE(B100:G100)</f>
        <v>0</v>
      </c>
      <c r="I100" s="36">
        <f t="shared" ref="I100" si="35">STDEV(B100:G100)</f>
        <v>0</v>
      </c>
      <c r="J100" s="15">
        <f t="shared" ref="J100" si="36">COUNT(B100:G100)</f>
        <v>6</v>
      </c>
    </row>
    <row r="101" spans="1:10" ht="16.5" x14ac:dyDescent="0.3">
      <c r="A101" s="33">
        <v>0.1</v>
      </c>
      <c r="B101" s="34">
        <f t="shared" ref="B101:B106" si="37">L7</f>
        <v>4.82E-2</v>
      </c>
      <c r="C101" s="34">
        <f t="shared" ref="C101:C106" si="38">L15</f>
        <v>5.2600000000000001E-2</v>
      </c>
      <c r="D101" s="34">
        <f t="shared" ref="D101:D106" si="39">L23</f>
        <v>4.5600000000000002E-2</v>
      </c>
      <c r="E101" s="34">
        <f t="shared" ref="E101:E106" si="40">L31</f>
        <v>5.3100000000000001E-2</v>
      </c>
      <c r="F101" s="34">
        <f t="shared" ref="F101:F106" si="41">L39</f>
        <v>5.3900000000000003E-2</v>
      </c>
      <c r="G101" s="34">
        <f t="shared" ref="G101:G106" si="42">L47</f>
        <v>6.7000000000000004E-2</v>
      </c>
      <c r="H101" s="36">
        <f t="shared" ref="H101:H106" si="43">AVERAGE(B101:G101)</f>
        <v>5.3400000000000003E-2</v>
      </c>
      <c r="I101" s="36">
        <f t="shared" ref="I101:I106" si="44">STDEV(B101:G101)</f>
        <v>7.400270265334922E-3</v>
      </c>
      <c r="J101" s="15">
        <f t="shared" ref="J101:J106" si="45">COUNT(B101:G101)</f>
        <v>6</v>
      </c>
    </row>
    <row r="102" spans="1:10" ht="16.5" x14ac:dyDescent="0.3">
      <c r="A102" s="33">
        <v>0.5</v>
      </c>
      <c r="B102" s="34">
        <f t="shared" si="37"/>
        <v>0.3039</v>
      </c>
      <c r="C102" s="34">
        <f t="shared" si="38"/>
        <v>0.32119999999999999</v>
      </c>
      <c r="D102" s="34">
        <f t="shared" si="39"/>
        <v>0.30930000000000002</v>
      </c>
      <c r="E102" s="34">
        <f t="shared" si="40"/>
        <v>0.31169999999999998</v>
      </c>
      <c r="F102" s="34">
        <f t="shared" si="41"/>
        <v>0.30990000000000001</v>
      </c>
      <c r="G102" s="34">
        <f t="shared" si="42"/>
        <v>0.31309999999999999</v>
      </c>
      <c r="H102" s="36">
        <f t="shared" si="43"/>
        <v>0.31151666666666666</v>
      </c>
      <c r="I102" s="36">
        <f t="shared" si="44"/>
        <v>5.6894346526405034E-3</v>
      </c>
      <c r="J102" s="15">
        <f t="shared" si="45"/>
        <v>6</v>
      </c>
    </row>
    <row r="103" spans="1:10" ht="16.5" x14ac:dyDescent="0.3">
      <c r="A103" s="33">
        <v>1</v>
      </c>
      <c r="B103" s="34">
        <f t="shared" si="37"/>
        <v>0.63829999999999998</v>
      </c>
      <c r="C103" s="34">
        <f t="shared" si="38"/>
        <v>0.60870000000000002</v>
      </c>
      <c r="D103" s="34">
        <f t="shared" si="39"/>
        <v>0.61909999999999998</v>
      </c>
      <c r="E103" s="34">
        <f t="shared" si="40"/>
        <v>0.62290000000000001</v>
      </c>
      <c r="F103" s="34">
        <f t="shared" si="41"/>
        <v>0.61460000000000004</v>
      </c>
      <c r="G103" s="34">
        <f t="shared" si="42"/>
        <v>0.61470000000000002</v>
      </c>
      <c r="H103" s="36">
        <f t="shared" si="43"/>
        <v>0.61971666666666669</v>
      </c>
      <c r="I103" s="36">
        <f t="shared" si="44"/>
        <v>1.0281715161716274E-2</v>
      </c>
      <c r="J103" s="15">
        <f t="shared" si="45"/>
        <v>6</v>
      </c>
    </row>
    <row r="104" spans="1:10" ht="16.5" x14ac:dyDescent="0.3">
      <c r="A104" s="33">
        <v>2.5</v>
      </c>
      <c r="B104" s="34">
        <f t="shared" si="37"/>
        <v>1.6014999999999999</v>
      </c>
      <c r="C104" s="34">
        <f t="shared" si="38"/>
        <v>1.6205000000000001</v>
      </c>
      <c r="D104" s="34">
        <f t="shared" si="39"/>
        <v>1.5699000000000001</v>
      </c>
      <c r="E104" s="34">
        <f t="shared" si="40"/>
        <v>1.5407999999999999</v>
      </c>
      <c r="F104" s="34">
        <f t="shared" si="41"/>
        <v>1.5497000000000001</v>
      </c>
      <c r="G104" s="34">
        <f t="shared" si="42"/>
        <v>1.6067</v>
      </c>
      <c r="H104" s="36">
        <f t="shared" si="43"/>
        <v>1.5815166666666667</v>
      </c>
      <c r="I104" s="36">
        <f t="shared" si="44"/>
        <v>3.2736305024646049E-2</v>
      </c>
      <c r="J104" s="15">
        <f t="shared" si="45"/>
        <v>6</v>
      </c>
    </row>
    <row r="105" spans="1:10" ht="16.5" x14ac:dyDescent="0.3">
      <c r="A105" s="33">
        <v>5</v>
      </c>
      <c r="B105" s="34">
        <f t="shared" si="37"/>
        <v>3.2176</v>
      </c>
      <c r="C105" s="34">
        <f t="shared" si="38"/>
        <v>3.1476000000000002</v>
      </c>
      <c r="D105" s="34">
        <f t="shared" si="39"/>
        <v>3.1255999999999999</v>
      </c>
      <c r="E105" s="34">
        <f t="shared" si="40"/>
        <v>3.1303999999999998</v>
      </c>
      <c r="F105" s="34">
        <f t="shared" si="41"/>
        <v>3.0743</v>
      </c>
      <c r="G105" s="34">
        <f t="shared" si="42"/>
        <v>3.1126999999999998</v>
      </c>
      <c r="H105" s="36">
        <f t="shared" si="43"/>
        <v>3.1347</v>
      </c>
      <c r="I105" s="36">
        <f t="shared" si="44"/>
        <v>4.7481112034155254E-2</v>
      </c>
      <c r="J105" s="15">
        <f t="shared" si="45"/>
        <v>6</v>
      </c>
    </row>
    <row r="106" spans="1:10" ht="16.5" x14ac:dyDescent="0.3">
      <c r="A106" s="33">
        <v>10</v>
      </c>
      <c r="B106" s="34">
        <f t="shared" si="37"/>
        <v>6.3311000000000002</v>
      </c>
      <c r="C106" s="34">
        <f t="shared" si="38"/>
        <v>6.2625999999999999</v>
      </c>
      <c r="D106" s="34">
        <f t="shared" si="39"/>
        <v>6.2126999999999999</v>
      </c>
      <c r="E106" s="34">
        <f t="shared" si="40"/>
        <v>6.3003999999999998</v>
      </c>
      <c r="F106" s="34">
        <f t="shared" si="41"/>
        <v>6.1403999999999996</v>
      </c>
      <c r="G106" s="34">
        <f t="shared" si="42"/>
        <v>6.2131999999999996</v>
      </c>
      <c r="H106" s="36">
        <f t="shared" si="43"/>
        <v>6.2434000000000003</v>
      </c>
      <c r="I106" s="36">
        <f t="shared" si="44"/>
        <v>6.8952824452664888E-2</v>
      </c>
      <c r="J106" s="15">
        <f t="shared" si="45"/>
        <v>6</v>
      </c>
    </row>
    <row r="107" spans="1:10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4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4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4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4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4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4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4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4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4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4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4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40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40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40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40" x14ac:dyDescent="0.25">
      <c r="A127" s="12"/>
      <c r="B127" s="12"/>
      <c r="C127" s="12"/>
      <c r="D127" s="13"/>
      <c r="E127" s="13"/>
      <c r="F127" s="13"/>
      <c r="G127" s="13"/>
      <c r="H127" s="12"/>
      <c r="I127" s="13"/>
      <c r="J127" s="13"/>
      <c r="K127" s="1"/>
      <c r="L127" s="1"/>
      <c r="Q127" s="1"/>
      <c r="R127" s="1"/>
      <c r="S127" s="1"/>
      <c r="T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K127" s="1"/>
      <c r="AL127" s="1"/>
      <c r="AM127" s="1"/>
      <c r="AN127" s="1"/>
    </row>
    <row r="128" spans="1:40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</sheetData>
  <mergeCells count="8">
    <mergeCell ref="A3:A4"/>
    <mergeCell ref="B3:F3"/>
    <mergeCell ref="H3:L3"/>
    <mergeCell ref="A76:J76"/>
    <mergeCell ref="A87:J87"/>
    <mergeCell ref="A98:J98"/>
    <mergeCell ref="A54:J54"/>
    <mergeCell ref="A65:J65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rism9.Document" shapeId="4097" r:id="rId4">
          <objectPr defaultSize="0" autoPict="0" r:id="rId5">
            <anchor moveWithCells="1">
              <from>
                <xdr:col>20</xdr:col>
                <xdr:colOff>0</xdr:colOff>
                <xdr:row>68</xdr:row>
                <xdr:rowOff>0</xdr:rowOff>
              </from>
              <to>
                <xdr:col>24</xdr:col>
                <xdr:colOff>1171575</xdr:colOff>
                <xdr:row>88</xdr:row>
                <xdr:rowOff>200025</xdr:rowOff>
              </to>
            </anchor>
          </objectPr>
        </oleObject>
      </mc:Choice>
      <mc:Fallback>
        <oleObject progId="Prism9.Document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4A Maltooligosaccharides</vt:lpstr>
      <vt:lpstr>4B Mono- &amp; Disaccharides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Rizliya Visvanathan;Elizabeth Barber</dc:creator>
  <cp:lastModifiedBy>Michael Houghton</cp:lastModifiedBy>
  <cp:lastPrinted>2022-02-01T08:11:16Z</cp:lastPrinted>
  <dcterms:created xsi:type="dcterms:W3CDTF">2020-03-24T23:26:19Z</dcterms:created>
  <dcterms:modified xsi:type="dcterms:W3CDTF">2022-02-11T05:20:28Z</dcterms:modified>
</cp:coreProperties>
</file>