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8800" windowHeight="11100"/>
  </bookViews>
  <sheets>
    <sheet name="Sayfa1" sheetId="1" r:id="rId1"/>
  </sheets>
  <definedNames>
    <definedName name="_xlnm._FilterDatabase" localSheetId="0" hidden="1">Sayfa1!$A$1:$T$89</definedName>
  </definedNames>
  <calcPr calcId="162913"/>
</workbook>
</file>

<file path=xl/calcChain.xml><?xml version="1.0" encoding="utf-8"?>
<calcChain xmlns="http://schemas.openxmlformats.org/spreadsheetml/2006/main">
  <c r="M93" i="1" l="1"/>
  <c r="K93" i="1"/>
  <c r="M77" i="1" l="1"/>
  <c r="K77" i="1"/>
  <c r="M72" i="1" l="1"/>
  <c r="M44" i="1"/>
  <c r="K72" i="1"/>
  <c r="K44" i="1"/>
  <c r="M80" i="1" l="1"/>
  <c r="K80" i="1"/>
  <c r="L87" i="1" l="1"/>
</calcChain>
</file>

<file path=xl/comments1.xml><?xml version="1.0" encoding="utf-8"?>
<comments xmlns="http://schemas.openxmlformats.org/spreadsheetml/2006/main">
  <authors>
    <author>Author</author>
  </authors>
  <commentList>
    <comment ref="A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Last name of the first author and publication year. Styling [Surname], [Year]</t>
        </r>
      </text>
    </comment>
    <comment ref="B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Study design as described by the authors</t>
        </r>
      </text>
    </comment>
    <comment ref="E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Outcome for which the data is reported in this line. Please be consistent with the labels/ </t>
        </r>
      </text>
    </comment>
    <comment ref="G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Name of the country the study was conducted</t>
        </r>
      </text>
    </comment>
    <comment ref="I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mRNA, viral vector, inactivated etc..</t>
        </r>
      </text>
    </comment>
    <comment ref="J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number of outcome positive women (e.g. who had a stillbirth, cesarean section, PTB etc...) in the experimental (vaccinated women)</t>
        </r>
      </text>
    </comment>
    <comment ref="K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Total number of women in the experimental group (vaccinated women)</t>
        </r>
      </text>
    </comment>
    <comment ref="L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number of outcome positive women (e.g. who had a stillbirth, cesarean section, PTB etc...) in the control group (unvaccinated women)</t>
        </r>
      </text>
    </comment>
    <comment ref="M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Total number of women in the control (unvaccinated women)</t>
        </r>
      </text>
    </comment>
    <comment ref="N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Total number of women in the experimental group (vaccinated women)</t>
        </r>
      </text>
    </comment>
    <comment ref="O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Mean of women in the experimental group (vaccinated women)</t>
        </r>
      </text>
    </comment>
    <comment ref="P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Standard deviation of women in the experimental group (vaccinated women)</t>
        </r>
      </text>
    </comment>
    <comment ref="Q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Total number of women in the control (unvaccinated women)</t>
        </r>
      </text>
    </comment>
    <comment ref="R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Mean of women in the control (unvaccinated women)</t>
        </r>
      </text>
    </comment>
    <comment ref="S1" authorId="0" shapeId="0">
      <text>
        <r>
          <rPr>
            <b/>
            <sz val="9"/>
            <color rgb="FF000000"/>
            <rFont val="Tahoma"/>
            <family val="2"/>
          </rPr>
          <t>Author: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SD of women in the control (unvaccinated women)</t>
        </r>
      </text>
    </comment>
    <comment ref="J63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</t>
        </r>
      </text>
    </comment>
  </commentList>
</comments>
</file>

<file path=xl/sharedStrings.xml><?xml version="1.0" encoding="utf-8"?>
<sst xmlns="http://schemas.openxmlformats.org/spreadsheetml/2006/main" count="525" uniqueCount="86">
  <si>
    <t>First Author, Year</t>
  </si>
  <si>
    <t>Study design (Cohort, Case Control, RCT etc.)</t>
  </si>
  <si>
    <t>Ormeta</t>
  </si>
  <si>
    <t>Propmeta</t>
  </si>
  <si>
    <t>Reported Outcome (CS, Stillbirth, PTB, NND etc.)</t>
  </si>
  <si>
    <t>Outcome Type (Continuous, binary)</t>
  </si>
  <si>
    <t>Study Country of Origin</t>
  </si>
  <si>
    <t>Hospital, location</t>
  </si>
  <si>
    <t>Vaccine Type</t>
  </si>
  <si>
    <t>event.experimental</t>
  </si>
  <si>
    <t>number.experimental</t>
  </si>
  <si>
    <t>event.control</t>
  </si>
  <si>
    <t>number.control</t>
  </si>
  <si>
    <t>mean.experimental</t>
  </si>
  <si>
    <t>sd.experimental</t>
  </si>
  <si>
    <t>mean.control</t>
  </si>
  <si>
    <t>sd.control</t>
  </si>
  <si>
    <t>Preprint</t>
  </si>
  <si>
    <t xml:space="preserve">case-control </t>
  </si>
  <si>
    <t>Birthweight in grams</t>
  </si>
  <si>
    <t>Continuous</t>
  </si>
  <si>
    <t>Israel</t>
  </si>
  <si>
    <t>Multiple locations in Israel Tel Aviv, Jerusalem, Haifa</t>
  </si>
  <si>
    <t>BNT162b2- pfizer</t>
  </si>
  <si>
    <t xml:space="preserve">Birthweight Z-score </t>
  </si>
  <si>
    <t>Gestational diabetes</t>
  </si>
  <si>
    <t>Binary</t>
  </si>
  <si>
    <t>HDP</t>
  </si>
  <si>
    <t xml:space="preserve">NICU admission </t>
  </si>
  <si>
    <t>Preterm birth below 37 weeks</t>
  </si>
  <si>
    <t xml:space="preserve">Gestational age at delivery </t>
  </si>
  <si>
    <t>SGA at birth</t>
  </si>
  <si>
    <t>Preeclampsia</t>
  </si>
  <si>
    <t>Blakeway, 2021</t>
  </si>
  <si>
    <t>cohort</t>
  </si>
  <si>
    <t>UK</t>
  </si>
  <si>
    <t>London</t>
  </si>
  <si>
    <t>mRNA + viral vector</t>
  </si>
  <si>
    <t>Cesarean section</t>
  </si>
  <si>
    <t>Fetal abnormalities</t>
  </si>
  <si>
    <t>ICU admission</t>
  </si>
  <si>
    <t>Instrumental delivery</t>
  </si>
  <si>
    <t xml:space="preserve">Intrapartum pyrexia </t>
  </si>
  <si>
    <t xml:space="preserve">Maternal death </t>
  </si>
  <si>
    <t xml:space="preserve">Placental abruption </t>
  </si>
  <si>
    <t>Postpartum hemorrhage</t>
  </si>
  <si>
    <t xml:space="preserve">Stillbirth </t>
  </si>
  <si>
    <t>Vaginal delivery, any</t>
  </si>
  <si>
    <t>Vaginal delivery, unasissted</t>
  </si>
  <si>
    <t>Stillbirth</t>
  </si>
  <si>
    <t>BORNOntario, 2021</t>
  </si>
  <si>
    <t>5 minute APGAR &lt;7</t>
  </si>
  <si>
    <t>Canada</t>
  </si>
  <si>
    <t>Goldshtein, 2021</t>
  </si>
  <si>
    <t>Maccabi Health Care Services, Tel Aviv</t>
  </si>
  <si>
    <t>IUGR</t>
  </si>
  <si>
    <t xml:space="preserve">Obstetric pulmonary embolism </t>
  </si>
  <si>
    <t>Theiler, 2021</t>
  </si>
  <si>
    <t>case control</t>
  </si>
  <si>
    <t>Low birth weight (&lt;2500g)</t>
  </si>
  <si>
    <t>Transfusion</t>
  </si>
  <si>
    <t>USA</t>
  </si>
  <si>
    <t>binary</t>
  </si>
  <si>
    <t>continuous</t>
  </si>
  <si>
    <t>UK, Brazil,South Africa</t>
  </si>
  <si>
    <t>Critical COVID-19</t>
  </si>
  <si>
    <t>Maternal death</t>
  </si>
  <si>
    <t>cohort study</t>
  </si>
  <si>
    <t>Gestational age at delivery</t>
  </si>
  <si>
    <t>Placental abruption</t>
  </si>
  <si>
    <t>Qatar</t>
  </si>
  <si>
    <t>COVID-19, any</t>
  </si>
  <si>
    <t>Birth asphyxia</t>
  </si>
  <si>
    <t>Bleicher, 2021</t>
  </si>
  <si>
    <t>Beharier, 2021</t>
  </si>
  <si>
    <t>Butt, 2021</t>
  </si>
  <si>
    <t>Morgan, 2021</t>
  </si>
  <si>
    <t>Rottenstreich, 2021</t>
  </si>
  <si>
    <t>UKHSA, 2021</t>
  </si>
  <si>
    <t>Wainstock, 2021</t>
  </si>
  <si>
    <t>Dagan, 2021</t>
  </si>
  <si>
    <t>Preterm birth below 34 weeks</t>
  </si>
  <si>
    <t>Preterm birth below 32 weeks</t>
  </si>
  <si>
    <t xml:space="preserve">Eight sites </t>
  </si>
  <si>
    <t>Eight sites</t>
  </si>
  <si>
    <t>Lipkind,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</si>
</sst>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3" borderId="0" xfId="0" applyFont="1" applyFill="1"/>
    <xf numFmtId="0" fontId="0" fillId="5" borderId="0" xfId="0" applyFill="1"/>
    <xf numFmtId="0" fontId="0" fillId="6" borderId="0" xfId="0" applyFill="1"/>
    <xf numFmtId="0" fontId="0" fillId="0" borderId="0" xfId="0" applyFill="1"/>
    <xf numFmtId="0" fontId="1" fillId="4" borderId="0" xfId="0" applyFon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" fillId="10" borderId="0" xfId="0" applyFont="1" applyFill="1"/>
    <xf numFmtId="0" fontId="0" fillId="11" borderId="0" xfId="0" applyFill="1"/>
    <xf numFmtId="0" fontId="0" fillId="12" borderId="0" xfId="0" applyFill="1"/>
    <xf numFmtId="0" fontId="1" fillId="12" borderId="0" xfId="0" applyFont="1" applyFill="1"/>
    <xf numFmtId="0" fontId="0" fillId="13" borderId="0" xfId="0" applyFill="1"/>
    <xf numFmtId="0" fontId="1" fillId="13" borderId="0" xfId="0" applyFont="1" applyFill="1"/>
    <xf numFmtId="0" fontId="0" fillId="14" borderId="0" xfId="0" applyFill="1"/>
    <xf numFmtId="0" fontId="0" fillId="15" borderId="0" xfId="0" applyFill="1"/>
    <xf numFmtId="0" fontId="1" fillId="14" borderId="0" xfId="0" applyFont="1" applyFill="1"/>
    <xf numFmtId="2" fontId="0" fillId="14" borderId="0" xfId="0" applyNumberFormat="1" applyFill="1"/>
    <xf numFmtId="0" fontId="0" fillId="0" borderId="0" xfId="0"/>
    <xf numFmtId="0" fontId="0" fillId="3" borderId="0" xfId="0" applyFill="1"/>
    <xf numFmtId="0" fontId="0" fillId="1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96"/>
  <sheetViews>
    <sheetView tabSelected="1" zoomScale="80" zoomScaleNormal="80" workbookViewId="0">
      <pane ySplit="1" topLeftCell="A71" activePane="bottomLeft" state="frozen"/>
      <selection pane="bottomLeft" activeCell="E96" sqref="E96"/>
    </sheetView>
  </sheetViews>
  <sheetFormatPr defaultColWidth="8.85546875" defaultRowHeight="15" x14ac:dyDescent="0.25"/>
  <cols>
    <col min="1" max="1" width="20.42578125" customWidth="1"/>
    <col min="2" max="2" width="18.85546875" customWidth="1"/>
    <col min="3" max="3" width="7" customWidth="1"/>
    <col min="4" max="4" width="10.42578125" customWidth="1"/>
    <col min="5" max="5" width="35.140625" customWidth="1"/>
    <col min="6" max="6" width="8.140625" customWidth="1"/>
    <col min="7" max="7" width="8.85546875" customWidth="1"/>
    <col min="8" max="8" width="12.85546875" customWidth="1"/>
    <col min="9" max="9" width="6.42578125" customWidth="1"/>
    <col min="10" max="10" width="12.140625" customWidth="1"/>
    <col min="11" max="11" width="13.7109375" customWidth="1"/>
    <col min="12" max="12" width="9.42578125" customWidth="1"/>
    <col min="13" max="13" width="7.85546875" customWidth="1"/>
    <col min="14" max="14" width="22" customWidth="1"/>
    <col min="15" max="15" width="25.42578125" customWidth="1"/>
    <col min="16" max="16" width="18.28515625" customWidth="1"/>
    <col min="17" max="17" width="25.42578125" customWidth="1"/>
    <col min="18" max="18" width="16.42578125" customWidth="1"/>
    <col min="19" max="19" width="21.42578125" customWidth="1"/>
  </cols>
  <sheetData>
    <row r="1" spans="1:20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10</v>
      </c>
      <c r="O1" s="7" t="s">
        <v>13</v>
      </c>
      <c r="P1" s="7" t="s">
        <v>14</v>
      </c>
      <c r="Q1" s="7" t="s">
        <v>12</v>
      </c>
      <c r="R1" s="7" t="s">
        <v>15</v>
      </c>
      <c r="S1" s="7" t="s">
        <v>16</v>
      </c>
      <c r="T1" s="7" t="s">
        <v>17</v>
      </c>
    </row>
    <row r="2" spans="1:20" s="3" customFormat="1" x14ac:dyDescent="0.25">
      <c r="A2" s="3" t="s">
        <v>77</v>
      </c>
      <c r="B2" s="3" t="s">
        <v>67</v>
      </c>
      <c r="C2" s="3">
        <v>1</v>
      </c>
      <c r="E2" s="3" t="s">
        <v>51</v>
      </c>
      <c r="F2" s="3" t="s">
        <v>62</v>
      </c>
      <c r="G2" s="3" t="s">
        <v>21</v>
      </c>
      <c r="J2" s="3">
        <v>21</v>
      </c>
      <c r="K2" s="3">
        <v>712</v>
      </c>
      <c r="L2" s="3">
        <v>27</v>
      </c>
      <c r="M2" s="3">
        <v>1063</v>
      </c>
    </row>
    <row r="3" spans="1:20" s="3" customFormat="1" x14ac:dyDescent="0.25">
      <c r="A3" s="3" t="s">
        <v>57</v>
      </c>
      <c r="B3" s="3" t="s">
        <v>58</v>
      </c>
      <c r="C3" s="3">
        <v>1</v>
      </c>
      <c r="D3" s="3">
        <v>1</v>
      </c>
      <c r="E3" s="3" t="s">
        <v>51</v>
      </c>
      <c r="F3" s="3" t="s">
        <v>26</v>
      </c>
      <c r="G3" s="8"/>
      <c r="H3" s="8"/>
      <c r="I3" s="8"/>
      <c r="J3" s="3">
        <v>3</v>
      </c>
      <c r="K3" s="3">
        <v>140</v>
      </c>
      <c r="L3" s="3">
        <v>38</v>
      </c>
      <c r="M3" s="3">
        <v>1862</v>
      </c>
    </row>
    <row r="4" spans="1:20" s="3" customFormat="1" x14ac:dyDescent="0.25">
      <c r="A4" s="3" t="s">
        <v>79</v>
      </c>
      <c r="B4" s="3" t="s">
        <v>67</v>
      </c>
      <c r="C4" s="3">
        <v>1</v>
      </c>
      <c r="E4" s="3" t="s">
        <v>51</v>
      </c>
      <c r="F4" s="3" t="s">
        <v>62</v>
      </c>
      <c r="G4" s="3" t="s">
        <v>21</v>
      </c>
      <c r="J4" s="3">
        <v>2</v>
      </c>
      <c r="K4" s="3">
        <v>913</v>
      </c>
      <c r="L4" s="3">
        <v>30</v>
      </c>
      <c r="M4" s="3">
        <v>3486</v>
      </c>
    </row>
    <row r="5" spans="1:20" s="12" customFormat="1" ht="16.5" customHeight="1" x14ac:dyDescent="0.25">
      <c r="A5" s="3" t="s">
        <v>77</v>
      </c>
      <c r="B5" s="12" t="s">
        <v>67</v>
      </c>
      <c r="C5" s="12">
        <v>1</v>
      </c>
      <c r="E5" s="12" t="s">
        <v>72</v>
      </c>
      <c r="F5" s="12" t="s">
        <v>62</v>
      </c>
      <c r="G5" s="12" t="s">
        <v>21</v>
      </c>
      <c r="J5" s="12">
        <v>1</v>
      </c>
      <c r="K5" s="12">
        <v>712</v>
      </c>
      <c r="L5" s="12">
        <v>9</v>
      </c>
      <c r="M5" s="12">
        <v>1063</v>
      </c>
    </row>
    <row r="6" spans="1:20" s="12" customFormat="1" ht="18" customHeight="1" x14ac:dyDescent="0.25">
      <c r="A6" s="12" t="s">
        <v>57</v>
      </c>
      <c r="B6" s="12" t="s">
        <v>58</v>
      </c>
      <c r="C6" s="12">
        <v>1</v>
      </c>
      <c r="D6" s="12">
        <v>1</v>
      </c>
      <c r="E6" s="12" t="s">
        <v>72</v>
      </c>
      <c r="F6" s="12" t="s">
        <v>26</v>
      </c>
      <c r="G6" s="13"/>
      <c r="H6" s="13"/>
      <c r="I6" s="13"/>
      <c r="J6" s="12">
        <v>0</v>
      </c>
      <c r="K6" s="12">
        <v>140</v>
      </c>
      <c r="L6" s="12">
        <v>1</v>
      </c>
      <c r="M6" s="12">
        <v>1862</v>
      </c>
    </row>
    <row r="7" spans="1:20" s="1" customFormat="1" ht="18" customHeight="1" x14ac:dyDescent="0.25">
      <c r="A7" s="1" t="s">
        <v>74</v>
      </c>
      <c r="B7" s="1" t="s">
        <v>18</v>
      </c>
      <c r="C7" s="1">
        <v>1</v>
      </c>
      <c r="D7" s="1">
        <v>1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N7" s="1">
        <v>86</v>
      </c>
      <c r="O7" s="1">
        <v>3285.4</v>
      </c>
      <c r="P7" s="1">
        <v>417.7</v>
      </c>
      <c r="Q7" s="1">
        <v>62</v>
      </c>
      <c r="R7" s="1">
        <v>3255.7</v>
      </c>
      <c r="S7" s="1">
        <v>395.7</v>
      </c>
    </row>
    <row r="8" spans="1:20" s="9" customFormat="1" x14ac:dyDescent="0.25">
      <c r="A8" s="1" t="s">
        <v>53</v>
      </c>
      <c r="B8" s="1" t="s">
        <v>34</v>
      </c>
      <c r="C8" s="1">
        <v>1</v>
      </c>
      <c r="D8" s="1">
        <v>1</v>
      </c>
      <c r="E8" s="1" t="s">
        <v>19</v>
      </c>
      <c r="F8" s="1" t="s">
        <v>20</v>
      </c>
      <c r="G8" s="1" t="s">
        <v>21</v>
      </c>
      <c r="H8" s="1" t="s">
        <v>54</v>
      </c>
      <c r="I8" s="1"/>
      <c r="J8" s="1"/>
      <c r="K8" s="1"/>
      <c r="L8" s="1"/>
      <c r="M8" s="1"/>
      <c r="N8" s="1">
        <v>1387</v>
      </c>
      <c r="O8" s="1">
        <v>3200</v>
      </c>
      <c r="P8" s="1">
        <v>444</v>
      </c>
      <c r="Q8" s="1">
        <v>1427</v>
      </c>
      <c r="R8" s="1">
        <v>3200</v>
      </c>
      <c r="S8" s="1">
        <v>518</v>
      </c>
      <c r="T8" s="1"/>
    </row>
    <row r="9" spans="1:20" s="9" customFormat="1" x14ac:dyDescent="0.25">
      <c r="A9" s="3" t="s">
        <v>77</v>
      </c>
      <c r="B9" s="1" t="s">
        <v>34</v>
      </c>
      <c r="C9" s="1">
        <v>1</v>
      </c>
      <c r="D9" s="1">
        <v>1</v>
      </c>
      <c r="E9" s="1" t="s">
        <v>19</v>
      </c>
      <c r="F9" s="1" t="s">
        <v>20</v>
      </c>
      <c r="G9" s="1" t="s">
        <v>21</v>
      </c>
      <c r="H9" s="1"/>
      <c r="I9" s="1"/>
      <c r="J9" s="1"/>
      <c r="K9" s="1"/>
      <c r="L9" s="1"/>
      <c r="M9" s="1"/>
      <c r="N9" s="1">
        <v>712</v>
      </c>
      <c r="O9" s="1">
        <v>3317.8</v>
      </c>
      <c r="P9" s="1">
        <v>517.79999999999995</v>
      </c>
      <c r="Q9" s="1">
        <v>1063</v>
      </c>
      <c r="R9" s="1">
        <v>3339.5</v>
      </c>
      <c r="S9" s="1">
        <v>466.3</v>
      </c>
      <c r="T9" s="1"/>
    </row>
    <row r="10" spans="1:20" s="9" customFormat="1" x14ac:dyDescent="0.25">
      <c r="A10" s="3" t="s">
        <v>79</v>
      </c>
      <c r="B10" s="1" t="s">
        <v>34</v>
      </c>
      <c r="C10" s="1">
        <v>1</v>
      </c>
      <c r="D10" s="1">
        <v>1</v>
      </c>
      <c r="E10" s="1" t="s">
        <v>19</v>
      </c>
      <c r="F10" s="1" t="s">
        <v>20</v>
      </c>
      <c r="G10" s="1" t="s">
        <v>21</v>
      </c>
      <c r="H10" s="1"/>
      <c r="I10" s="1"/>
      <c r="J10" s="1"/>
      <c r="K10" s="1"/>
      <c r="L10" s="1"/>
      <c r="M10" s="1"/>
      <c r="N10" s="1">
        <v>913</v>
      </c>
      <c r="O10" s="1">
        <v>3224</v>
      </c>
      <c r="P10" s="1">
        <v>472</v>
      </c>
      <c r="Q10" s="1">
        <v>3486</v>
      </c>
      <c r="R10" s="1">
        <v>3227</v>
      </c>
      <c r="S10" s="1">
        <v>465</v>
      </c>
      <c r="T10" s="1"/>
    </row>
    <row r="11" spans="1:20" s="5" customFormat="1" x14ac:dyDescent="0.25">
      <c r="A11" s="1" t="s">
        <v>74</v>
      </c>
      <c r="B11" s="9" t="s">
        <v>18</v>
      </c>
      <c r="C11" s="9">
        <v>1</v>
      </c>
      <c r="D11" s="9">
        <v>1</v>
      </c>
      <c r="E11" s="9" t="s">
        <v>24</v>
      </c>
      <c r="F11" s="9" t="s">
        <v>20</v>
      </c>
      <c r="G11" s="9" t="s">
        <v>21</v>
      </c>
      <c r="H11" s="9" t="s">
        <v>22</v>
      </c>
      <c r="I11" s="9" t="s">
        <v>23</v>
      </c>
      <c r="J11" s="9"/>
      <c r="K11" s="9"/>
      <c r="L11" s="9"/>
      <c r="M11" s="9"/>
      <c r="N11" s="9">
        <v>86</v>
      </c>
      <c r="O11" s="9">
        <v>-0.24099999999999999</v>
      </c>
      <c r="P11" s="9">
        <v>1.276</v>
      </c>
      <c r="Q11" s="9">
        <v>62</v>
      </c>
      <c r="R11" s="9">
        <v>-0.13400000000000001</v>
      </c>
      <c r="S11" s="9">
        <v>0.85299999999999998</v>
      </c>
      <c r="T11" s="9"/>
    </row>
    <row r="12" spans="1:20" s="5" customFormat="1" x14ac:dyDescent="0.25">
      <c r="A12" s="9" t="s">
        <v>33</v>
      </c>
      <c r="B12" s="9" t="s">
        <v>34</v>
      </c>
      <c r="C12" s="9">
        <v>1</v>
      </c>
      <c r="D12" s="9">
        <v>1</v>
      </c>
      <c r="E12" s="9" t="s">
        <v>24</v>
      </c>
      <c r="F12" s="9" t="s">
        <v>20</v>
      </c>
      <c r="G12" s="9" t="s">
        <v>35</v>
      </c>
      <c r="H12" s="9" t="s">
        <v>36</v>
      </c>
      <c r="I12" s="9" t="s">
        <v>37</v>
      </c>
      <c r="J12" s="9"/>
      <c r="K12" s="9"/>
      <c r="L12" s="9"/>
      <c r="M12" s="9"/>
      <c r="N12" s="9">
        <v>133</v>
      </c>
      <c r="O12" s="9">
        <v>-9.0999999999999998E-2</v>
      </c>
      <c r="P12" s="9">
        <v>1.05</v>
      </c>
      <c r="Q12" s="9">
        <v>399</v>
      </c>
      <c r="R12" s="9">
        <v>-0.13500000000000001</v>
      </c>
      <c r="S12" s="9">
        <v>0.99</v>
      </c>
      <c r="T12" s="9"/>
    </row>
    <row r="13" spans="1:20" s="5" customFormat="1" x14ac:dyDescent="0.25">
      <c r="A13" s="5" t="s">
        <v>33</v>
      </c>
      <c r="B13" s="5" t="s">
        <v>34</v>
      </c>
      <c r="C13" s="5">
        <v>1</v>
      </c>
      <c r="D13" s="5">
        <v>1</v>
      </c>
      <c r="E13" s="5" t="s">
        <v>38</v>
      </c>
      <c r="F13" s="5" t="s">
        <v>26</v>
      </c>
      <c r="G13" s="5" t="s">
        <v>35</v>
      </c>
      <c r="H13" s="5" t="s">
        <v>36</v>
      </c>
      <c r="I13" s="5" t="s">
        <v>37</v>
      </c>
      <c r="J13" s="5">
        <v>41</v>
      </c>
      <c r="K13" s="5">
        <v>133</v>
      </c>
      <c r="L13" s="5">
        <v>136</v>
      </c>
      <c r="M13" s="5">
        <v>399</v>
      </c>
    </row>
    <row r="14" spans="1:20" s="5" customFormat="1" x14ac:dyDescent="0.25">
      <c r="A14" s="3" t="s">
        <v>77</v>
      </c>
      <c r="B14" s="5" t="s">
        <v>67</v>
      </c>
      <c r="C14" s="5">
        <v>1</v>
      </c>
      <c r="E14" s="5" t="s">
        <v>38</v>
      </c>
      <c r="F14" s="5" t="s">
        <v>62</v>
      </c>
      <c r="G14" s="5" t="s">
        <v>21</v>
      </c>
      <c r="J14" s="5">
        <v>111</v>
      </c>
      <c r="K14" s="5">
        <v>712</v>
      </c>
      <c r="L14" s="5">
        <v>115</v>
      </c>
      <c r="M14" s="5">
        <v>1063</v>
      </c>
    </row>
    <row r="15" spans="1:20" s="1" customFormat="1" x14ac:dyDescent="0.25">
      <c r="A15" s="5" t="s">
        <v>57</v>
      </c>
      <c r="B15" s="5" t="s">
        <v>58</v>
      </c>
      <c r="C15" s="5">
        <v>1</v>
      </c>
      <c r="D15" s="5">
        <v>1</v>
      </c>
      <c r="E15" s="5" t="s">
        <v>38</v>
      </c>
      <c r="F15" s="5" t="s">
        <v>26</v>
      </c>
      <c r="G15" s="5"/>
      <c r="H15" s="5"/>
      <c r="I15" s="5"/>
      <c r="J15" s="5">
        <v>44</v>
      </c>
      <c r="K15" s="5">
        <v>140</v>
      </c>
      <c r="L15" s="5">
        <v>555</v>
      </c>
      <c r="M15" s="5">
        <v>1862</v>
      </c>
      <c r="N15" s="5"/>
      <c r="O15" s="5"/>
      <c r="P15" s="5"/>
      <c r="Q15" s="5"/>
      <c r="R15" s="5"/>
      <c r="S15" s="5"/>
      <c r="T15" s="5"/>
    </row>
    <row r="16" spans="1:20" s="2" customFormat="1" x14ac:dyDescent="0.25">
      <c r="A16" s="3" t="s">
        <v>79</v>
      </c>
      <c r="B16" s="5" t="s">
        <v>67</v>
      </c>
      <c r="C16" s="5">
        <v>1</v>
      </c>
      <c r="D16" s="5"/>
      <c r="E16" s="5" t="s">
        <v>38</v>
      </c>
      <c r="F16" s="5" t="s">
        <v>62</v>
      </c>
      <c r="G16" s="5" t="s">
        <v>21</v>
      </c>
      <c r="H16" s="5"/>
      <c r="I16" s="5"/>
      <c r="J16" s="5">
        <v>182</v>
      </c>
      <c r="K16" s="5">
        <v>913</v>
      </c>
      <c r="L16" s="5">
        <v>601</v>
      </c>
      <c r="M16" s="5">
        <v>3486</v>
      </c>
      <c r="N16" s="5"/>
      <c r="O16" s="5"/>
      <c r="P16" s="5"/>
      <c r="Q16" s="5"/>
      <c r="R16" s="5"/>
      <c r="S16" s="5"/>
      <c r="T16" s="5"/>
    </row>
    <row r="17" spans="1:19" s="2" customFormat="1" x14ac:dyDescent="0.25">
      <c r="A17" s="2" t="s">
        <v>73</v>
      </c>
      <c r="B17" s="2" t="s">
        <v>67</v>
      </c>
      <c r="C17" s="2">
        <v>1</v>
      </c>
      <c r="E17" s="2" t="s">
        <v>71</v>
      </c>
      <c r="F17" s="2" t="s">
        <v>62</v>
      </c>
      <c r="J17" s="2">
        <v>3</v>
      </c>
      <c r="K17" s="2">
        <v>202</v>
      </c>
      <c r="L17" s="2">
        <v>25</v>
      </c>
      <c r="M17" s="2">
        <v>124</v>
      </c>
    </row>
    <row r="18" spans="1:19" s="2" customFormat="1" x14ac:dyDescent="0.25">
      <c r="A18" s="2" t="s">
        <v>76</v>
      </c>
      <c r="B18" s="2" t="s">
        <v>67</v>
      </c>
      <c r="C18" s="2">
        <v>1</v>
      </c>
      <c r="E18" s="2" t="s">
        <v>71</v>
      </c>
      <c r="F18" s="2" t="s">
        <v>62</v>
      </c>
      <c r="G18" s="2" t="s">
        <v>64</v>
      </c>
      <c r="J18" s="2">
        <v>15</v>
      </c>
      <c r="K18" s="2">
        <v>1332</v>
      </c>
      <c r="L18" s="2">
        <v>291</v>
      </c>
      <c r="M18" s="2">
        <v>8760</v>
      </c>
    </row>
    <row r="19" spans="1:19" s="2" customFormat="1" x14ac:dyDescent="0.25">
      <c r="A19" s="2" t="s">
        <v>76</v>
      </c>
      <c r="B19" s="2" t="s">
        <v>67</v>
      </c>
      <c r="C19" s="2">
        <v>1</v>
      </c>
      <c r="E19" s="2" t="s">
        <v>65</v>
      </c>
      <c r="F19" s="2" t="s">
        <v>62</v>
      </c>
      <c r="G19" s="2" t="s">
        <v>61</v>
      </c>
      <c r="J19" s="2">
        <v>0</v>
      </c>
      <c r="K19" s="2">
        <v>1332</v>
      </c>
      <c r="L19" s="2">
        <v>5</v>
      </c>
      <c r="M19" s="2">
        <v>8760</v>
      </c>
    </row>
    <row r="20" spans="1:19" s="10" customFormat="1" x14ac:dyDescent="0.25">
      <c r="A20" s="10" t="s">
        <v>33</v>
      </c>
      <c r="B20" s="10" t="s">
        <v>34</v>
      </c>
      <c r="C20" s="10">
        <v>1</v>
      </c>
      <c r="D20" s="10">
        <v>1</v>
      </c>
      <c r="E20" s="10" t="s">
        <v>39</v>
      </c>
      <c r="F20" s="10" t="s">
        <v>26</v>
      </c>
      <c r="G20" s="10" t="s">
        <v>35</v>
      </c>
      <c r="H20" s="10" t="s">
        <v>36</v>
      </c>
      <c r="I20" s="10" t="s">
        <v>37</v>
      </c>
      <c r="J20" s="10">
        <v>3</v>
      </c>
      <c r="K20" s="10">
        <v>133</v>
      </c>
      <c r="L20" s="10">
        <v>10</v>
      </c>
      <c r="M20" s="10">
        <v>399</v>
      </c>
    </row>
    <row r="21" spans="1:19" s="10" customFormat="1" x14ac:dyDescent="0.25">
      <c r="A21" s="10" t="s">
        <v>73</v>
      </c>
      <c r="B21" s="10" t="s">
        <v>34</v>
      </c>
      <c r="C21" s="10">
        <v>1</v>
      </c>
      <c r="D21" s="10">
        <v>1</v>
      </c>
      <c r="E21" s="10" t="s">
        <v>39</v>
      </c>
      <c r="F21" s="10" t="s">
        <v>26</v>
      </c>
      <c r="G21" s="10" t="s">
        <v>21</v>
      </c>
      <c r="J21" s="10">
        <v>9</v>
      </c>
      <c r="K21" s="10">
        <v>202</v>
      </c>
      <c r="L21" s="10">
        <v>6</v>
      </c>
      <c r="M21" s="10">
        <v>124</v>
      </c>
    </row>
    <row r="22" spans="1:19" s="15" customFormat="1" x14ac:dyDescent="0.25">
      <c r="A22" s="3" t="s">
        <v>77</v>
      </c>
      <c r="B22" s="15" t="s">
        <v>67</v>
      </c>
      <c r="C22" s="15">
        <v>1</v>
      </c>
      <c r="E22" s="15" t="s">
        <v>68</v>
      </c>
      <c r="F22" s="15" t="s">
        <v>63</v>
      </c>
      <c r="G22" s="15" t="s">
        <v>21</v>
      </c>
      <c r="N22" s="15">
        <v>712</v>
      </c>
      <c r="O22" s="15">
        <v>39.1</v>
      </c>
      <c r="P22" s="15">
        <v>1.6</v>
      </c>
      <c r="Q22" s="15">
        <v>1063</v>
      </c>
      <c r="R22" s="15">
        <v>39.4</v>
      </c>
      <c r="S22" s="15">
        <v>1.6</v>
      </c>
    </row>
    <row r="23" spans="1:19" s="15" customFormat="1" x14ac:dyDescent="0.25">
      <c r="A23" s="3" t="s">
        <v>79</v>
      </c>
      <c r="B23" s="15" t="s">
        <v>67</v>
      </c>
      <c r="C23" s="15">
        <v>1</v>
      </c>
      <c r="E23" s="15" t="s">
        <v>68</v>
      </c>
      <c r="F23" s="15" t="s">
        <v>63</v>
      </c>
      <c r="G23" s="15" t="s">
        <v>21</v>
      </c>
      <c r="N23" s="15">
        <v>913</v>
      </c>
      <c r="O23" s="15">
        <v>38.9</v>
      </c>
      <c r="P23" s="15">
        <v>1.4</v>
      </c>
      <c r="Q23" s="15">
        <v>3486</v>
      </c>
      <c r="R23" s="15">
        <v>39</v>
      </c>
      <c r="S23" s="15">
        <v>1.9</v>
      </c>
    </row>
    <row r="24" spans="1:19" s="15" customFormat="1" x14ac:dyDescent="0.25">
      <c r="A24" s="1" t="s">
        <v>74</v>
      </c>
      <c r="B24" s="15" t="s">
        <v>18</v>
      </c>
      <c r="C24" s="15">
        <v>1</v>
      </c>
      <c r="D24" s="15">
        <v>1</v>
      </c>
      <c r="E24" s="15" t="s">
        <v>30</v>
      </c>
      <c r="F24" s="15" t="s">
        <v>20</v>
      </c>
      <c r="G24" s="15" t="s">
        <v>21</v>
      </c>
      <c r="H24" s="15" t="s">
        <v>22</v>
      </c>
      <c r="I24" s="15" t="s">
        <v>23</v>
      </c>
      <c r="N24" s="15">
        <v>86</v>
      </c>
      <c r="O24" s="15">
        <v>39.299999999999997</v>
      </c>
      <c r="P24" s="15">
        <v>1.26</v>
      </c>
      <c r="Q24" s="15">
        <v>62</v>
      </c>
      <c r="R24" s="15">
        <v>38.1</v>
      </c>
      <c r="S24" s="15">
        <v>1.389</v>
      </c>
    </row>
    <row r="25" spans="1:19" s="15" customFormat="1" x14ac:dyDescent="0.25">
      <c r="A25" s="15" t="s">
        <v>33</v>
      </c>
      <c r="B25" s="15" t="s">
        <v>34</v>
      </c>
      <c r="C25" s="15">
        <v>1</v>
      </c>
      <c r="D25" s="15">
        <v>1</v>
      </c>
      <c r="E25" s="15" t="s">
        <v>30</v>
      </c>
      <c r="F25" s="15" t="s">
        <v>20</v>
      </c>
      <c r="G25" s="15" t="s">
        <v>35</v>
      </c>
      <c r="H25" s="15" t="s">
        <v>36</v>
      </c>
      <c r="I25" s="15" t="s">
        <v>37</v>
      </c>
      <c r="N25" s="15">
        <v>133</v>
      </c>
      <c r="O25" s="15">
        <v>39.299999999999997</v>
      </c>
      <c r="P25" s="15">
        <v>1.6</v>
      </c>
      <c r="Q25" s="15">
        <v>399</v>
      </c>
      <c r="R25" s="15">
        <v>38.799999999999997</v>
      </c>
      <c r="S25" s="15">
        <v>2.35</v>
      </c>
    </row>
    <row r="26" spans="1:19" s="15" customFormat="1" x14ac:dyDescent="0.25">
      <c r="A26" s="15" t="s">
        <v>53</v>
      </c>
      <c r="B26" s="15" t="s">
        <v>34</v>
      </c>
      <c r="C26" s="15">
        <v>1</v>
      </c>
      <c r="D26" s="15">
        <v>1</v>
      </c>
      <c r="E26" s="15" t="s">
        <v>30</v>
      </c>
      <c r="F26" s="15" t="s">
        <v>20</v>
      </c>
      <c r="G26" s="15" t="s">
        <v>21</v>
      </c>
      <c r="H26" s="15" t="s">
        <v>54</v>
      </c>
      <c r="I26" s="16"/>
      <c r="N26" s="15">
        <v>1387</v>
      </c>
      <c r="O26" s="15">
        <v>39</v>
      </c>
      <c r="P26" s="15">
        <v>1.48</v>
      </c>
      <c r="Q26" s="15">
        <v>1427</v>
      </c>
      <c r="R26" s="15">
        <v>39</v>
      </c>
      <c r="S26" s="15">
        <v>1.48</v>
      </c>
    </row>
    <row r="27" spans="1:19" s="5" customFormat="1" x14ac:dyDescent="0.25">
      <c r="A27" s="1" t="s">
        <v>74</v>
      </c>
      <c r="B27" s="5" t="s">
        <v>18</v>
      </c>
      <c r="C27" s="5">
        <v>1</v>
      </c>
      <c r="D27" s="5">
        <v>1</v>
      </c>
      <c r="E27" s="5" t="s">
        <v>25</v>
      </c>
      <c r="F27" s="5" t="s">
        <v>26</v>
      </c>
      <c r="G27" s="5" t="s">
        <v>21</v>
      </c>
      <c r="H27" s="5" t="s">
        <v>22</v>
      </c>
      <c r="I27" s="5" t="s">
        <v>23</v>
      </c>
      <c r="J27" s="5">
        <v>6</v>
      </c>
      <c r="K27" s="5">
        <v>86</v>
      </c>
      <c r="L27" s="5">
        <v>8</v>
      </c>
      <c r="M27" s="5">
        <v>62</v>
      </c>
    </row>
    <row r="28" spans="1:19" s="5" customFormat="1" x14ac:dyDescent="0.25">
      <c r="A28" s="3" t="s">
        <v>79</v>
      </c>
      <c r="B28" s="5" t="s">
        <v>67</v>
      </c>
      <c r="C28" s="5">
        <v>1</v>
      </c>
      <c r="E28" s="5" t="s">
        <v>25</v>
      </c>
      <c r="F28" s="5" t="s">
        <v>62</v>
      </c>
      <c r="G28" s="5" t="s">
        <v>21</v>
      </c>
      <c r="J28" s="5">
        <v>63</v>
      </c>
      <c r="K28" s="5">
        <v>913</v>
      </c>
      <c r="L28" s="5">
        <v>187</v>
      </c>
      <c r="M28" s="5">
        <v>3486</v>
      </c>
    </row>
    <row r="29" spans="1:19" s="20" customFormat="1" x14ac:dyDescent="0.25">
      <c r="A29" s="1" t="s">
        <v>74</v>
      </c>
      <c r="B29" s="20" t="s">
        <v>18</v>
      </c>
      <c r="C29" s="20">
        <v>1</v>
      </c>
      <c r="D29" s="20">
        <v>1</v>
      </c>
      <c r="E29" s="20" t="s">
        <v>27</v>
      </c>
      <c r="F29" s="20" t="s">
        <v>26</v>
      </c>
      <c r="G29" s="20" t="s">
        <v>21</v>
      </c>
      <c r="H29" s="20" t="s">
        <v>22</v>
      </c>
      <c r="I29" s="20" t="s">
        <v>23</v>
      </c>
      <c r="J29" s="20">
        <v>1</v>
      </c>
      <c r="K29" s="20">
        <v>86</v>
      </c>
      <c r="L29" s="20">
        <v>0</v>
      </c>
      <c r="M29" s="20">
        <v>62</v>
      </c>
    </row>
    <row r="30" spans="1:19" s="20" customFormat="1" x14ac:dyDescent="0.25">
      <c r="A30" s="3" t="s">
        <v>77</v>
      </c>
      <c r="B30" s="20" t="s">
        <v>67</v>
      </c>
      <c r="C30" s="20">
        <v>1</v>
      </c>
      <c r="E30" s="20" t="s">
        <v>27</v>
      </c>
      <c r="F30" s="20" t="s">
        <v>62</v>
      </c>
      <c r="G30" s="20" t="s">
        <v>21</v>
      </c>
      <c r="J30" s="20">
        <v>10</v>
      </c>
      <c r="K30" s="20">
        <v>712</v>
      </c>
      <c r="L30" s="20">
        <v>19</v>
      </c>
      <c r="M30" s="20">
        <v>1063</v>
      </c>
    </row>
    <row r="31" spans="1:19" s="20" customFormat="1" x14ac:dyDescent="0.25">
      <c r="A31" s="20" t="s">
        <v>57</v>
      </c>
      <c r="B31" s="20" t="s">
        <v>58</v>
      </c>
      <c r="C31" s="20">
        <v>1</v>
      </c>
      <c r="D31" s="20">
        <v>1</v>
      </c>
      <c r="E31" s="20" t="s">
        <v>27</v>
      </c>
      <c r="F31" s="20" t="s">
        <v>26</v>
      </c>
      <c r="J31" s="20">
        <v>20</v>
      </c>
      <c r="K31" s="20">
        <v>140</v>
      </c>
      <c r="L31" s="20">
        <v>248</v>
      </c>
      <c r="M31" s="20">
        <v>1862</v>
      </c>
    </row>
    <row r="32" spans="1:19" s="20" customFormat="1" x14ac:dyDescent="0.25">
      <c r="A32" s="3" t="s">
        <v>79</v>
      </c>
      <c r="B32" s="20" t="s">
        <v>67</v>
      </c>
      <c r="C32" s="20">
        <v>1</v>
      </c>
      <c r="E32" s="20" t="s">
        <v>27</v>
      </c>
      <c r="F32" s="20" t="s">
        <v>62</v>
      </c>
      <c r="G32" s="20" t="s">
        <v>21</v>
      </c>
      <c r="J32" s="20">
        <v>50</v>
      </c>
      <c r="K32" s="20">
        <v>913</v>
      </c>
      <c r="L32" s="20">
        <v>165</v>
      </c>
      <c r="M32" s="20">
        <v>3486</v>
      </c>
    </row>
    <row r="33" spans="1:13" s="19" customFormat="1" x14ac:dyDescent="0.25">
      <c r="A33" s="19" t="s">
        <v>33</v>
      </c>
      <c r="B33" s="19" t="s">
        <v>34</v>
      </c>
      <c r="C33" s="19">
        <v>1</v>
      </c>
      <c r="D33" s="19">
        <v>1</v>
      </c>
      <c r="E33" s="19" t="s">
        <v>40</v>
      </c>
      <c r="F33" s="19" t="s">
        <v>26</v>
      </c>
      <c r="G33" s="19" t="s">
        <v>35</v>
      </c>
      <c r="H33" s="19" t="s">
        <v>36</v>
      </c>
      <c r="I33" s="19" t="s">
        <v>37</v>
      </c>
      <c r="J33" s="19">
        <v>8</v>
      </c>
      <c r="K33" s="19">
        <v>133</v>
      </c>
      <c r="L33" s="19">
        <v>16</v>
      </c>
      <c r="M33" s="19">
        <v>399</v>
      </c>
    </row>
    <row r="34" spans="1:13" s="19" customFormat="1" x14ac:dyDescent="0.25">
      <c r="A34" s="2" t="s">
        <v>76</v>
      </c>
      <c r="B34" s="19" t="s">
        <v>67</v>
      </c>
      <c r="C34" s="19">
        <v>1</v>
      </c>
      <c r="E34" s="19" t="s">
        <v>40</v>
      </c>
      <c r="F34" s="19" t="s">
        <v>62</v>
      </c>
      <c r="G34" s="19" t="s">
        <v>61</v>
      </c>
      <c r="J34" s="19">
        <v>0</v>
      </c>
      <c r="K34" s="19">
        <v>1332</v>
      </c>
      <c r="L34" s="19">
        <v>5</v>
      </c>
      <c r="M34" s="19">
        <v>8760</v>
      </c>
    </row>
    <row r="35" spans="1:13" s="19" customFormat="1" x14ac:dyDescent="0.25">
      <c r="A35" s="3" t="s">
        <v>77</v>
      </c>
      <c r="B35" s="19" t="s">
        <v>34</v>
      </c>
      <c r="C35" s="19">
        <v>1</v>
      </c>
      <c r="D35" s="19">
        <v>1</v>
      </c>
      <c r="E35" s="19" t="s">
        <v>40</v>
      </c>
      <c r="F35" s="19" t="s">
        <v>26</v>
      </c>
      <c r="G35" s="21"/>
      <c r="H35" s="21"/>
      <c r="I35" s="21"/>
      <c r="J35" s="19">
        <v>0</v>
      </c>
      <c r="K35" s="19">
        <v>712</v>
      </c>
      <c r="L35" s="19">
        <v>0</v>
      </c>
      <c r="M35" s="19">
        <v>1063</v>
      </c>
    </row>
    <row r="36" spans="1:13" s="19" customFormat="1" x14ac:dyDescent="0.25">
      <c r="A36" s="19" t="s">
        <v>57</v>
      </c>
      <c r="B36" s="19" t="s">
        <v>58</v>
      </c>
      <c r="C36" s="19">
        <v>1</v>
      </c>
      <c r="D36" s="19">
        <v>1</v>
      </c>
      <c r="E36" s="19" t="s">
        <v>40</v>
      </c>
      <c r="F36" s="19" t="s">
        <v>26</v>
      </c>
      <c r="G36" s="21"/>
      <c r="H36" s="21"/>
      <c r="I36" s="21"/>
      <c r="J36" s="19">
        <v>1</v>
      </c>
      <c r="K36" s="19">
        <v>140</v>
      </c>
      <c r="L36" s="19">
        <v>2</v>
      </c>
      <c r="M36" s="19">
        <v>1862</v>
      </c>
    </row>
    <row r="37" spans="1:13" s="11" customFormat="1" x14ac:dyDescent="0.25">
      <c r="A37" s="11" t="s">
        <v>33</v>
      </c>
      <c r="B37" s="11" t="s">
        <v>34</v>
      </c>
      <c r="C37" s="11">
        <v>1</v>
      </c>
      <c r="D37" s="11">
        <v>1</v>
      </c>
      <c r="E37" s="11" t="s">
        <v>41</v>
      </c>
      <c r="F37" s="11" t="s">
        <v>26</v>
      </c>
      <c r="G37" s="11" t="s">
        <v>35</v>
      </c>
      <c r="H37" s="11" t="s">
        <v>36</v>
      </c>
      <c r="I37" s="11" t="s">
        <v>37</v>
      </c>
      <c r="J37" s="11">
        <v>21</v>
      </c>
      <c r="K37" s="11">
        <v>133</v>
      </c>
      <c r="L37" s="11">
        <v>42</v>
      </c>
      <c r="M37" s="11">
        <v>399</v>
      </c>
    </row>
    <row r="38" spans="1:13" s="11" customFormat="1" x14ac:dyDescent="0.25">
      <c r="A38" s="3" t="s">
        <v>77</v>
      </c>
      <c r="B38" s="11" t="s">
        <v>67</v>
      </c>
      <c r="C38" s="11">
        <v>1</v>
      </c>
      <c r="E38" s="11" t="s">
        <v>41</v>
      </c>
      <c r="F38" s="11" t="s">
        <v>62</v>
      </c>
      <c r="G38" s="11" t="s">
        <v>21</v>
      </c>
      <c r="J38" s="11">
        <v>23</v>
      </c>
      <c r="K38" s="11">
        <v>712</v>
      </c>
      <c r="L38" s="11">
        <v>66</v>
      </c>
      <c r="M38" s="11">
        <v>1063</v>
      </c>
    </row>
    <row r="39" spans="1:13" s="11" customFormat="1" x14ac:dyDescent="0.25">
      <c r="A39" s="11" t="s">
        <v>57</v>
      </c>
      <c r="B39" s="11" t="s">
        <v>58</v>
      </c>
      <c r="C39" s="11">
        <v>1</v>
      </c>
      <c r="D39" s="11">
        <v>1</v>
      </c>
      <c r="E39" s="11" t="s">
        <v>41</v>
      </c>
      <c r="F39" s="11" t="s">
        <v>26</v>
      </c>
      <c r="J39" s="11">
        <v>7</v>
      </c>
      <c r="K39" s="11">
        <v>140</v>
      </c>
      <c r="L39" s="11">
        <v>69</v>
      </c>
      <c r="M39" s="11">
        <v>1862</v>
      </c>
    </row>
    <row r="40" spans="1:13" s="11" customFormat="1" x14ac:dyDescent="0.25">
      <c r="A40" s="3" t="s">
        <v>79</v>
      </c>
      <c r="B40" s="11" t="s">
        <v>67</v>
      </c>
      <c r="C40" s="11">
        <v>1</v>
      </c>
      <c r="E40" s="11" t="s">
        <v>41</v>
      </c>
      <c r="F40" s="11" t="s">
        <v>62</v>
      </c>
      <c r="G40" s="11" t="s">
        <v>21</v>
      </c>
      <c r="J40" s="11">
        <v>28</v>
      </c>
      <c r="K40" s="11">
        <v>913</v>
      </c>
      <c r="L40" s="11">
        <v>134</v>
      </c>
      <c r="M40" s="11">
        <v>3486</v>
      </c>
    </row>
    <row r="41" spans="1:13" s="9" customFormat="1" x14ac:dyDescent="0.25">
      <c r="A41" s="9" t="s">
        <v>33</v>
      </c>
      <c r="B41" s="9" t="s">
        <v>34</v>
      </c>
      <c r="C41" s="9">
        <v>1</v>
      </c>
      <c r="D41" s="9">
        <v>1</v>
      </c>
      <c r="E41" s="9" t="s">
        <v>42</v>
      </c>
      <c r="F41" s="9" t="s">
        <v>26</v>
      </c>
      <c r="G41" s="9" t="s">
        <v>35</v>
      </c>
      <c r="H41" s="9" t="s">
        <v>36</v>
      </c>
      <c r="I41" s="9" t="s">
        <v>37</v>
      </c>
      <c r="J41" s="9">
        <v>5</v>
      </c>
      <c r="K41" s="9">
        <v>133</v>
      </c>
      <c r="L41" s="9">
        <v>4</v>
      </c>
      <c r="M41" s="9">
        <v>399</v>
      </c>
    </row>
    <row r="42" spans="1:13" s="17" customFormat="1" x14ac:dyDescent="0.25">
      <c r="A42" s="17" t="s">
        <v>53</v>
      </c>
      <c r="B42" s="17" t="s">
        <v>34</v>
      </c>
      <c r="C42" s="17">
        <v>1</v>
      </c>
      <c r="D42" s="17">
        <v>1</v>
      </c>
      <c r="E42" s="17" t="s">
        <v>55</v>
      </c>
      <c r="F42" s="17" t="s">
        <v>26</v>
      </c>
      <c r="G42" s="17" t="s">
        <v>21</v>
      </c>
      <c r="H42" s="17" t="s">
        <v>54</v>
      </c>
      <c r="I42" s="18"/>
      <c r="J42" s="17">
        <v>36</v>
      </c>
      <c r="K42" s="17">
        <v>7530</v>
      </c>
      <c r="L42" s="17">
        <v>38</v>
      </c>
      <c r="M42" s="17">
        <v>7530</v>
      </c>
    </row>
    <row r="43" spans="1:13" s="14" customFormat="1" x14ac:dyDescent="0.25">
      <c r="A43" s="14" t="s">
        <v>57</v>
      </c>
      <c r="B43" s="14" t="s">
        <v>58</v>
      </c>
      <c r="C43" s="14">
        <v>1</v>
      </c>
      <c r="D43" s="14">
        <v>1</v>
      </c>
      <c r="E43" s="14" t="s">
        <v>59</v>
      </c>
      <c r="F43" s="14" t="s">
        <v>26</v>
      </c>
      <c r="J43" s="14">
        <v>11</v>
      </c>
      <c r="K43" s="14">
        <v>140</v>
      </c>
      <c r="L43" s="14">
        <v>121</v>
      </c>
      <c r="M43" s="14">
        <v>1862</v>
      </c>
    </row>
    <row r="44" spans="1:13" s="14" customFormat="1" x14ac:dyDescent="0.25">
      <c r="A44" s="14" t="s">
        <v>78</v>
      </c>
      <c r="B44" s="14" t="s">
        <v>67</v>
      </c>
      <c r="C44" s="14">
        <v>1</v>
      </c>
      <c r="E44" s="14" t="s">
        <v>59</v>
      </c>
      <c r="F44" s="14" t="s">
        <v>62</v>
      </c>
      <c r="G44" s="14" t="s">
        <v>35</v>
      </c>
      <c r="J44" s="14">
        <v>1307</v>
      </c>
      <c r="K44" s="17">
        <f>18+84+292+495+1255+4383+7746+10486</f>
        <v>24759</v>
      </c>
      <c r="L44" s="14">
        <v>17643</v>
      </c>
      <c r="M44" s="17">
        <f>41766+39879+44230+42687+43387+40277+40468+36464</f>
        <v>329158</v>
      </c>
    </row>
    <row r="45" spans="1:13" s="19" customFormat="1" x14ac:dyDescent="0.25">
      <c r="A45" s="19" t="s">
        <v>75</v>
      </c>
      <c r="B45" s="19" t="s">
        <v>67</v>
      </c>
      <c r="C45" s="19">
        <v>1</v>
      </c>
      <c r="E45" s="19" t="s">
        <v>66</v>
      </c>
      <c r="F45" s="19" t="s">
        <v>62</v>
      </c>
      <c r="G45" s="19" t="s">
        <v>70</v>
      </c>
      <c r="J45" s="22">
        <v>0</v>
      </c>
      <c r="K45" s="22">
        <v>407</v>
      </c>
      <c r="L45" s="22">
        <v>0</v>
      </c>
      <c r="M45" s="22">
        <v>407</v>
      </c>
    </row>
    <row r="46" spans="1:13" s="19" customFormat="1" x14ac:dyDescent="0.25">
      <c r="A46" s="2" t="s">
        <v>76</v>
      </c>
      <c r="B46" s="19" t="s">
        <v>67</v>
      </c>
      <c r="C46" s="19">
        <v>1</v>
      </c>
      <c r="E46" s="19" t="s">
        <v>66</v>
      </c>
      <c r="F46" s="19" t="s">
        <v>62</v>
      </c>
      <c r="G46" s="19" t="s">
        <v>61</v>
      </c>
      <c r="J46" s="19">
        <v>0</v>
      </c>
      <c r="K46" s="19">
        <v>1332</v>
      </c>
      <c r="L46" s="19">
        <v>1</v>
      </c>
      <c r="M46" s="19">
        <v>8760</v>
      </c>
    </row>
    <row r="47" spans="1:13" s="19" customFormat="1" x14ac:dyDescent="0.25">
      <c r="A47" s="19" t="s">
        <v>33</v>
      </c>
      <c r="B47" s="19" t="s">
        <v>34</v>
      </c>
      <c r="C47" s="19">
        <v>1</v>
      </c>
      <c r="D47" s="19">
        <v>1</v>
      </c>
      <c r="E47" s="19" t="s">
        <v>43</v>
      </c>
      <c r="F47" s="19" t="s">
        <v>26</v>
      </c>
      <c r="J47" s="19">
        <v>0</v>
      </c>
      <c r="K47" s="19">
        <v>133</v>
      </c>
      <c r="L47" s="19">
        <v>0</v>
      </c>
      <c r="M47" s="19">
        <v>399</v>
      </c>
    </row>
    <row r="48" spans="1:13" s="19" customFormat="1" x14ac:dyDescent="0.25">
      <c r="A48" s="19" t="s">
        <v>80</v>
      </c>
      <c r="C48" s="19">
        <v>1</v>
      </c>
      <c r="D48" s="19">
        <v>1</v>
      </c>
      <c r="E48" s="19" t="s">
        <v>43</v>
      </c>
      <c r="F48" s="19" t="s">
        <v>26</v>
      </c>
      <c r="J48" s="19">
        <v>0</v>
      </c>
      <c r="K48" s="19">
        <v>10861</v>
      </c>
      <c r="L48" s="19">
        <v>0</v>
      </c>
      <c r="M48" s="19">
        <v>10861</v>
      </c>
    </row>
    <row r="49" spans="1:13" s="19" customFormat="1" x14ac:dyDescent="0.25">
      <c r="A49" s="19" t="s">
        <v>53</v>
      </c>
      <c r="B49" s="19" t="s">
        <v>34</v>
      </c>
      <c r="C49" s="19">
        <v>1</v>
      </c>
      <c r="D49" s="19">
        <v>1</v>
      </c>
      <c r="E49" s="19" t="s">
        <v>43</v>
      </c>
      <c r="F49" s="19" t="s">
        <v>26</v>
      </c>
      <c r="G49" s="19" t="s">
        <v>21</v>
      </c>
      <c r="H49" s="19" t="s">
        <v>54</v>
      </c>
      <c r="J49" s="19">
        <v>0</v>
      </c>
      <c r="K49" s="19">
        <v>7530</v>
      </c>
      <c r="L49" s="19">
        <v>0</v>
      </c>
      <c r="M49" s="19">
        <v>7530</v>
      </c>
    </row>
    <row r="50" spans="1:13" s="19" customFormat="1" x14ac:dyDescent="0.25">
      <c r="A50" s="19" t="s">
        <v>57</v>
      </c>
      <c r="B50" s="19" t="s">
        <v>58</v>
      </c>
      <c r="C50" s="19">
        <v>1</v>
      </c>
      <c r="D50" s="19">
        <v>1</v>
      </c>
      <c r="E50" s="19" t="s">
        <v>43</v>
      </c>
      <c r="F50" s="19" t="s">
        <v>26</v>
      </c>
      <c r="J50" s="19">
        <v>0</v>
      </c>
      <c r="K50" s="19">
        <v>140</v>
      </c>
      <c r="L50" s="19">
        <v>0</v>
      </c>
      <c r="M50" s="19">
        <v>1862</v>
      </c>
    </row>
    <row r="51" spans="1:13" s="5" customFormat="1" x14ac:dyDescent="0.25">
      <c r="A51" s="1" t="s">
        <v>74</v>
      </c>
      <c r="B51" s="5" t="s">
        <v>18</v>
      </c>
      <c r="C51" s="5">
        <v>1</v>
      </c>
      <c r="D51" s="5">
        <v>1</v>
      </c>
      <c r="E51" s="5" t="s">
        <v>28</v>
      </c>
      <c r="F51" s="5" t="s">
        <v>26</v>
      </c>
      <c r="G51" s="5" t="s">
        <v>21</v>
      </c>
      <c r="H51" s="5" t="s">
        <v>22</v>
      </c>
      <c r="I51" s="5" t="s">
        <v>23</v>
      </c>
      <c r="J51" s="5">
        <v>4</v>
      </c>
      <c r="K51" s="5">
        <v>92</v>
      </c>
      <c r="L51" s="5">
        <v>1</v>
      </c>
      <c r="M51" s="5">
        <v>66</v>
      </c>
    </row>
    <row r="52" spans="1:13" s="5" customFormat="1" x14ac:dyDescent="0.25">
      <c r="A52" s="5" t="s">
        <v>33</v>
      </c>
      <c r="B52" s="5" t="s">
        <v>34</v>
      </c>
      <c r="C52" s="5">
        <v>1</v>
      </c>
      <c r="D52" s="5">
        <v>1</v>
      </c>
      <c r="E52" s="5" t="s">
        <v>28</v>
      </c>
      <c r="F52" s="5" t="s">
        <v>26</v>
      </c>
      <c r="G52" s="5" t="s">
        <v>35</v>
      </c>
      <c r="H52" s="5" t="s">
        <v>36</v>
      </c>
      <c r="I52" s="5" t="s">
        <v>37</v>
      </c>
      <c r="J52" s="5">
        <v>7</v>
      </c>
      <c r="K52" s="5">
        <v>133</v>
      </c>
      <c r="L52" s="5">
        <v>20</v>
      </c>
      <c r="M52" s="5">
        <v>399</v>
      </c>
    </row>
    <row r="53" spans="1:13" s="5" customFormat="1" x14ac:dyDescent="0.25">
      <c r="A53" s="3" t="s">
        <v>77</v>
      </c>
      <c r="B53" s="5" t="s">
        <v>34</v>
      </c>
      <c r="C53" s="5">
        <v>1</v>
      </c>
      <c r="D53" s="5">
        <v>1</v>
      </c>
      <c r="E53" s="5" t="s">
        <v>28</v>
      </c>
      <c r="F53" s="5" t="s">
        <v>26</v>
      </c>
      <c r="J53" s="5">
        <v>29</v>
      </c>
      <c r="K53" s="5">
        <v>712</v>
      </c>
      <c r="L53" s="5">
        <v>48</v>
      </c>
      <c r="M53" s="5">
        <v>1063</v>
      </c>
    </row>
    <row r="54" spans="1:13" s="5" customFormat="1" x14ac:dyDescent="0.25">
      <c r="A54" s="5" t="s">
        <v>57</v>
      </c>
      <c r="B54" s="5" t="s">
        <v>58</v>
      </c>
      <c r="C54" s="5">
        <v>1</v>
      </c>
      <c r="D54" s="5">
        <v>1</v>
      </c>
      <c r="E54" s="5" t="s">
        <v>28</v>
      </c>
      <c r="F54" s="5" t="s">
        <v>26</v>
      </c>
      <c r="J54" s="5">
        <v>1</v>
      </c>
      <c r="K54" s="5">
        <v>140</v>
      </c>
      <c r="L54" s="5">
        <v>11</v>
      </c>
      <c r="M54" s="5">
        <v>1862</v>
      </c>
    </row>
    <row r="55" spans="1:13" s="11" customFormat="1" x14ac:dyDescent="0.25">
      <c r="A55" s="11" t="s">
        <v>53</v>
      </c>
      <c r="B55" s="11" t="s">
        <v>34</v>
      </c>
      <c r="C55" s="11">
        <v>1</v>
      </c>
      <c r="D55" s="11">
        <v>1</v>
      </c>
      <c r="E55" s="11" t="s">
        <v>56</v>
      </c>
      <c r="F55" s="11" t="s">
        <v>26</v>
      </c>
      <c r="G55" s="11" t="s">
        <v>21</v>
      </c>
      <c r="H55" s="11" t="s">
        <v>54</v>
      </c>
      <c r="J55" s="11">
        <v>0</v>
      </c>
      <c r="K55" s="11">
        <v>7530</v>
      </c>
      <c r="L55" s="11">
        <v>0</v>
      </c>
      <c r="M55" s="11">
        <v>7530</v>
      </c>
    </row>
    <row r="56" spans="1:13" s="11" customFormat="1" x14ac:dyDescent="0.25">
      <c r="A56" s="11" t="s">
        <v>57</v>
      </c>
      <c r="B56" s="11" t="s">
        <v>58</v>
      </c>
      <c r="C56" s="11">
        <v>1</v>
      </c>
      <c r="D56" s="11">
        <v>1</v>
      </c>
      <c r="E56" s="11" t="s">
        <v>56</v>
      </c>
      <c r="F56" s="11" t="s">
        <v>26</v>
      </c>
      <c r="J56" s="11">
        <v>0</v>
      </c>
      <c r="K56" s="11">
        <v>140</v>
      </c>
      <c r="L56" s="11">
        <v>2</v>
      </c>
      <c r="M56" s="11">
        <v>1862</v>
      </c>
    </row>
    <row r="57" spans="1:13" s="3" customFormat="1" x14ac:dyDescent="0.25">
      <c r="A57" s="3" t="s">
        <v>77</v>
      </c>
      <c r="B57" s="3" t="s">
        <v>67</v>
      </c>
      <c r="C57" s="3">
        <v>1</v>
      </c>
      <c r="E57" s="3" t="s">
        <v>69</v>
      </c>
      <c r="F57" s="3" t="s">
        <v>62</v>
      </c>
      <c r="G57" s="3" t="s">
        <v>21</v>
      </c>
      <c r="J57" s="3">
        <v>8</v>
      </c>
      <c r="K57" s="3">
        <v>712</v>
      </c>
      <c r="L57" s="3">
        <v>25</v>
      </c>
      <c r="M57" s="3">
        <v>1063</v>
      </c>
    </row>
    <row r="58" spans="1:13" s="3" customFormat="1" x14ac:dyDescent="0.25">
      <c r="A58" s="3" t="s">
        <v>79</v>
      </c>
      <c r="B58" s="3" t="s">
        <v>67</v>
      </c>
      <c r="C58" s="3">
        <v>1</v>
      </c>
      <c r="E58" s="3" t="s">
        <v>69</v>
      </c>
      <c r="F58" s="3" t="s">
        <v>62</v>
      </c>
      <c r="G58" s="3" t="s">
        <v>21</v>
      </c>
      <c r="J58" s="3">
        <v>3</v>
      </c>
      <c r="K58" s="3">
        <v>913</v>
      </c>
      <c r="L58" s="3">
        <v>11</v>
      </c>
      <c r="M58" s="3">
        <v>3486</v>
      </c>
    </row>
    <row r="59" spans="1:13" s="3" customFormat="1" x14ac:dyDescent="0.25">
      <c r="A59" s="3" t="s">
        <v>33</v>
      </c>
      <c r="B59" s="3" t="s">
        <v>34</v>
      </c>
      <c r="C59" s="3">
        <v>1</v>
      </c>
      <c r="D59" s="3">
        <v>1</v>
      </c>
      <c r="E59" s="3" t="s">
        <v>44</v>
      </c>
      <c r="F59" s="3" t="s">
        <v>26</v>
      </c>
      <c r="G59" s="3" t="s">
        <v>35</v>
      </c>
      <c r="H59" s="3" t="s">
        <v>36</v>
      </c>
      <c r="I59" s="3" t="s">
        <v>37</v>
      </c>
      <c r="J59" s="3">
        <v>0</v>
      </c>
      <c r="K59" s="3">
        <v>133</v>
      </c>
      <c r="L59" s="3">
        <v>0</v>
      </c>
      <c r="M59" s="3">
        <v>399</v>
      </c>
    </row>
    <row r="60" spans="1:13" s="6" customFormat="1" x14ac:dyDescent="0.25">
      <c r="A60" s="6" t="s">
        <v>33</v>
      </c>
      <c r="B60" s="6" t="s">
        <v>34</v>
      </c>
      <c r="C60" s="6">
        <v>1</v>
      </c>
      <c r="D60" s="6">
        <v>1</v>
      </c>
      <c r="E60" s="6" t="s">
        <v>45</v>
      </c>
      <c r="F60" s="6" t="s">
        <v>26</v>
      </c>
      <c r="G60" s="6" t="s">
        <v>35</v>
      </c>
      <c r="H60" s="6" t="s">
        <v>36</v>
      </c>
      <c r="I60" s="6" t="s">
        <v>37</v>
      </c>
      <c r="J60" s="6">
        <v>13</v>
      </c>
      <c r="K60" s="6">
        <v>133</v>
      </c>
      <c r="L60" s="6">
        <v>36</v>
      </c>
      <c r="M60" s="6">
        <v>399</v>
      </c>
    </row>
    <row r="61" spans="1:13" s="6" customFormat="1" x14ac:dyDescent="0.25">
      <c r="A61" s="3" t="s">
        <v>77</v>
      </c>
      <c r="B61" s="6" t="s">
        <v>67</v>
      </c>
      <c r="C61" s="6">
        <v>1</v>
      </c>
      <c r="E61" s="6" t="s">
        <v>45</v>
      </c>
      <c r="F61" s="6" t="s">
        <v>62</v>
      </c>
      <c r="G61" s="6" t="s">
        <v>21</v>
      </c>
      <c r="J61" s="6">
        <v>52</v>
      </c>
      <c r="K61" s="6">
        <v>712</v>
      </c>
      <c r="L61" s="6">
        <v>106</v>
      </c>
      <c r="M61" s="6">
        <v>1063</v>
      </c>
    </row>
    <row r="62" spans="1:13" s="6" customFormat="1" x14ac:dyDescent="0.25">
      <c r="A62" s="6" t="s">
        <v>57</v>
      </c>
      <c r="B62" s="6" t="s">
        <v>58</v>
      </c>
      <c r="C62" s="6">
        <v>1</v>
      </c>
      <c r="D62" s="6">
        <v>1</v>
      </c>
      <c r="E62" s="6" t="s">
        <v>45</v>
      </c>
      <c r="F62" s="6" t="s">
        <v>26</v>
      </c>
      <c r="J62" s="6">
        <v>6</v>
      </c>
      <c r="K62" s="6">
        <v>140</v>
      </c>
      <c r="L62" s="6">
        <v>57</v>
      </c>
      <c r="M62" s="6">
        <v>1862</v>
      </c>
    </row>
    <row r="63" spans="1:13" s="6" customFormat="1" x14ac:dyDescent="0.25">
      <c r="A63" s="3" t="s">
        <v>79</v>
      </c>
      <c r="B63" s="6" t="s">
        <v>67</v>
      </c>
      <c r="C63" s="6">
        <v>1</v>
      </c>
      <c r="E63" s="6" t="s">
        <v>45</v>
      </c>
      <c r="F63" s="6" t="s">
        <v>62</v>
      </c>
      <c r="G63" s="6" t="s">
        <v>21</v>
      </c>
      <c r="J63" s="6">
        <v>10</v>
      </c>
      <c r="K63" s="6">
        <v>913</v>
      </c>
      <c r="L63" s="6">
        <v>30</v>
      </c>
      <c r="M63" s="6">
        <v>3486</v>
      </c>
    </row>
    <row r="64" spans="1:13" s="2" customFormat="1" x14ac:dyDescent="0.25">
      <c r="A64" s="1" t="s">
        <v>74</v>
      </c>
      <c r="B64" s="2" t="s">
        <v>18</v>
      </c>
      <c r="C64" s="2">
        <v>1</v>
      </c>
      <c r="D64" s="2">
        <v>1</v>
      </c>
      <c r="E64" s="2" t="s">
        <v>32</v>
      </c>
      <c r="F64" s="2" t="s">
        <v>26</v>
      </c>
      <c r="G64" s="2" t="s">
        <v>21</v>
      </c>
      <c r="H64" s="2" t="s">
        <v>22</v>
      </c>
      <c r="I64" s="2" t="s">
        <v>23</v>
      </c>
      <c r="J64" s="2">
        <v>1</v>
      </c>
      <c r="K64" s="2">
        <v>86</v>
      </c>
      <c r="L64" s="2">
        <v>0</v>
      </c>
      <c r="M64" s="2">
        <v>62</v>
      </c>
    </row>
    <row r="65" spans="1:15" s="2" customFormat="1" x14ac:dyDescent="0.25">
      <c r="A65" s="2" t="s">
        <v>53</v>
      </c>
      <c r="B65" s="2" t="s">
        <v>34</v>
      </c>
      <c r="C65" s="2">
        <v>1</v>
      </c>
      <c r="D65" s="2">
        <v>1</v>
      </c>
      <c r="E65" s="2" t="s">
        <v>32</v>
      </c>
      <c r="F65" s="2" t="s">
        <v>26</v>
      </c>
      <c r="G65" s="2" t="s">
        <v>21</v>
      </c>
      <c r="H65" s="2" t="s">
        <v>54</v>
      </c>
      <c r="I65" s="4"/>
      <c r="J65" s="2">
        <v>20</v>
      </c>
      <c r="K65" s="2">
        <v>7530</v>
      </c>
      <c r="L65" s="2">
        <v>21</v>
      </c>
      <c r="M65" s="2">
        <v>7530</v>
      </c>
    </row>
    <row r="66" spans="1:15" s="2" customFormat="1" x14ac:dyDescent="0.25">
      <c r="A66" s="2" t="s">
        <v>57</v>
      </c>
      <c r="B66" s="2" t="s">
        <v>58</v>
      </c>
      <c r="C66" s="2">
        <v>1</v>
      </c>
      <c r="D66" s="2">
        <v>1</v>
      </c>
      <c r="E66" s="2" t="s">
        <v>32</v>
      </c>
      <c r="F66" s="2" t="s">
        <v>26</v>
      </c>
      <c r="J66" s="2">
        <v>1</v>
      </c>
      <c r="K66" s="2">
        <v>140</v>
      </c>
      <c r="L66" s="2">
        <v>23</v>
      </c>
      <c r="M66" s="2">
        <v>1862</v>
      </c>
    </row>
    <row r="67" spans="1:15" s="19" customFormat="1" x14ac:dyDescent="0.25">
      <c r="A67" s="1" t="s">
        <v>74</v>
      </c>
      <c r="B67" s="19" t="s">
        <v>18</v>
      </c>
      <c r="C67" s="19">
        <v>1</v>
      </c>
      <c r="D67" s="19">
        <v>1</v>
      </c>
      <c r="E67" s="19" t="s">
        <v>29</v>
      </c>
      <c r="F67" s="19" t="s">
        <v>26</v>
      </c>
      <c r="G67" s="19" t="s">
        <v>21</v>
      </c>
      <c r="H67" s="19" t="s">
        <v>22</v>
      </c>
      <c r="I67" s="19" t="s">
        <v>23</v>
      </c>
      <c r="J67" s="19">
        <v>4</v>
      </c>
      <c r="K67" s="19">
        <v>86</v>
      </c>
      <c r="L67" s="19">
        <v>5</v>
      </c>
      <c r="M67" s="19">
        <v>66</v>
      </c>
    </row>
    <row r="68" spans="1:15" s="19" customFormat="1" x14ac:dyDescent="0.25">
      <c r="A68" s="19" t="s">
        <v>33</v>
      </c>
      <c r="B68" s="19" t="s">
        <v>34</v>
      </c>
      <c r="C68" s="19">
        <v>1</v>
      </c>
      <c r="D68" s="19">
        <v>1</v>
      </c>
      <c r="E68" s="19" t="s">
        <v>29</v>
      </c>
      <c r="F68" s="19" t="s">
        <v>26</v>
      </c>
      <c r="G68" s="19" t="s">
        <v>35</v>
      </c>
      <c r="H68" s="19" t="s">
        <v>36</v>
      </c>
      <c r="I68" s="19" t="s">
        <v>37</v>
      </c>
      <c r="J68" s="19">
        <v>9</v>
      </c>
      <c r="K68" s="19">
        <v>133</v>
      </c>
      <c r="L68" s="19">
        <v>38</v>
      </c>
      <c r="M68" s="19">
        <v>399</v>
      </c>
    </row>
    <row r="69" spans="1:15" s="19" customFormat="1" x14ac:dyDescent="0.25">
      <c r="A69" s="19" t="s">
        <v>53</v>
      </c>
      <c r="B69" s="19" t="s">
        <v>34</v>
      </c>
      <c r="C69" s="19">
        <v>1</v>
      </c>
      <c r="D69" s="19">
        <v>1</v>
      </c>
      <c r="E69" s="19" t="s">
        <v>29</v>
      </c>
      <c r="F69" s="19" t="s">
        <v>26</v>
      </c>
      <c r="G69" s="19" t="s">
        <v>21</v>
      </c>
      <c r="H69" s="19" t="s">
        <v>54</v>
      </c>
      <c r="J69" s="19">
        <v>77</v>
      </c>
      <c r="K69" s="19">
        <v>1387</v>
      </c>
      <c r="L69" s="19">
        <v>85</v>
      </c>
      <c r="M69" s="19">
        <v>1427</v>
      </c>
    </row>
    <row r="70" spans="1:15" s="19" customFormat="1" x14ac:dyDescent="0.25">
      <c r="A70" s="3" t="s">
        <v>77</v>
      </c>
      <c r="B70" s="19" t="s">
        <v>67</v>
      </c>
      <c r="C70" s="19">
        <v>1</v>
      </c>
      <c r="E70" s="19" t="s">
        <v>29</v>
      </c>
      <c r="F70" s="19" t="s">
        <v>62</v>
      </c>
      <c r="G70" s="19" t="s">
        <v>21</v>
      </c>
      <c r="J70" s="19">
        <v>20</v>
      </c>
      <c r="K70" s="19">
        <v>712</v>
      </c>
      <c r="L70" s="19">
        <v>30</v>
      </c>
      <c r="M70" s="19">
        <v>1063</v>
      </c>
    </row>
    <row r="71" spans="1:15" s="19" customFormat="1" x14ac:dyDescent="0.25">
      <c r="A71" s="19" t="s">
        <v>57</v>
      </c>
      <c r="B71" s="19" t="s">
        <v>58</v>
      </c>
      <c r="C71" s="19">
        <v>1</v>
      </c>
      <c r="D71" s="19">
        <v>1</v>
      </c>
      <c r="E71" s="19" t="s">
        <v>29</v>
      </c>
      <c r="F71" s="19" t="s">
        <v>26</v>
      </c>
      <c r="J71" s="19">
        <v>13</v>
      </c>
      <c r="K71" s="19">
        <v>140</v>
      </c>
      <c r="L71" s="19">
        <v>159</v>
      </c>
      <c r="M71" s="19">
        <v>1862</v>
      </c>
    </row>
    <row r="72" spans="1:15" s="19" customFormat="1" x14ac:dyDescent="0.25">
      <c r="A72" s="14" t="s">
        <v>78</v>
      </c>
      <c r="B72" s="19" t="s">
        <v>67</v>
      </c>
      <c r="C72" s="19">
        <v>1</v>
      </c>
      <c r="E72" s="19" t="s">
        <v>29</v>
      </c>
      <c r="F72" s="19" t="s">
        <v>62</v>
      </c>
      <c r="G72" s="19" t="s">
        <v>35</v>
      </c>
      <c r="J72" s="19">
        <v>1612</v>
      </c>
      <c r="K72" s="17">
        <f>18+84+292+495+1255+4383+7746+10486</f>
        <v>24759</v>
      </c>
      <c r="L72" s="19">
        <v>19716</v>
      </c>
      <c r="M72" s="17">
        <f>41766+39879+44230+42687+43387+40277+40468+36464</f>
        <v>329158</v>
      </c>
      <c r="N72" s="14"/>
      <c r="O72" s="14"/>
    </row>
    <row r="73" spans="1:15" s="2" customFormat="1" x14ac:dyDescent="0.25">
      <c r="A73" s="1" t="s">
        <v>74</v>
      </c>
      <c r="B73" s="2" t="s">
        <v>18</v>
      </c>
      <c r="C73" s="2">
        <v>1</v>
      </c>
      <c r="D73" s="2">
        <v>1</v>
      </c>
      <c r="E73" s="2" t="s">
        <v>31</v>
      </c>
      <c r="F73" s="2" t="s">
        <v>26</v>
      </c>
      <c r="G73" s="2" t="s">
        <v>21</v>
      </c>
      <c r="H73" s="2" t="s">
        <v>22</v>
      </c>
      <c r="I73" s="2" t="s">
        <v>23</v>
      </c>
      <c r="J73" s="2">
        <v>8</v>
      </c>
      <c r="K73" s="2">
        <v>86</v>
      </c>
      <c r="L73" s="2">
        <v>4</v>
      </c>
      <c r="M73" s="2">
        <v>62</v>
      </c>
    </row>
    <row r="74" spans="1:15" s="2" customFormat="1" x14ac:dyDescent="0.25">
      <c r="A74" s="2" t="s">
        <v>33</v>
      </c>
      <c r="B74" s="2" t="s">
        <v>34</v>
      </c>
      <c r="C74" s="2">
        <v>1</v>
      </c>
      <c r="D74" s="2">
        <v>1</v>
      </c>
      <c r="E74" s="2" t="s">
        <v>31</v>
      </c>
      <c r="F74" s="2" t="s">
        <v>26</v>
      </c>
      <c r="G74" s="2" t="s">
        <v>35</v>
      </c>
      <c r="H74" s="2" t="s">
        <v>36</v>
      </c>
      <c r="I74" s="2" t="s">
        <v>37</v>
      </c>
      <c r="J74" s="2">
        <v>16</v>
      </c>
      <c r="K74" s="2">
        <v>133</v>
      </c>
      <c r="L74" s="2">
        <v>48</v>
      </c>
      <c r="M74" s="2">
        <v>399</v>
      </c>
    </row>
    <row r="75" spans="1:15" s="2" customFormat="1" x14ac:dyDescent="0.25">
      <c r="A75" s="3" t="s">
        <v>77</v>
      </c>
      <c r="B75" s="2" t="s">
        <v>67</v>
      </c>
      <c r="C75" s="2">
        <v>1</v>
      </c>
      <c r="E75" s="2" t="s">
        <v>31</v>
      </c>
      <c r="F75" s="2" t="s">
        <v>26</v>
      </c>
      <c r="G75" s="2" t="s">
        <v>21</v>
      </c>
      <c r="J75" s="2">
        <v>81</v>
      </c>
      <c r="K75" s="2">
        <v>712</v>
      </c>
      <c r="L75" s="2">
        <v>98</v>
      </c>
      <c r="M75" s="2">
        <v>1063</v>
      </c>
    </row>
    <row r="76" spans="1:15" s="2" customFormat="1" x14ac:dyDescent="0.25">
      <c r="A76" s="3" t="s">
        <v>79</v>
      </c>
      <c r="B76" s="2" t="s">
        <v>67</v>
      </c>
      <c r="C76" s="2">
        <v>1</v>
      </c>
      <c r="E76" s="2" t="s">
        <v>31</v>
      </c>
      <c r="F76" s="2" t="s">
        <v>62</v>
      </c>
      <c r="G76" s="2" t="s">
        <v>21</v>
      </c>
      <c r="J76" s="2">
        <v>26</v>
      </c>
      <c r="K76" s="2">
        <v>913</v>
      </c>
      <c r="L76" s="2">
        <v>131</v>
      </c>
      <c r="M76" s="2">
        <v>3486</v>
      </c>
    </row>
    <row r="77" spans="1:15" s="17" customFormat="1" x14ac:dyDescent="0.25">
      <c r="A77" s="17" t="s">
        <v>50</v>
      </c>
      <c r="C77" s="17">
        <v>1</v>
      </c>
      <c r="E77" s="17" t="s">
        <v>49</v>
      </c>
      <c r="F77" s="17" t="s">
        <v>26</v>
      </c>
      <c r="G77" s="17" t="s">
        <v>52</v>
      </c>
      <c r="J77" s="17">
        <v>118</v>
      </c>
      <c r="K77" s="17">
        <f>31343+118</f>
        <v>31461</v>
      </c>
      <c r="L77" s="17">
        <v>364</v>
      </c>
      <c r="M77" s="17">
        <f>76488+364</f>
        <v>76852</v>
      </c>
    </row>
    <row r="78" spans="1:15" s="17" customFormat="1" x14ac:dyDescent="0.25">
      <c r="A78" s="2" t="s">
        <v>76</v>
      </c>
      <c r="B78" s="17" t="s">
        <v>67</v>
      </c>
      <c r="C78" s="17">
        <v>1</v>
      </c>
      <c r="E78" s="17" t="s">
        <v>49</v>
      </c>
      <c r="F78" s="17" t="s">
        <v>62</v>
      </c>
      <c r="G78" s="17" t="s">
        <v>61</v>
      </c>
      <c r="J78" s="17">
        <v>0</v>
      </c>
      <c r="K78" s="17">
        <v>1332</v>
      </c>
      <c r="L78" s="17">
        <v>6</v>
      </c>
      <c r="M78" s="17">
        <v>8760</v>
      </c>
    </row>
    <row r="79" spans="1:15" s="17" customFormat="1" x14ac:dyDescent="0.25">
      <c r="A79" s="17" t="s">
        <v>57</v>
      </c>
      <c r="B79" s="17" t="s">
        <v>58</v>
      </c>
      <c r="C79" s="17">
        <v>1</v>
      </c>
      <c r="D79" s="17">
        <v>1</v>
      </c>
      <c r="E79" s="17" t="s">
        <v>49</v>
      </c>
      <c r="F79" s="17" t="s">
        <v>26</v>
      </c>
      <c r="J79" s="17">
        <v>0</v>
      </c>
      <c r="K79" s="17">
        <v>140</v>
      </c>
      <c r="L79" s="17">
        <v>6</v>
      </c>
      <c r="M79" s="17">
        <v>1862</v>
      </c>
    </row>
    <row r="80" spans="1:15" s="17" customFormat="1" x14ac:dyDescent="0.25">
      <c r="A80" s="14" t="s">
        <v>78</v>
      </c>
      <c r="B80" s="17" t="s">
        <v>67</v>
      </c>
      <c r="C80" s="17">
        <v>1</v>
      </c>
      <c r="E80" s="17" t="s">
        <v>49</v>
      </c>
      <c r="F80" s="17" t="s">
        <v>62</v>
      </c>
      <c r="G80" s="17" t="s">
        <v>35</v>
      </c>
      <c r="J80" s="17">
        <v>83</v>
      </c>
      <c r="K80" s="17">
        <f>18+84+292+495+1255+4383+7746+10486</f>
        <v>24759</v>
      </c>
      <c r="L80" s="17">
        <v>1185</v>
      </c>
      <c r="M80" s="17">
        <f>41766+39879+44230+42687+43387+40277+40468+36464</f>
        <v>329158</v>
      </c>
    </row>
    <row r="81" spans="1:15" s="17" customFormat="1" x14ac:dyDescent="0.25">
      <c r="A81" s="17" t="s">
        <v>33</v>
      </c>
      <c r="B81" s="17" t="s">
        <v>34</v>
      </c>
      <c r="C81" s="17">
        <v>1</v>
      </c>
      <c r="D81" s="17">
        <v>1</v>
      </c>
      <c r="E81" s="17" t="s">
        <v>46</v>
      </c>
      <c r="F81" s="17" t="s">
        <v>26</v>
      </c>
      <c r="G81" s="17" t="s">
        <v>35</v>
      </c>
      <c r="H81" s="17" t="s">
        <v>36</v>
      </c>
      <c r="I81" s="17" t="s">
        <v>37</v>
      </c>
      <c r="J81" s="17">
        <v>0</v>
      </c>
      <c r="K81" s="17">
        <v>133</v>
      </c>
      <c r="L81" s="17">
        <v>1</v>
      </c>
      <c r="M81" s="17">
        <v>399</v>
      </c>
    </row>
    <row r="82" spans="1:15" s="17" customFormat="1" x14ac:dyDescent="0.25">
      <c r="A82" s="17" t="s">
        <v>53</v>
      </c>
      <c r="B82" s="17" t="s">
        <v>34</v>
      </c>
      <c r="C82" s="17">
        <v>1</v>
      </c>
      <c r="D82" s="17">
        <v>1</v>
      </c>
      <c r="E82" s="17" t="s">
        <v>46</v>
      </c>
      <c r="F82" s="17" t="s">
        <v>26</v>
      </c>
      <c r="G82" s="17" t="s">
        <v>21</v>
      </c>
      <c r="H82" s="17" t="s">
        <v>54</v>
      </c>
      <c r="J82" s="17">
        <v>1</v>
      </c>
      <c r="K82" s="17">
        <v>7530</v>
      </c>
      <c r="L82" s="17">
        <v>2</v>
      </c>
      <c r="M82" s="17">
        <v>7530</v>
      </c>
    </row>
    <row r="83" spans="1:15" s="17" customFormat="1" x14ac:dyDescent="0.25">
      <c r="A83" s="3" t="s">
        <v>77</v>
      </c>
      <c r="B83" s="17" t="s">
        <v>34</v>
      </c>
      <c r="C83" s="17">
        <v>1</v>
      </c>
      <c r="D83" s="17">
        <v>1</v>
      </c>
      <c r="E83" s="17" t="s">
        <v>46</v>
      </c>
      <c r="F83" s="17" t="s">
        <v>26</v>
      </c>
      <c r="J83" s="17">
        <v>5</v>
      </c>
      <c r="K83" s="17">
        <v>712</v>
      </c>
      <c r="L83" s="17">
        <v>5</v>
      </c>
      <c r="M83" s="17">
        <v>1063</v>
      </c>
    </row>
    <row r="84" spans="1:15" s="5" customFormat="1" x14ac:dyDescent="0.25">
      <c r="A84" s="3" t="s">
        <v>77</v>
      </c>
      <c r="C84" s="5">
        <v>1</v>
      </c>
      <c r="D84" s="5">
        <v>1</v>
      </c>
      <c r="E84" s="5" t="s">
        <v>60</v>
      </c>
      <c r="F84" s="5" t="s">
        <v>26</v>
      </c>
      <c r="J84" s="5">
        <v>4</v>
      </c>
      <c r="K84" s="5">
        <v>712</v>
      </c>
      <c r="L84" s="5">
        <v>7</v>
      </c>
      <c r="M84" s="5">
        <v>1063</v>
      </c>
    </row>
    <row r="85" spans="1:15" s="5" customFormat="1" x14ac:dyDescent="0.25">
      <c r="A85" s="5" t="s">
        <v>57</v>
      </c>
      <c r="B85" s="5" t="s">
        <v>58</v>
      </c>
      <c r="C85" s="5">
        <v>1</v>
      </c>
      <c r="D85" s="5">
        <v>1</v>
      </c>
      <c r="E85" s="5" t="s">
        <v>60</v>
      </c>
      <c r="F85" s="5" t="s">
        <v>26</v>
      </c>
      <c r="J85" s="5">
        <v>25</v>
      </c>
      <c r="K85" s="5">
        <v>140</v>
      </c>
      <c r="L85" s="5">
        <v>241</v>
      </c>
      <c r="M85" s="5">
        <v>1862</v>
      </c>
    </row>
    <row r="86" spans="1:15" s="2" customFormat="1" x14ac:dyDescent="0.25">
      <c r="A86" s="2" t="s">
        <v>33</v>
      </c>
      <c r="B86" s="2" t="s">
        <v>34</v>
      </c>
      <c r="C86" s="2">
        <v>1</v>
      </c>
      <c r="D86" s="2">
        <v>1</v>
      </c>
      <c r="E86" s="2" t="s">
        <v>47</v>
      </c>
      <c r="F86" s="2" t="s">
        <v>26</v>
      </c>
      <c r="G86" s="2" t="s">
        <v>35</v>
      </c>
      <c r="H86" s="2" t="s">
        <v>36</v>
      </c>
      <c r="I86" s="2" t="s">
        <v>37</v>
      </c>
      <c r="J86" s="2">
        <v>92</v>
      </c>
      <c r="K86" s="2">
        <v>133</v>
      </c>
      <c r="L86" s="2">
        <v>263</v>
      </c>
      <c r="M86" s="2">
        <v>399</v>
      </c>
    </row>
    <row r="87" spans="1:15" s="2" customFormat="1" x14ac:dyDescent="0.25">
      <c r="A87" s="2" t="s">
        <v>57</v>
      </c>
      <c r="B87" s="2" t="s">
        <v>58</v>
      </c>
      <c r="C87" s="2">
        <v>1</v>
      </c>
      <c r="D87" s="2">
        <v>1</v>
      </c>
      <c r="E87" s="2" t="s">
        <v>47</v>
      </c>
      <c r="F87" s="2" t="s">
        <v>26</v>
      </c>
      <c r="J87" s="2">
        <v>96</v>
      </c>
      <c r="K87" s="2">
        <v>140</v>
      </c>
      <c r="L87" s="2">
        <f>1238+69</f>
        <v>1307</v>
      </c>
      <c r="M87" s="2">
        <v>1862</v>
      </c>
    </row>
    <row r="88" spans="1:15" s="2" customFormat="1" x14ac:dyDescent="0.25">
      <c r="A88" s="2" t="s">
        <v>33</v>
      </c>
      <c r="B88" s="2" t="s">
        <v>34</v>
      </c>
      <c r="C88" s="2">
        <v>1</v>
      </c>
      <c r="D88" s="2">
        <v>1</v>
      </c>
      <c r="E88" s="2" t="s">
        <v>48</v>
      </c>
      <c r="F88" s="2" t="s">
        <v>26</v>
      </c>
      <c r="G88" s="2" t="s">
        <v>35</v>
      </c>
      <c r="H88" s="2" t="s">
        <v>36</v>
      </c>
      <c r="I88" s="2" t="s">
        <v>37</v>
      </c>
      <c r="J88" s="2">
        <v>71</v>
      </c>
      <c r="K88" s="2">
        <v>133</v>
      </c>
      <c r="L88" s="2">
        <v>221</v>
      </c>
      <c r="M88" s="2">
        <v>399</v>
      </c>
    </row>
    <row r="89" spans="1:15" s="2" customFormat="1" x14ac:dyDescent="0.25">
      <c r="A89" s="2" t="s">
        <v>57</v>
      </c>
      <c r="B89" s="2" t="s">
        <v>58</v>
      </c>
      <c r="C89" s="2">
        <v>1</v>
      </c>
      <c r="D89" s="2">
        <v>1</v>
      </c>
      <c r="E89" s="2" t="s">
        <v>48</v>
      </c>
      <c r="F89" s="2" t="s">
        <v>26</v>
      </c>
      <c r="J89" s="2">
        <v>89</v>
      </c>
      <c r="K89" s="2">
        <v>140</v>
      </c>
      <c r="L89" s="2">
        <v>1238</v>
      </c>
      <c r="M89" s="2">
        <v>1862</v>
      </c>
    </row>
    <row r="90" spans="1:15" s="19" customFormat="1" x14ac:dyDescent="0.25">
      <c r="A90" s="3" t="s">
        <v>77</v>
      </c>
      <c r="B90" s="19" t="s">
        <v>67</v>
      </c>
      <c r="C90" s="19">
        <v>1</v>
      </c>
      <c r="E90" s="19" t="s">
        <v>81</v>
      </c>
      <c r="F90" s="19" t="s">
        <v>62</v>
      </c>
      <c r="G90" s="19" t="s">
        <v>21</v>
      </c>
      <c r="J90" s="19">
        <v>20</v>
      </c>
      <c r="K90" s="19">
        <v>712</v>
      </c>
      <c r="L90" s="19">
        <v>30</v>
      </c>
      <c r="M90" s="19">
        <v>1063</v>
      </c>
    </row>
    <row r="91" spans="1:15" s="19" customFormat="1" x14ac:dyDescent="0.25">
      <c r="A91" s="14" t="s">
        <v>33</v>
      </c>
      <c r="B91" s="19" t="s">
        <v>67</v>
      </c>
      <c r="C91" s="19">
        <v>1</v>
      </c>
      <c r="E91" s="19" t="s">
        <v>81</v>
      </c>
      <c r="F91" s="19" t="s">
        <v>62</v>
      </c>
      <c r="G91" s="19" t="s">
        <v>35</v>
      </c>
      <c r="J91" s="19">
        <v>2</v>
      </c>
      <c r="K91" s="17">
        <v>133</v>
      </c>
      <c r="L91" s="19">
        <v>13</v>
      </c>
      <c r="M91" s="17">
        <v>399</v>
      </c>
      <c r="N91" s="14"/>
      <c r="O91" s="14"/>
    </row>
    <row r="92" spans="1:15" s="19" customFormat="1" x14ac:dyDescent="0.25">
      <c r="A92" s="19" t="s">
        <v>57</v>
      </c>
      <c r="B92" s="19" t="s">
        <v>58</v>
      </c>
      <c r="C92" s="19">
        <v>1</v>
      </c>
      <c r="D92" s="19">
        <v>1</v>
      </c>
      <c r="E92" s="19" t="s">
        <v>82</v>
      </c>
      <c r="F92" s="19" t="s">
        <v>26</v>
      </c>
      <c r="J92" s="19">
        <v>3</v>
      </c>
      <c r="K92" s="19">
        <v>140</v>
      </c>
      <c r="L92" s="19">
        <v>25</v>
      </c>
      <c r="M92" s="19">
        <v>1862</v>
      </c>
    </row>
    <row r="93" spans="1:15" s="19" customFormat="1" x14ac:dyDescent="0.25">
      <c r="A93" s="14" t="s">
        <v>78</v>
      </c>
      <c r="B93" s="19" t="s">
        <v>67</v>
      </c>
      <c r="C93" s="19">
        <v>1</v>
      </c>
      <c r="E93" s="19" t="s">
        <v>82</v>
      </c>
      <c r="F93" s="19" t="s">
        <v>62</v>
      </c>
      <c r="G93" s="19" t="s">
        <v>35</v>
      </c>
      <c r="J93" s="19">
        <v>423</v>
      </c>
      <c r="K93" s="17">
        <f>18+84+292+495+1255+4383+7746+10486</f>
        <v>24759</v>
      </c>
      <c r="L93" s="19">
        <v>5727</v>
      </c>
      <c r="M93" s="17">
        <f>41766+39879+44230+42687+43387+40277+40468+36464</f>
        <v>329158</v>
      </c>
      <c r="N93" s="14"/>
      <c r="O93" s="14"/>
    </row>
    <row r="94" spans="1:15" s="19" customFormat="1" x14ac:dyDescent="0.25">
      <c r="A94" s="14" t="s">
        <v>33</v>
      </c>
      <c r="B94" s="19" t="s">
        <v>67</v>
      </c>
      <c r="C94" s="19">
        <v>1</v>
      </c>
      <c r="E94" s="19" t="s">
        <v>82</v>
      </c>
      <c r="F94" s="19" t="s">
        <v>62</v>
      </c>
      <c r="G94" s="19" t="s">
        <v>35</v>
      </c>
      <c r="J94" s="19">
        <v>0</v>
      </c>
      <c r="K94" s="17">
        <v>133</v>
      </c>
      <c r="L94" s="19">
        <v>12</v>
      </c>
      <c r="M94" s="17">
        <v>399</v>
      </c>
      <c r="N94" s="14"/>
      <c r="O94" s="14"/>
    </row>
    <row r="95" spans="1:15" x14ac:dyDescent="0.25">
      <c r="A95" s="24" t="s">
        <v>85</v>
      </c>
      <c r="B95" s="24" t="s">
        <v>58</v>
      </c>
      <c r="C95" s="25">
        <v>1</v>
      </c>
      <c r="D95" s="23"/>
      <c r="E95" s="25" t="s">
        <v>29</v>
      </c>
      <c r="F95" s="24" t="s">
        <v>26</v>
      </c>
      <c r="G95" s="24" t="s">
        <v>61</v>
      </c>
      <c r="H95" s="24" t="s">
        <v>83</v>
      </c>
      <c r="I95" s="23"/>
      <c r="J95" s="24">
        <v>493</v>
      </c>
      <c r="K95" s="24">
        <v>10064</v>
      </c>
      <c r="L95" s="24">
        <v>2521</v>
      </c>
      <c r="M95" s="24">
        <v>36015</v>
      </c>
    </row>
    <row r="96" spans="1:15" x14ac:dyDescent="0.25">
      <c r="A96" s="24" t="s">
        <v>85</v>
      </c>
      <c r="B96" s="24" t="s">
        <v>58</v>
      </c>
      <c r="C96" s="25">
        <v>1</v>
      </c>
      <c r="D96" s="23"/>
      <c r="E96" s="24" t="s">
        <v>31</v>
      </c>
      <c r="F96" s="24" t="s">
        <v>26</v>
      </c>
      <c r="G96" s="23" t="s">
        <v>61</v>
      </c>
      <c r="H96" s="23" t="s">
        <v>84</v>
      </c>
      <c r="I96" s="23"/>
      <c r="J96" s="24">
        <v>732</v>
      </c>
      <c r="K96" s="24">
        <v>8928</v>
      </c>
      <c r="L96" s="24">
        <v>2599</v>
      </c>
      <c r="M96" s="24">
        <v>31699</v>
      </c>
    </row>
  </sheetData>
  <autoFilter ref="A1:T89">
    <sortState ref="A2:T89">
      <sortCondition ref="E1"/>
    </sortState>
  </autoFilter>
  <sortState ref="A2:T165">
    <sortCondition ref="E1"/>
  </sortState>
  <phoneticPr fontId="4" type="noConversion"/>
  <pageMargins left="0.7" right="0.7" top="0.75" bottom="0.75" header="0.3" footer="0.3"/>
  <pageSetup orientation="portrait" r:id="rId1"/>
  <headerFooter>
    <oddFooter>&amp;L_x000D_&amp;1#&amp;"Calibri"&amp;10&amp;K008000 Veri Sınıflandırma Tipi: Genel / General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30D0F0E7332945BD0114C43532EA6F" ma:contentTypeVersion="7" ma:contentTypeDescription="Create a new document." ma:contentTypeScope="" ma:versionID="80b426f5b3d9fa5432efa70d7720a37a">
  <xsd:schema xmlns:xsd="http://www.w3.org/2001/XMLSchema" xmlns:xs="http://www.w3.org/2001/XMLSchema" xmlns:p="http://schemas.microsoft.com/office/2006/metadata/properties" xmlns:ns3="124f9cd9-b6b2-4759-9a30-271e635f74cd" xmlns:ns4="e905bc75-6b2c-4dc9-959f-158d96304660" targetNamespace="http://schemas.microsoft.com/office/2006/metadata/properties" ma:root="true" ma:fieldsID="f709974f430fdf9c6e75ffc4a33c432e" ns3:_="" ns4:_="">
    <xsd:import namespace="124f9cd9-b6b2-4759-9a30-271e635f74cd"/>
    <xsd:import namespace="e905bc75-6b2c-4dc9-959f-158d963046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f9cd9-b6b2-4759-9a30-271e635f74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05bc75-6b2c-4dc9-959f-158d9630466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31B3C2-5414-4295-AD3A-554B12145F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3EF8292-8BF8-4AC8-AB87-49448566E4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5F3BCD-2223-4217-B5AD-37CD9307CB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4f9cd9-b6b2-4759-9a30-271e635f74cd"/>
    <ds:schemaRef ds:uri="e905bc75-6b2c-4dc9-959f-158d96304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2022-01-10T12:48:02Z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dbc7bc-7315-4afd-b3fc-08b705c65f8b_Enabled">
    <vt:lpwstr>true</vt:lpwstr>
  </property>
  <property fmtid="{D5CDD505-2E9C-101B-9397-08002B2CF9AE}" pid="3" name="MSIP_Label_8cdbc7bc-7315-4afd-b3fc-08b705c65f8b_SetDate">
    <vt:lpwstr>2021-09-07T06:15:02Z</vt:lpwstr>
  </property>
  <property fmtid="{D5CDD505-2E9C-101B-9397-08002B2CF9AE}" pid="4" name="MSIP_Label_8cdbc7bc-7315-4afd-b3fc-08b705c65f8b_Method">
    <vt:lpwstr>Privileged</vt:lpwstr>
  </property>
  <property fmtid="{D5CDD505-2E9C-101B-9397-08002B2CF9AE}" pid="5" name="MSIP_Label_8cdbc7bc-7315-4afd-b3fc-08b705c65f8b_Name">
    <vt:lpwstr>8cdbc7bc-7315-4afd-b3fc-08b705c65f8b</vt:lpwstr>
  </property>
  <property fmtid="{D5CDD505-2E9C-101B-9397-08002B2CF9AE}" pid="6" name="MSIP_Label_8cdbc7bc-7315-4afd-b3fc-08b705c65f8b_SiteId">
    <vt:lpwstr>4c716f8e-6734-42c4-abdf-e0b3608538e1</vt:lpwstr>
  </property>
  <property fmtid="{D5CDD505-2E9C-101B-9397-08002B2CF9AE}" pid="7" name="MSIP_Label_8cdbc7bc-7315-4afd-b3fc-08b705c65f8b_ActionId">
    <vt:lpwstr>11d1b7ef-feb4-4e6d-9633-802d4c9f339e</vt:lpwstr>
  </property>
  <property fmtid="{D5CDD505-2E9C-101B-9397-08002B2CF9AE}" pid="8" name="MSIP_Label_8cdbc7bc-7315-4afd-b3fc-08b705c65f8b_ContentBits">
    <vt:lpwstr>2</vt:lpwstr>
  </property>
  <property fmtid="{D5CDD505-2E9C-101B-9397-08002B2CF9AE}" pid="9" name="ContentTypeId">
    <vt:lpwstr>0x0101004330D0F0E7332945BD0114C43532EA6F</vt:lpwstr>
  </property>
</Properties>
</file>