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nadwiputri/Desktop/"/>
    </mc:Choice>
  </mc:AlternateContent>
  <xr:revisionPtr revIDLastSave="0" documentId="8_{6FD01FF6-B4BF-754C-A0BB-18C3D948C6F9}" xr6:coauthVersionLast="47" xr6:coauthVersionMax="47" xr10:uidLastSave="{00000000-0000-0000-0000-000000000000}"/>
  <bookViews>
    <workbookView xWindow="380" yWindow="500" windowWidth="28420" windowHeight="16100" activeTab="2" xr2:uid="{F9BF332B-553E-2F42-B4E8-DEDB9952EC08}"/>
  </bookViews>
  <sheets>
    <sheet name="All data" sheetId="2" r:id="rId1"/>
    <sheet name="Confimed death" sheetId="3" r:id="rId2"/>
    <sheet name="Cause of death and comorbidity" sheetId="1" r:id="rId3"/>
    <sheet name="Region" sheetId="4" r:id="rId4"/>
  </sheets>
  <externalReferences>
    <externalReference r:id="rId5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53" i="3" l="1"/>
  <c r="S753" i="3"/>
  <c r="R753" i="3"/>
  <c r="Q753" i="3"/>
  <c r="P753" i="3"/>
  <c r="F170" i="1"/>
  <c r="F169" i="1"/>
  <c r="F168" i="1"/>
  <c r="F167" i="1"/>
  <c r="F171" i="1"/>
  <c r="F175" i="1"/>
  <c r="N899" i="2"/>
  <c r="S899" i="2"/>
  <c r="N900" i="2"/>
  <c r="S900" i="2"/>
  <c r="N901" i="2"/>
  <c r="S901" i="2"/>
  <c r="N902" i="2"/>
  <c r="S902" i="2"/>
  <c r="N903" i="2"/>
  <c r="S903" i="2"/>
  <c r="N904" i="2"/>
  <c r="S904" i="2"/>
  <c r="N905" i="2"/>
  <c r="S905" i="2"/>
  <c r="N906" i="2"/>
  <c r="S906" i="2"/>
  <c r="N907" i="2"/>
  <c r="S907" i="2"/>
  <c r="N908" i="2"/>
  <c r="S908" i="2"/>
  <c r="N909" i="2"/>
  <c r="S909" i="2"/>
  <c r="N910" i="2"/>
  <c r="S910" i="2"/>
  <c r="N911" i="2"/>
  <c r="S911" i="2"/>
  <c r="N912" i="2"/>
  <c r="S912" i="2"/>
  <c r="N913" i="2"/>
  <c r="S913" i="2"/>
  <c r="N914" i="2"/>
  <c r="S914" i="2"/>
  <c r="N915" i="2"/>
  <c r="S915" i="2"/>
  <c r="N916" i="2"/>
  <c r="S916" i="2"/>
  <c r="N917" i="2"/>
  <c r="S917" i="2"/>
  <c r="N918" i="2"/>
  <c r="S918" i="2"/>
  <c r="N919" i="2"/>
  <c r="S919" i="2"/>
  <c r="N920" i="2"/>
  <c r="S920" i="2"/>
  <c r="N921" i="2"/>
  <c r="S921" i="2"/>
  <c r="N922" i="2"/>
  <c r="S922" i="2"/>
  <c r="N923" i="2"/>
  <c r="S923" i="2"/>
  <c r="N924" i="2"/>
  <c r="S924" i="2"/>
  <c r="N925" i="2"/>
  <c r="S925" i="2"/>
  <c r="N926" i="2"/>
  <c r="S926" i="2"/>
  <c r="N927" i="2"/>
  <c r="S927" i="2"/>
  <c r="N928" i="2"/>
  <c r="S928" i="2"/>
  <c r="N929" i="2"/>
  <c r="S929" i="2"/>
  <c r="N930" i="2"/>
  <c r="S930" i="2"/>
  <c r="N931" i="2"/>
  <c r="S931" i="2"/>
  <c r="N932" i="2"/>
  <c r="S932" i="2"/>
  <c r="N938" i="2"/>
  <c r="S938" i="2"/>
  <c r="N939" i="2"/>
  <c r="S939" i="2"/>
  <c r="N940" i="2"/>
  <c r="S940" i="2"/>
  <c r="N941" i="2"/>
  <c r="S941" i="2"/>
  <c r="N942" i="2"/>
  <c r="S942" i="2"/>
  <c r="N943" i="2"/>
  <c r="S943" i="2"/>
  <c r="N944" i="2"/>
  <c r="S944" i="2"/>
  <c r="N945" i="2"/>
  <c r="S945" i="2"/>
  <c r="N946" i="2"/>
  <c r="S946" i="2"/>
  <c r="N947" i="2"/>
  <c r="S947" i="2"/>
  <c r="N948" i="2"/>
  <c r="S948" i="2"/>
  <c r="N949" i="2"/>
  <c r="S949" i="2"/>
  <c r="N950" i="2"/>
  <c r="S950" i="2"/>
  <c r="N951" i="2"/>
  <c r="S951" i="2"/>
  <c r="N952" i="2"/>
  <c r="S952" i="2"/>
  <c r="N953" i="2"/>
  <c r="S953" i="2"/>
  <c r="N954" i="2"/>
  <c r="S954" i="2"/>
  <c r="N955" i="2"/>
  <c r="S955" i="2"/>
  <c r="N956" i="2"/>
  <c r="S956" i="2"/>
  <c r="N957" i="2"/>
  <c r="S957" i="2"/>
  <c r="N958" i="2"/>
  <c r="S958" i="2"/>
  <c r="N959" i="2"/>
  <c r="S959" i="2"/>
  <c r="N960" i="2"/>
  <c r="S960" i="2"/>
  <c r="N961" i="2"/>
  <c r="S961" i="2"/>
  <c r="N962" i="2"/>
  <c r="S962" i="2"/>
  <c r="N963" i="2"/>
  <c r="S963" i="2"/>
  <c r="N964" i="2"/>
  <c r="S964" i="2"/>
  <c r="N965" i="2"/>
  <c r="S965" i="2"/>
  <c r="N966" i="2"/>
  <c r="S966" i="2"/>
  <c r="N967" i="2"/>
  <c r="S967" i="2"/>
  <c r="N968" i="2"/>
  <c r="S968" i="2"/>
  <c r="N969" i="2"/>
  <c r="S969" i="2"/>
  <c r="N970" i="2"/>
  <c r="S970" i="2"/>
  <c r="N971" i="2"/>
  <c r="S971" i="2"/>
  <c r="N972" i="2"/>
  <c r="S972" i="2"/>
  <c r="N980" i="2"/>
  <c r="S980" i="2"/>
  <c r="N981" i="2"/>
  <c r="S981" i="2"/>
  <c r="N982" i="2"/>
  <c r="S982" i="2"/>
  <c r="N983" i="2"/>
  <c r="S983" i="2"/>
  <c r="N984" i="2"/>
  <c r="S984" i="2"/>
  <c r="N985" i="2"/>
  <c r="S985" i="2"/>
  <c r="N986" i="2"/>
  <c r="S986" i="2"/>
  <c r="N987" i="2"/>
  <c r="S987" i="2"/>
  <c r="N988" i="2"/>
  <c r="S988" i="2"/>
  <c r="N989" i="2"/>
  <c r="S989" i="2"/>
  <c r="N990" i="2"/>
  <c r="S990" i="2"/>
  <c r="N991" i="2"/>
  <c r="S991" i="2"/>
  <c r="N992" i="2"/>
  <c r="S992" i="2"/>
  <c r="N993" i="2"/>
  <c r="S993" i="2"/>
  <c r="N994" i="2"/>
  <c r="S994" i="2"/>
  <c r="N995" i="2"/>
  <c r="S995" i="2"/>
  <c r="N996" i="2"/>
  <c r="S996" i="2"/>
  <c r="N997" i="2"/>
  <c r="S997" i="2"/>
  <c r="N998" i="2"/>
  <c r="S998" i="2"/>
  <c r="N999" i="2"/>
  <c r="S999" i="2"/>
  <c r="N1000" i="2"/>
  <c r="S1000" i="2"/>
  <c r="N1001" i="2"/>
  <c r="S1001" i="2"/>
  <c r="N1002" i="2"/>
  <c r="S1002" i="2"/>
  <c r="N1003" i="2"/>
  <c r="S1003" i="2"/>
  <c r="N1004" i="2"/>
  <c r="S1004" i="2"/>
  <c r="N1005" i="2"/>
  <c r="S1005" i="2"/>
  <c r="N1006" i="2"/>
  <c r="S1006" i="2"/>
  <c r="N1007" i="2"/>
  <c r="S1007" i="2"/>
  <c r="N1008" i="2"/>
  <c r="S1008" i="2"/>
  <c r="N1009" i="2"/>
  <c r="S1009" i="2"/>
  <c r="N1010" i="2"/>
  <c r="S1010" i="2"/>
  <c r="N1011" i="2"/>
  <c r="S1011" i="2"/>
  <c r="N1012" i="2"/>
  <c r="S1012" i="2"/>
  <c r="N1013" i="2"/>
  <c r="S1013" i="2"/>
  <c r="N1014" i="2"/>
  <c r="S1014" i="2"/>
  <c r="N1015" i="2"/>
  <c r="S1015" i="2"/>
  <c r="N1020" i="2"/>
  <c r="S1020" i="2"/>
  <c r="N1021" i="2"/>
  <c r="S1021" i="2"/>
  <c r="N1022" i="2"/>
  <c r="S1022" i="2"/>
  <c r="N1023" i="2"/>
  <c r="S1023" i="2"/>
  <c r="N1024" i="2"/>
  <c r="S1024" i="2"/>
  <c r="N1025" i="2"/>
  <c r="S1025" i="2"/>
  <c r="N1026" i="2"/>
  <c r="S1026" i="2"/>
  <c r="N1027" i="2"/>
  <c r="S1027" i="2"/>
  <c r="N1028" i="2"/>
  <c r="S1028" i="2"/>
  <c r="N1029" i="2"/>
  <c r="S1029" i="2"/>
  <c r="N1030" i="2"/>
  <c r="S1030" i="2"/>
  <c r="N1031" i="2"/>
  <c r="S1031" i="2"/>
  <c r="N1032" i="2"/>
  <c r="S1032" i="2"/>
  <c r="N1033" i="2"/>
  <c r="S1033" i="2"/>
  <c r="N1034" i="2"/>
  <c r="S1034" i="2"/>
  <c r="N1035" i="2"/>
  <c r="S1035" i="2"/>
  <c r="N1036" i="2"/>
  <c r="S1036" i="2"/>
  <c r="N1037" i="2"/>
  <c r="S1037" i="2"/>
  <c r="N1038" i="2"/>
  <c r="S1038" i="2"/>
  <c r="N1039" i="2"/>
  <c r="S1039" i="2"/>
  <c r="N1040" i="2"/>
  <c r="S1040" i="2"/>
  <c r="N1041" i="2"/>
  <c r="S1041" i="2"/>
  <c r="N1042" i="2"/>
  <c r="S1042" i="2"/>
  <c r="N1043" i="2"/>
  <c r="S1043" i="2"/>
  <c r="N1044" i="2"/>
  <c r="S1044" i="2"/>
  <c r="N1045" i="2"/>
  <c r="S1045" i="2"/>
  <c r="N1046" i="2"/>
  <c r="S1046" i="2"/>
  <c r="N1047" i="2"/>
  <c r="S1047" i="2"/>
  <c r="N1048" i="2"/>
  <c r="S1048" i="2"/>
  <c r="N1049" i="2"/>
  <c r="S1049" i="2"/>
  <c r="N1050" i="2"/>
  <c r="S1050" i="2"/>
  <c r="N1051" i="2"/>
  <c r="S1051" i="2"/>
  <c r="N1052" i="2"/>
  <c r="S1052" i="2"/>
  <c r="N1053" i="2"/>
  <c r="S1053" i="2"/>
  <c r="N1054" i="2"/>
  <c r="S1054" i="2"/>
  <c r="N1055" i="2"/>
  <c r="S1055" i="2"/>
  <c r="N1056" i="2"/>
  <c r="S1056" i="2"/>
  <c r="N1062" i="2"/>
  <c r="S1062" i="2"/>
  <c r="N1063" i="2"/>
  <c r="S1063" i="2"/>
  <c r="N1064" i="2"/>
  <c r="S1064" i="2"/>
  <c r="N1065" i="2"/>
  <c r="S1065" i="2"/>
  <c r="N1066" i="2"/>
  <c r="S1066" i="2"/>
  <c r="N1067" i="2"/>
  <c r="S1067" i="2"/>
  <c r="N1068" i="2"/>
  <c r="S1068" i="2"/>
  <c r="N1069" i="2"/>
  <c r="S1069" i="2"/>
  <c r="N1070" i="2"/>
  <c r="S1070" i="2"/>
  <c r="N1071" i="2"/>
  <c r="S1071" i="2"/>
  <c r="N1072" i="2"/>
  <c r="S1072" i="2"/>
  <c r="N1073" i="2"/>
  <c r="S1073" i="2"/>
  <c r="N1074" i="2"/>
  <c r="S1074" i="2"/>
  <c r="N1075" i="2"/>
  <c r="S1075" i="2"/>
  <c r="N1076" i="2"/>
  <c r="S1076" i="2"/>
  <c r="N1077" i="2"/>
  <c r="S1077" i="2"/>
  <c r="N1078" i="2"/>
  <c r="S1078" i="2"/>
  <c r="N1079" i="2"/>
  <c r="S1079" i="2"/>
  <c r="N1080" i="2"/>
  <c r="S1080" i="2"/>
  <c r="N1081" i="2"/>
  <c r="S1081" i="2"/>
  <c r="N1082" i="2"/>
  <c r="S1082" i="2"/>
  <c r="N1083" i="2"/>
  <c r="S1083" i="2"/>
  <c r="N1084" i="2"/>
  <c r="S1084" i="2"/>
  <c r="N1085" i="2"/>
  <c r="S1085" i="2"/>
  <c r="N1086" i="2"/>
  <c r="S1086" i="2"/>
  <c r="N1087" i="2"/>
  <c r="S1087" i="2"/>
  <c r="N1088" i="2"/>
  <c r="S1088" i="2"/>
  <c r="N1089" i="2"/>
  <c r="S1089" i="2"/>
  <c r="N1090" i="2"/>
  <c r="S1090" i="2"/>
  <c r="N1091" i="2"/>
  <c r="S1091" i="2"/>
  <c r="N1092" i="2"/>
  <c r="S1092" i="2"/>
  <c r="N1093" i="2"/>
  <c r="S1093" i="2"/>
  <c r="N1094" i="2"/>
  <c r="S1094" i="2"/>
  <c r="N1095" i="2"/>
  <c r="S1095" i="2"/>
  <c r="N1096" i="2"/>
  <c r="S1096" i="2"/>
  <c r="N1097" i="2"/>
  <c r="S1097" i="2"/>
  <c r="N1098" i="2"/>
  <c r="S1098" i="2"/>
  <c r="N1099" i="2"/>
  <c r="S1099" i="2"/>
  <c r="N1104" i="2"/>
  <c r="S1104" i="2"/>
  <c r="N1105" i="2"/>
  <c r="S1105" i="2"/>
  <c r="N1106" i="2"/>
  <c r="S1106" i="2"/>
  <c r="N1107" i="2"/>
  <c r="S1107" i="2"/>
  <c r="N1108" i="2"/>
  <c r="S1108" i="2"/>
  <c r="N1109" i="2"/>
  <c r="S1109" i="2"/>
  <c r="N1110" i="2"/>
  <c r="S1110" i="2"/>
  <c r="N1111" i="2"/>
  <c r="S1111" i="2"/>
  <c r="N1112" i="2"/>
  <c r="S1112" i="2"/>
  <c r="N1113" i="2"/>
  <c r="S1113" i="2"/>
  <c r="N1114" i="2"/>
  <c r="S1114" i="2"/>
  <c r="N1115" i="2"/>
  <c r="S1115" i="2"/>
  <c r="N1116" i="2"/>
  <c r="S1116" i="2"/>
  <c r="N1117" i="2"/>
  <c r="S1117" i="2"/>
  <c r="N1118" i="2"/>
  <c r="S1118" i="2"/>
  <c r="N1119" i="2"/>
  <c r="S1119" i="2"/>
  <c r="N1120" i="2"/>
  <c r="S1120" i="2"/>
  <c r="N1121" i="2"/>
  <c r="S1121" i="2"/>
  <c r="N1122" i="2"/>
  <c r="S1122" i="2"/>
  <c r="N1123" i="2"/>
  <c r="S1123" i="2"/>
  <c r="N1124" i="2"/>
  <c r="S1124" i="2"/>
  <c r="N1125" i="2"/>
  <c r="S1125" i="2"/>
  <c r="N1126" i="2"/>
  <c r="S1126" i="2"/>
  <c r="N1127" i="2"/>
  <c r="S1127" i="2"/>
  <c r="N1128" i="2"/>
  <c r="S1128" i="2"/>
  <c r="N1129" i="2"/>
  <c r="S1129" i="2"/>
  <c r="N1130" i="2"/>
  <c r="S1130" i="2"/>
  <c r="N1131" i="2"/>
  <c r="S1131" i="2"/>
  <c r="N1132" i="2"/>
  <c r="S1132" i="2"/>
  <c r="N1133" i="2"/>
  <c r="S1133" i="2"/>
  <c r="N1134" i="2"/>
  <c r="S1134" i="2"/>
  <c r="N1135" i="2"/>
  <c r="S1135" i="2"/>
  <c r="N1136" i="2"/>
  <c r="S1136" i="2"/>
  <c r="N1137" i="2"/>
  <c r="S1137" i="2"/>
  <c r="N1138" i="2"/>
  <c r="S1138" i="2"/>
  <c r="N1139" i="2"/>
  <c r="S1139" i="2"/>
  <c r="N1140" i="2"/>
  <c r="S1140" i="2"/>
  <c r="N1141" i="2"/>
  <c r="S1141" i="2"/>
  <c r="N1142" i="2"/>
  <c r="S1142" i="2"/>
  <c r="N1147" i="2"/>
  <c r="S1147" i="2"/>
  <c r="N1148" i="2"/>
  <c r="S1148" i="2"/>
  <c r="N1149" i="2"/>
  <c r="S1149" i="2"/>
  <c r="N1150" i="2"/>
  <c r="S1150" i="2"/>
  <c r="N1151" i="2"/>
  <c r="S1151" i="2"/>
  <c r="N1152" i="2"/>
  <c r="S1152" i="2"/>
  <c r="N1153" i="2"/>
  <c r="S1153" i="2"/>
  <c r="N1154" i="2"/>
  <c r="S1154" i="2"/>
  <c r="N1155" i="2"/>
  <c r="S1155" i="2"/>
  <c r="N1156" i="2"/>
  <c r="S1156" i="2"/>
  <c r="N1157" i="2"/>
  <c r="S1157" i="2"/>
  <c r="N1158" i="2"/>
  <c r="S1158" i="2"/>
  <c r="N1159" i="2"/>
  <c r="S1159" i="2"/>
  <c r="N1160" i="2"/>
  <c r="S1160" i="2"/>
  <c r="N1161" i="2"/>
  <c r="S1161" i="2"/>
  <c r="N1162" i="2"/>
  <c r="S1162" i="2"/>
  <c r="N1163" i="2"/>
  <c r="S1163" i="2"/>
  <c r="N1164" i="2"/>
  <c r="S1164" i="2"/>
  <c r="N1165" i="2"/>
  <c r="S1165" i="2"/>
  <c r="N1166" i="2"/>
  <c r="S1166" i="2"/>
  <c r="N1167" i="2"/>
  <c r="S1167" i="2"/>
  <c r="N1168" i="2"/>
  <c r="S1168" i="2"/>
  <c r="N1169" i="2"/>
  <c r="S1169" i="2"/>
  <c r="N1170" i="2"/>
  <c r="S1170" i="2"/>
  <c r="N1171" i="2"/>
  <c r="S1171" i="2"/>
  <c r="N1172" i="2"/>
  <c r="S1172" i="2"/>
  <c r="N1173" i="2"/>
  <c r="S1173" i="2"/>
  <c r="N1174" i="2"/>
  <c r="S1174" i="2"/>
  <c r="N1175" i="2"/>
  <c r="S1175" i="2"/>
  <c r="N1176" i="2"/>
  <c r="S1176" i="2"/>
  <c r="N1177" i="2"/>
  <c r="S1177" i="2"/>
  <c r="N1178" i="2"/>
  <c r="S1178" i="2"/>
  <c r="N1179" i="2"/>
  <c r="S1179" i="2"/>
  <c r="N1180" i="2"/>
  <c r="S1180" i="2"/>
  <c r="N1181" i="2"/>
  <c r="S1181" i="2"/>
  <c r="N1182" i="2"/>
  <c r="S1182" i="2"/>
  <c r="N1183" i="2"/>
  <c r="S1183" i="2"/>
  <c r="N1184" i="2"/>
  <c r="S1184" i="2"/>
  <c r="N1185" i="2"/>
  <c r="S1185" i="2"/>
  <c r="N1186" i="2"/>
  <c r="S1186" i="2"/>
  <c r="N1192" i="2"/>
  <c r="S1192" i="2"/>
  <c r="N1193" i="2"/>
  <c r="S1193" i="2"/>
  <c r="N1194" i="2"/>
  <c r="S1194" i="2"/>
  <c r="N1195" i="2"/>
  <c r="S1195" i="2"/>
  <c r="N1196" i="2"/>
  <c r="S1196" i="2"/>
  <c r="N1197" i="2"/>
  <c r="S1197" i="2"/>
  <c r="N1198" i="2"/>
  <c r="S1198" i="2"/>
  <c r="N1199" i="2"/>
  <c r="S1199" i="2"/>
  <c r="N1200" i="2"/>
  <c r="S1200" i="2"/>
  <c r="N1201" i="2"/>
  <c r="S1201" i="2"/>
  <c r="N1202" i="2"/>
  <c r="S1202" i="2"/>
  <c r="N1203" i="2"/>
  <c r="S1203" i="2"/>
  <c r="N1204" i="2"/>
  <c r="S1204" i="2"/>
  <c r="N1205" i="2"/>
  <c r="S1205" i="2"/>
  <c r="N1206" i="2"/>
  <c r="S1206" i="2"/>
  <c r="N1207" i="2"/>
  <c r="S1207" i="2"/>
  <c r="N1208" i="2"/>
  <c r="S1208" i="2"/>
  <c r="N1209" i="2"/>
  <c r="S1209" i="2"/>
  <c r="N1210" i="2"/>
  <c r="S1210" i="2"/>
  <c r="N1211" i="2"/>
  <c r="S1211" i="2"/>
  <c r="N1212" i="2"/>
  <c r="S1212" i="2"/>
  <c r="N1213" i="2"/>
  <c r="S1213" i="2"/>
  <c r="N1214" i="2"/>
  <c r="S1214" i="2"/>
  <c r="N1215" i="2"/>
  <c r="S1215" i="2"/>
  <c r="N1216" i="2"/>
  <c r="S1216" i="2"/>
  <c r="N1217" i="2"/>
  <c r="S1217" i="2"/>
  <c r="N1218" i="2"/>
  <c r="S1218" i="2"/>
  <c r="N1219" i="2"/>
  <c r="S1219" i="2"/>
  <c r="N1220" i="2"/>
  <c r="S1220" i="2"/>
  <c r="N1221" i="2"/>
  <c r="S1221" i="2"/>
  <c r="N1222" i="2"/>
  <c r="S1222" i="2"/>
  <c r="N1223" i="2"/>
  <c r="S1223" i="2"/>
  <c r="N1224" i="2"/>
  <c r="S1224" i="2"/>
  <c r="N1225" i="2"/>
  <c r="S1225" i="2"/>
  <c r="N1226" i="2"/>
  <c r="S1226" i="2"/>
  <c r="N1227" i="2"/>
  <c r="S1227" i="2"/>
  <c r="N1228" i="2"/>
  <c r="S1228" i="2"/>
  <c r="N1229" i="2"/>
  <c r="S1229" i="2"/>
  <c r="N1230" i="2"/>
  <c r="S1230" i="2"/>
  <c r="N1231" i="2"/>
  <c r="S1231" i="2"/>
  <c r="N1232" i="2"/>
  <c r="S1232" i="2"/>
  <c r="N1238" i="2"/>
  <c r="S1238" i="2"/>
  <c r="N1239" i="2"/>
  <c r="S1239" i="2"/>
  <c r="N1240" i="2"/>
  <c r="S1240" i="2"/>
  <c r="N1241" i="2"/>
  <c r="S1241" i="2"/>
  <c r="N1242" i="2"/>
  <c r="S1242" i="2"/>
  <c r="N1243" i="2"/>
  <c r="S1243" i="2"/>
  <c r="N1244" i="2"/>
  <c r="S1244" i="2"/>
  <c r="N1245" i="2"/>
  <c r="S1245" i="2"/>
  <c r="N1246" i="2"/>
  <c r="S1246" i="2"/>
  <c r="N1247" i="2"/>
  <c r="S1247" i="2"/>
  <c r="N1248" i="2"/>
  <c r="S1248" i="2"/>
  <c r="N1249" i="2"/>
  <c r="S1249" i="2"/>
  <c r="N1250" i="2"/>
  <c r="S1250" i="2"/>
  <c r="N1251" i="2"/>
  <c r="S1251" i="2"/>
  <c r="N1252" i="2"/>
  <c r="S1252" i="2"/>
  <c r="N1253" i="2"/>
  <c r="S1253" i="2"/>
  <c r="N1254" i="2"/>
  <c r="S1254" i="2"/>
  <c r="N1255" i="2"/>
  <c r="S1255" i="2"/>
  <c r="N1256" i="2"/>
  <c r="S1256" i="2"/>
  <c r="N1257" i="2"/>
  <c r="S1257" i="2"/>
  <c r="N1258" i="2"/>
  <c r="S1258" i="2"/>
  <c r="N1259" i="2"/>
  <c r="S1259" i="2"/>
  <c r="N1260" i="2"/>
  <c r="S1260" i="2"/>
  <c r="N1261" i="2"/>
  <c r="S1261" i="2"/>
  <c r="N1262" i="2"/>
  <c r="S1262" i="2"/>
  <c r="N1263" i="2"/>
  <c r="S1263" i="2"/>
  <c r="N1264" i="2"/>
  <c r="S1264" i="2"/>
  <c r="N1265" i="2"/>
  <c r="S1265" i="2"/>
  <c r="N1266" i="2"/>
  <c r="S1266" i="2"/>
  <c r="N1267" i="2"/>
  <c r="S1267" i="2"/>
  <c r="N1268" i="2"/>
  <c r="S1268" i="2"/>
  <c r="N1269" i="2"/>
  <c r="S1269" i="2"/>
  <c r="N1270" i="2"/>
  <c r="S1270" i="2"/>
  <c r="N1271" i="2"/>
  <c r="S1271" i="2"/>
  <c r="N1272" i="2"/>
  <c r="S1272" i="2"/>
  <c r="N1273" i="2"/>
  <c r="S1273" i="2"/>
  <c r="N1274" i="2"/>
  <c r="S1274" i="2"/>
  <c r="N1275" i="2"/>
  <c r="S1275" i="2"/>
  <c r="N1276" i="2"/>
  <c r="S1276" i="2"/>
  <c r="N1277" i="2"/>
  <c r="S1277" i="2"/>
  <c r="N1278" i="2"/>
  <c r="S1278" i="2"/>
  <c r="N1279" i="2"/>
  <c r="S1279" i="2"/>
  <c r="N1284" i="2"/>
  <c r="S1284" i="2"/>
  <c r="N1285" i="2"/>
  <c r="S1285" i="2"/>
  <c r="N1286" i="2"/>
  <c r="S1286" i="2"/>
  <c r="N1287" i="2"/>
  <c r="S1287" i="2"/>
  <c r="N1288" i="2"/>
  <c r="S1288" i="2"/>
  <c r="N1289" i="2"/>
  <c r="S1289" i="2"/>
  <c r="N1290" i="2"/>
  <c r="S1290" i="2"/>
  <c r="N1291" i="2"/>
  <c r="S1291" i="2"/>
  <c r="N1292" i="2"/>
  <c r="S1292" i="2"/>
  <c r="N1293" i="2"/>
  <c r="S1293" i="2"/>
  <c r="N1294" i="2"/>
  <c r="S1294" i="2"/>
  <c r="N1295" i="2"/>
  <c r="S1295" i="2"/>
  <c r="N1296" i="2"/>
  <c r="S1296" i="2"/>
  <c r="N1297" i="2"/>
  <c r="S1297" i="2"/>
  <c r="N1298" i="2"/>
  <c r="S1298" i="2"/>
  <c r="N1299" i="2"/>
  <c r="S1299" i="2"/>
  <c r="N1300" i="2"/>
  <c r="S1300" i="2"/>
  <c r="N1301" i="2"/>
  <c r="S1301" i="2"/>
  <c r="N1302" i="2"/>
  <c r="S1302" i="2"/>
  <c r="N1303" i="2"/>
  <c r="S1303" i="2"/>
  <c r="N1304" i="2"/>
  <c r="S1304" i="2"/>
  <c r="N1305" i="2"/>
  <c r="S1305" i="2"/>
  <c r="N1306" i="2"/>
  <c r="S1306" i="2"/>
  <c r="N1307" i="2"/>
  <c r="S1307" i="2"/>
  <c r="N1308" i="2"/>
  <c r="S1308" i="2"/>
  <c r="N1309" i="2"/>
  <c r="S1309" i="2"/>
  <c r="N1310" i="2"/>
  <c r="S1310" i="2"/>
  <c r="N1311" i="2"/>
  <c r="S1311" i="2"/>
  <c r="N1312" i="2"/>
  <c r="S1312" i="2"/>
  <c r="N1313" i="2"/>
  <c r="S1313" i="2"/>
  <c r="N1314" i="2"/>
  <c r="S1314" i="2"/>
  <c r="N1315" i="2"/>
  <c r="S1315" i="2"/>
  <c r="N1316" i="2"/>
  <c r="S1316" i="2"/>
  <c r="N1317" i="2"/>
  <c r="S1317" i="2"/>
  <c r="N1318" i="2"/>
  <c r="S1318" i="2"/>
  <c r="N1319" i="2"/>
  <c r="S1319" i="2"/>
  <c r="N1320" i="2"/>
  <c r="S1320" i="2"/>
  <c r="N1321" i="2"/>
  <c r="S1321" i="2"/>
  <c r="N1322" i="2"/>
  <c r="S1322" i="2"/>
  <c r="N1323" i="2"/>
  <c r="S1323" i="2"/>
  <c r="N1324" i="2"/>
  <c r="S1324" i="2"/>
  <c r="N1325" i="2"/>
  <c r="S1325" i="2"/>
  <c r="N1326" i="2"/>
  <c r="S1326" i="2"/>
  <c r="N1332" i="2"/>
  <c r="S1332" i="2"/>
  <c r="N1333" i="2"/>
  <c r="S1333" i="2"/>
  <c r="N1334" i="2"/>
  <c r="S1334" i="2"/>
  <c r="N1335" i="2"/>
  <c r="S1335" i="2"/>
  <c r="N1336" i="2"/>
  <c r="S1336" i="2"/>
  <c r="N1337" i="2"/>
  <c r="S1337" i="2"/>
  <c r="N1338" i="2"/>
  <c r="S1338" i="2"/>
  <c r="N1339" i="2"/>
  <c r="S1339" i="2"/>
  <c r="N1340" i="2"/>
  <c r="S1340" i="2"/>
  <c r="N1341" i="2"/>
  <c r="S1341" i="2"/>
  <c r="N1342" i="2"/>
  <c r="S1342" i="2"/>
  <c r="N1343" i="2"/>
  <c r="S1343" i="2"/>
  <c r="N1344" i="2"/>
  <c r="S1344" i="2"/>
  <c r="N1345" i="2"/>
  <c r="S1345" i="2"/>
  <c r="N1346" i="2"/>
  <c r="S1346" i="2"/>
  <c r="N1347" i="2"/>
  <c r="S1347" i="2"/>
  <c r="N1348" i="2"/>
  <c r="S1348" i="2"/>
  <c r="N1349" i="2"/>
  <c r="S1349" i="2"/>
  <c r="N1350" i="2"/>
  <c r="S1350" i="2"/>
  <c r="N1351" i="2"/>
  <c r="S1351" i="2"/>
  <c r="N1352" i="2"/>
  <c r="S1352" i="2"/>
  <c r="N1353" i="2"/>
  <c r="S1353" i="2"/>
  <c r="N1354" i="2"/>
  <c r="S1354" i="2"/>
  <c r="N1355" i="2"/>
  <c r="S1355" i="2"/>
  <c r="N1356" i="2"/>
  <c r="S1356" i="2"/>
  <c r="N1357" i="2"/>
  <c r="S1357" i="2"/>
  <c r="N1358" i="2"/>
  <c r="S1358" i="2"/>
  <c r="N1359" i="2"/>
  <c r="S1359" i="2"/>
  <c r="N1360" i="2"/>
  <c r="S1360" i="2"/>
  <c r="N1361" i="2"/>
  <c r="S1361" i="2"/>
  <c r="N1362" i="2"/>
  <c r="S1362" i="2"/>
  <c r="N1363" i="2"/>
  <c r="S1363" i="2"/>
  <c r="N1364" i="2"/>
  <c r="S1364" i="2"/>
  <c r="N1365" i="2"/>
  <c r="S1365" i="2"/>
  <c r="N1366" i="2"/>
  <c r="S1366" i="2"/>
  <c r="N1367" i="2"/>
  <c r="S1367" i="2"/>
  <c r="N1368" i="2"/>
  <c r="S1368" i="2"/>
  <c r="N1369" i="2"/>
  <c r="S1369" i="2"/>
  <c r="N1370" i="2"/>
  <c r="S1370" i="2"/>
  <c r="N1371" i="2"/>
  <c r="S1371" i="2"/>
  <c r="N1372" i="2"/>
  <c r="S1372" i="2"/>
  <c r="N1373" i="2"/>
  <c r="S1373" i="2"/>
  <c r="N1374" i="2"/>
  <c r="S1374" i="2"/>
  <c r="N1375" i="2"/>
  <c r="S1375" i="2"/>
  <c r="N1381" i="2"/>
  <c r="S1381" i="2"/>
  <c r="N1382" i="2"/>
  <c r="S1382" i="2"/>
  <c r="N1383" i="2"/>
  <c r="S1383" i="2"/>
  <c r="N1384" i="2"/>
  <c r="S1384" i="2"/>
  <c r="N1385" i="2"/>
  <c r="S1385" i="2"/>
  <c r="N1386" i="2"/>
  <c r="S1386" i="2"/>
  <c r="N1387" i="2"/>
  <c r="S1387" i="2"/>
  <c r="N1388" i="2"/>
  <c r="S1388" i="2"/>
  <c r="N1389" i="2"/>
  <c r="S1389" i="2"/>
  <c r="N1390" i="2"/>
  <c r="S1390" i="2"/>
  <c r="N1391" i="2"/>
  <c r="S1391" i="2"/>
  <c r="N1392" i="2"/>
  <c r="S1392" i="2"/>
  <c r="N1393" i="2"/>
  <c r="S1393" i="2"/>
  <c r="N1394" i="2"/>
  <c r="S1394" i="2"/>
  <c r="N1395" i="2"/>
  <c r="S1395" i="2"/>
  <c r="N1396" i="2"/>
  <c r="S1396" i="2"/>
  <c r="N1397" i="2"/>
  <c r="S1397" i="2"/>
  <c r="N1398" i="2"/>
  <c r="S1398" i="2"/>
  <c r="N1399" i="2"/>
  <c r="S1399" i="2"/>
  <c r="N1400" i="2"/>
  <c r="S1400" i="2"/>
  <c r="N1401" i="2"/>
  <c r="S1401" i="2"/>
  <c r="N1402" i="2"/>
  <c r="S1402" i="2"/>
  <c r="N1403" i="2"/>
  <c r="S1403" i="2"/>
  <c r="N1404" i="2"/>
  <c r="S1404" i="2"/>
  <c r="N1405" i="2"/>
  <c r="S1405" i="2"/>
  <c r="N1406" i="2"/>
  <c r="S1406" i="2"/>
  <c r="N1407" i="2"/>
  <c r="S1407" i="2"/>
  <c r="N1408" i="2"/>
  <c r="S1408" i="2"/>
  <c r="N1409" i="2"/>
  <c r="S1409" i="2"/>
  <c r="N1410" i="2"/>
  <c r="S1410" i="2"/>
  <c r="N1411" i="2"/>
  <c r="S1411" i="2"/>
  <c r="N1412" i="2"/>
  <c r="S1412" i="2"/>
  <c r="N1413" i="2"/>
  <c r="S1413" i="2"/>
  <c r="N1414" i="2"/>
  <c r="S1414" i="2"/>
  <c r="N1415" i="2"/>
  <c r="S1415" i="2"/>
  <c r="N1416" i="2"/>
  <c r="S1416" i="2"/>
  <c r="N1417" i="2"/>
  <c r="S1417" i="2"/>
  <c r="N1418" i="2"/>
  <c r="S1418" i="2"/>
  <c r="N1419" i="2"/>
  <c r="S1419" i="2"/>
  <c r="N1420" i="2"/>
  <c r="S1420" i="2"/>
  <c r="N1421" i="2"/>
  <c r="S1421" i="2"/>
  <c r="N1422" i="2"/>
  <c r="S1422" i="2"/>
  <c r="N1423" i="2"/>
  <c r="S1423" i="2"/>
  <c r="N1424" i="2"/>
  <c r="S1424" i="2"/>
  <c r="N1425" i="2"/>
  <c r="S1425" i="2"/>
  <c r="N1431" i="2"/>
  <c r="S1431" i="2"/>
  <c r="N1432" i="2"/>
  <c r="S1432" i="2"/>
  <c r="N1433" i="2"/>
  <c r="S1433" i="2"/>
  <c r="N1434" i="2"/>
  <c r="S1434" i="2"/>
  <c r="N1435" i="2"/>
  <c r="S1435" i="2"/>
  <c r="N1436" i="2"/>
  <c r="S1436" i="2"/>
  <c r="N1437" i="2"/>
  <c r="S1437" i="2"/>
  <c r="N1438" i="2"/>
  <c r="S1438" i="2"/>
  <c r="N1439" i="2"/>
  <c r="S1439" i="2"/>
  <c r="N1440" i="2"/>
  <c r="S1440" i="2"/>
  <c r="N1441" i="2"/>
  <c r="S1441" i="2"/>
  <c r="N1442" i="2"/>
  <c r="S1442" i="2"/>
  <c r="N1443" i="2"/>
  <c r="S1443" i="2"/>
  <c r="N1444" i="2"/>
  <c r="S1444" i="2"/>
  <c r="N1445" i="2"/>
  <c r="S1445" i="2"/>
  <c r="N1446" i="2"/>
  <c r="S1446" i="2"/>
  <c r="N1447" i="2"/>
  <c r="S1447" i="2"/>
  <c r="N1448" i="2"/>
  <c r="S1448" i="2"/>
  <c r="N1449" i="2"/>
  <c r="S1449" i="2"/>
  <c r="N1450" i="2"/>
  <c r="S1450" i="2"/>
  <c r="N1451" i="2"/>
  <c r="S1451" i="2"/>
  <c r="N1452" i="2"/>
  <c r="S1452" i="2"/>
  <c r="N1453" i="2"/>
  <c r="S1453" i="2"/>
  <c r="N1454" i="2"/>
  <c r="S1454" i="2"/>
  <c r="N1455" i="2"/>
  <c r="S1455" i="2"/>
  <c r="N1456" i="2"/>
  <c r="S1456" i="2"/>
  <c r="N1457" i="2"/>
  <c r="S1457" i="2"/>
  <c r="N1458" i="2"/>
  <c r="S1458" i="2"/>
  <c r="N1459" i="2"/>
  <c r="S1459" i="2"/>
  <c r="N1460" i="2"/>
  <c r="S1460" i="2"/>
  <c r="N1461" i="2"/>
  <c r="S1461" i="2"/>
  <c r="N1462" i="2"/>
  <c r="S1462" i="2"/>
  <c r="N1463" i="2"/>
  <c r="S1463" i="2"/>
  <c r="N1464" i="2"/>
  <c r="S1464" i="2"/>
  <c r="N1465" i="2"/>
  <c r="S1465" i="2"/>
  <c r="N1466" i="2"/>
  <c r="S1466" i="2"/>
  <c r="N1467" i="2"/>
  <c r="S1467" i="2"/>
  <c r="N1468" i="2"/>
  <c r="S1468" i="2"/>
  <c r="N1469" i="2"/>
  <c r="S1469" i="2"/>
  <c r="N1470" i="2"/>
  <c r="S1470" i="2"/>
  <c r="N1471" i="2"/>
  <c r="S1471" i="2"/>
  <c r="N1472" i="2"/>
  <c r="S1472" i="2"/>
  <c r="N1473" i="2"/>
  <c r="S1473" i="2"/>
  <c r="N1474" i="2"/>
  <c r="S1474" i="2"/>
  <c r="N1475" i="2"/>
  <c r="S1475" i="2"/>
  <c r="N1476" i="2"/>
  <c r="S1476" i="2"/>
  <c r="N1482" i="2"/>
  <c r="S1482" i="2"/>
  <c r="N1483" i="2"/>
  <c r="S1483" i="2"/>
  <c r="N1484" i="2"/>
  <c r="S1484" i="2"/>
  <c r="N1485" i="2"/>
  <c r="S1485" i="2"/>
  <c r="N1486" i="2"/>
  <c r="S1486" i="2"/>
  <c r="N1487" i="2"/>
  <c r="S1487" i="2"/>
  <c r="N1488" i="2"/>
  <c r="S1488" i="2"/>
  <c r="N1489" i="2"/>
  <c r="S1489" i="2"/>
  <c r="N1490" i="2"/>
  <c r="S1490" i="2"/>
  <c r="N1491" i="2"/>
  <c r="S1491" i="2"/>
  <c r="N1492" i="2"/>
  <c r="S1492" i="2"/>
  <c r="N1493" i="2"/>
  <c r="S1493" i="2"/>
  <c r="N1494" i="2"/>
  <c r="S1494" i="2"/>
  <c r="N1495" i="2"/>
  <c r="S1495" i="2"/>
  <c r="N1496" i="2"/>
  <c r="S1496" i="2"/>
  <c r="N1497" i="2"/>
  <c r="S1497" i="2"/>
  <c r="N1498" i="2"/>
  <c r="S1498" i="2"/>
  <c r="N1499" i="2"/>
  <c r="S1499" i="2"/>
  <c r="N1500" i="2"/>
  <c r="S1500" i="2"/>
  <c r="N1501" i="2"/>
  <c r="S1501" i="2"/>
  <c r="N1502" i="2"/>
  <c r="S1502" i="2"/>
  <c r="N1503" i="2"/>
  <c r="S1503" i="2"/>
  <c r="N1504" i="2"/>
  <c r="S1504" i="2"/>
  <c r="N1505" i="2"/>
  <c r="S1505" i="2"/>
  <c r="N1506" i="2"/>
  <c r="S1506" i="2"/>
  <c r="N1507" i="2"/>
  <c r="S1507" i="2"/>
  <c r="N1508" i="2"/>
  <c r="S1508" i="2"/>
  <c r="N1509" i="2"/>
  <c r="S1509" i="2"/>
  <c r="N1510" i="2"/>
  <c r="S1510" i="2"/>
  <c r="N1511" i="2"/>
  <c r="S1511" i="2"/>
  <c r="N1512" i="2"/>
  <c r="S1512" i="2"/>
  <c r="N1513" i="2"/>
  <c r="S1513" i="2"/>
  <c r="N1514" i="2"/>
  <c r="S1514" i="2"/>
  <c r="N1515" i="2"/>
  <c r="S1515" i="2"/>
  <c r="N1516" i="2"/>
  <c r="S1516" i="2"/>
  <c r="N1517" i="2"/>
  <c r="S1517" i="2"/>
  <c r="N1518" i="2"/>
  <c r="S1518" i="2"/>
  <c r="N1519" i="2"/>
  <c r="S1519" i="2"/>
  <c r="N1520" i="2"/>
  <c r="S1520" i="2"/>
  <c r="N1521" i="2"/>
  <c r="S1521" i="2"/>
  <c r="N1522" i="2"/>
  <c r="S1522" i="2"/>
  <c r="N1523" i="2"/>
  <c r="S1523" i="2"/>
  <c r="N1524" i="2"/>
  <c r="S1524" i="2"/>
  <c r="N1525" i="2"/>
  <c r="S1525" i="2"/>
  <c r="N1526" i="2"/>
  <c r="S1526" i="2"/>
  <c r="N1527" i="2"/>
  <c r="S1527" i="2"/>
  <c r="N1528" i="2"/>
  <c r="S1528" i="2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H759" i="3"/>
  <c r="G759" i="3"/>
  <c r="F759" i="3"/>
  <c r="E759" i="3"/>
  <c r="D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U729" i="3"/>
  <c r="H725" i="3"/>
  <c r="G725" i="3"/>
  <c r="F725" i="3"/>
  <c r="E725" i="3"/>
  <c r="D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U695" i="3"/>
  <c r="H691" i="3"/>
  <c r="G691" i="3"/>
  <c r="F691" i="3"/>
  <c r="E691" i="3"/>
  <c r="D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U661" i="3"/>
  <c r="H657" i="3"/>
  <c r="G657" i="3"/>
  <c r="F657" i="3"/>
  <c r="E657" i="3"/>
  <c r="D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U627" i="3"/>
  <c r="H623" i="3"/>
  <c r="G623" i="3"/>
  <c r="F623" i="3"/>
  <c r="E623" i="3"/>
  <c r="D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623" i="3"/>
  <c r="U594" i="3"/>
  <c r="H590" i="3"/>
  <c r="G590" i="3"/>
  <c r="F590" i="3"/>
  <c r="E590" i="3"/>
  <c r="D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U561" i="3"/>
  <c r="H557" i="3"/>
  <c r="G557" i="3"/>
  <c r="F557" i="3"/>
  <c r="E557" i="3"/>
  <c r="D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U528" i="3"/>
  <c r="H523" i="3"/>
  <c r="G523" i="3"/>
  <c r="F523" i="3"/>
  <c r="E523" i="3"/>
  <c r="D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U494" i="3"/>
  <c r="H490" i="3"/>
  <c r="G490" i="3"/>
  <c r="F490" i="3"/>
  <c r="E490" i="3"/>
  <c r="D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I462" i="3"/>
  <c r="U461" i="3"/>
  <c r="H457" i="3"/>
  <c r="G457" i="3"/>
  <c r="F457" i="3"/>
  <c r="E457" i="3"/>
  <c r="D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I430" i="3"/>
  <c r="U429" i="3"/>
  <c r="H425" i="3"/>
  <c r="G425" i="3"/>
  <c r="F425" i="3"/>
  <c r="E425" i="3"/>
  <c r="D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I398" i="3"/>
  <c r="U397" i="3"/>
  <c r="H393" i="3"/>
  <c r="G393" i="3"/>
  <c r="F393" i="3"/>
  <c r="E393" i="3"/>
  <c r="D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I366" i="3"/>
  <c r="U365" i="3"/>
  <c r="M361" i="3"/>
  <c r="L361" i="3"/>
  <c r="K361" i="3"/>
  <c r="J361" i="3"/>
  <c r="I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U333" i="3"/>
  <c r="M329" i="3"/>
  <c r="I329" i="3"/>
  <c r="J329" i="3"/>
  <c r="K329" i="3"/>
  <c r="L329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M297" i="3"/>
  <c r="L297" i="3"/>
  <c r="K297" i="3"/>
  <c r="J297" i="3"/>
  <c r="I297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M265" i="3"/>
  <c r="L265" i="3"/>
  <c r="K265" i="3"/>
  <c r="J265" i="3"/>
  <c r="I265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M233" i="3"/>
  <c r="L233" i="3"/>
  <c r="K233" i="3"/>
  <c r="J233" i="3"/>
  <c r="I233" i="3"/>
  <c r="N233" i="3"/>
  <c r="M201" i="3"/>
  <c r="L201" i="3"/>
  <c r="I201" i="3"/>
  <c r="J201" i="3"/>
  <c r="K201" i="3"/>
  <c r="N201" i="3"/>
  <c r="N197" i="3"/>
  <c r="N194" i="3"/>
  <c r="N193" i="3"/>
  <c r="N190" i="3"/>
  <c r="N189" i="3"/>
  <c r="N188" i="3"/>
  <c r="N186" i="3"/>
  <c r="N184" i="3"/>
  <c r="N183" i="3"/>
  <c r="N182" i="3"/>
  <c r="N181" i="3"/>
  <c r="N180" i="3"/>
  <c r="N177" i="3"/>
  <c r="N176" i="3"/>
  <c r="N175" i="3"/>
  <c r="N174" i="3"/>
  <c r="M167" i="3"/>
  <c r="L167" i="3"/>
  <c r="K167" i="3"/>
  <c r="J167" i="3"/>
  <c r="I167" i="3"/>
  <c r="N163" i="3"/>
  <c r="N160" i="3"/>
  <c r="N159" i="3"/>
  <c r="N156" i="3"/>
  <c r="N155" i="3"/>
  <c r="N154" i="3"/>
  <c r="N152" i="3"/>
  <c r="N150" i="3"/>
  <c r="N149" i="3"/>
  <c r="N148" i="3"/>
  <c r="N147" i="3"/>
  <c r="N146" i="3"/>
  <c r="N143" i="3"/>
  <c r="N142" i="3"/>
  <c r="N140" i="3"/>
  <c r="M134" i="3"/>
  <c r="L134" i="3"/>
  <c r="K134" i="3"/>
  <c r="J134" i="3"/>
  <c r="I134" i="3"/>
  <c r="N130" i="3"/>
  <c r="N127" i="3"/>
  <c r="N126" i="3"/>
  <c r="N123" i="3"/>
  <c r="N122" i="3"/>
  <c r="N121" i="3"/>
  <c r="N119" i="3"/>
  <c r="N117" i="3"/>
  <c r="N116" i="3"/>
  <c r="N115" i="3"/>
  <c r="N114" i="3"/>
  <c r="N113" i="3"/>
  <c r="N110" i="3"/>
  <c r="N109" i="3"/>
  <c r="N107" i="3"/>
  <c r="M102" i="3"/>
  <c r="L102" i="3"/>
  <c r="K102" i="3"/>
  <c r="J102" i="3"/>
  <c r="I102" i="3"/>
  <c r="N102" i="3"/>
  <c r="N98" i="3"/>
  <c r="N95" i="3"/>
  <c r="N94" i="3"/>
  <c r="N91" i="3"/>
  <c r="N90" i="3"/>
  <c r="N89" i="3"/>
  <c r="N85" i="3"/>
  <c r="N84" i="3"/>
  <c r="N83" i="3"/>
  <c r="N82" i="3"/>
  <c r="U81" i="3"/>
  <c r="N81" i="3"/>
  <c r="N78" i="3"/>
  <c r="N77" i="3"/>
  <c r="N75" i="3"/>
  <c r="M70" i="3"/>
  <c r="L70" i="3"/>
  <c r="K70" i="3"/>
  <c r="J70" i="3"/>
  <c r="I70" i="3"/>
  <c r="N70" i="3"/>
  <c r="U43" i="3"/>
  <c r="N36" i="3"/>
  <c r="M32" i="3"/>
  <c r="L32" i="3"/>
  <c r="K32" i="3"/>
  <c r="J32" i="3"/>
  <c r="I32" i="3"/>
  <c r="U14" i="3"/>
  <c r="D694" i="4"/>
  <c r="C694" i="4"/>
  <c r="D654" i="4"/>
  <c r="C654" i="4"/>
  <c r="D614" i="4"/>
  <c r="C614" i="4"/>
  <c r="D575" i="4"/>
  <c r="C575" i="4"/>
  <c r="D535" i="4"/>
  <c r="C535" i="4"/>
  <c r="D495" i="4"/>
  <c r="C495" i="4"/>
  <c r="D455" i="4"/>
  <c r="C455" i="4"/>
  <c r="D416" i="4"/>
  <c r="C416" i="4"/>
  <c r="D376" i="4"/>
  <c r="C376" i="4"/>
  <c r="D337" i="4"/>
  <c r="C337" i="4"/>
  <c r="D298" i="4"/>
  <c r="C298" i="4"/>
  <c r="D259" i="4"/>
  <c r="C259" i="4"/>
  <c r="D220" i="4"/>
  <c r="C220" i="4"/>
  <c r="K181" i="4"/>
  <c r="J181" i="4"/>
  <c r="F181" i="4"/>
  <c r="D181" i="4"/>
  <c r="C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M156" i="4"/>
  <c r="L156" i="4"/>
  <c r="K156" i="4"/>
  <c r="J156" i="4"/>
  <c r="E156" i="4"/>
  <c r="E155" i="4"/>
  <c r="E154" i="4"/>
  <c r="E153" i="4"/>
  <c r="E152" i="4"/>
  <c r="E151" i="4"/>
  <c r="E150" i="4"/>
  <c r="E149" i="4"/>
  <c r="E148" i="4"/>
  <c r="E147" i="4"/>
  <c r="F142" i="4"/>
  <c r="D142" i="4"/>
  <c r="C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G1515" i="2"/>
  <c r="F1515" i="2"/>
  <c r="E1515" i="2"/>
  <c r="D1515" i="2"/>
  <c r="G1464" i="2"/>
  <c r="F1464" i="2"/>
  <c r="E1464" i="2"/>
  <c r="D1464" i="2"/>
  <c r="G1414" i="2"/>
  <c r="F1414" i="2"/>
  <c r="E1414" i="2"/>
  <c r="D1414" i="2"/>
  <c r="G1365" i="2"/>
  <c r="F1365" i="2"/>
  <c r="E1365" i="2"/>
  <c r="D1365" i="2"/>
  <c r="G1317" i="2"/>
  <c r="F1317" i="2"/>
  <c r="E1317" i="2"/>
  <c r="D1317" i="2"/>
  <c r="G1271" i="2"/>
  <c r="F1271" i="2"/>
  <c r="E1271" i="2"/>
  <c r="D1271" i="2"/>
  <c r="G1225" i="2"/>
  <c r="F1225" i="2"/>
  <c r="E1225" i="2"/>
  <c r="D1225" i="2"/>
  <c r="G1180" i="2"/>
  <c r="F1180" i="2"/>
  <c r="E1180" i="2"/>
  <c r="D1180" i="2"/>
  <c r="G1137" i="2"/>
  <c r="F1137" i="2"/>
  <c r="E1137" i="2"/>
  <c r="D1137" i="2"/>
  <c r="G1095" i="2"/>
  <c r="F1095" i="2"/>
  <c r="E1095" i="2"/>
  <c r="D1095" i="2"/>
  <c r="G1053" i="2"/>
  <c r="F1053" i="2"/>
  <c r="E1053" i="2"/>
  <c r="D1053" i="2"/>
  <c r="G1013" i="2"/>
  <c r="F1013" i="2"/>
  <c r="E1013" i="2"/>
  <c r="D1013" i="2"/>
  <c r="G971" i="2"/>
  <c r="F971" i="2"/>
  <c r="E971" i="2"/>
  <c r="D971" i="2"/>
  <c r="G932" i="2"/>
  <c r="F932" i="2"/>
  <c r="E932" i="2"/>
  <c r="D932" i="2"/>
  <c r="G893" i="2"/>
  <c r="F893" i="2"/>
  <c r="E893" i="2"/>
  <c r="D893" i="2"/>
  <c r="G851" i="2"/>
  <c r="F851" i="2"/>
  <c r="E851" i="2"/>
  <c r="D851" i="2"/>
  <c r="G818" i="2"/>
  <c r="F818" i="2"/>
  <c r="E818" i="2"/>
  <c r="D818" i="2"/>
  <c r="G785" i="2"/>
  <c r="F785" i="2"/>
  <c r="E785" i="2"/>
  <c r="D785" i="2"/>
  <c r="G752" i="2"/>
  <c r="F752" i="2"/>
  <c r="E752" i="2"/>
  <c r="D752" i="2"/>
  <c r="G719" i="2"/>
  <c r="F719" i="2"/>
  <c r="E719" i="2"/>
  <c r="D719" i="2"/>
  <c r="G686" i="2"/>
  <c r="F686" i="2"/>
  <c r="E686" i="2"/>
  <c r="D686" i="2"/>
  <c r="G651" i="2"/>
  <c r="F651" i="2"/>
  <c r="E651" i="2"/>
  <c r="D651" i="2"/>
  <c r="G618" i="2"/>
  <c r="F618" i="2"/>
  <c r="E618" i="2"/>
  <c r="D618" i="2"/>
  <c r="G585" i="2"/>
  <c r="F585" i="2"/>
  <c r="E585" i="2"/>
  <c r="D585" i="2"/>
  <c r="G551" i="2"/>
  <c r="F551" i="2"/>
  <c r="E551" i="2"/>
  <c r="D551" i="2"/>
  <c r="G511" i="2"/>
  <c r="F511" i="2"/>
  <c r="E511" i="2"/>
  <c r="D511" i="2"/>
  <c r="G475" i="2"/>
  <c r="F475" i="2"/>
  <c r="E475" i="2"/>
  <c r="D475" i="2"/>
  <c r="G442" i="2"/>
  <c r="F442" i="2"/>
  <c r="E442" i="2"/>
  <c r="D442" i="2"/>
  <c r="G409" i="2"/>
  <c r="F409" i="2"/>
  <c r="E409" i="2"/>
  <c r="D409" i="2"/>
  <c r="G376" i="2"/>
  <c r="F376" i="2"/>
  <c r="E376" i="2"/>
  <c r="D376" i="2"/>
  <c r="G343" i="2"/>
  <c r="F343" i="2"/>
  <c r="E343" i="2"/>
  <c r="D343" i="2"/>
  <c r="G311" i="2"/>
  <c r="F311" i="2"/>
  <c r="E311" i="2"/>
  <c r="D311" i="2"/>
  <c r="G279" i="2"/>
  <c r="F279" i="2"/>
  <c r="E279" i="2"/>
  <c r="D279" i="2"/>
  <c r="G247" i="2"/>
  <c r="F247" i="2"/>
  <c r="E247" i="2"/>
  <c r="D247" i="2"/>
  <c r="G215" i="2"/>
  <c r="F215" i="2"/>
  <c r="E215" i="2"/>
  <c r="D215" i="2"/>
  <c r="G184" i="2"/>
  <c r="F184" i="2"/>
  <c r="E184" i="2"/>
  <c r="D184" i="2"/>
  <c r="G153" i="2"/>
  <c r="F153" i="2"/>
  <c r="E153" i="2"/>
  <c r="D153" i="2"/>
  <c r="G122" i="2"/>
  <c r="F122" i="2"/>
  <c r="E122" i="2"/>
  <c r="D122" i="2"/>
  <c r="G91" i="2"/>
  <c r="F91" i="2"/>
  <c r="E91" i="2"/>
  <c r="D91" i="2"/>
  <c r="G60" i="2"/>
  <c r="F60" i="2"/>
  <c r="E60" i="2"/>
  <c r="D60" i="2"/>
  <c r="G29" i="2"/>
  <c r="F29" i="2"/>
  <c r="E29" i="2"/>
  <c r="D29" i="2"/>
  <c r="F181" i="1"/>
  <c r="F180" i="1"/>
  <c r="F179" i="1"/>
  <c r="F178" i="1"/>
  <c r="F177" i="1"/>
  <c r="F176" i="1"/>
  <c r="F174" i="1"/>
  <c r="U160" i="1"/>
  <c r="T160" i="1"/>
  <c r="S160" i="1"/>
  <c r="R160" i="1"/>
  <c r="Q160" i="1"/>
  <c r="P160" i="1"/>
  <c r="O160" i="1"/>
  <c r="N160" i="1"/>
  <c r="M160" i="1"/>
  <c r="K160" i="1"/>
  <c r="J160" i="1"/>
  <c r="I160" i="1"/>
  <c r="H160" i="1"/>
  <c r="G16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I523" i="3"/>
  <c r="I759" i="3"/>
  <c r="I657" i="3"/>
  <c r="N32" i="3"/>
  <c r="N134" i="3"/>
  <c r="I457" i="3"/>
  <c r="N361" i="3"/>
  <c r="I393" i="3"/>
  <c r="I590" i="3"/>
  <c r="I691" i="3"/>
  <c r="E181" i="4"/>
  <c r="I557" i="3"/>
  <c r="I425" i="3"/>
  <c r="I725" i="3"/>
  <c r="E142" i="4"/>
  <c r="F345" i="2"/>
  <c r="D345" i="2"/>
  <c r="B655" i="3"/>
  <c r="B656" i="3"/>
  <c r="N167" i="3"/>
  <c r="I490" i="3"/>
  <c r="F182" i="1"/>
</calcChain>
</file>

<file path=xl/sharedStrings.xml><?xml version="1.0" encoding="utf-8"?>
<sst xmlns="http://schemas.openxmlformats.org/spreadsheetml/2006/main" count="4157" uniqueCount="379">
  <si>
    <t xml:space="preserve">No. </t>
  </si>
  <si>
    <t>Diagnosis</t>
  </si>
  <si>
    <t>DKI Jakarta</t>
  </si>
  <si>
    <t>ALL, Pneumonia, ARDS</t>
  </si>
  <si>
    <t>Respiratory failure, MODS</t>
  </si>
  <si>
    <t xml:space="preserve">Meningoencephalitis </t>
  </si>
  <si>
    <t>Meningitis</t>
  </si>
  <si>
    <t xml:space="preserve">ARDS </t>
  </si>
  <si>
    <t>AML</t>
  </si>
  <si>
    <t>DI Yogyakarta</t>
  </si>
  <si>
    <t>Death on arrival</t>
  </si>
  <si>
    <t>Sepsis</t>
  </si>
  <si>
    <t>ALL</t>
  </si>
  <si>
    <t>Gorontalo</t>
  </si>
  <si>
    <t xml:space="preserve">Bali </t>
  </si>
  <si>
    <t>DSS</t>
  </si>
  <si>
    <t>Aceh</t>
  </si>
  <si>
    <t>Riau</t>
  </si>
  <si>
    <t>Banten</t>
  </si>
  <si>
    <t>Meningoencephalitis, gastroenteritis</t>
  </si>
  <si>
    <t>Kalimantan Barat</t>
  </si>
  <si>
    <t xml:space="preserve">Papua </t>
  </si>
  <si>
    <t>Papua Barat</t>
  </si>
  <si>
    <t>Septic and septic shock</t>
  </si>
  <si>
    <t>Meningitis-meningoencephalitis</t>
  </si>
  <si>
    <t>Respiratory failure</t>
  </si>
  <si>
    <t>Post-operative state</t>
  </si>
  <si>
    <t>Others</t>
  </si>
  <si>
    <t xml:space="preserve">Malignancy </t>
  </si>
  <si>
    <t>Cerebral palsy</t>
  </si>
  <si>
    <t>Autoimmune disease</t>
  </si>
  <si>
    <t>Genetic disorder</t>
  </si>
  <si>
    <t xml:space="preserve">Diagnosis </t>
  </si>
  <si>
    <t>Percentage (%)</t>
  </si>
  <si>
    <t>Sepsis and septic shock</t>
  </si>
  <si>
    <t xml:space="preserve">Respiratory failure </t>
  </si>
  <si>
    <t xml:space="preserve">Total </t>
  </si>
  <si>
    <t>Comorbidities</t>
  </si>
  <si>
    <t>Malignancy</t>
  </si>
  <si>
    <t>Tuberculosis</t>
  </si>
  <si>
    <t>Cerebral Palsy</t>
  </si>
  <si>
    <t>Congenital Heart Disease</t>
  </si>
  <si>
    <t>Chronic Kidney Disease</t>
  </si>
  <si>
    <t>Branch of Indonesian Pediatric Society</t>
  </si>
  <si>
    <t>Age</t>
  </si>
  <si>
    <t>Cause of death</t>
  </si>
  <si>
    <t>17 years</t>
  </si>
  <si>
    <t>7 years</t>
  </si>
  <si>
    <t>16 years</t>
  </si>
  <si>
    <t>3 years</t>
  </si>
  <si>
    <t xml:space="preserve">5 years </t>
  </si>
  <si>
    <t>8 years</t>
  </si>
  <si>
    <t xml:space="preserve">14 years </t>
  </si>
  <si>
    <t xml:space="preserve">17 years </t>
  </si>
  <si>
    <t>13 years</t>
  </si>
  <si>
    <t>12 years</t>
  </si>
  <si>
    <t>15 years</t>
  </si>
  <si>
    <t>4 years</t>
  </si>
  <si>
    <t>10 years</t>
  </si>
  <si>
    <t xml:space="preserve">6 years </t>
  </si>
  <si>
    <t>11 years</t>
  </si>
  <si>
    <t>2 years</t>
  </si>
  <si>
    <t xml:space="preserve">10 years    </t>
  </si>
  <si>
    <t>9 years</t>
  </si>
  <si>
    <t xml:space="preserve">7 years </t>
  </si>
  <si>
    <t xml:space="preserve">12 years </t>
  </si>
  <si>
    <t>14 years</t>
  </si>
  <si>
    <t xml:space="preserve">16 years </t>
  </si>
  <si>
    <t xml:space="preserve">8 years </t>
  </si>
  <si>
    <t xml:space="preserve">2 years </t>
  </si>
  <si>
    <t xml:space="preserve">15 years </t>
  </si>
  <si>
    <t xml:space="preserve">9 years </t>
  </si>
  <si>
    <t>3 months</t>
  </si>
  <si>
    <t xml:space="preserve">1 months </t>
  </si>
  <si>
    <t>14 years 9 months</t>
  </si>
  <si>
    <t>17 years 10 months</t>
  </si>
  <si>
    <t>5 months</t>
  </si>
  <si>
    <t>11 months</t>
  </si>
  <si>
    <t>10 months</t>
  </si>
  <si>
    <t>13 months</t>
  </si>
  <si>
    <t>7 months</t>
  </si>
  <si>
    <t>2 months</t>
  </si>
  <si>
    <t>4 years 2 months</t>
  </si>
  <si>
    <t>4 months</t>
  </si>
  <si>
    <t xml:space="preserve">2 months </t>
  </si>
  <si>
    <t xml:space="preserve">3 months </t>
  </si>
  <si>
    <t xml:space="preserve">5 months </t>
  </si>
  <si>
    <t>9 years 3 months</t>
  </si>
  <si>
    <t>10 years 9 months</t>
  </si>
  <si>
    <t xml:space="preserve">11 years 3 months </t>
  </si>
  <si>
    <t xml:space="preserve">9 months </t>
  </si>
  <si>
    <t xml:space="preserve">17 years 8 months </t>
  </si>
  <si>
    <t xml:space="preserve">8 months </t>
  </si>
  <si>
    <t xml:space="preserve">4 months </t>
  </si>
  <si>
    <t>11 years 8 months</t>
  </si>
  <si>
    <t xml:space="preserve">6 months </t>
  </si>
  <si>
    <t>1 year</t>
  </si>
  <si>
    <t>1 month</t>
  </si>
  <si>
    <t>15 years, 1 month</t>
  </si>
  <si>
    <t>0 day</t>
  </si>
  <si>
    <t>8 days</t>
  </si>
  <si>
    <t>1 year 5 months</t>
  </si>
  <si>
    <t>1 year 6 months</t>
  </si>
  <si>
    <t>&lt;28 days</t>
  </si>
  <si>
    <t xml:space="preserve">1.5 years </t>
  </si>
  <si>
    <t>1 year 4 months</t>
  </si>
  <si>
    <t>9 days</t>
  </si>
  <si>
    <t>5 days</t>
  </si>
  <si>
    <t>4 days</t>
  </si>
  <si>
    <t>2 days</t>
  </si>
  <si>
    <t>13 days</t>
  </si>
  <si>
    <t xml:space="preserve">12 days </t>
  </si>
  <si>
    <t xml:space="preserve">14 days </t>
  </si>
  <si>
    <t>6 days</t>
  </si>
  <si>
    <t>3 days</t>
  </si>
  <si>
    <t xml:space="preserve">24 days </t>
  </si>
  <si>
    <t>7 days</t>
  </si>
  <si>
    <t xml:space="preserve">7 days </t>
  </si>
  <si>
    <t>1 day</t>
  </si>
  <si>
    <t xml:space="preserve">1 year 3 months </t>
  </si>
  <si>
    <t>1 year 8 months</t>
  </si>
  <si>
    <t>1 year 9 months</t>
  </si>
  <si>
    <t>1 year 7 months</t>
  </si>
  <si>
    <t>&lt; 1 month</t>
  </si>
  <si>
    <t>Central Java</t>
  </si>
  <si>
    <t>East Java</t>
  </si>
  <si>
    <t>North Sumatra</t>
  </si>
  <si>
    <t>West Java</t>
  </si>
  <si>
    <t>South Sumatra</t>
  </si>
  <si>
    <t>South Sulawesi</t>
  </si>
  <si>
    <t>North Sulawesi</t>
  </si>
  <si>
    <t>West Sumatra</t>
  </si>
  <si>
    <t>South Kalimantan</t>
  </si>
  <si>
    <t>East Kalimantan</t>
  </si>
  <si>
    <t>Riau Islands</t>
  </si>
  <si>
    <t>West Kalimantan</t>
  </si>
  <si>
    <t>West Nusa Tenggara</t>
  </si>
  <si>
    <t>Central Kalimantan</t>
  </si>
  <si>
    <t xml:space="preserve">Respiratory failure   </t>
  </si>
  <si>
    <t>Congenital heart disease</t>
  </si>
  <si>
    <t>Peritonitis, Septic shock</t>
  </si>
  <si>
    <t>Septic shock</t>
  </si>
  <si>
    <t>Meningoencephalitis</t>
  </si>
  <si>
    <t>Chronic kidney diseaseney Disease</t>
  </si>
  <si>
    <t>Bronchopneumonia, ARDS</t>
  </si>
  <si>
    <t>Marasmic, cerebral palsy, ARDS</t>
  </si>
  <si>
    <t>ARDS, coagulation disorder</t>
  </si>
  <si>
    <t>Pneumonia, ARDS</t>
  </si>
  <si>
    <t>Simple febrile seizure, acute diarrhea with moderate dehydration</t>
  </si>
  <si>
    <t>Ischemic stroke</t>
  </si>
  <si>
    <t>Septic shock, pulmonary hemorrhage, liver failure</t>
  </si>
  <si>
    <t>Pulmonary embolism, deep vein thrombosis (suspected)</t>
  </si>
  <si>
    <t>Miliary tuberculosis</t>
  </si>
  <si>
    <t>Congenital heart disease (acyanotic)</t>
  </si>
  <si>
    <t>Chronic kidney disease, diabetic ketoacidosis</t>
  </si>
  <si>
    <t>ARDS, sepsis</t>
  </si>
  <si>
    <t>Ependymoma</t>
  </si>
  <si>
    <t>Space occupying lesion in the brain, hydrocephalus</t>
  </si>
  <si>
    <t>Very low birth weight, ARDS ec hyaline membrane disease, mother with confirmed COVID-19</t>
  </si>
  <si>
    <t>AML, trombocytopenia, intracranial hemorrhage (suspected), tumor lysis syndrome (suspected)</t>
  </si>
  <si>
    <t>Nephrotic syndrome, CKD, cardiomegaly, MIS-C in COVID-19</t>
  </si>
  <si>
    <t>Encephalitis, cerebral palsy, pneumonia, respiratory failure</t>
  </si>
  <si>
    <t>Meningoenchephalitis, hydrocephalus, brain edema, left mastoiditis</t>
  </si>
  <si>
    <t>Ensephalitis, frontal hematoma</t>
  </si>
  <si>
    <t>CKD, hydronephrosis (bilateral), severe anemia, metabolic acidosis, stunting</t>
  </si>
  <si>
    <t>Burn injury 45% BSA ec fire, COVID 19 confirmed, hyperkalemia, hypoalbuminemia</t>
  </si>
  <si>
    <t>ARDS</t>
  </si>
  <si>
    <t>Septic shock, respiratory failure, severe bronchopneumonia, MDR tuberculosis, hyponatremia, anemia</t>
  </si>
  <si>
    <t>Subarachnoid hemorrhage</t>
  </si>
  <si>
    <t>Complex febrile seizure, septic shock</t>
  </si>
  <si>
    <t>Meningitis tuberculosis</t>
  </si>
  <si>
    <t>Sepsis, encephalitis</t>
  </si>
  <si>
    <t>Congenital Cysytic Adenomatoid Malformation, bacterial meningitis</t>
  </si>
  <si>
    <t>Esophageal atresia</t>
  </si>
  <si>
    <t>very low birth weight (&lt;1000 gram), ARDS</t>
  </si>
  <si>
    <t>Hemiparesis, ensephalopathy ec suprasellar mass (suggestive of craniophraringioma), intraventricular hemorrhage</t>
  </si>
  <si>
    <t>Cholestasis, cytomegalovirus infection, septic shock, thrombocyte abnormality</t>
  </si>
  <si>
    <t>ARDS ec pneumonia bilateral, sepsis</t>
  </si>
  <si>
    <t>Gastroschisis, sepsis, respiratory distress, sepsis</t>
  </si>
  <si>
    <t>Premature baby, ARDS, septic shock, multiple congenital anomaly</t>
  </si>
  <si>
    <t>Lung tuberculosis, Marasmus</t>
  </si>
  <si>
    <t>Sepsis, premature baby</t>
  </si>
  <si>
    <t>Severe brain injury</t>
  </si>
  <si>
    <t>ARDS, very low birth weight infant, hypoglycemia, septic shock</t>
  </si>
  <si>
    <t>Intracranial hemorrhage</t>
  </si>
  <si>
    <t>Toxic Epidermal Necrolisis (TEN), Hypoalbuminemia</t>
  </si>
  <si>
    <t>Nephrotic syndrome, CKD</t>
  </si>
  <si>
    <t>Upper gastrointestinal bleeding</t>
  </si>
  <si>
    <t>Respiratory failure, severe pneumonia, sepsis</t>
  </si>
  <si>
    <t>ARDS, sepsis due to severe pneumonia</t>
  </si>
  <si>
    <t>Respiratory failure, severe pneumonia, septic shock</t>
  </si>
  <si>
    <t>Confirmed COVID-19, respiratory failure, septic shock, uremik encephalopathy, CKD, DIC (suspected), metabolic asidosis, electrolyte imbalance</t>
  </si>
  <si>
    <t>Diarrhea, pneumonia, TB, anemia</t>
  </si>
  <si>
    <t>Septic shock, post repair ileostomi due to stoma prolapse, acute diarrhea with severe dehydration, AKI, pneumonia, marasmus</t>
  </si>
  <si>
    <t>Respiratory failure, confirmed COVID-19, sepsis, tymic carsinoma on chemoteraphy, marasmus, hematoschezia due tp internal hemorrhoid rupture, DIC</t>
  </si>
  <si>
    <t>Respiratory failure, severe pneumonia, sepsis, AML, down syndrome</t>
  </si>
  <si>
    <t>Sepsis, down syndrome</t>
  </si>
  <si>
    <t xml:space="preserve">Bronchopneumonia, ARDS </t>
  </si>
  <si>
    <t>Bronchopneumonia, ARDS, pancoast tumor, AKI</t>
  </si>
  <si>
    <t>Imperforate anus, dehinsence post colostomy, pneumonia, ARDS</t>
  </si>
  <si>
    <t>Confirmed COVID-19, severe pneumonia, Limphoma Burkitt, pleural effusion, AKI, anemia</t>
  </si>
  <si>
    <t>Rhabdomyosarcoma, respiratory failure, acidosis, hypospadia</t>
  </si>
  <si>
    <t>CKD on HD, nephritic lupus, cardiac arrest, pulmonary hemorrhage</t>
  </si>
  <si>
    <t>Intrauterine fetal death</t>
  </si>
  <si>
    <t>Respiratory distress in newborn</t>
  </si>
  <si>
    <t>Imperforate anus without fistula, down syndrome, congenital heart disease (suspected)</t>
  </si>
  <si>
    <t>Date of Update</t>
  </si>
  <si>
    <t>Bali</t>
  </si>
  <si>
    <t>Lampung</t>
  </si>
  <si>
    <t>Jambi</t>
  </si>
  <si>
    <t>Bengkulu</t>
  </si>
  <si>
    <t>Papua</t>
  </si>
  <si>
    <t>Bangka Belitung</t>
  </si>
  <si>
    <t xml:space="preserve">  </t>
  </si>
  <si>
    <t xml:space="preserve"> </t>
  </si>
  <si>
    <t xml:space="preserve">   </t>
  </si>
  <si>
    <t>6 Juli 2020</t>
  </si>
  <si>
    <t>13 Juli 2020</t>
  </si>
  <si>
    <t>20 Juli 2020</t>
  </si>
  <si>
    <t>27 Juli 2020</t>
  </si>
  <si>
    <t>3 Agustus 2020</t>
  </si>
  <si>
    <t>8 Agustus 2020</t>
  </si>
  <si>
    <t>17 Agustus 2020</t>
  </si>
  <si>
    <t>24 Agustus 2020</t>
  </si>
  <si>
    <t>31 Agustus 2020</t>
  </si>
  <si>
    <t>Sulawesi Barat</t>
  </si>
  <si>
    <t xml:space="preserve">Sulawesi Tengah </t>
  </si>
  <si>
    <t>Sulawesi Tenggara</t>
  </si>
  <si>
    <t>Maluku Ambon</t>
  </si>
  <si>
    <t>Maluku Utara</t>
  </si>
  <si>
    <t>Suspected cases</t>
  </si>
  <si>
    <t>Death of suspected cases</t>
  </si>
  <si>
    <t>Confirmed cases</t>
  </si>
  <si>
    <t>Death of confirmed cases</t>
  </si>
  <si>
    <t>New cases</t>
  </si>
  <si>
    <t>Kasus 14 September</t>
  </si>
  <si>
    <t>Total</t>
  </si>
  <si>
    <t>19/10/2020</t>
  </si>
  <si>
    <t>North Sumatera</t>
  </si>
  <si>
    <t>South Sumatera</t>
  </si>
  <si>
    <t>West Sulawesi</t>
  </si>
  <si>
    <t>Central Sulawesi</t>
  </si>
  <si>
    <t>Southeast Sulawesi</t>
  </si>
  <si>
    <t>North Maluku</t>
  </si>
  <si>
    <t>West Sumatera</t>
  </si>
  <si>
    <t>North Kalimantan</t>
  </si>
  <si>
    <t>West Papua</t>
  </si>
  <si>
    <t>No</t>
  </si>
  <si>
    <t>A</t>
  </si>
  <si>
    <t>B</t>
  </si>
  <si>
    <t>C</t>
  </si>
  <si>
    <t>D</t>
  </si>
  <si>
    <t>E</t>
  </si>
  <si>
    <t>9//2020</t>
  </si>
  <si>
    <t xml:space="preserve">Gorontalo </t>
  </si>
  <si>
    <t>2 Data baru masih belum ada</t>
  </si>
  <si>
    <t xml:space="preserve">5 Kasus dari Jateng belum ada </t>
  </si>
  <si>
    <t>0 - 28 days</t>
  </si>
  <si>
    <t>29 days to &lt;12 months</t>
  </si>
  <si>
    <t>1 to &lt; 6 years</t>
  </si>
  <si>
    <t>6 to &lt; 10 years</t>
  </si>
  <si>
    <t>10 to &lt; 19 years</t>
  </si>
  <si>
    <t>Confirmed COVID-19 Cases - Indonesian Pediatric Society</t>
  </si>
  <si>
    <t xml:space="preserve">Date </t>
  </si>
  <si>
    <t xml:space="preserve">Branch of IPS </t>
  </si>
  <si>
    <t xml:space="preserve">Confirmed COVID-19 by age </t>
  </si>
  <si>
    <t>Confirmed COVID-19 death by age</t>
  </si>
  <si>
    <t xml:space="preserve">East Kalimantan </t>
  </si>
  <si>
    <t>(North Kalimantan)</t>
  </si>
  <si>
    <t>Riau Island</t>
  </si>
  <si>
    <t>East Nusa Tenggara</t>
  </si>
  <si>
    <t>0-28 days</t>
  </si>
  <si>
    <t>29 days - 11 months 29 days</t>
  </si>
  <si>
    <t>A : 0-28 days</t>
  </si>
  <si>
    <t xml:space="preserve">10 years - 18 years </t>
  </si>
  <si>
    <t xml:space="preserve">E : 10 years - 18 years </t>
  </si>
  <si>
    <t>6 years - 9 years 11 months 29 days</t>
  </si>
  <si>
    <t>B : 29 days - 11 months 29 days</t>
  </si>
  <si>
    <t>D : 6 years - 9 years 11 months 29 days</t>
  </si>
  <si>
    <t>1 year -5 years 11 months 29 days</t>
  </si>
  <si>
    <t>C : 1 year -5 years 11 months 29 days</t>
  </si>
  <si>
    <t xml:space="preserve">Subtotal </t>
  </si>
  <si>
    <t xml:space="preserve">Branch of IPS/ Respresentative </t>
  </si>
  <si>
    <t xml:space="preserve">Suspected COVID-19 cases </t>
  </si>
  <si>
    <t>Suspected COVID-19 cases</t>
  </si>
  <si>
    <t>Suspected COVID-19 cases death</t>
  </si>
  <si>
    <t xml:space="preserve">Confirmed cases </t>
  </si>
  <si>
    <t xml:space="preserve">Confirmed cases death </t>
  </si>
  <si>
    <t>Confirmed cases death</t>
  </si>
  <si>
    <t>Confirmed Cases</t>
  </si>
  <si>
    <t>Suspected cases death</t>
  </si>
  <si>
    <t>Increase in number of confirmed cases</t>
  </si>
  <si>
    <t>Date</t>
  </si>
  <si>
    <t xml:space="preserve">Branch of IPS / Representative </t>
  </si>
  <si>
    <t xml:space="preserve">Branch of IPS/ Representative  </t>
  </si>
  <si>
    <t>Date Update</t>
  </si>
  <si>
    <t xml:space="preserve">West Java </t>
  </si>
  <si>
    <t xml:space="preserve">Central Sulawesi </t>
  </si>
  <si>
    <t xml:space="preserve">Increased Confirmed cases </t>
  </si>
  <si>
    <t>Septic shock, polyserositis, tuberculosis, severe undernutrition</t>
  </si>
  <si>
    <t>ARDS, seizure, undernutrition</t>
  </si>
  <si>
    <t xml:space="preserve">Septic shock, severe pneumonia, undernutrition, costello syndrome, papilloma, seizure due to epilepsy </t>
  </si>
  <si>
    <t>Severe pneumonia, Patent Foramen Ovale, anemia, global developmental delay, undernutrition</t>
  </si>
  <si>
    <t>Epileptic status ec meningoencephalitis, hydrocephalus, growth developmental delay, bronchopneumonia, ARDS, undernutrition</t>
  </si>
  <si>
    <t>Hypertension, overnutrition, dengue hemorrhagic fever</t>
  </si>
  <si>
    <t>Meningoencephalitis, acute diarrhea with severe dehydration, decreased consciousness, epileptic status, prolonged shock, overnutrition</t>
  </si>
  <si>
    <t>Malnutrition (undernutrition + overnutrition)</t>
  </si>
  <si>
    <t>Figure 3</t>
  </si>
  <si>
    <t>Figure 4</t>
  </si>
  <si>
    <t>Undernutrition</t>
  </si>
  <si>
    <t>Overnutrition</t>
  </si>
  <si>
    <t xml:space="preserve">ARDS ec pneumonia </t>
  </si>
  <si>
    <t>Respiratory failure ec pneumonia, anemia, sepsis</t>
  </si>
  <si>
    <t xml:space="preserve">Hyperleukositosis in leukemia, septic shock </t>
  </si>
  <si>
    <t>Diarrhea, seizure</t>
  </si>
  <si>
    <t>Double Outlet Right Ventricle, ARDS ec pneumonia</t>
  </si>
  <si>
    <t>Acute diarrhea with severe dehydration , septic shock, ARDS, marasmus</t>
  </si>
  <si>
    <t>ARDS ec transient tachypnea of newborn, very low birth weight, premature baby</t>
  </si>
  <si>
    <t>Cardiogenic shock, ALL, congenital dilated cardiomyopathy, gastrointestinal bleeding</t>
  </si>
  <si>
    <t>Circulatory failure, suspected pulmonary embolism, respiratory failure, sepsis</t>
  </si>
  <si>
    <t>ARDS, circulatory failure, large ASD, pulmonary hypertension</t>
  </si>
  <si>
    <t>Metachromatic leukodystrophy, bronchopneumonia with respiratory distress syndrome, sepsis (bacterial)</t>
  </si>
  <si>
    <t>CNS infection ec encephalitis</t>
  </si>
  <si>
    <t>Epileptic status, diarrhea, septic shock</t>
  </si>
  <si>
    <t>Obstructive ileus (post-operative), hypovolemic shock</t>
  </si>
  <si>
    <t>Wilm's tumor, respiratory failure</t>
  </si>
  <si>
    <t>Hyperleukocytosis, AML dd ALL, undernutrition</t>
  </si>
  <si>
    <t>Bronchopneumonia, tuberculosis, meningoencephalitis (suspected), respiratory failure, anemia, severely stunted &amp; wasted</t>
  </si>
  <si>
    <t>Respiratory failure, biliary atresia, anemia, hypoalbuminemia, hyponatremia, hypokalemia</t>
  </si>
  <si>
    <t>Pneumonia with ARDS</t>
  </si>
  <si>
    <t>Pneumonia, respiratory failure, ascites, undernutrition, cerebral palsy</t>
  </si>
  <si>
    <t>ARDS ec pneumonia COVID-19, single ventricle, mitral atresia, pulmonal atresia, restrictive PFO, malposition of the great artery, PDA</t>
  </si>
  <si>
    <t>Bronchopneumonia with ARDS, diarrhea</t>
  </si>
  <si>
    <t>ALL, bronchopneumonia, ARDS</t>
  </si>
  <si>
    <t>ARDS, severe sepsis, 80% burn injury</t>
  </si>
  <si>
    <t>Respiratory failure ec pneumonia COVID-19</t>
  </si>
  <si>
    <t>Respiratory disress, pneumonia COVID-19</t>
  </si>
  <si>
    <t>ARDS, pneumonia COVID-19</t>
  </si>
  <si>
    <t>Respiratory failure, COVID-19 confirmed case</t>
  </si>
  <si>
    <t>ARDS ec COVID-19, osteosarcoma with lung metastasis</t>
  </si>
  <si>
    <t>ARDS ec COVID-19, bone tumor</t>
  </si>
  <si>
    <t>Pneumonia with ARDS, meningoencephalitis</t>
  </si>
  <si>
    <t>Anemia, undernutrition, bronchopneumonia, respiratory failure</t>
  </si>
  <si>
    <t>Hemiparesis dextra due to ischemic stroke, pneumonia on ventilator, multiorgan failure, heart failure ec CHD, AKI</t>
  </si>
  <si>
    <t>Undernutrition, oral candidiasis, HIV (suspected)</t>
  </si>
  <si>
    <t>Bone cancer with lung metastasis and hand amputation, pneumonia, ards</t>
  </si>
  <si>
    <t>Massive pleural effusion ec pneumonia dd tuberculosis, ards</t>
  </si>
  <si>
    <t>Pneumonia, lung tuberculosis, ards</t>
  </si>
  <si>
    <t>Pneumonia with ARDS, intraabdominal mass ec malignancy</t>
  </si>
  <si>
    <t>Pneumonia ec COVID-19 with ARDS, autoimmune, lung tuberculosis</t>
  </si>
  <si>
    <t>Epileptic status, encephalitis, electrolyte imbalance (hypocalcemia, hyponatremia, hupokalemia), nephrotic syndrome, CKD</t>
  </si>
  <si>
    <t>Pneumonia, ards, decompensated heart disease, PDA dd VSD</t>
  </si>
  <si>
    <t>Pneumonia, ALL HR, tonsilitis, polineuropathy, ARDS</t>
  </si>
  <si>
    <t>Pneumonia, respiratory failure, hydrocephalus with VP shunt, failure to thrive</t>
  </si>
  <si>
    <t>Pneumonia, ARDS, cerebral palsy, tuberculosis (suspected)</t>
  </si>
  <si>
    <t>ARDS ec bronchopneumoni, congenital heart disease, asphxia in neonates, multiple congenital anomaly, meningocele, macrochepaly, hypotermia</t>
  </si>
  <si>
    <t>Bronchopneumonia, ards, sepsis, meningitis, undernutrition, hernia inguinal (incarcerate)</t>
  </si>
  <si>
    <t>ARDS, pneumonia, cerebral palsy, undernutrition (marasmus)</t>
  </si>
  <si>
    <t>ARDS, pneumonia, confirmed COVID 19</t>
  </si>
  <si>
    <t>Hemophilia, intracranial hemorrhage (suspected) ec malignancy</t>
  </si>
  <si>
    <t>Severe pneumonia, acyanotic congenital heart disease (ASD/VSD), very low birth weight infant</t>
  </si>
  <si>
    <t>Septic shock, Post colostomy, mild dehydration, ARDS</t>
  </si>
  <si>
    <t>Confirmed COVID-19, sepsis, post-craniotomy ec intracranial mass, subfalcine hernia</t>
  </si>
  <si>
    <t>Septic shock, premature baby</t>
  </si>
  <si>
    <t>Pneumonia with respiratory distess, hydrocephalus, suspected genetic disorder</t>
  </si>
  <si>
    <t>Sepsis, NEC, acyanotic congenital heart disease, very low birth weight infant</t>
  </si>
  <si>
    <t>Pneumonia with respiratory distress, cyanotic congenital heart disease</t>
  </si>
  <si>
    <t>ARDS ec pneumonia, sepsis</t>
  </si>
  <si>
    <t>Bronchopneumonia with respiratory failure</t>
  </si>
  <si>
    <t>Pneumonia, CKD, ARDS</t>
  </si>
  <si>
    <t>ARDS, Pneumonia</t>
  </si>
  <si>
    <t>Intracranial mass, undernutrition</t>
  </si>
  <si>
    <t>Respiratory failure ec pneumonia, encephalitis (suspected)</t>
  </si>
  <si>
    <t>Bronchopneumonia, acute diarrhea without dehydration, ARDS</t>
  </si>
  <si>
    <t>Pleural effusion in dengue</t>
  </si>
  <si>
    <t>Diabetic ketoacidosis, renal failure, diabetic nephropathy, septic shock</t>
  </si>
  <si>
    <t>FINAL (Accumulative)</t>
  </si>
  <si>
    <t>Figure 1</t>
  </si>
  <si>
    <t>[Accumulative as of 21 Dec 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</si>
</sst>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Font="1" applyFill="1" applyBorder="1"/>
    <xf numFmtId="0" fontId="0" fillId="0" borderId="0" xfId="0" applyFont="1" applyFill="1"/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5" fontId="0" fillId="0" borderId="0" xfId="0" applyNumberFormat="1" applyFont="1" applyFill="1"/>
    <xf numFmtId="15" fontId="0" fillId="0" borderId="1" xfId="0" applyNumberFormat="1" applyFont="1" applyFill="1" applyBorder="1"/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/>
    </xf>
    <xf numFmtId="15" fontId="0" fillId="0" borderId="0" xfId="0" applyNumberFormat="1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readingOrder="1"/>
    </xf>
    <xf numFmtId="16" fontId="0" fillId="0" borderId="1" xfId="0" applyNumberFormat="1" applyFont="1" applyFill="1" applyBorder="1" applyAlignment="1">
      <alignment horizontal="center" vertical="center" wrapText="1" readingOrder="1"/>
    </xf>
    <xf numFmtId="16" fontId="0" fillId="0" borderId="1" xfId="0" applyNumberFormat="1" applyFont="1" applyFill="1" applyBorder="1" applyAlignment="1">
      <alignment horizontal="center" wrapText="1" readingOrder="1"/>
    </xf>
    <xf numFmtId="0" fontId="0" fillId="0" borderId="1" xfId="0" applyFont="1" applyFill="1" applyBorder="1" applyAlignment="1">
      <alignment horizontal="center" wrapText="1" readingOrder="1"/>
    </xf>
    <xf numFmtId="15" fontId="0" fillId="0" borderId="0" xfId="0" applyNumberFormat="1" applyFont="1" applyFill="1" applyAlignment="1"/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 readingOrder="1"/>
    </xf>
    <xf numFmtId="2" fontId="0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5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0" fillId="0" borderId="4" xfId="0" applyFill="1" applyBorder="1"/>
    <xf numFmtId="0" fontId="11" fillId="0" borderId="0" xfId="0" applyFont="1" applyFill="1"/>
    <xf numFmtId="0" fontId="16" fillId="0" borderId="0" xfId="0" applyFont="1" applyFill="1"/>
    <xf numFmtId="0" fontId="3" fillId="0" borderId="1" xfId="0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1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9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3" fillId="2" borderId="6" xfId="0" applyFont="1" applyFill="1" applyBorder="1"/>
    <xf numFmtId="0" fontId="3" fillId="2" borderId="3" xfId="0" applyFont="1" applyFill="1" applyBorder="1"/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Kasus Suspek dan Korfimasi Covid-19 di beberapa wilayah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[1]Wilayah!$J$149</c:f>
              <c:strCache>
                <c:ptCount val="1"/>
                <c:pt idx="0">
                  <c:v>Suspek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[1]Wilayah!$I$150:$I$159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[1]Wilayah!$J$150:$J$159</c:f>
              <c:numCache>
                <c:formatCode>General</c:formatCode>
                <c:ptCount val="10"/>
                <c:pt idx="1">
                  <c:v>1922</c:v>
                </c:pt>
                <c:pt idx="2">
                  <c:v>597</c:v>
                </c:pt>
                <c:pt idx="3">
                  <c:v>1453</c:v>
                </c:pt>
                <c:pt idx="4">
                  <c:v>3814</c:v>
                </c:pt>
                <c:pt idx="5">
                  <c:v>2729</c:v>
                </c:pt>
                <c:pt idx="6">
                  <c:v>262</c:v>
                </c:pt>
                <c:pt idx="7">
                  <c:v>534</c:v>
                </c:pt>
                <c:pt idx="8">
                  <c:v>48</c:v>
                </c:pt>
                <c:pt idx="9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E-0749-82FA-C0E5955678F5}"/>
            </c:ext>
          </c:extLst>
        </c:ser>
        <c:ser>
          <c:idx val="1"/>
          <c:order val="1"/>
          <c:tx>
            <c:strRef>
              <c:f>[1]Wilayah!$K$149</c:f>
              <c:strCache>
                <c:ptCount val="1"/>
                <c:pt idx="0">
                  <c:v>Suspek meninggal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[1]Wilayah!$I$150:$I$159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[1]Wilayah!$K$150:$K$159</c:f>
              <c:numCache>
                <c:formatCode>General</c:formatCode>
                <c:ptCount val="10"/>
                <c:pt idx="1">
                  <c:v>35</c:v>
                </c:pt>
                <c:pt idx="2">
                  <c:v>8</c:v>
                </c:pt>
                <c:pt idx="3">
                  <c:v>6</c:v>
                </c:pt>
                <c:pt idx="4">
                  <c:v>55</c:v>
                </c:pt>
                <c:pt idx="5">
                  <c:v>8</c:v>
                </c:pt>
                <c:pt idx="6">
                  <c:v>16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E-0749-82FA-C0E5955678F5}"/>
            </c:ext>
          </c:extLst>
        </c:ser>
        <c:ser>
          <c:idx val="2"/>
          <c:order val="2"/>
          <c:tx>
            <c:strRef>
              <c:f>[1]Wilayah!$L$149</c:f>
              <c:strCache>
                <c:ptCount val="1"/>
                <c:pt idx="0">
                  <c:v>Kasus konfirmasi 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[1]Wilayah!$I$150:$I$159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[1]Wilayah!$L$150:$L$159</c:f>
              <c:numCache>
                <c:formatCode>General</c:formatCode>
                <c:ptCount val="10"/>
                <c:pt idx="1">
                  <c:v>430</c:v>
                </c:pt>
                <c:pt idx="2">
                  <c:v>301</c:v>
                </c:pt>
                <c:pt idx="3">
                  <c:v>1505</c:v>
                </c:pt>
                <c:pt idx="4">
                  <c:v>1603</c:v>
                </c:pt>
                <c:pt idx="5">
                  <c:v>594</c:v>
                </c:pt>
                <c:pt idx="6">
                  <c:v>122</c:v>
                </c:pt>
                <c:pt idx="7">
                  <c:v>621</c:v>
                </c:pt>
                <c:pt idx="8">
                  <c:v>196</c:v>
                </c:pt>
                <c:pt idx="9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7E-0749-82FA-C0E5955678F5}"/>
            </c:ext>
          </c:extLst>
        </c:ser>
        <c:ser>
          <c:idx val="3"/>
          <c:order val="3"/>
          <c:tx>
            <c:strRef>
              <c:f>[1]Wilayah!$M$149</c:f>
              <c:strCache>
                <c:ptCount val="1"/>
                <c:pt idx="0">
                  <c:v>Konfirmasi meninggal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[1]Wilayah!$I$150:$I$159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[1]Wilayah!$M$150:$M$159</c:f>
              <c:numCache>
                <c:formatCode>General</c:formatCode>
                <c:ptCount val="10"/>
                <c:pt idx="1">
                  <c:v>11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7E-0749-82FA-C0E5955678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2847151"/>
        <c:axId val="1790465327"/>
      </c:lineChart>
      <c:catAx>
        <c:axId val="190284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465327"/>
        <c:crosses val="autoZero"/>
        <c:auto val="1"/>
        <c:lblAlgn val="ctr"/>
        <c:lblOffset val="100"/>
        <c:noMultiLvlLbl val="0"/>
      </c:catAx>
      <c:valAx>
        <c:axId val="179046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84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Perbandingan Kasus Suspek dan Konfirmasi Covid-19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[1]Wilayah!$J$162</c:f>
              <c:strCache>
                <c:ptCount val="1"/>
                <c:pt idx="0">
                  <c:v>Suspek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[1]Wilayah!$I$163:$I$172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[1]Wilayah!$J$163:$J$172</c:f>
              <c:numCache>
                <c:formatCode>General</c:formatCode>
                <c:ptCount val="10"/>
                <c:pt idx="1">
                  <c:v>1922</c:v>
                </c:pt>
                <c:pt idx="2">
                  <c:v>597</c:v>
                </c:pt>
                <c:pt idx="3">
                  <c:v>1453</c:v>
                </c:pt>
                <c:pt idx="4">
                  <c:v>3814</c:v>
                </c:pt>
                <c:pt idx="5">
                  <c:v>2729</c:v>
                </c:pt>
                <c:pt idx="6">
                  <c:v>262</c:v>
                </c:pt>
                <c:pt idx="7">
                  <c:v>534</c:v>
                </c:pt>
                <c:pt idx="8">
                  <c:v>48</c:v>
                </c:pt>
                <c:pt idx="9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5-174E-817B-3707EC0638AB}"/>
            </c:ext>
          </c:extLst>
        </c:ser>
        <c:ser>
          <c:idx val="1"/>
          <c:order val="1"/>
          <c:tx>
            <c:strRef>
              <c:f>[1]Wilayah!$K$162</c:f>
              <c:strCache>
                <c:ptCount val="1"/>
                <c:pt idx="0">
                  <c:v>Kasus konfirmasi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[1]Wilayah!$I$163:$I$172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[1]Wilayah!$K$163:$K$172</c:f>
              <c:numCache>
                <c:formatCode>General</c:formatCode>
                <c:ptCount val="10"/>
                <c:pt idx="1">
                  <c:v>430</c:v>
                </c:pt>
                <c:pt idx="2">
                  <c:v>301</c:v>
                </c:pt>
                <c:pt idx="3">
                  <c:v>1505</c:v>
                </c:pt>
                <c:pt idx="4">
                  <c:v>1603</c:v>
                </c:pt>
                <c:pt idx="5">
                  <c:v>594</c:v>
                </c:pt>
                <c:pt idx="6">
                  <c:v>122</c:v>
                </c:pt>
                <c:pt idx="7">
                  <c:v>621</c:v>
                </c:pt>
                <c:pt idx="8">
                  <c:v>196</c:v>
                </c:pt>
                <c:pt idx="9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5-174E-817B-3707EC0638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31804527"/>
        <c:axId val="1790452847"/>
        <c:axId val="0"/>
      </c:bar3DChart>
      <c:catAx>
        <c:axId val="1831804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452847"/>
        <c:crosses val="autoZero"/>
        <c:auto val="1"/>
        <c:lblAlgn val="ctr"/>
        <c:lblOffset val="100"/>
        <c:noMultiLvlLbl val="0"/>
      </c:catAx>
      <c:valAx>
        <c:axId val="1790452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1804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Kasus Covid-19 anak yang meninggal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[1]Wilayah!$J$174</c:f>
              <c:strCache>
                <c:ptCount val="1"/>
                <c:pt idx="0">
                  <c:v>Suspek meninggal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[1]Wilayah!$I$175:$I$184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[1]Wilayah!$J$175:$J$184</c:f>
              <c:numCache>
                <c:formatCode>General</c:formatCode>
                <c:ptCount val="10"/>
                <c:pt idx="1">
                  <c:v>35</c:v>
                </c:pt>
                <c:pt idx="2">
                  <c:v>8</c:v>
                </c:pt>
                <c:pt idx="3">
                  <c:v>6</c:v>
                </c:pt>
                <c:pt idx="4">
                  <c:v>55</c:v>
                </c:pt>
                <c:pt idx="5">
                  <c:v>8</c:v>
                </c:pt>
                <c:pt idx="6">
                  <c:v>16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3-774B-B292-59F29BB26873}"/>
            </c:ext>
          </c:extLst>
        </c:ser>
        <c:ser>
          <c:idx val="1"/>
          <c:order val="1"/>
          <c:tx>
            <c:strRef>
              <c:f>[1]Wilayah!$K$174</c:f>
              <c:strCache>
                <c:ptCount val="1"/>
                <c:pt idx="0">
                  <c:v>Konfirmasi meninggal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[1]Wilayah!$I$175:$I$184</c:f>
              <c:strCache>
                <c:ptCount val="10"/>
                <c:pt idx="1">
                  <c:v>DKI Jakarta</c:v>
                </c:pt>
                <c:pt idx="2">
                  <c:v>Jawa Tengah</c:v>
                </c:pt>
                <c:pt idx="3">
                  <c:v>Jawa Timur</c:v>
                </c:pt>
                <c:pt idx="4">
                  <c:v>Jawa Barat </c:v>
                </c:pt>
                <c:pt idx="5">
                  <c:v>Sumatera Utara</c:v>
                </c:pt>
                <c:pt idx="6">
                  <c:v>Sulawesi Selatan</c:v>
                </c:pt>
                <c:pt idx="7">
                  <c:v>Bali</c:v>
                </c:pt>
                <c:pt idx="8">
                  <c:v>Kalimantan Selatan</c:v>
                </c:pt>
                <c:pt idx="9">
                  <c:v>Papua</c:v>
                </c:pt>
              </c:strCache>
            </c:strRef>
          </c:cat>
          <c:val>
            <c:numRef>
              <c:f>[1]Wilayah!$K$175:$K$184</c:f>
              <c:numCache>
                <c:formatCode>General</c:formatCode>
                <c:ptCount val="10"/>
                <c:pt idx="1">
                  <c:v>11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3-774B-B292-59F29BB268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98922751"/>
        <c:axId val="1790461583"/>
        <c:axId val="0"/>
      </c:bar3DChart>
      <c:catAx>
        <c:axId val="1898922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461583"/>
        <c:crosses val="autoZero"/>
        <c:auto val="1"/>
        <c:lblAlgn val="ctr"/>
        <c:lblOffset val="100"/>
        <c:noMultiLvlLbl val="0"/>
      </c:catAx>
      <c:valAx>
        <c:axId val="1790461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92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confirmed COVID-19 cases according to region of IPS chapter </a:t>
            </a:r>
          </a:p>
          <a:p>
            <a:pPr>
              <a:defRPr/>
            </a:pPr>
            <a:r>
              <a:rPr lang="en-US"/>
              <a:t>per 21st December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[1]Wilayah!$C$662</c:f>
              <c:strCache>
                <c:ptCount val="1"/>
                <c:pt idx="0">
                  <c:v>Confirmed cases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[1]Wilayah!$B$663:$B$697</c:f>
              <c:strCache>
                <c:ptCount val="35"/>
                <c:pt idx="1">
                  <c:v>DKI Jakarta</c:v>
                </c:pt>
                <c:pt idx="2">
                  <c:v>Central Java</c:v>
                </c:pt>
                <c:pt idx="3">
                  <c:v>East Java</c:v>
                </c:pt>
                <c:pt idx="4">
                  <c:v>North Sumatera</c:v>
                </c:pt>
                <c:pt idx="5">
                  <c:v>West Java</c:v>
                </c:pt>
                <c:pt idx="6">
                  <c:v>DI Yogyakarta</c:v>
                </c:pt>
                <c:pt idx="7">
                  <c:v>South Sumatera</c:v>
                </c:pt>
                <c:pt idx="8">
                  <c:v>South Sulawesi</c:v>
                </c:pt>
                <c:pt idx="9">
                  <c:v>West Sulawesi</c:v>
                </c:pt>
                <c:pt idx="10">
                  <c:v>Central Sulawesi</c:v>
                </c:pt>
                <c:pt idx="11">
                  <c:v>Southeast Sulawesi</c:v>
                </c:pt>
                <c:pt idx="12">
                  <c:v>Maluku Ambon</c:v>
                </c:pt>
                <c:pt idx="13">
                  <c:v>North Sulawesi</c:v>
                </c:pt>
                <c:pt idx="14">
                  <c:v>Gorontalo</c:v>
                </c:pt>
                <c:pt idx="15">
                  <c:v>North Maluku</c:v>
                </c:pt>
                <c:pt idx="16">
                  <c:v>West Sumatera</c:v>
                </c:pt>
                <c:pt idx="17">
                  <c:v>Bali</c:v>
                </c:pt>
                <c:pt idx="18">
                  <c:v>Aceh</c:v>
                </c:pt>
                <c:pt idx="19">
                  <c:v>Riau</c:v>
                </c:pt>
                <c:pt idx="20">
                  <c:v>Lampung</c:v>
                </c:pt>
                <c:pt idx="21">
                  <c:v>Banten</c:v>
                </c:pt>
                <c:pt idx="22">
                  <c:v>South Kalimantan</c:v>
                </c:pt>
                <c:pt idx="23">
                  <c:v>East Kalimantan</c:v>
                </c:pt>
                <c:pt idx="24">
                  <c:v>North Kalimantan</c:v>
                </c:pt>
                <c:pt idx="25">
                  <c:v>Jambi</c:v>
                </c:pt>
                <c:pt idx="26">
                  <c:v>Kepulauan Riau</c:v>
                </c:pt>
                <c:pt idx="27">
                  <c:v>West Kalimantan</c:v>
                </c:pt>
                <c:pt idx="28">
                  <c:v>NTT</c:v>
                </c:pt>
                <c:pt idx="29">
                  <c:v>Bengkulu</c:v>
                </c:pt>
                <c:pt idx="30">
                  <c:v>NTB</c:v>
                </c:pt>
                <c:pt idx="31">
                  <c:v>Central Kalimantan</c:v>
                </c:pt>
                <c:pt idx="32">
                  <c:v>Papua</c:v>
                </c:pt>
                <c:pt idx="33">
                  <c:v>West Papua</c:v>
                </c:pt>
                <c:pt idx="34">
                  <c:v>Bangka Belitung</c:v>
                </c:pt>
              </c:strCache>
            </c:strRef>
          </c:cat>
          <c:val>
            <c:numRef>
              <c:f>[1]Wilayah!$C$663:$C$697</c:f>
              <c:numCache>
                <c:formatCode>General</c:formatCode>
                <c:ptCount val="35"/>
                <c:pt idx="1">
                  <c:v>1081</c:v>
                </c:pt>
                <c:pt idx="2">
                  <c:v>3108</c:v>
                </c:pt>
                <c:pt idx="3">
                  <c:v>1884</c:v>
                </c:pt>
                <c:pt idx="4">
                  <c:v>1448</c:v>
                </c:pt>
                <c:pt idx="5">
                  <c:v>10903</c:v>
                </c:pt>
                <c:pt idx="6">
                  <c:v>1275</c:v>
                </c:pt>
                <c:pt idx="7">
                  <c:v>1060</c:v>
                </c:pt>
                <c:pt idx="8">
                  <c:v>200</c:v>
                </c:pt>
                <c:pt idx="9">
                  <c:v>22</c:v>
                </c:pt>
                <c:pt idx="10">
                  <c:v>8</c:v>
                </c:pt>
                <c:pt idx="11">
                  <c:v>82</c:v>
                </c:pt>
                <c:pt idx="12">
                  <c:v>414</c:v>
                </c:pt>
                <c:pt idx="13">
                  <c:v>95</c:v>
                </c:pt>
                <c:pt idx="14">
                  <c:v>194</c:v>
                </c:pt>
                <c:pt idx="15">
                  <c:v>13</c:v>
                </c:pt>
                <c:pt idx="16">
                  <c:v>2600</c:v>
                </c:pt>
                <c:pt idx="17">
                  <c:v>1524</c:v>
                </c:pt>
                <c:pt idx="18">
                  <c:v>432</c:v>
                </c:pt>
                <c:pt idx="19">
                  <c:v>3580</c:v>
                </c:pt>
                <c:pt idx="20">
                  <c:v>99</c:v>
                </c:pt>
                <c:pt idx="21">
                  <c:v>865</c:v>
                </c:pt>
                <c:pt idx="22">
                  <c:v>265</c:v>
                </c:pt>
                <c:pt idx="23">
                  <c:v>2033</c:v>
                </c:pt>
                <c:pt idx="24">
                  <c:v>93</c:v>
                </c:pt>
                <c:pt idx="25">
                  <c:v>125</c:v>
                </c:pt>
                <c:pt idx="26">
                  <c:v>593</c:v>
                </c:pt>
                <c:pt idx="27">
                  <c:v>198</c:v>
                </c:pt>
                <c:pt idx="28">
                  <c:v>154</c:v>
                </c:pt>
                <c:pt idx="29">
                  <c:v>245</c:v>
                </c:pt>
                <c:pt idx="30">
                  <c:v>450</c:v>
                </c:pt>
                <c:pt idx="31">
                  <c:v>802</c:v>
                </c:pt>
                <c:pt idx="32">
                  <c:v>1220</c:v>
                </c:pt>
                <c:pt idx="33">
                  <c:v>622</c:v>
                </c:pt>
                <c:pt idx="3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D-F640-A817-5E460CDDD865}"/>
            </c:ext>
          </c:extLst>
        </c:ser>
        <c:ser>
          <c:idx val="1"/>
          <c:order val="1"/>
          <c:tx>
            <c:strRef>
              <c:f>[1]Wilayah!$D$662</c:f>
              <c:strCache>
                <c:ptCount val="1"/>
                <c:pt idx="0">
                  <c:v>Death of confirmed cases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[1]Wilayah!$B$663:$B$697</c:f>
              <c:strCache>
                <c:ptCount val="35"/>
                <c:pt idx="1">
                  <c:v>DKI Jakarta</c:v>
                </c:pt>
                <c:pt idx="2">
                  <c:v>Central Java</c:v>
                </c:pt>
                <c:pt idx="3">
                  <c:v>East Java</c:v>
                </c:pt>
                <c:pt idx="4">
                  <c:v>North Sumatera</c:v>
                </c:pt>
                <c:pt idx="5">
                  <c:v>West Java</c:v>
                </c:pt>
                <c:pt idx="6">
                  <c:v>DI Yogyakarta</c:v>
                </c:pt>
                <c:pt idx="7">
                  <c:v>South Sumatera</c:v>
                </c:pt>
                <c:pt idx="8">
                  <c:v>South Sulawesi</c:v>
                </c:pt>
                <c:pt idx="9">
                  <c:v>West Sulawesi</c:v>
                </c:pt>
                <c:pt idx="10">
                  <c:v>Central Sulawesi</c:v>
                </c:pt>
                <c:pt idx="11">
                  <c:v>Southeast Sulawesi</c:v>
                </c:pt>
                <c:pt idx="12">
                  <c:v>Maluku Ambon</c:v>
                </c:pt>
                <c:pt idx="13">
                  <c:v>North Sulawesi</c:v>
                </c:pt>
                <c:pt idx="14">
                  <c:v>Gorontalo</c:v>
                </c:pt>
                <c:pt idx="15">
                  <c:v>North Maluku</c:v>
                </c:pt>
                <c:pt idx="16">
                  <c:v>West Sumatera</c:v>
                </c:pt>
                <c:pt idx="17">
                  <c:v>Bali</c:v>
                </c:pt>
                <c:pt idx="18">
                  <c:v>Aceh</c:v>
                </c:pt>
                <c:pt idx="19">
                  <c:v>Riau</c:v>
                </c:pt>
                <c:pt idx="20">
                  <c:v>Lampung</c:v>
                </c:pt>
                <c:pt idx="21">
                  <c:v>Banten</c:v>
                </c:pt>
                <c:pt idx="22">
                  <c:v>South Kalimantan</c:v>
                </c:pt>
                <c:pt idx="23">
                  <c:v>East Kalimantan</c:v>
                </c:pt>
                <c:pt idx="24">
                  <c:v>North Kalimantan</c:v>
                </c:pt>
                <c:pt idx="25">
                  <c:v>Jambi</c:v>
                </c:pt>
                <c:pt idx="26">
                  <c:v>Kepulauan Riau</c:v>
                </c:pt>
                <c:pt idx="27">
                  <c:v>West Kalimantan</c:v>
                </c:pt>
                <c:pt idx="28">
                  <c:v>NTT</c:v>
                </c:pt>
                <c:pt idx="29">
                  <c:v>Bengkulu</c:v>
                </c:pt>
                <c:pt idx="30">
                  <c:v>NTB</c:v>
                </c:pt>
                <c:pt idx="31">
                  <c:v>Central Kalimantan</c:v>
                </c:pt>
                <c:pt idx="32">
                  <c:v>Papua</c:v>
                </c:pt>
                <c:pt idx="33">
                  <c:v>West Papua</c:v>
                </c:pt>
                <c:pt idx="34">
                  <c:v>Bangka Belitung</c:v>
                </c:pt>
              </c:strCache>
            </c:strRef>
          </c:cat>
          <c:val>
            <c:numRef>
              <c:f>[1]Wilayah!$D$663:$D$697</c:f>
              <c:numCache>
                <c:formatCode>General</c:formatCode>
                <c:ptCount val="35"/>
                <c:pt idx="1">
                  <c:v>24</c:v>
                </c:pt>
                <c:pt idx="2">
                  <c:v>25</c:v>
                </c:pt>
                <c:pt idx="3">
                  <c:v>11</c:v>
                </c:pt>
                <c:pt idx="4">
                  <c:v>11</c:v>
                </c:pt>
                <c:pt idx="5">
                  <c:v>22</c:v>
                </c:pt>
                <c:pt idx="6">
                  <c:v>2</c:v>
                </c:pt>
                <c:pt idx="7">
                  <c:v>18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D-F640-A817-5E460CDDD8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1840911"/>
        <c:axId val="471825519"/>
      </c:barChart>
      <c:catAx>
        <c:axId val="471840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25519"/>
        <c:crosses val="autoZero"/>
        <c:auto val="1"/>
        <c:lblAlgn val="ctr"/>
        <c:lblOffset val="100"/>
        <c:noMultiLvlLbl val="0"/>
      </c:catAx>
      <c:valAx>
        <c:axId val="471825519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1840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alpha val="98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30574</xdr:colOff>
      <xdr:row>144</xdr:row>
      <xdr:rowOff>39511</xdr:rowOff>
    </xdr:from>
    <xdr:to>
      <xdr:col>18</xdr:col>
      <xdr:colOff>23519</xdr:colOff>
      <xdr:row>164</xdr:row>
      <xdr:rowOff>35276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977705-5C7A-914A-85D2-759739F80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54092</xdr:colOff>
      <xdr:row>165</xdr:row>
      <xdr:rowOff>15991</xdr:rowOff>
    </xdr:from>
    <xdr:to>
      <xdr:col>18</xdr:col>
      <xdr:colOff>11758</xdr:colOff>
      <xdr:row>183</xdr:row>
      <xdr:rowOff>176388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44AF460-2599-E34E-883B-E4927A16A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459551</xdr:colOff>
      <xdr:row>165</xdr:row>
      <xdr:rowOff>4233</xdr:rowOff>
    </xdr:from>
    <xdr:to>
      <xdr:col>22</xdr:col>
      <xdr:colOff>367360</xdr:colOff>
      <xdr:row>182</xdr:row>
      <xdr:rowOff>11759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0F71D4E-FBBF-DD49-BC1F-416C9B2ED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4535</xdr:colOff>
      <xdr:row>655</xdr:row>
      <xdr:rowOff>0</xdr:rowOff>
    </xdr:from>
    <xdr:to>
      <xdr:col>16</xdr:col>
      <xdr:colOff>1039091</xdr:colOff>
      <xdr:row>688</xdr:row>
      <xdr:rowOff>56696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E307BE7-BCF7-8249-BE2D-10928D179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Documents/Magang%20IKA/Journal%20submission/Frontiers%20for%20Pediatric/21%20Desember%20Form%20IDAI%20Cabang%20(COVID,%20SPA,%20DB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OVID &amp; Data SPA"/>
      <sheetName val="Data DBD"/>
      <sheetName val="Data lengkap COVID"/>
      <sheetName val="Konfirmasi meninggal"/>
      <sheetName val="Wilayah"/>
      <sheetName val="Sheet1"/>
    </sheetNames>
    <sheetDataSet>
      <sheetData sheetId="0"/>
      <sheetData sheetId="1"/>
      <sheetData sheetId="2"/>
      <sheetData sheetId="3"/>
      <sheetData sheetId="4">
        <row r="149">
          <cell r="J149" t="str">
            <v>Suspek</v>
          </cell>
          <cell r="K149" t="str">
            <v>Suspek meninggal</v>
          </cell>
          <cell r="L149" t="str">
            <v xml:space="preserve">Kasus konfirmasi </v>
          </cell>
          <cell r="M149" t="str">
            <v xml:space="preserve">Konfirmasi meninggal </v>
          </cell>
        </row>
        <row r="151">
          <cell r="I151" t="str">
            <v>DKI Jakarta</v>
          </cell>
          <cell r="J151">
            <v>1922</v>
          </cell>
          <cell r="K151">
            <v>35</v>
          </cell>
          <cell r="L151">
            <v>430</v>
          </cell>
          <cell r="M151">
            <v>11</v>
          </cell>
        </row>
        <row r="152">
          <cell r="I152" t="str">
            <v>Jawa Tengah</v>
          </cell>
          <cell r="J152">
            <v>597</v>
          </cell>
          <cell r="K152">
            <v>8</v>
          </cell>
          <cell r="L152">
            <v>301</v>
          </cell>
          <cell r="M152">
            <v>3</v>
          </cell>
        </row>
        <row r="153">
          <cell r="I153" t="str">
            <v>Jawa Timur</v>
          </cell>
          <cell r="J153">
            <v>1453</v>
          </cell>
          <cell r="K153">
            <v>6</v>
          </cell>
          <cell r="L153">
            <v>1505</v>
          </cell>
          <cell r="M153">
            <v>9</v>
          </cell>
        </row>
        <row r="154">
          <cell r="I154" t="str">
            <v xml:space="preserve">Jawa Barat </v>
          </cell>
          <cell r="J154">
            <v>3814</v>
          </cell>
          <cell r="K154">
            <v>55</v>
          </cell>
          <cell r="L154">
            <v>1603</v>
          </cell>
          <cell r="M154">
            <v>8</v>
          </cell>
        </row>
        <row r="155">
          <cell r="I155" t="str">
            <v>Sumatera Utara</v>
          </cell>
          <cell r="J155">
            <v>2729</v>
          </cell>
          <cell r="K155">
            <v>8</v>
          </cell>
          <cell r="L155">
            <v>594</v>
          </cell>
          <cell r="M155">
            <v>3</v>
          </cell>
        </row>
        <row r="156">
          <cell r="I156" t="str">
            <v>Sulawesi Selatan</v>
          </cell>
          <cell r="J156">
            <v>262</v>
          </cell>
          <cell r="K156">
            <v>16</v>
          </cell>
          <cell r="L156">
            <v>122</v>
          </cell>
          <cell r="M156">
            <v>6</v>
          </cell>
        </row>
        <row r="157">
          <cell r="I157" t="str">
            <v>Bali</v>
          </cell>
          <cell r="J157">
            <v>534</v>
          </cell>
          <cell r="K157">
            <v>6</v>
          </cell>
          <cell r="L157">
            <v>621</v>
          </cell>
          <cell r="M157">
            <v>1</v>
          </cell>
        </row>
        <row r="158">
          <cell r="I158" t="str">
            <v>Kalimantan Selatan</v>
          </cell>
          <cell r="J158">
            <v>48</v>
          </cell>
          <cell r="K158">
            <v>7</v>
          </cell>
          <cell r="L158">
            <v>196</v>
          </cell>
          <cell r="M158">
            <v>6</v>
          </cell>
        </row>
        <row r="159">
          <cell r="I159" t="str">
            <v>Papua</v>
          </cell>
          <cell r="J159">
            <v>148</v>
          </cell>
          <cell r="K159">
            <v>10</v>
          </cell>
          <cell r="L159">
            <v>465</v>
          </cell>
          <cell r="M159">
            <v>1</v>
          </cell>
        </row>
        <row r="162">
          <cell r="J162" t="str">
            <v>Suspek</v>
          </cell>
          <cell r="K162" t="str">
            <v xml:space="preserve">Kasus konfirmasi </v>
          </cell>
        </row>
        <row r="164">
          <cell r="I164" t="str">
            <v>DKI Jakarta</v>
          </cell>
          <cell r="J164">
            <v>1922</v>
          </cell>
          <cell r="K164">
            <v>430</v>
          </cell>
        </row>
        <row r="165">
          <cell r="I165" t="str">
            <v>Jawa Tengah</v>
          </cell>
          <cell r="J165">
            <v>597</v>
          </cell>
          <cell r="K165">
            <v>301</v>
          </cell>
        </row>
        <row r="166">
          <cell r="I166" t="str">
            <v>Jawa Timur</v>
          </cell>
          <cell r="J166">
            <v>1453</v>
          </cell>
          <cell r="K166">
            <v>1505</v>
          </cell>
        </row>
        <row r="167">
          <cell r="I167" t="str">
            <v xml:space="preserve">Jawa Barat </v>
          </cell>
          <cell r="J167">
            <v>3814</v>
          </cell>
          <cell r="K167">
            <v>1603</v>
          </cell>
        </row>
        <row r="168">
          <cell r="I168" t="str">
            <v>Sumatera Utara</v>
          </cell>
          <cell r="J168">
            <v>2729</v>
          </cell>
          <cell r="K168">
            <v>594</v>
          </cell>
        </row>
        <row r="169">
          <cell r="I169" t="str">
            <v>Sulawesi Selatan</v>
          </cell>
          <cell r="J169">
            <v>262</v>
          </cell>
          <cell r="K169">
            <v>122</v>
          </cell>
        </row>
        <row r="170">
          <cell r="I170" t="str">
            <v>Bali</v>
          </cell>
          <cell r="J170">
            <v>534</v>
          </cell>
          <cell r="K170">
            <v>621</v>
          </cell>
        </row>
        <row r="171">
          <cell r="I171" t="str">
            <v>Kalimantan Selatan</v>
          </cell>
          <cell r="J171">
            <v>48</v>
          </cell>
          <cell r="K171">
            <v>196</v>
          </cell>
        </row>
        <row r="172">
          <cell r="I172" t="str">
            <v>Papua</v>
          </cell>
          <cell r="J172">
            <v>148</v>
          </cell>
          <cell r="K172">
            <v>465</v>
          </cell>
        </row>
        <row r="174">
          <cell r="J174" t="str">
            <v>Suspek meninggal</v>
          </cell>
          <cell r="K174" t="str">
            <v xml:space="preserve">Konfirmasi meninggal </v>
          </cell>
        </row>
        <row r="176">
          <cell r="I176" t="str">
            <v>DKI Jakarta</v>
          </cell>
          <cell r="J176">
            <v>35</v>
          </cell>
          <cell r="K176">
            <v>11</v>
          </cell>
        </row>
        <row r="177">
          <cell r="I177" t="str">
            <v>Jawa Tengah</v>
          </cell>
          <cell r="J177">
            <v>8</v>
          </cell>
          <cell r="K177">
            <v>3</v>
          </cell>
        </row>
        <row r="178">
          <cell r="I178" t="str">
            <v>Jawa Timur</v>
          </cell>
          <cell r="J178">
            <v>6</v>
          </cell>
          <cell r="K178">
            <v>9</v>
          </cell>
        </row>
        <row r="179">
          <cell r="I179" t="str">
            <v xml:space="preserve">Jawa Barat </v>
          </cell>
          <cell r="J179">
            <v>55</v>
          </cell>
          <cell r="K179">
            <v>8</v>
          </cell>
        </row>
        <row r="180">
          <cell r="I180" t="str">
            <v>Sumatera Utara</v>
          </cell>
          <cell r="J180">
            <v>8</v>
          </cell>
          <cell r="K180">
            <v>3</v>
          </cell>
        </row>
        <row r="181">
          <cell r="I181" t="str">
            <v>Sulawesi Selatan</v>
          </cell>
          <cell r="J181">
            <v>16</v>
          </cell>
          <cell r="K181">
            <v>6</v>
          </cell>
        </row>
        <row r="182">
          <cell r="I182" t="str">
            <v>Bali</v>
          </cell>
          <cell r="J182">
            <v>6</v>
          </cell>
          <cell r="K182">
            <v>1</v>
          </cell>
        </row>
        <row r="183">
          <cell r="I183" t="str">
            <v>Kalimantan Selatan</v>
          </cell>
          <cell r="J183">
            <v>7</v>
          </cell>
          <cell r="K183">
            <v>6</v>
          </cell>
        </row>
        <row r="184">
          <cell r="I184" t="str">
            <v>Papua</v>
          </cell>
          <cell r="J184">
            <v>10</v>
          </cell>
          <cell r="K184">
            <v>1</v>
          </cell>
        </row>
        <row r="662">
          <cell r="C662" t="str">
            <v>Confirmed cases</v>
          </cell>
          <cell r="D662" t="str">
            <v>Death of confirmed cases</v>
          </cell>
        </row>
        <row r="664">
          <cell r="B664" t="str">
            <v>DKI Jakarta</v>
          </cell>
          <cell r="C664">
            <v>1081</v>
          </cell>
          <cell r="D664">
            <v>24</v>
          </cell>
        </row>
        <row r="665">
          <cell r="B665" t="str">
            <v>Central Java</v>
          </cell>
          <cell r="C665">
            <v>3108</v>
          </cell>
          <cell r="D665">
            <v>25</v>
          </cell>
        </row>
        <row r="666">
          <cell r="B666" t="str">
            <v>East Java</v>
          </cell>
          <cell r="C666">
            <v>1884</v>
          </cell>
          <cell r="D666">
            <v>11</v>
          </cell>
        </row>
        <row r="667">
          <cell r="B667" t="str">
            <v>North Sumatera</v>
          </cell>
          <cell r="C667">
            <v>1448</v>
          </cell>
          <cell r="D667">
            <v>11</v>
          </cell>
        </row>
        <row r="668">
          <cell r="B668" t="str">
            <v>West Java</v>
          </cell>
          <cell r="C668">
            <v>10903</v>
          </cell>
          <cell r="D668">
            <v>22</v>
          </cell>
        </row>
        <row r="669">
          <cell r="B669" t="str">
            <v>DI Yogyakarta</v>
          </cell>
          <cell r="C669">
            <v>1275</v>
          </cell>
          <cell r="D669">
            <v>2</v>
          </cell>
        </row>
        <row r="670">
          <cell r="B670" t="str">
            <v>South Sumatera</v>
          </cell>
          <cell r="C670">
            <v>1060</v>
          </cell>
          <cell r="D670">
            <v>18</v>
          </cell>
        </row>
        <row r="671">
          <cell r="B671" t="str">
            <v>South Sulawesi</v>
          </cell>
          <cell r="C671">
            <v>200</v>
          </cell>
          <cell r="D671">
            <v>11</v>
          </cell>
        </row>
        <row r="672">
          <cell r="B672" t="str">
            <v>West Sulawesi</v>
          </cell>
          <cell r="C672">
            <v>22</v>
          </cell>
          <cell r="D672">
            <v>0</v>
          </cell>
        </row>
        <row r="673">
          <cell r="B673" t="str">
            <v>Central Sulawesi</v>
          </cell>
          <cell r="C673">
            <v>8</v>
          </cell>
          <cell r="D673">
            <v>0</v>
          </cell>
        </row>
        <row r="674">
          <cell r="B674" t="str">
            <v>Southeast Sulawesi</v>
          </cell>
          <cell r="C674">
            <v>82</v>
          </cell>
          <cell r="D674">
            <v>0</v>
          </cell>
        </row>
        <row r="675">
          <cell r="B675" t="str">
            <v>Maluku Ambon</v>
          </cell>
          <cell r="C675">
            <v>414</v>
          </cell>
          <cell r="D675">
            <v>1</v>
          </cell>
        </row>
        <row r="676">
          <cell r="B676" t="str">
            <v>North Sulawesi</v>
          </cell>
          <cell r="C676">
            <v>95</v>
          </cell>
          <cell r="D676">
            <v>5</v>
          </cell>
        </row>
        <row r="677">
          <cell r="B677" t="str">
            <v>Gorontalo</v>
          </cell>
          <cell r="C677">
            <v>194</v>
          </cell>
          <cell r="D677">
            <v>2</v>
          </cell>
        </row>
        <row r="678">
          <cell r="B678" t="str">
            <v>North Maluku</v>
          </cell>
          <cell r="C678">
            <v>13</v>
          </cell>
          <cell r="D678">
            <v>0</v>
          </cell>
        </row>
        <row r="679">
          <cell r="B679" t="str">
            <v>West Sumatera</v>
          </cell>
          <cell r="C679">
            <v>2600</v>
          </cell>
          <cell r="D679">
            <v>4</v>
          </cell>
        </row>
        <row r="680">
          <cell r="B680" t="str">
            <v>Bali</v>
          </cell>
          <cell r="C680">
            <v>1524</v>
          </cell>
          <cell r="D680">
            <v>1</v>
          </cell>
        </row>
        <row r="681">
          <cell r="B681" t="str">
            <v>Aceh</v>
          </cell>
          <cell r="C681">
            <v>432</v>
          </cell>
          <cell r="D681">
            <v>3</v>
          </cell>
        </row>
        <row r="682">
          <cell r="B682" t="str">
            <v>Riau</v>
          </cell>
          <cell r="C682">
            <v>3580</v>
          </cell>
          <cell r="D682">
            <v>9</v>
          </cell>
        </row>
        <row r="683">
          <cell r="B683" t="str">
            <v>Lampung</v>
          </cell>
          <cell r="C683">
            <v>99</v>
          </cell>
          <cell r="D683">
            <v>0</v>
          </cell>
        </row>
        <row r="684">
          <cell r="B684" t="str">
            <v>Banten</v>
          </cell>
          <cell r="C684">
            <v>865</v>
          </cell>
          <cell r="D684">
            <v>2</v>
          </cell>
        </row>
        <row r="685">
          <cell r="B685" t="str">
            <v>South Kalimantan</v>
          </cell>
          <cell r="C685">
            <v>265</v>
          </cell>
          <cell r="D685">
            <v>6</v>
          </cell>
        </row>
        <row r="686">
          <cell r="B686" t="str">
            <v>East Kalimantan</v>
          </cell>
          <cell r="C686">
            <v>2033</v>
          </cell>
          <cell r="D686">
            <v>5</v>
          </cell>
        </row>
        <row r="687">
          <cell r="B687" t="str">
            <v>North Kalimantan</v>
          </cell>
          <cell r="C687">
            <v>93</v>
          </cell>
          <cell r="D687">
            <v>0</v>
          </cell>
        </row>
        <row r="688">
          <cell r="B688" t="str">
            <v>Jambi</v>
          </cell>
          <cell r="C688">
            <v>125</v>
          </cell>
          <cell r="D688">
            <v>0</v>
          </cell>
        </row>
        <row r="689">
          <cell r="B689" t="str">
            <v>Kepulauan Riau</v>
          </cell>
          <cell r="C689">
            <v>593</v>
          </cell>
          <cell r="D689">
            <v>2</v>
          </cell>
        </row>
        <row r="690">
          <cell r="B690" t="str">
            <v>West Kalimantan</v>
          </cell>
          <cell r="C690">
            <v>198</v>
          </cell>
          <cell r="D690">
            <v>1</v>
          </cell>
        </row>
        <row r="691">
          <cell r="B691" t="str">
            <v>NTT</v>
          </cell>
          <cell r="C691">
            <v>154</v>
          </cell>
          <cell r="D691">
            <v>0</v>
          </cell>
        </row>
        <row r="692">
          <cell r="B692" t="str">
            <v>Bengkulu</v>
          </cell>
          <cell r="C692">
            <v>245</v>
          </cell>
          <cell r="D692">
            <v>0</v>
          </cell>
        </row>
        <row r="693">
          <cell r="B693" t="str">
            <v>NTB</v>
          </cell>
          <cell r="C693">
            <v>450</v>
          </cell>
          <cell r="D693">
            <v>7</v>
          </cell>
        </row>
        <row r="694">
          <cell r="B694" t="str">
            <v>Central Kalimantan</v>
          </cell>
          <cell r="C694">
            <v>802</v>
          </cell>
          <cell r="D694">
            <v>1</v>
          </cell>
        </row>
        <row r="695">
          <cell r="B695" t="str">
            <v>Papua</v>
          </cell>
          <cell r="C695">
            <v>1220</v>
          </cell>
          <cell r="D695">
            <v>1</v>
          </cell>
        </row>
        <row r="696">
          <cell r="B696" t="str">
            <v>West Papua</v>
          </cell>
          <cell r="C696">
            <v>622</v>
          </cell>
          <cell r="D696">
            <v>1</v>
          </cell>
        </row>
        <row r="697">
          <cell r="B697" t="str">
            <v>Bangka Belitung</v>
          </cell>
          <cell r="C697">
            <v>19</v>
          </cell>
          <cell r="D697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06CA-3845-FE48-85B6-B57A704550E6}">
  <dimension ref="A1:AC1528"/>
  <sheetViews>
    <sheetView topLeftCell="A1469" zoomScale="75" workbookViewId="0">
      <selection activeCell="I1474" sqref="I1474"/>
    </sheetView>
  </sheetViews>
  <sheetFormatPr baseColWidth="10" defaultColWidth="8.83203125" defaultRowHeight="16" x14ac:dyDescent="0.2"/>
  <cols>
    <col min="1" max="1" width="14.83203125" style="40" bestFit="1" customWidth="1"/>
    <col min="2" max="2" width="4.5" style="40" bestFit="1" customWidth="1"/>
    <col min="3" max="3" width="18.33203125" style="40" bestFit="1" customWidth="1"/>
    <col min="4" max="4" width="16.33203125" style="40" customWidth="1"/>
    <col min="5" max="5" width="19.5" style="40" customWidth="1"/>
    <col min="6" max="6" width="13" style="40" customWidth="1"/>
    <col min="7" max="7" width="14.83203125" style="40" customWidth="1"/>
    <col min="8" max="9" width="8.83203125" style="40"/>
    <col min="10" max="10" width="13.5" style="40" customWidth="1"/>
    <col min="11" max="11" width="17.6640625" style="40" customWidth="1"/>
    <col min="12" max="12" width="18" style="40" customWidth="1"/>
    <col min="13" max="13" width="20.83203125" style="40" customWidth="1"/>
    <col min="14" max="14" width="19.33203125" style="40" customWidth="1"/>
    <col min="15" max="15" width="9.1640625" style="40" bestFit="1" customWidth="1"/>
    <col min="16" max="16" width="15.6640625" style="40" customWidth="1"/>
    <col min="17" max="17" width="12" style="40" customWidth="1"/>
    <col min="18" max="18" width="10.6640625" style="40" customWidth="1"/>
    <col min="19" max="19" width="21" style="40" customWidth="1"/>
    <col min="20" max="30" width="8.83203125" style="40"/>
    <col min="31" max="31" width="9" style="40" bestFit="1" customWidth="1"/>
    <col min="32" max="32" width="24" style="40" customWidth="1"/>
    <col min="33" max="33" width="24.83203125" style="40" customWidth="1"/>
    <col min="34" max="36" width="8.83203125" style="40"/>
    <col min="37" max="37" width="27.5" style="40" customWidth="1"/>
    <col min="38" max="16384" width="8.83203125" style="40"/>
  </cols>
  <sheetData>
    <row r="1" spans="1:7" ht="33" customHeight="1" x14ac:dyDescent="0.2">
      <c r="A1" s="94" t="s">
        <v>206</v>
      </c>
      <c r="B1" s="99" t="s">
        <v>0</v>
      </c>
      <c r="C1" s="99" t="s">
        <v>264</v>
      </c>
      <c r="D1" s="39" t="s">
        <v>283</v>
      </c>
      <c r="E1" s="39" t="s">
        <v>285</v>
      </c>
      <c r="F1" s="39" t="s">
        <v>286</v>
      </c>
      <c r="G1" s="15" t="s">
        <v>287</v>
      </c>
    </row>
    <row r="2" spans="1:7" ht="17" x14ac:dyDescent="0.2">
      <c r="A2" s="96"/>
      <c r="B2" s="99"/>
      <c r="C2" s="99"/>
      <c r="D2" s="15" t="s">
        <v>236</v>
      </c>
      <c r="E2" s="15" t="s">
        <v>36</v>
      </c>
      <c r="F2" s="15" t="s">
        <v>36</v>
      </c>
      <c r="G2" s="15" t="s">
        <v>36</v>
      </c>
    </row>
    <row r="3" spans="1:7" ht="17" x14ac:dyDescent="0.2">
      <c r="A3" s="41">
        <v>43930</v>
      </c>
      <c r="B3" s="15">
        <v>1</v>
      </c>
      <c r="C3" s="15" t="s">
        <v>2</v>
      </c>
      <c r="D3" s="15">
        <v>147</v>
      </c>
      <c r="E3" s="15">
        <v>3</v>
      </c>
      <c r="F3" s="15">
        <v>5</v>
      </c>
      <c r="G3" s="15">
        <v>3</v>
      </c>
    </row>
    <row r="4" spans="1:7" ht="17" x14ac:dyDescent="0.2">
      <c r="A4" s="15"/>
      <c r="B4" s="15">
        <v>2</v>
      </c>
      <c r="C4" s="15" t="s">
        <v>124</v>
      </c>
      <c r="D4" s="15">
        <v>224</v>
      </c>
      <c r="E4" s="15"/>
      <c r="F4" s="15">
        <v>6</v>
      </c>
      <c r="G4" s="15"/>
    </row>
    <row r="5" spans="1:7" ht="17" x14ac:dyDescent="0.2">
      <c r="A5" s="15"/>
      <c r="B5" s="15">
        <v>3</v>
      </c>
      <c r="C5" s="15" t="s">
        <v>125</v>
      </c>
      <c r="D5" s="15">
        <v>5</v>
      </c>
      <c r="E5" s="15"/>
      <c r="F5" s="15">
        <v>4</v>
      </c>
      <c r="G5" s="15">
        <v>1</v>
      </c>
    </row>
    <row r="6" spans="1:7" ht="17" x14ac:dyDescent="0.2">
      <c r="A6" s="15"/>
      <c r="B6" s="15">
        <v>4</v>
      </c>
      <c r="C6" s="15" t="s">
        <v>238</v>
      </c>
      <c r="D6" s="15">
        <v>5</v>
      </c>
      <c r="E6" s="15"/>
      <c r="F6" s="15"/>
      <c r="G6" s="15"/>
    </row>
    <row r="7" spans="1:7" ht="17" x14ac:dyDescent="0.2">
      <c r="A7" s="15"/>
      <c r="B7" s="15">
        <v>5</v>
      </c>
      <c r="C7" s="15" t="s">
        <v>127</v>
      </c>
      <c r="D7" s="15">
        <v>210</v>
      </c>
      <c r="E7" s="15"/>
      <c r="F7" s="15">
        <v>5</v>
      </c>
      <c r="G7" s="15"/>
    </row>
    <row r="8" spans="1:7" ht="15.75" customHeight="1" x14ac:dyDescent="0.2">
      <c r="A8" s="15"/>
      <c r="B8" s="15">
        <v>6</v>
      </c>
      <c r="C8" s="15" t="s">
        <v>9</v>
      </c>
      <c r="D8" s="15">
        <v>83</v>
      </c>
      <c r="E8" s="15"/>
      <c r="F8" s="15">
        <v>4</v>
      </c>
      <c r="G8" s="15"/>
    </row>
    <row r="9" spans="1:7" ht="17" x14ac:dyDescent="0.2">
      <c r="A9" s="15"/>
      <c r="B9" s="15">
        <v>7</v>
      </c>
      <c r="C9" s="15" t="s">
        <v>239</v>
      </c>
      <c r="D9" s="15">
        <v>4</v>
      </c>
      <c r="E9" s="15"/>
      <c r="F9" s="15"/>
      <c r="G9" s="15"/>
    </row>
    <row r="10" spans="1:7" ht="17" x14ac:dyDescent="0.2">
      <c r="A10" s="15"/>
      <c r="B10" s="15">
        <v>8</v>
      </c>
      <c r="C10" s="15" t="s">
        <v>129</v>
      </c>
      <c r="D10" s="15">
        <v>48</v>
      </c>
      <c r="E10" s="15">
        <v>2</v>
      </c>
      <c r="F10" s="15">
        <v>3</v>
      </c>
      <c r="G10" s="15"/>
    </row>
    <row r="11" spans="1:7" ht="17" x14ac:dyDescent="0.2">
      <c r="A11" s="15"/>
      <c r="B11" s="15">
        <v>9</v>
      </c>
      <c r="C11" s="15" t="s">
        <v>130</v>
      </c>
      <c r="D11" s="15">
        <v>3</v>
      </c>
      <c r="E11" s="15"/>
      <c r="F11" s="15"/>
      <c r="G11" s="15"/>
    </row>
    <row r="12" spans="1:7" ht="17" x14ac:dyDescent="0.2">
      <c r="A12" s="15"/>
      <c r="B12" s="15">
        <v>10</v>
      </c>
      <c r="C12" s="15" t="s">
        <v>244</v>
      </c>
      <c r="D12" s="15">
        <v>24</v>
      </c>
      <c r="E12" s="15"/>
      <c r="F12" s="15"/>
      <c r="G12" s="15"/>
    </row>
    <row r="13" spans="1:7" ht="17" x14ac:dyDescent="0.2">
      <c r="A13" s="15"/>
      <c r="B13" s="15">
        <v>11</v>
      </c>
      <c r="C13" s="15" t="s">
        <v>207</v>
      </c>
      <c r="D13" s="15">
        <v>19</v>
      </c>
      <c r="E13" s="15"/>
      <c r="F13" s="15"/>
      <c r="G13" s="15"/>
    </row>
    <row r="14" spans="1:7" ht="17" x14ac:dyDescent="0.2">
      <c r="A14" s="15"/>
      <c r="B14" s="15">
        <v>12</v>
      </c>
      <c r="C14" s="15" t="s">
        <v>16</v>
      </c>
      <c r="D14" s="15">
        <v>2</v>
      </c>
      <c r="E14" s="15"/>
      <c r="F14" s="15"/>
      <c r="G14" s="15"/>
    </row>
    <row r="15" spans="1:7" ht="17" x14ac:dyDescent="0.2">
      <c r="A15" s="15"/>
      <c r="B15" s="15">
        <v>13</v>
      </c>
      <c r="C15" s="15" t="s">
        <v>17</v>
      </c>
      <c r="D15" s="15">
        <v>19</v>
      </c>
      <c r="E15" s="15">
        <v>1</v>
      </c>
      <c r="F15" s="15"/>
      <c r="G15" s="15"/>
    </row>
    <row r="16" spans="1:7" ht="17" x14ac:dyDescent="0.2">
      <c r="A16" s="15"/>
      <c r="B16" s="15">
        <v>14</v>
      </c>
      <c r="C16" s="15" t="s">
        <v>208</v>
      </c>
      <c r="D16" s="15">
        <v>6</v>
      </c>
      <c r="E16" s="15">
        <v>1</v>
      </c>
      <c r="F16" s="15"/>
      <c r="G16" s="15"/>
    </row>
    <row r="17" spans="1:7" ht="17" x14ac:dyDescent="0.2">
      <c r="A17" s="15"/>
      <c r="B17" s="15">
        <v>15</v>
      </c>
      <c r="C17" s="15" t="s">
        <v>18</v>
      </c>
      <c r="D17" s="15">
        <v>8</v>
      </c>
      <c r="E17" s="15"/>
      <c r="F17" s="15"/>
      <c r="G17" s="15"/>
    </row>
    <row r="18" spans="1:7" ht="17" x14ac:dyDescent="0.2">
      <c r="A18" s="15"/>
      <c r="B18" s="15">
        <v>16</v>
      </c>
      <c r="C18" s="15" t="s">
        <v>132</v>
      </c>
      <c r="D18" s="15">
        <v>3</v>
      </c>
      <c r="E18" s="15"/>
      <c r="F18" s="15"/>
      <c r="G18" s="15"/>
    </row>
    <row r="19" spans="1:7" ht="17" x14ac:dyDescent="0.2">
      <c r="A19" s="15"/>
      <c r="B19" s="15">
        <v>17</v>
      </c>
      <c r="C19" s="15" t="s">
        <v>133</v>
      </c>
      <c r="D19" s="15">
        <v>0</v>
      </c>
      <c r="E19" s="15"/>
      <c r="F19" s="15"/>
      <c r="G19" s="15"/>
    </row>
    <row r="20" spans="1:7" ht="17" x14ac:dyDescent="0.2">
      <c r="A20" s="15"/>
      <c r="B20" s="15">
        <v>18</v>
      </c>
      <c r="C20" s="15" t="s">
        <v>209</v>
      </c>
      <c r="D20" s="15">
        <v>4</v>
      </c>
      <c r="E20" s="15"/>
      <c r="F20" s="15"/>
      <c r="G20" s="15"/>
    </row>
    <row r="21" spans="1:7" ht="17" x14ac:dyDescent="0.2">
      <c r="A21" s="15"/>
      <c r="B21" s="15">
        <v>19</v>
      </c>
      <c r="C21" s="15" t="s">
        <v>269</v>
      </c>
      <c r="D21" s="15">
        <v>15</v>
      </c>
      <c r="E21" s="15"/>
      <c r="F21" s="15">
        <v>1</v>
      </c>
      <c r="G21" s="15"/>
    </row>
    <row r="22" spans="1:7" ht="17" x14ac:dyDescent="0.2">
      <c r="A22" s="15"/>
      <c r="B22" s="15">
        <v>20</v>
      </c>
      <c r="C22" s="15" t="s">
        <v>135</v>
      </c>
      <c r="D22" s="15">
        <v>1</v>
      </c>
      <c r="E22" s="15">
        <v>1</v>
      </c>
      <c r="F22" s="15"/>
      <c r="G22" s="15"/>
    </row>
    <row r="23" spans="1:7" ht="17" x14ac:dyDescent="0.2">
      <c r="A23" s="15"/>
      <c r="B23" s="15">
        <v>21</v>
      </c>
      <c r="C23" s="15" t="s">
        <v>270</v>
      </c>
      <c r="D23" s="15">
        <v>3</v>
      </c>
      <c r="E23" s="15"/>
      <c r="F23" s="15">
        <v>2</v>
      </c>
      <c r="G23" s="15"/>
    </row>
    <row r="24" spans="1:7" ht="17" x14ac:dyDescent="0.2">
      <c r="A24" s="15"/>
      <c r="B24" s="15">
        <v>22</v>
      </c>
      <c r="C24" s="15" t="s">
        <v>210</v>
      </c>
      <c r="D24" s="15">
        <v>4</v>
      </c>
      <c r="E24" s="15">
        <v>0</v>
      </c>
      <c r="F24" s="15"/>
      <c r="G24" s="15"/>
    </row>
    <row r="25" spans="1:7" ht="34" x14ac:dyDescent="0.2">
      <c r="A25" s="15"/>
      <c r="B25" s="15">
        <v>23</v>
      </c>
      <c r="C25" s="15" t="s">
        <v>136</v>
      </c>
      <c r="D25" s="15">
        <v>18</v>
      </c>
      <c r="E25" s="15"/>
      <c r="F25" s="15"/>
      <c r="G25" s="15"/>
    </row>
    <row r="26" spans="1:7" ht="17" x14ac:dyDescent="0.2">
      <c r="A26" s="15"/>
      <c r="B26" s="15">
        <v>24</v>
      </c>
      <c r="C26" s="15" t="s">
        <v>137</v>
      </c>
      <c r="D26" s="15">
        <v>18</v>
      </c>
      <c r="E26" s="15"/>
      <c r="F26" s="15">
        <v>3</v>
      </c>
      <c r="G26" s="15"/>
    </row>
    <row r="27" spans="1:7" ht="17" x14ac:dyDescent="0.2">
      <c r="A27" s="15"/>
      <c r="B27" s="15">
        <v>25</v>
      </c>
      <c r="C27" s="15" t="s">
        <v>211</v>
      </c>
      <c r="D27" s="15">
        <v>5</v>
      </c>
      <c r="E27" s="15"/>
      <c r="F27" s="15">
        <v>4</v>
      </c>
      <c r="G27" s="15"/>
    </row>
    <row r="28" spans="1:7" ht="17" x14ac:dyDescent="0.2">
      <c r="A28" s="15"/>
      <c r="B28" s="15">
        <v>26</v>
      </c>
      <c r="C28" s="15" t="s">
        <v>212</v>
      </c>
      <c r="D28" s="15">
        <v>1</v>
      </c>
      <c r="E28" s="15"/>
      <c r="F28" s="15"/>
      <c r="G28" s="15"/>
    </row>
    <row r="29" spans="1:7" ht="17" x14ac:dyDescent="0.2">
      <c r="A29" s="15"/>
      <c r="B29" s="15"/>
      <c r="C29" s="34" t="s">
        <v>281</v>
      </c>
      <c r="D29" s="15">
        <f>SUM(D3:D28)</f>
        <v>879</v>
      </c>
      <c r="E29" s="15">
        <f>SUM(E3:E28)</f>
        <v>8</v>
      </c>
      <c r="F29" s="15">
        <f>SUM(F3:F28)</f>
        <v>37</v>
      </c>
      <c r="G29" s="15">
        <f>SUM(G3:G28)</f>
        <v>4</v>
      </c>
    </row>
    <row r="32" spans="1:7" ht="31" customHeight="1" x14ac:dyDescent="0.2">
      <c r="A32" s="94" t="s">
        <v>206</v>
      </c>
      <c r="B32" s="99" t="s">
        <v>0</v>
      </c>
      <c r="C32" s="99" t="s">
        <v>264</v>
      </c>
      <c r="D32" s="39" t="s">
        <v>283</v>
      </c>
      <c r="E32" s="39" t="s">
        <v>285</v>
      </c>
      <c r="F32" s="39" t="s">
        <v>286</v>
      </c>
      <c r="G32" s="15" t="s">
        <v>287</v>
      </c>
    </row>
    <row r="33" spans="1:7" ht="17" x14ac:dyDescent="0.2">
      <c r="A33" s="96"/>
      <c r="B33" s="99"/>
      <c r="C33" s="99"/>
      <c r="D33" s="15" t="s">
        <v>236</v>
      </c>
      <c r="E33" s="15" t="s">
        <v>36</v>
      </c>
      <c r="F33" s="15" t="s">
        <v>36</v>
      </c>
      <c r="G33" s="15" t="s">
        <v>36</v>
      </c>
    </row>
    <row r="34" spans="1:7" ht="17" x14ac:dyDescent="0.2">
      <c r="A34" s="41">
        <v>43932</v>
      </c>
      <c r="B34" s="15">
        <v>1</v>
      </c>
      <c r="C34" s="15" t="s">
        <v>2</v>
      </c>
      <c r="D34" s="15">
        <v>147</v>
      </c>
      <c r="E34" s="15">
        <v>3</v>
      </c>
      <c r="F34" s="15">
        <v>6</v>
      </c>
      <c r="G34" s="15">
        <v>3</v>
      </c>
    </row>
    <row r="35" spans="1:7" ht="17" x14ac:dyDescent="0.2">
      <c r="A35" s="15"/>
      <c r="B35" s="15">
        <v>2</v>
      </c>
      <c r="C35" s="15" t="s">
        <v>124</v>
      </c>
      <c r="D35" s="15">
        <v>224</v>
      </c>
      <c r="E35" s="15"/>
      <c r="F35" s="15">
        <v>6</v>
      </c>
      <c r="G35" s="15"/>
    </row>
    <row r="36" spans="1:7" ht="17" x14ac:dyDescent="0.2">
      <c r="A36" s="15"/>
      <c r="B36" s="15">
        <v>3</v>
      </c>
      <c r="C36" s="15" t="s">
        <v>125</v>
      </c>
      <c r="D36" s="15">
        <v>5</v>
      </c>
      <c r="E36" s="15"/>
      <c r="F36" s="15">
        <v>4</v>
      </c>
      <c r="G36" s="15">
        <v>1</v>
      </c>
    </row>
    <row r="37" spans="1:7" ht="17" x14ac:dyDescent="0.2">
      <c r="A37" s="15"/>
      <c r="B37" s="15">
        <v>4</v>
      </c>
      <c r="C37" s="15" t="s">
        <v>238</v>
      </c>
      <c r="D37" s="15">
        <v>5</v>
      </c>
      <c r="E37" s="15"/>
      <c r="F37" s="15"/>
      <c r="G37" s="15"/>
    </row>
    <row r="38" spans="1:7" ht="17" x14ac:dyDescent="0.2">
      <c r="A38" s="15"/>
      <c r="B38" s="15">
        <v>5</v>
      </c>
      <c r="C38" s="15" t="s">
        <v>127</v>
      </c>
      <c r="D38" s="15">
        <v>210</v>
      </c>
      <c r="E38" s="15"/>
      <c r="F38" s="15">
        <v>5</v>
      </c>
      <c r="G38" s="15">
        <v>1</v>
      </c>
    </row>
    <row r="39" spans="1:7" ht="17" x14ac:dyDescent="0.2">
      <c r="A39" s="15"/>
      <c r="B39" s="15">
        <v>6</v>
      </c>
      <c r="C39" s="15" t="s">
        <v>9</v>
      </c>
      <c r="D39" s="15">
        <v>83</v>
      </c>
      <c r="E39" s="15"/>
      <c r="F39" s="15">
        <v>4</v>
      </c>
      <c r="G39" s="15"/>
    </row>
    <row r="40" spans="1:7" ht="17" x14ac:dyDescent="0.2">
      <c r="A40" s="15"/>
      <c r="B40" s="15">
        <v>7</v>
      </c>
      <c r="C40" s="15" t="s">
        <v>239</v>
      </c>
      <c r="D40" s="15">
        <v>4</v>
      </c>
      <c r="E40" s="15"/>
      <c r="F40" s="15"/>
      <c r="G40" s="15"/>
    </row>
    <row r="41" spans="1:7" ht="17" x14ac:dyDescent="0.2">
      <c r="A41" s="15"/>
      <c r="B41" s="15">
        <v>8</v>
      </c>
      <c r="C41" s="15" t="s">
        <v>129</v>
      </c>
      <c r="D41" s="15">
        <v>48</v>
      </c>
      <c r="E41" s="15">
        <v>2</v>
      </c>
      <c r="F41" s="15">
        <v>3</v>
      </c>
      <c r="G41" s="15"/>
    </row>
    <row r="42" spans="1:7" ht="17" x14ac:dyDescent="0.2">
      <c r="A42" s="15"/>
      <c r="B42" s="15">
        <v>9</v>
      </c>
      <c r="C42" s="15" t="s">
        <v>130</v>
      </c>
      <c r="D42" s="15">
        <v>5</v>
      </c>
      <c r="E42" s="15"/>
      <c r="F42" s="15"/>
      <c r="G42" s="15"/>
    </row>
    <row r="43" spans="1:7" ht="17" x14ac:dyDescent="0.2">
      <c r="A43" s="15"/>
      <c r="B43" s="15">
        <v>10</v>
      </c>
      <c r="C43" s="15" t="s">
        <v>244</v>
      </c>
      <c r="D43" s="15">
        <v>24</v>
      </c>
      <c r="E43" s="15"/>
      <c r="F43" s="15"/>
      <c r="G43" s="15"/>
    </row>
    <row r="44" spans="1:7" ht="17" x14ac:dyDescent="0.2">
      <c r="A44" s="15"/>
      <c r="B44" s="15">
        <v>11</v>
      </c>
      <c r="C44" s="15" t="s">
        <v>207</v>
      </c>
      <c r="D44" s="15">
        <v>19</v>
      </c>
      <c r="E44" s="15"/>
      <c r="F44" s="15"/>
      <c r="G44" s="15"/>
    </row>
    <row r="45" spans="1:7" ht="17" x14ac:dyDescent="0.2">
      <c r="A45" s="15"/>
      <c r="B45" s="15">
        <v>12</v>
      </c>
      <c r="C45" s="15" t="s">
        <v>16</v>
      </c>
      <c r="D45" s="15">
        <v>2</v>
      </c>
      <c r="E45" s="15"/>
      <c r="F45" s="15"/>
      <c r="G45" s="15"/>
    </row>
    <row r="46" spans="1:7" ht="17" x14ac:dyDescent="0.2">
      <c r="A46" s="15"/>
      <c r="B46" s="15">
        <v>13</v>
      </c>
      <c r="C46" s="15" t="s">
        <v>17</v>
      </c>
      <c r="D46" s="15">
        <v>19</v>
      </c>
      <c r="E46" s="15">
        <v>1</v>
      </c>
      <c r="F46" s="15"/>
      <c r="G46" s="15"/>
    </row>
    <row r="47" spans="1:7" ht="17" x14ac:dyDescent="0.2">
      <c r="A47" s="15"/>
      <c r="B47" s="15">
        <v>14</v>
      </c>
      <c r="C47" s="15" t="s">
        <v>208</v>
      </c>
      <c r="D47" s="15">
        <v>6</v>
      </c>
      <c r="E47" s="15">
        <v>1</v>
      </c>
      <c r="F47" s="15"/>
      <c r="G47" s="15"/>
    </row>
    <row r="48" spans="1:7" ht="17" x14ac:dyDescent="0.2">
      <c r="A48" s="15"/>
      <c r="B48" s="15">
        <v>15</v>
      </c>
      <c r="C48" s="15" t="s">
        <v>18</v>
      </c>
      <c r="D48" s="15">
        <v>8</v>
      </c>
      <c r="E48" s="15"/>
      <c r="F48" s="15"/>
      <c r="G48" s="15"/>
    </row>
    <row r="49" spans="1:7" ht="17" x14ac:dyDescent="0.2">
      <c r="A49" s="15"/>
      <c r="B49" s="15">
        <v>16</v>
      </c>
      <c r="C49" s="15" t="s">
        <v>132</v>
      </c>
      <c r="D49" s="15">
        <v>3</v>
      </c>
      <c r="E49" s="15"/>
      <c r="F49" s="15"/>
      <c r="G49" s="15"/>
    </row>
    <row r="50" spans="1:7" ht="17" x14ac:dyDescent="0.2">
      <c r="A50" s="15"/>
      <c r="B50" s="15">
        <v>17</v>
      </c>
      <c r="C50" s="15" t="s">
        <v>133</v>
      </c>
      <c r="D50" s="15">
        <v>0</v>
      </c>
      <c r="E50" s="15"/>
      <c r="F50" s="15"/>
      <c r="G50" s="15"/>
    </row>
    <row r="51" spans="1:7" ht="17" x14ac:dyDescent="0.2">
      <c r="A51" s="15"/>
      <c r="B51" s="15">
        <v>18</v>
      </c>
      <c r="C51" s="15" t="s">
        <v>209</v>
      </c>
      <c r="D51" s="15">
        <v>4</v>
      </c>
      <c r="E51" s="15"/>
      <c r="F51" s="15"/>
      <c r="G51" s="15"/>
    </row>
    <row r="52" spans="1:7" ht="17" x14ac:dyDescent="0.2">
      <c r="A52" s="15"/>
      <c r="B52" s="15">
        <v>19</v>
      </c>
      <c r="C52" s="15" t="s">
        <v>269</v>
      </c>
      <c r="D52" s="15">
        <v>15</v>
      </c>
      <c r="E52" s="15"/>
      <c r="F52" s="15">
        <v>1</v>
      </c>
      <c r="G52" s="15"/>
    </row>
    <row r="53" spans="1:7" ht="17" x14ac:dyDescent="0.2">
      <c r="A53" s="15"/>
      <c r="B53" s="15">
        <v>20</v>
      </c>
      <c r="C53" s="15" t="s">
        <v>135</v>
      </c>
      <c r="D53" s="15">
        <v>1</v>
      </c>
      <c r="E53" s="15">
        <v>1</v>
      </c>
      <c r="F53" s="15"/>
      <c r="G53" s="15"/>
    </row>
    <row r="54" spans="1:7" ht="17" x14ac:dyDescent="0.2">
      <c r="A54" s="15"/>
      <c r="B54" s="15">
        <v>21</v>
      </c>
      <c r="C54" s="15" t="s">
        <v>270</v>
      </c>
      <c r="D54" s="15">
        <v>3</v>
      </c>
      <c r="E54" s="15"/>
      <c r="F54" s="15">
        <v>2</v>
      </c>
      <c r="G54" s="15"/>
    </row>
    <row r="55" spans="1:7" ht="17" x14ac:dyDescent="0.2">
      <c r="A55" s="15"/>
      <c r="B55" s="15">
        <v>22</v>
      </c>
      <c r="C55" s="15" t="s">
        <v>210</v>
      </c>
      <c r="D55" s="15">
        <v>4</v>
      </c>
      <c r="E55" s="15">
        <v>0</v>
      </c>
      <c r="F55" s="15"/>
      <c r="G55" s="15"/>
    </row>
    <row r="56" spans="1:7" ht="34" x14ac:dyDescent="0.2">
      <c r="A56" s="15"/>
      <c r="B56" s="15">
        <v>23</v>
      </c>
      <c r="C56" s="15" t="s">
        <v>136</v>
      </c>
      <c r="D56" s="15">
        <v>18</v>
      </c>
      <c r="E56" s="15"/>
      <c r="F56" s="15">
        <v>4</v>
      </c>
      <c r="G56" s="15"/>
    </row>
    <row r="57" spans="1:7" ht="17" x14ac:dyDescent="0.2">
      <c r="A57" s="15"/>
      <c r="B57" s="15">
        <v>24</v>
      </c>
      <c r="C57" s="15" t="s">
        <v>137</v>
      </c>
      <c r="D57" s="15">
        <v>18</v>
      </c>
      <c r="E57" s="15"/>
      <c r="F57" s="15">
        <v>3</v>
      </c>
      <c r="G57" s="15"/>
    </row>
    <row r="58" spans="1:7" ht="17" x14ac:dyDescent="0.2">
      <c r="A58" s="15"/>
      <c r="B58" s="15">
        <v>25</v>
      </c>
      <c r="C58" s="15" t="s">
        <v>211</v>
      </c>
      <c r="D58" s="15">
        <v>5</v>
      </c>
      <c r="E58" s="15"/>
      <c r="F58" s="15">
        <v>4</v>
      </c>
      <c r="G58" s="15"/>
    </row>
    <row r="59" spans="1:7" ht="17" x14ac:dyDescent="0.2">
      <c r="A59" s="15"/>
      <c r="B59" s="15">
        <v>26</v>
      </c>
      <c r="C59" s="15" t="s">
        <v>212</v>
      </c>
      <c r="D59" s="15">
        <v>1</v>
      </c>
      <c r="E59" s="15"/>
      <c r="F59" s="15"/>
      <c r="G59" s="15"/>
    </row>
    <row r="60" spans="1:7" ht="17" x14ac:dyDescent="0.2">
      <c r="A60" s="15"/>
      <c r="B60" s="15"/>
      <c r="C60" s="34" t="s">
        <v>281</v>
      </c>
      <c r="D60" s="15">
        <f>SUM(D34:D59)</f>
        <v>881</v>
      </c>
      <c r="E60" s="15">
        <f>SUM(E34:E59)</f>
        <v>8</v>
      </c>
      <c r="F60" s="15">
        <f>SUM(F34:F59)</f>
        <v>42</v>
      </c>
      <c r="G60" s="34">
        <f>SUM(G34:G59)</f>
        <v>5</v>
      </c>
    </row>
    <row r="63" spans="1:7" ht="34" customHeight="1" x14ac:dyDescent="0.2">
      <c r="A63" s="94" t="s">
        <v>206</v>
      </c>
      <c r="B63" s="99" t="s">
        <v>0</v>
      </c>
      <c r="C63" s="99" t="s">
        <v>264</v>
      </c>
      <c r="D63" s="39" t="s">
        <v>283</v>
      </c>
      <c r="E63" s="39" t="s">
        <v>285</v>
      </c>
      <c r="F63" s="39" t="s">
        <v>286</v>
      </c>
      <c r="G63" s="15" t="s">
        <v>287</v>
      </c>
    </row>
    <row r="64" spans="1:7" ht="17" x14ac:dyDescent="0.2">
      <c r="A64" s="96"/>
      <c r="B64" s="99"/>
      <c r="C64" s="99"/>
      <c r="D64" s="15" t="s">
        <v>236</v>
      </c>
      <c r="E64" s="15" t="s">
        <v>36</v>
      </c>
      <c r="F64" s="15" t="s">
        <v>36</v>
      </c>
      <c r="G64" s="15" t="s">
        <v>36</v>
      </c>
    </row>
    <row r="65" spans="1:7" ht="17" x14ac:dyDescent="0.2">
      <c r="A65" s="41">
        <v>43934</v>
      </c>
      <c r="B65" s="15">
        <v>1</v>
      </c>
      <c r="C65" s="15" t="s">
        <v>2</v>
      </c>
      <c r="D65" s="15">
        <v>164</v>
      </c>
      <c r="E65" s="15">
        <v>3</v>
      </c>
      <c r="F65" s="15">
        <v>10</v>
      </c>
      <c r="G65" s="15">
        <v>3</v>
      </c>
    </row>
    <row r="66" spans="1:7" ht="17" x14ac:dyDescent="0.2">
      <c r="A66" s="15"/>
      <c r="B66" s="15">
        <v>2</v>
      </c>
      <c r="C66" s="15" t="s">
        <v>124</v>
      </c>
      <c r="D66" s="15">
        <v>237</v>
      </c>
      <c r="E66" s="15"/>
      <c r="F66" s="15">
        <v>6</v>
      </c>
      <c r="G66" s="15"/>
    </row>
    <row r="67" spans="1:7" ht="17" x14ac:dyDescent="0.2">
      <c r="A67" s="15"/>
      <c r="B67" s="15">
        <v>3</v>
      </c>
      <c r="C67" s="15" t="s">
        <v>125</v>
      </c>
      <c r="D67" s="15">
        <v>8</v>
      </c>
      <c r="E67" s="15">
        <v>1</v>
      </c>
      <c r="F67" s="15">
        <v>3</v>
      </c>
      <c r="G67" s="15">
        <v>1</v>
      </c>
    </row>
    <row r="68" spans="1:7" ht="17" x14ac:dyDescent="0.2">
      <c r="A68" s="15"/>
      <c r="B68" s="15">
        <v>4</v>
      </c>
      <c r="C68" s="15" t="s">
        <v>238</v>
      </c>
      <c r="D68" s="15">
        <v>5</v>
      </c>
      <c r="E68" s="15">
        <v>2</v>
      </c>
      <c r="F68" s="15"/>
      <c r="G68" s="15"/>
    </row>
    <row r="69" spans="1:7" ht="17" x14ac:dyDescent="0.2">
      <c r="A69" s="15"/>
      <c r="B69" s="15">
        <v>5</v>
      </c>
      <c r="C69" s="15" t="s">
        <v>127</v>
      </c>
      <c r="D69" s="15">
        <v>210</v>
      </c>
      <c r="E69" s="15"/>
      <c r="F69" s="15">
        <v>12</v>
      </c>
      <c r="G69" s="15">
        <v>1</v>
      </c>
    </row>
    <row r="70" spans="1:7" ht="17" x14ac:dyDescent="0.2">
      <c r="A70" s="15"/>
      <c r="B70" s="15">
        <v>6</v>
      </c>
      <c r="C70" s="15" t="s">
        <v>9</v>
      </c>
      <c r="D70" s="15">
        <v>97</v>
      </c>
      <c r="E70" s="15"/>
      <c r="F70" s="15">
        <v>4</v>
      </c>
      <c r="G70" s="15"/>
    </row>
    <row r="71" spans="1:7" ht="17" x14ac:dyDescent="0.2">
      <c r="A71" s="15"/>
      <c r="B71" s="15">
        <v>7</v>
      </c>
      <c r="C71" s="15" t="s">
        <v>239</v>
      </c>
      <c r="D71" s="15">
        <v>4</v>
      </c>
      <c r="E71" s="15"/>
      <c r="F71" s="15"/>
      <c r="G71" s="15"/>
    </row>
    <row r="72" spans="1:7" ht="17" x14ac:dyDescent="0.2">
      <c r="A72" s="15"/>
      <c r="B72" s="15">
        <v>8</v>
      </c>
      <c r="C72" s="15" t="s">
        <v>129</v>
      </c>
      <c r="D72" s="15">
        <v>62</v>
      </c>
      <c r="E72" s="15">
        <v>3</v>
      </c>
      <c r="F72" s="15">
        <v>4</v>
      </c>
      <c r="G72" s="15"/>
    </row>
    <row r="73" spans="1:7" ht="17" x14ac:dyDescent="0.2">
      <c r="A73" s="15"/>
      <c r="B73" s="15">
        <v>9</v>
      </c>
      <c r="C73" s="15" t="s">
        <v>130</v>
      </c>
      <c r="D73" s="15">
        <v>3</v>
      </c>
      <c r="E73" s="15"/>
      <c r="F73" s="15"/>
      <c r="G73" s="15"/>
    </row>
    <row r="74" spans="1:7" ht="17" x14ac:dyDescent="0.2">
      <c r="A74" s="15"/>
      <c r="B74" s="15">
        <v>10</v>
      </c>
      <c r="C74" s="15" t="s">
        <v>244</v>
      </c>
      <c r="D74" s="15">
        <v>24</v>
      </c>
      <c r="E74" s="15"/>
      <c r="F74" s="15">
        <v>2</v>
      </c>
      <c r="G74" s="15"/>
    </row>
    <row r="75" spans="1:7" ht="17" x14ac:dyDescent="0.2">
      <c r="A75" s="15"/>
      <c r="B75" s="15">
        <v>11</v>
      </c>
      <c r="C75" s="15" t="s">
        <v>207</v>
      </c>
      <c r="D75" s="15">
        <v>21</v>
      </c>
      <c r="E75" s="15"/>
      <c r="F75" s="15"/>
      <c r="G75" s="15"/>
    </row>
    <row r="76" spans="1:7" ht="17" x14ac:dyDescent="0.2">
      <c r="A76" s="15"/>
      <c r="B76" s="15">
        <v>12</v>
      </c>
      <c r="C76" s="15" t="s">
        <v>16</v>
      </c>
      <c r="D76" s="15">
        <v>2</v>
      </c>
      <c r="E76" s="15"/>
      <c r="F76" s="15"/>
      <c r="G76" s="15"/>
    </row>
    <row r="77" spans="1:7" ht="17" x14ac:dyDescent="0.2">
      <c r="A77" s="15"/>
      <c r="B77" s="15">
        <v>13</v>
      </c>
      <c r="C77" s="15" t="s">
        <v>17</v>
      </c>
      <c r="D77" s="15">
        <v>25</v>
      </c>
      <c r="E77" s="15">
        <v>1</v>
      </c>
      <c r="F77" s="15"/>
      <c r="G77" s="15"/>
    </row>
    <row r="78" spans="1:7" ht="17" x14ac:dyDescent="0.2">
      <c r="A78" s="15"/>
      <c r="B78" s="15">
        <v>14</v>
      </c>
      <c r="C78" s="15" t="s">
        <v>208</v>
      </c>
      <c r="D78" s="15">
        <v>18</v>
      </c>
      <c r="E78" s="15">
        <v>1</v>
      </c>
      <c r="F78" s="15"/>
      <c r="G78" s="15"/>
    </row>
    <row r="79" spans="1:7" ht="17" x14ac:dyDescent="0.2">
      <c r="A79" s="15"/>
      <c r="B79" s="15">
        <v>15</v>
      </c>
      <c r="C79" s="15" t="s">
        <v>18</v>
      </c>
      <c r="D79" s="15">
        <v>11</v>
      </c>
      <c r="E79" s="15"/>
      <c r="F79" s="15"/>
      <c r="G79" s="15"/>
    </row>
    <row r="80" spans="1:7" ht="17" x14ac:dyDescent="0.2">
      <c r="A80" s="15"/>
      <c r="B80" s="15">
        <v>16</v>
      </c>
      <c r="C80" s="15" t="s">
        <v>132</v>
      </c>
      <c r="D80" s="15">
        <v>4</v>
      </c>
      <c r="E80" s="15"/>
      <c r="F80" s="15"/>
      <c r="G80" s="15"/>
    </row>
    <row r="81" spans="1:7" ht="17" x14ac:dyDescent="0.2">
      <c r="A81" s="15"/>
      <c r="B81" s="15">
        <v>17</v>
      </c>
      <c r="C81" s="15" t="s">
        <v>133</v>
      </c>
      <c r="D81" s="15">
        <v>0</v>
      </c>
      <c r="E81" s="15"/>
      <c r="F81" s="15"/>
      <c r="G81" s="15"/>
    </row>
    <row r="82" spans="1:7" ht="17" x14ac:dyDescent="0.2">
      <c r="A82" s="15"/>
      <c r="B82" s="15">
        <v>18</v>
      </c>
      <c r="C82" s="15" t="s">
        <v>209</v>
      </c>
      <c r="D82" s="15">
        <v>4</v>
      </c>
      <c r="E82" s="15"/>
      <c r="F82" s="15"/>
      <c r="G82" s="15"/>
    </row>
    <row r="83" spans="1:7" ht="17" x14ac:dyDescent="0.2">
      <c r="A83" s="15"/>
      <c r="B83" s="15">
        <v>19</v>
      </c>
      <c r="C83" s="15" t="s">
        <v>269</v>
      </c>
      <c r="D83" s="15">
        <v>15</v>
      </c>
      <c r="E83" s="15"/>
      <c r="F83" s="15">
        <v>1</v>
      </c>
      <c r="G83" s="15"/>
    </row>
    <row r="84" spans="1:7" ht="17" x14ac:dyDescent="0.2">
      <c r="A84" s="15"/>
      <c r="B84" s="15">
        <v>20</v>
      </c>
      <c r="C84" s="15" t="s">
        <v>135</v>
      </c>
      <c r="D84" s="15">
        <v>1</v>
      </c>
      <c r="E84" s="15">
        <v>1</v>
      </c>
      <c r="F84" s="15"/>
      <c r="G84" s="15"/>
    </row>
    <row r="85" spans="1:7" ht="17" x14ac:dyDescent="0.2">
      <c r="A85" s="15"/>
      <c r="B85" s="15">
        <v>21</v>
      </c>
      <c r="C85" s="15" t="s">
        <v>270</v>
      </c>
      <c r="D85" s="15">
        <v>4</v>
      </c>
      <c r="E85" s="15"/>
      <c r="F85" s="15">
        <v>2</v>
      </c>
      <c r="G85" s="15"/>
    </row>
    <row r="86" spans="1:7" ht="17" x14ac:dyDescent="0.2">
      <c r="A86" s="15"/>
      <c r="B86" s="15">
        <v>22</v>
      </c>
      <c r="C86" s="15" t="s">
        <v>210</v>
      </c>
      <c r="D86" s="15">
        <v>4</v>
      </c>
      <c r="E86" s="15">
        <v>0</v>
      </c>
      <c r="F86" s="15"/>
      <c r="G86" s="15"/>
    </row>
    <row r="87" spans="1:7" ht="34" x14ac:dyDescent="0.2">
      <c r="A87" s="15"/>
      <c r="B87" s="15">
        <v>23</v>
      </c>
      <c r="C87" s="15" t="s">
        <v>136</v>
      </c>
      <c r="D87" s="15">
        <v>32</v>
      </c>
      <c r="E87" s="15"/>
      <c r="F87" s="15">
        <v>5</v>
      </c>
      <c r="G87" s="15"/>
    </row>
    <row r="88" spans="1:7" ht="17" x14ac:dyDescent="0.2">
      <c r="A88" s="15"/>
      <c r="B88" s="15">
        <v>24</v>
      </c>
      <c r="C88" s="15" t="s">
        <v>137</v>
      </c>
      <c r="D88" s="15">
        <v>18</v>
      </c>
      <c r="E88" s="15"/>
      <c r="F88" s="15">
        <v>4</v>
      </c>
      <c r="G88" s="15"/>
    </row>
    <row r="89" spans="1:7" ht="17" x14ac:dyDescent="0.2">
      <c r="A89" s="15"/>
      <c r="B89" s="15">
        <v>25</v>
      </c>
      <c r="C89" s="15" t="s">
        <v>211</v>
      </c>
      <c r="D89" s="15">
        <v>4</v>
      </c>
      <c r="E89" s="15">
        <v>0</v>
      </c>
      <c r="F89" s="15">
        <v>3</v>
      </c>
      <c r="G89" s="15"/>
    </row>
    <row r="90" spans="1:7" ht="15.75" customHeight="1" x14ac:dyDescent="0.2">
      <c r="A90" s="15"/>
      <c r="B90" s="15">
        <v>26</v>
      </c>
      <c r="C90" s="15" t="s">
        <v>212</v>
      </c>
      <c r="D90" s="15">
        <v>1</v>
      </c>
      <c r="E90" s="15"/>
      <c r="F90" s="15"/>
      <c r="G90" s="15"/>
    </row>
    <row r="91" spans="1:7" ht="17" x14ac:dyDescent="0.2">
      <c r="A91" s="15"/>
      <c r="B91" s="15"/>
      <c r="C91" s="34" t="s">
        <v>281</v>
      </c>
      <c r="D91" s="15">
        <f>SUM(D65:D90)</f>
        <v>978</v>
      </c>
      <c r="E91" s="15">
        <f>SUM(E65:E90)</f>
        <v>12</v>
      </c>
      <c r="F91" s="15">
        <f>SUM(F65:F90)</f>
        <v>56</v>
      </c>
      <c r="G91" s="34">
        <f>SUM(G65:G90)</f>
        <v>5</v>
      </c>
    </row>
    <row r="94" spans="1:7" ht="33" customHeight="1" x14ac:dyDescent="0.2">
      <c r="A94" s="94" t="s">
        <v>206</v>
      </c>
      <c r="B94" s="99" t="s">
        <v>0</v>
      </c>
      <c r="C94" s="99" t="s">
        <v>264</v>
      </c>
      <c r="D94" s="39" t="s">
        <v>283</v>
      </c>
      <c r="E94" s="39" t="s">
        <v>285</v>
      </c>
      <c r="F94" s="39" t="s">
        <v>286</v>
      </c>
      <c r="G94" s="15" t="s">
        <v>287</v>
      </c>
    </row>
    <row r="95" spans="1:7" ht="17" x14ac:dyDescent="0.2">
      <c r="A95" s="96"/>
      <c r="B95" s="99"/>
      <c r="C95" s="99"/>
      <c r="D95" s="15" t="s">
        <v>236</v>
      </c>
      <c r="E95" s="15" t="s">
        <v>36</v>
      </c>
      <c r="F95" s="15" t="s">
        <v>36</v>
      </c>
      <c r="G95" s="15" t="s">
        <v>36</v>
      </c>
    </row>
    <row r="96" spans="1:7" ht="17" x14ac:dyDescent="0.2">
      <c r="A96" s="41">
        <v>43938</v>
      </c>
      <c r="B96" s="15">
        <v>1</v>
      </c>
      <c r="C96" s="15" t="s">
        <v>2</v>
      </c>
      <c r="D96" s="15">
        <v>193</v>
      </c>
      <c r="E96" s="15">
        <v>3</v>
      </c>
      <c r="F96" s="15">
        <v>15</v>
      </c>
      <c r="G96" s="15">
        <v>5</v>
      </c>
    </row>
    <row r="97" spans="1:7" ht="17" x14ac:dyDescent="0.2">
      <c r="A97" s="15"/>
      <c r="B97" s="15">
        <v>2</v>
      </c>
      <c r="C97" s="15" t="s">
        <v>124</v>
      </c>
      <c r="D97" s="15">
        <v>254</v>
      </c>
      <c r="E97" s="15"/>
      <c r="F97" s="15">
        <v>9</v>
      </c>
      <c r="G97" s="15"/>
    </row>
    <row r="98" spans="1:7" ht="17" x14ac:dyDescent="0.2">
      <c r="A98" s="15"/>
      <c r="B98" s="15">
        <v>3</v>
      </c>
      <c r="C98" s="15" t="s">
        <v>125</v>
      </c>
      <c r="D98" s="15">
        <v>18</v>
      </c>
      <c r="E98" s="15">
        <v>1</v>
      </c>
      <c r="F98" s="15">
        <v>12</v>
      </c>
      <c r="G98" s="15">
        <v>1</v>
      </c>
    </row>
    <row r="99" spans="1:7" ht="17" x14ac:dyDescent="0.2">
      <c r="A99" s="15"/>
      <c r="B99" s="15">
        <v>4</v>
      </c>
      <c r="C99" s="15" t="s">
        <v>238</v>
      </c>
      <c r="D99" s="15">
        <v>30</v>
      </c>
      <c r="E99" s="15">
        <v>2</v>
      </c>
      <c r="F99" s="15"/>
      <c r="G99" s="15"/>
    </row>
    <row r="100" spans="1:7" ht="17" x14ac:dyDescent="0.2">
      <c r="A100" s="15"/>
      <c r="B100" s="15">
        <v>5</v>
      </c>
      <c r="C100" s="15" t="s">
        <v>127</v>
      </c>
      <c r="D100" s="15">
        <v>210</v>
      </c>
      <c r="E100" s="15"/>
      <c r="F100" s="15">
        <v>15</v>
      </c>
      <c r="G100" s="15">
        <v>1</v>
      </c>
    </row>
    <row r="101" spans="1:7" ht="17" x14ac:dyDescent="0.2">
      <c r="A101" s="15"/>
      <c r="B101" s="15">
        <v>6</v>
      </c>
      <c r="C101" s="15" t="s">
        <v>9</v>
      </c>
      <c r="D101" s="15">
        <v>86</v>
      </c>
      <c r="E101" s="15"/>
      <c r="F101" s="15">
        <v>4</v>
      </c>
      <c r="G101" s="15"/>
    </row>
    <row r="102" spans="1:7" ht="17" x14ac:dyDescent="0.2">
      <c r="A102" s="15"/>
      <c r="B102" s="15">
        <v>7</v>
      </c>
      <c r="C102" s="15" t="s">
        <v>239</v>
      </c>
      <c r="D102" s="15">
        <v>5</v>
      </c>
      <c r="E102" s="15"/>
      <c r="F102" s="15"/>
      <c r="G102" s="15"/>
    </row>
    <row r="103" spans="1:7" ht="17" x14ac:dyDescent="0.2">
      <c r="A103" s="15"/>
      <c r="B103" s="15">
        <v>8</v>
      </c>
      <c r="C103" s="15" t="s">
        <v>129</v>
      </c>
      <c r="D103" s="15">
        <v>66</v>
      </c>
      <c r="E103" s="15">
        <v>3</v>
      </c>
      <c r="F103" s="15">
        <v>4</v>
      </c>
      <c r="G103" s="15"/>
    </row>
    <row r="104" spans="1:7" ht="17" x14ac:dyDescent="0.2">
      <c r="A104" s="15"/>
      <c r="B104" s="15">
        <v>9</v>
      </c>
      <c r="C104" s="15" t="s">
        <v>130</v>
      </c>
      <c r="D104" s="15">
        <v>14</v>
      </c>
      <c r="E104" s="15">
        <v>1</v>
      </c>
      <c r="F104" s="15">
        <v>0</v>
      </c>
      <c r="G104" s="15"/>
    </row>
    <row r="105" spans="1:7" ht="17" x14ac:dyDescent="0.2">
      <c r="A105" s="15"/>
      <c r="B105" s="15">
        <v>10</v>
      </c>
      <c r="C105" s="15" t="s">
        <v>244</v>
      </c>
      <c r="D105" s="15">
        <v>29</v>
      </c>
      <c r="E105" s="15"/>
      <c r="F105" s="15">
        <v>2</v>
      </c>
      <c r="G105" s="15"/>
    </row>
    <row r="106" spans="1:7" ht="17" x14ac:dyDescent="0.2">
      <c r="A106" s="15"/>
      <c r="B106" s="15">
        <v>11</v>
      </c>
      <c r="C106" s="15" t="s">
        <v>207</v>
      </c>
      <c r="D106" s="15">
        <v>32</v>
      </c>
      <c r="E106" s="15">
        <v>0</v>
      </c>
      <c r="F106" s="15">
        <v>0</v>
      </c>
      <c r="G106" s="15"/>
    </row>
    <row r="107" spans="1:7" ht="17" x14ac:dyDescent="0.2">
      <c r="A107" s="15"/>
      <c r="B107" s="15">
        <v>12</v>
      </c>
      <c r="C107" s="15" t="s">
        <v>16</v>
      </c>
      <c r="D107" s="15">
        <v>2</v>
      </c>
      <c r="E107" s="15"/>
      <c r="F107" s="15"/>
      <c r="G107" s="15"/>
    </row>
    <row r="108" spans="1:7" ht="17" x14ac:dyDescent="0.2">
      <c r="A108" s="15"/>
      <c r="B108" s="15">
        <v>13</v>
      </c>
      <c r="C108" s="15" t="s">
        <v>17</v>
      </c>
      <c r="D108" s="15">
        <v>26</v>
      </c>
      <c r="E108" s="15">
        <v>1</v>
      </c>
      <c r="F108" s="15">
        <v>1</v>
      </c>
      <c r="G108" s="15"/>
    </row>
    <row r="109" spans="1:7" ht="17" x14ac:dyDescent="0.2">
      <c r="A109" s="15"/>
      <c r="B109" s="15">
        <v>14</v>
      </c>
      <c r="C109" s="15" t="s">
        <v>208</v>
      </c>
      <c r="D109" s="15">
        <v>21</v>
      </c>
      <c r="E109" s="15">
        <v>1</v>
      </c>
      <c r="F109" s="15"/>
      <c r="G109" s="15"/>
    </row>
    <row r="110" spans="1:7" ht="17" x14ac:dyDescent="0.2">
      <c r="A110" s="15"/>
      <c r="B110" s="15">
        <v>15</v>
      </c>
      <c r="C110" s="15" t="s">
        <v>18</v>
      </c>
      <c r="D110" s="15">
        <v>15</v>
      </c>
      <c r="E110" s="15"/>
      <c r="F110" s="15">
        <v>3</v>
      </c>
      <c r="G110" s="15"/>
    </row>
    <row r="111" spans="1:7" ht="17" x14ac:dyDescent="0.2">
      <c r="A111" s="15"/>
      <c r="B111" s="15">
        <v>16</v>
      </c>
      <c r="C111" s="15" t="s">
        <v>132</v>
      </c>
      <c r="D111" s="15">
        <v>6</v>
      </c>
      <c r="E111" s="15">
        <v>0</v>
      </c>
      <c r="F111" s="15">
        <v>1</v>
      </c>
      <c r="G111" s="15"/>
    </row>
    <row r="112" spans="1:7" ht="17" x14ac:dyDescent="0.2">
      <c r="A112" s="15"/>
      <c r="B112" s="15">
        <v>17</v>
      </c>
      <c r="C112" s="15" t="s">
        <v>133</v>
      </c>
      <c r="D112" s="15">
        <v>0</v>
      </c>
      <c r="E112" s="15"/>
      <c r="F112" s="15"/>
      <c r="G112" s="15"/>
    </row>
    <row r="113" spans="1:7" ht="17" x14ac:dyDescent="0.2">
      <c r="A113" s="15"/>
      <c r="B113" s="15">
        <v>18</v>
      </c>
      <c r="C113" s="15" t="s">
        <v>209</v>
      </c>
      <c r="D113" s="15">
        <v>9</v>
      </c>
      <c r="E113" s="15"/>
      <c r="F113" s="15"/>
      <c r="G113" s="15"/>
    </row>
    <row r="114" spans="1:7" ht="17" x14ac:dyDescent="0.2">
      <c r="A114" s="15"/>
      <c r="B114" s="15">
        <v>19</v>
      </c>
      <c r="C114" s="15" t="s">
        <v>269</v>
      </c>
      <c r="D114" s="15">
        <v>27</v>
      </c>
      <c r="E114" s="15"/>
      <c r="F114" s="15">
        <v>1</v>
      </c>
      <c r="G114" s="15"/>
    </row>
    <row r="115" spans="1:7" ht="17" x14ac:dyDescent="0.2">
      <c r="A115" s="15"/>
      <c r="B115" s="15">
        <v>20</v>
      </c>
      <c r="C115" s="15" t="s">
        <v>135</v>
      </c>
      <c r="D115" s="15">
        <v>1</v>
      </c>
      <c r="E115" s="15">
        <v>2</v>
      </c>
      <c r="F115" s="15"/>
      <c r="G115" s="15"/>
    </row>
    <row r="116" spans="1:7" ht="17" x14ac:dyDescent="0.2">
      <c r="A116" s="15"/>
      <c r="B116" s="15">
        <v>21</v>
      </c>
      <c r="C116" s="15" t="s">
        <v>270</v>
      </c>
      <c r="D116" s="15">
        <v>5</v>
      </c>
      <c r="E116" s="15"/>
      <c r="F116" s="15">
        <v>2</v>
      </c>
      <c r="G116" s="15"/>
    </row>
    <row r="117" spans="1:7" ht="17" x14ac:dyDescent="0.2">
      <c r="A117" s="15"/>
      <c r="B117" s="15">
        <v>22</v>
      </c>
      <c r="C117" s="15" t="s">
        <v>210</v>
      </c>
      <c r="D117" s="15">
        <v>4</v>
      </c>
      <c r="E117" s="15">
        <v>0</v>
      </c>
      <c r="F117" s="15">
        <v>1</v>
      </c>
      <c r="G117" s="15"/>
    </row>
    <row r="118" spans="1:7" ht="34" x14ac:dyDescent="0.2">
      <c r="A118" s="15"/>
      <c r="B118" s="15">
        <v>23</v>
      </c>
      <c r="C118" s="15" t="s">
        <v>136</v>
      </c>
      <c r="D118" s="15">
        <v>46</v>
      </c>
      <c r="E118" s="15">
        <v>1</v>
      </c>
      <c r="F118" s="15">
        <v>5</v>
      </c>
      <c r="G118" s="15"/>
    </row>
    <row r="119" spans="1:7" ht="17" x14ac:dyDescent="0.2">
      <c r="A119" s="15"/>
      <c r="B119" s="15">
        <v>24</v>
      </c>
      <c r="C119" s="15" t="s">
        <v>137</v>
      </c>
      <c r="D119" s="15">
        <v>24</v>
      </c>
      <c r="E119" s="15"/>
      <c r="F119" s="15">
        <v>4</v>
      </c>
      <c r="G119" s="15"/>
    </row>
    <row r="120" spans="1:7" ht="17" x14ac:dyDescent="0.2">
      <c r="A120" s="15"/>
      <c r="B120" s="15">
        <v>25</v>
      </c>
      <c r="C120" s="15" t="s">
        <v>211</v>
      </c>
      <c r="D120" s="15">
        <v>4</v>
      </c>
      <c r="E120" s="15">
        <v>1</v>
      </c>
      <c r="F120" s="15">
        <v>5</v>
      </c>
      <c r="G120" s="15"/>
    </row>
    <row r="121" spans="1:7" ht="17" x14ac:dyDescent="0.2">
      <c r="A121" s="15"/>
      <c r="B121" s="15">
        <v>26</v>
      </c>
      <c r="C121" s="15" t="s">
        <v>212</v>
      </c>
      <c r="D121" s="15">
        <v>2</v>
      </c>
      <c r="E121" s="15">
        <v>2</v>
      </c>
      <c r="F121" s="15"/>
      <c r="G121" s="15"/>
    </row>
    <row r="122" spans="1:7" ht="17" x14ac:dyDescent="0.2">
      <c r="A122" s="15"/>
      <c r="B122" s="15"/>
      <c r="C122" s="34" t="s">
        <v>281</v>
      </c>
      <c r="D122" s="15">
        <f>SUM(D96:D121)</f>
        <v>1129</v>
      </c>
      <c r="E122" s="15">
        <f>SUM(E96:E121)</f>
        <v>18</v>
      </c>
      <c r="F122" s="15">
        <f>SUM(F96:F121)</f>
        <v>84</v>
      </c>
      <c r="G122" s="34">
        <f>SUM(G96:G121)</f>
        <v>7</v>
      </c>
    </row>
    <row r="125" spans="1:7" ht="42" customHeight="1" x14ac:dyDescent="0.2">
      <c r="A125" s="94" t="s">
        <v>206</v>
      </c>
      <c r="B125" s="99" t="s">
        <v>0</v>
      </c>
      <c r="C125" s="99" t="s">
        <v>264</v>
      </c>
      <c r="D125" s="39" t="s">
        <v>283</v>
      </c>
      <c r="E125" s="39" t="s">
        <v>285</v>
      </c>
      <c r="F125" s="39" t="s">
        <v>286</v>
      </c>
      <c r="G125" s="15" t="s">
        <v>287</v>
      </c>
    </row>
    <row r="126" spans="1:7" ht="17" x14ac:dyDescent="0.2">
      <c r="A126" s="96"/>
      <c r="B126" s="99"/>
      <c r="C126" s="99"/>
      <c r="D126" s="15" t="s">
        <v>236</v>
      </c>
      <c r="E126" s="15" t="s">
        <v>36</v>
      </c>
      <c r="F126" s="15" t="s">
        <v>36</v>
      </c>
      <c r="G126" s="15" t="s">
        <v>36</v>
      </c>
    </row>
    <row r="127" spans="1:7" ht="17" x14ac:dyDescent="0.2">
      <c r="A127" s="41">
        <v>43941</v>
      </c>
      <c r="B127" s="15">
        <v>1</v>
      </c>
      <c r="C127" s="15" t="s">
        <v>2</v>
      </c>
      <c r="D127" s="15">
        <v>230</v>
      </c>
      <c r="E127" s="15">
        <v>3</v>
      </c>
      <c r="F127" s="15">
        <v>17</v>
      </c>
      <c r="G127" s="15">
        <v>6</v>
      </c>
    </row>
    <row r="128" spans="1:7" ht="17" x14ac:dyDescent="0.2">
      <c r="A128" s="15"/>
      <c r="B128" s="15">
        <v>2</v>
      </c>
      <c r="C128" s="15" t="s">
        <v>124</v>
      </c>
      <c r="D128" s="15">
        <v>254</v>
      </c>
      <c r="E128" s="15"/>
      <c r="F128" s="15">
        <v>11</v>
      </c>
      <c r="G128" s="15"/>
    </row>
    <row r="129" spans="1:7" ht="17" x14ac:dyDescent="0.2">
      <c r="A129" s="15"/>
      <c r="B129" s="15">
        <v>3</v>
      </c>
      <c r="C129" s="15" t="s">
        <v>125</v>
      </c>
      <c r="D129" s="15">
        <v>52</v>
      </c>
      <c r="E129" s="15">
        <v>1</v>
      </c>
      <c r="F129" s="15">
        <v>12</v>
      </c>
      <c r="G129" s="15">
        <v>1</v>
      </c>
    </row>
    <row r="130" spans="1:7" ht="17" x14ac:dyDescent="0.2">
      <c r="A130" s="15"/>
      <c r="B130" s="15">
        <v>4</v>
      </c>
      <c r="C130" s="15" t="s">
        <v>238</v>
      </c>
      <c r="D130" s="15">
        <v>33</v>
      </c>
      <c r="E130" s="15">
        <v>2</v>
      </c>
      <c r="F130" s="15"/>
      <c r="G130" s="15"/>
    </row>
    <row r="131" spans="1:7" ht="17" x14ac:dyDescent="0.2">
      <c r="A131" s="15"/>
      <c r="B131" s="15">
        <v>5</v>
      </c>
      <c r="C131" s="15" t="s">
        <v>127</v>
      </c>
      <c r="D131" s="15">
        <v>374</v>
      </c>
      <c r="E131" s="15">
        <v>4</v>
      </c>
      <c r="F131" s="15">
        <v>26</v>
      </c>
      <c r="G131" s="15">
        <v>0</v>
      </c>
    </row>
    <row r="132" spans="1:7" ht="17" x14ac:dyDescent="0.2">
      <c r="A132" s="15"/>
      <c r="B132" s="15">
        <v>6</v>
      </c>
      <c r="C132" s="15" t="s">
        <v>9</v>
      </c>
      <c r="D132" s="15">
        <v>116</v>
      </c>
      <c r="E132" s="15"/>
      <c r="F132" s="15">
        <v>5</v>
      </c>
      <c r="G132" s="15"/>
    </row>
    <row r="133" spans="1:7" ht="17" x14ac:dyDescent="0.2">
      <c r="A133" s="15"/>
      <c r="B133" s="15">
        <v>7</v>
      </c>
      <c r="C133" s="15" t="s">
        <v>239</v>
      </c>
      <c r="D133" s="15">
        <v>13</v>
      </c>
      <c r="E133" s="15"/>
      <c r="F133" s="15">
        <v>1</v>
      </c>
      <c r="G133" s="15"/>
    </row>
    <row r="134" spans="1:7" ht="17" x14ac:dyDescent="0.2">
      <c r="A134" s="15"/>
      <c r="B134" s="15">
        <v>8</v>
      </c>
      <c r="C134" s="15" t="s">
        <v>129</v>
      </c>
      <c r="D134" s="15">
        <v>72</v>
      </c>
      <c r="E134" s="15">
        <v>3</v>
      </c>
      <c r="F134" s="15">
        <v>5</v>
      </c>
      <c r="G134" s="15"/>
    </row>
    <row r="135" spans="1:7" ht="17" x14ac:dyDescent="0.2">
      <c r="A135" s="15"/>
      <c r="B135" s="15">
        <v>9</v>
      </c>
      <c r="C135" s="15" t="s">
        <v>130</v>
      </c>
      <c r="D135" s="15">
        <v>17</v>
      </c>
      <c r="E135" s="15">
        <v>3</v>
      </c>
      <c r="F135" s="15">
        <v>0</v>
      </c>
      <c r="G135" s="15"/>
    </row>
    <row r="136" spans="1:7" ht="17" x14ac:dyDescent="0.2">
      <c r="A136" s="15"/>
      <c r="B136" s="15">
        <v>10</v>
      </c>
      <c r="C136" s="15" t="s">
        <v>244</v>
      </c>
      <c r="D136" s="15">
        <v>38</v>
      </c>
      <c r="E136" s="15"/>
      <c r="F136" s="15">
        <v>3</v>
      </c>
      <c r="G136" s="15"/>
    </row>
    <row r="137" spans="1:7" ht="17" x14ac:dyDescent="0.2">
      <c r="A137" s="15"/>
      <c r="B137" s="15">
        <v>11</v>
      </c>
      <c r="C137" s="15" t="s">
        <v>207</v>
      </c>
      <c r="D137" s="15">
        <v>36</v>
      </c>
      <c r="E137" s="15">
        <v>0</v>
      </c>
      <c r="F137" s="15">
        <v>0</v>
      </c>
      <c r="G137" s="15"/>
    </row>
    <row r="138" spans="1:7" ht="17" x14ac:dyDescent="0.2">
      <c r="A138" s="15"/>
      <c r="B138" s="15">
        <v>12</v>
      </c>
      <c r="C138" s="15" t="s">
        <v>16</v>
      </c>
      <c r="D138" s="15">
        <v>2</v>
      </c>
      <c r="E138" s="15"/>
      <c r="F138" s="15">
        <v>0</v>
      </c>
      <c r="G138" s="15"/>
    </row>
    <row r="139" spans="1:7" ht="17" x14ac:dyDescent="0.2">
      <c r="A139" s="15"/>
      <c r="B139" s="15">
        <v>13</v>
      </c>
      <c r="C139" s="15" t="s">
        <v>17</v>
      </c>
      <c r="D139" s="15">
        <v>29</v>
      </c>
      <c r="E139" s="15">
        <v>1</v>
      </c>
      <c r="F139" s="15">
        <v>2</v>
      </c>
      <c r="G139" s="15"/>
    </row>
    <row r="140" spans="1:7" ht="17" x14ac:dyDescent="0.2">
      <c r="A140" s="15"/>
      <c r="B140" s="15">
        <v>14</v>
      </c>
      <c r="C140" s="15" t="s">
        <v>208</v>
      </c>
      <c r="D140" s="15">
        <v>21</v>
      </c>
      <c r="E140" s="15">
        <v>1</v>
      </c>
      <c r="F140" s="15">
        <v>0</v>
      </c>
      <c r="G140" s="15"/>
    </row>
    <row r="141" spans="1:7" ht="17" x14ac:dyDescent="0.2">
      <c r="A141" s="15"/>
      <c r="B141" s="15">
        <v>15</v>
      </c>
      <c r="C141" s="15" t="s">
        <v>18</v>
      </c>
      <c r="D141" s="15">
        <v>110</v>
      </c>
      <c r="E141" s="15"/>
      <c r="F141" s="15">
        <v>3</v>
      </c>
      <c r="G141" s="15"/>
    </row>
    <row r="142" spans="1:7" ht="17" x14ac:dyDescent="0.2">
      <c r="A142" s="15"/>
      <c r="B142" s="15">
        <v>16</v>
      </c>
      <c r="C142" s="15" t="s">
        <v>132</v>
      </c>
      <c r="D142" s="15">
        <v>8</v>
      </c>
      <c r="E142" s="15">
        <v>0</v>
      </c>
      <c r="F142" s="15">
        <v>1</v>
      </c>
      <c r="G142" s="15"/>
    </row>
    <row r="143" spans="1:7" ht="17" x14ac:dyDescent="0.2">
      <c r="A143" s="15"/>
      <c r="B143" s="15">
        <v>17</v>
      </c>
      <c r="C143" s="15" t="s">
        <v>133</v>
      </c>
      <c r="D143" s="15">
        <v>0</v>
      </c>
      <c r="E143" s="15"/>
      <c r="F143" s="15"/>
      <c r="G143" s="15"/>
    </row>
    <row r="144" spans="1:7" ht="17" x14ac:dyDescent="0.2">
      <c r="A144" s="15"/>
      <c r="B144" s="15">
        <v>18</v>
      </c>
      <c r="C144" s="15" t="s">
        <v>209</v>
      </c>
      <c r="D144" s="15">
        <v>8</v>
      </c>
      <c r="E144" s="15">
        <v>0</v>
      </c>
      <c r="F144" s="15"/>
      <c r="G144" s="15"/>
    </row>
    <row r="145" spans="1:7" ht="17" x14ac:dyDescent="0.2">
      <c r="A145" s="15"/>
      <c r="B145" s="15">
        <v>19</v>
      </c>
      <c r="C145" s="15" t="s">
        <v>269</v>
      </c>
      <c r="D145" s="15">
        <v>33</v>
      </c>
      <c r="E145" s="15">
        <v>3</v>
      </c>
      <c r="F145" s="15">
        <v>1</v>
      </c>
      <c r="G145" s="15"/>
    </row>
    <row r="146" spans="1:7" ht="17" x14ac:dyDescent="0.2">
      <c r="A146" s="15"/>
      <c r="B146" s="15">
        <v>20</v>
      </c>
      <c r="C146" s="15" t="s">
        <v>135</v>
      </c>
      <c r="D146" s="15">
        <v>12</v>
      </c>
      <c r="E146" s="15">
        <v>2</v>
      </c>
      <c r="F146" s="15">
        <v>0</v>
      </c>
      <c r="G146" s="15"/>
    </row>
    <row r="147" spans="1:7" ht="17" x14ac:dyDescent="0.2">
      <c r="A147" s="15"/>
      <c r="B147" s="15">
        <v>21</v>
      </c>
      <c r="C147" s="15" t="s">
        <v>270</v>
      </c>
      <c r="D147" s="15">
        <v>5</v>
      </c>
      <c r="E147" s="15"/>
      <c r="F147" s="15">
        <v>2</v>
      </c>
      <c r="G147" s="15"/>
    </row>
    <row r="148" spans="1:7" ht="17" x14ac:dyDescent="0.2">
      <c r="A148" s="15"/>
      <c r="B148" s="15">
        <v>22</v>
      </c>
      <c r="C148" s="15" t="s">
        <v>210</v>
      </c>
      <c r="D148" s="15">
        <v>4</v>
      </c>
      <c r="E148" s="15">
        <v>0</v>
      </c>
      <c r="F148" s="15">
        <v>1</v>
      </c>
      <c r="G148" s="15"/>
    </row>
    <row r="149" spans="1:7" ht="34" x14ac:dyDescent="0.2">
      <c r="A149" s="15"/>
      <c r="B149" s="15">
        <v>23</v>
      </c>
      <c r="C149" s="15" t="s">
        <v>136</v>
      </c>
      <c r="D149" s="15">
        <v>65</v>
      </c>
      <c r="E149" s="15">
        <v>1</v>
      </c>
      <c r="F149" s="15">
        <v>5</v>
      </c>
      <c r="G149" s="15"/>
    </row>
    <row r="150" spans="1:7" ht="17" x14ac:dyDescent="0.2">
      <c r="A150" s="15"/>
      <c r="B150" s="15">
        <v>24</v>
      </c>
      <c r="C150" s="15" t="s">
        <v>137</v>
      </c>
      <c r="D150" s="15">
        <v>24</v>
      </c>
      <c r="E150" s="15"/>
      <c r="F150" s="15">
        <v>4</v>
      </c>
      <c r="G150" s="15"/>
    </row>
    <row r="151" spans="1:7" ht="17" x14ac:dyDescent="0.2">
      <c r="A151" s="15"/>
      <c r="B151" s="15">
        <v>25</v>
      </c>
      <c r="C151" s="15" t="s">
        <v>211</v>
      </c>
      <c r="D151" s="15">
        <v>4</v>
      </c>
      <c r="E151" s="15">
        <v>1</v>
      </c>
      <c r="F151" s="15">
        <v>7</v>
      </c>
      <c r="G151" s="15" t="s">
        <v>213</v>
      </c>
    </row>
    <row r="152" spans="1:7" ht="17" x14ac:dyDescent="0.2">
      <c r="A152" s="15"/>
      <c r="B152" s="15">
        <v>26</v>
      </c>
      <c r="C152" s="15" t="s">
        <v>212</v>
      </c>
      <c r="D152" s="15">
        <v>6</v>
      </c>
      <c r="E152" s="15">
        <v>1</v>
      </c>
      <c r="F152" s="15">
        <v>0</v>
      </c>
      <c r="G152" s="15"/>
    </row>
    <row r="153" spans="1:7" ht="17" x14ac:dyDescent="0.2">
      <c r="A153" s="15"/>
      <c r="B153" s="15"/>
      <c r="C153" s="34" t="s">
        <v>281</v>
      </c>
      <c r="D153" s="15">
        <f>SUM(D127:D152)</f>
        <v>1566</v>
      </c>
      <c r="E153" s="15">
        <f>SUM(E127:E152)</f>
        <v>26</v>
      </c>
      <c r="F153" s="15">
        <f>SUM(F127:F152)</f>
        <v>106</v>
      </c>
      <c r="G153" s="34">
        <f>SUM(G127:G152)</f>
        <v>7</v>
      </c>
    </row>
    <row r="156" spans="1:7" ht="30" customHeight="1" x14ac:dyDescent="0.2">
      <c r="A156" s="94" t="s">
        <v>206</v>
      </c>
      <c r="B156" s="99" t="s">
        <v>0</v>
      </c>
      <c r="C156" s="99" t="s">
        <v>264</v>
      </c>
      <c r="D156" s="39" t="s">
        <v>283</v>
      </c>
      <c r="E156" s="39" t="s">
        <v>285</v>
      </c>
      <c r="F156" s="39" t="s">
        <v>286</v>
      </c>
      <c r="G156" s="15" t="s">
        <v>287</v>
      </c>
    </row>
    <row r="157" spans="1:7" ht="17" x14ac:dyDescent="0.2">
      <c r="A157" s="96"/>
      <c r="B157" s="99"/>
      <c r="C157" s="99"/>
      <c r="D157" s="15" t="s">
        <v>236</v>
      </c>
      <c r="E157" s="15" t="s">
        <v>36</v>
      </c>
      <c r="F157" s="15" t="s">
        <v>36</v>
      </c>
      <c r="G157" s="15" t="s">
        <v>36</v>
      </c>
    </row>
    <row r="158" spans="1:7" ht="17" x14ac:dyDescent="0.2">
      <c r="A158" s="41">
        <v>43944</v>
      </c>
      <c r="B158" s="15">
        <v>1</v>
      </c>
      <c r="C158" s="15" t="s">
        <v>2</v>
      </c>
      <c r="D158" s="15">
        <v>284</v>
      </c>
      <c r="E158" s="15">
        <v>3</v>
      </c>
      <c r="F158" s="15">
        <v>19</v>
      </c>
      <c r="G158" s="15">
        <v>6</v>
      </c>
    </row>
    <row r="159" spans="1:7" ht="17" x14ac:dyDescent="0.2">
      <c r="A159" s="15"/>
      <c r="B159" s="15">
        <v>2</v>
      </c>
      <c r="C159" s="15" t="s">
        <v>124</v>
      </c>
      <c r="D159" s="15">
        <v>316</v>
      </c>
      <c r="E159" s="15"/>
      <c r="F159" s="15">
        <v>12</v>
      </c>
      <c r="G159" s="15"/>
    </row>
    <row r="160" spans="1:7" ht="17" x14ac:dyDescent="0.2">
      <c r="A160" s="15"/>
      <c r="B160" s="15">
        <v>3</v>
      </c>
      <c r="C160" s="15" t="s">
        <v>125</v>
      </c>
      <c r="D160" s="15">
        <v>77</v>
      </c>
      <c r="E160" s="15">
        <v>1</v>
      </c>
      <c r="F160" s="15">
        <v>13</v>
      </c>
      <c r="G160" s="15">
        <v>1</v>
      </c>
    </row>
    <row r="161" spans="1:7" ht="17" x14ac:dyDescent="0.2">
      <c r="A161" s="15"/>
      <c r="B161" s="15">
        <v>4</v>
      </c>
      <c r="C161" s="15" t="s">
        <v>238</v>
      </c>
      <c r="D161" s="15">
        <v>39</v>
      </c>
      <c r="E161" s="15">
        <v>2</v>
      </c>
      <c r="F161" s="15"/>
      <c r="G161" s="15"/>
    </row>
    <row r="162" spans="1:7" ht="17" x14ac:dyDescent="0.2">
      <c r="A162" s="15"/>
      <c r="B162" s="15">
        <v>5</v>
      </c>
      <c r="C162" s="15" t="s">
        <v>127</v>
      </c>
      <c r="D162" s="15">
        <v>380</v>
      </c>
      <c r="E162" s="15">
        <v>4</v>
      </c>
      <c r="F162" s="15">
        <v>34</v>
      </c>
      <c r="G162" s="15">
        <v>0</v>
      </c>
    </row>
    <row r="163" spans="1:7" ht="17" x14ac:dyDescent="0.2">
      <c r="A163" s="15"/>
      <c r="B163" s="15">
        <v>6</v>
      </c>
      <c r="C163" s="15" t="s">
        <v>9</v>
      </c>
      <c r="D163" s="15">
        <v>116</v>
      </c>
      <c r="E163" s="15"/>
      <c r="F163" s="15">
        <v>5</v>
      </c>
      <c r="G163" s="15"/>
    </row>
    <row r="164" spans="1:7" ht="17" x14ac:dyDescent="0.2">
      <c r="A164" s="15"/>
      <c r="B164" s="15">
        <v>7</v>
      </c>
      <c r="C164" s="15" t="s">
        <v>239</v>
      </c>
      <c r="D164" s="15">
        <v>13</v>
      </c>
      <c r="E164" s="15"/>
      <c r="F164" s="15">
        <v>1</v>
      </c>
      <c r="G164" s="15"/>
    </row>
    <row r="165" spans="1:7" ht="17" x14ac:dyDescent="0.2">
      <c r="A165" s="15"/>
      <c r="B165" s="15">
        <v>8</v>
      </c>
      <c r="C165" s="15" t="s">
        <v>129</v>
      </c>
      <c r="D165" s="15">
        <v>86</v>
      </c>
      <c r="E165" s="15">
        <v>10</v>
      </c>
      <c r="F165" s="15">
        <v>7</v>
      </c>
      <c r="G165" s="15"/>
    </row>
    <row r="166" spans="1:7" ht="17" x14ac:dyDescent="0.2">
      <c r="A166" s="15"/>
      <c r="B166" s="15">
        <v>9</v>
      </c>
      <c r="C166" s="15" t="s">
        <v>130</v>
      </c>
      <c r="D166" s="15">
        <v>22</v>
      </c>
      <c r="E166" s="15">
        <v>3</v>
      </c>
      <c r="F166" s="15">
        <v>1</v>
      </c>
      <c r="G166" s="15"/>
    </row>
    <row r="167" spans="1:7" ht="17" x14ac:dyDescent="0.2">
      <c r="A167" s="15"/>
      <c r="B167" s="15">
        <v>10</v>
      </c>
      <c r="C167" s="15" t="s">
        <v>244</v>
      </c>
      <c r="D167" s="15">
        <v>44</v>
      </c>
      <c r="E167" s="15"/>
      <c r="F167" s="15">
        <v>3</v>
      </c>
      <c r="G167" s="15"/>
    </row>
    <row r="168" spans="1:7" ht="17" x14ac:dyDescent="0.2">
      <c r="A168" s="15"/>
      <c r="B168" s="15">
        <v>11</v>
      </c>
      <c r="C168" s="15" t="s">
        <v>207</v>
      </c>
      <c r="D168" s="15">
        <v>40</v>
      </c>
      <c r="E168" s="15">
        <v>0</v>
      </c>
      <c r="F168" s="15">
        <v>0</v>
      </c>
      <c r="G168" s="15"/>
    </row>
    <row r="169" spans="1:7" ht="17" x14ac:dyDescent="0.2">
      <c r="A169" s="15"/>
      <c r="B169" s="15">
        <v>12</v>
      </c>
      <c r="C169" s="15" t="s">
        <v>16</v>
      </c>
      <c r="D169" s="15">
        <v>2</v>
      </c>
      <c r="E169" s="15"/>
      <c r="F169" s="15">
        <v>0</v>
      </c>
      <c r="G169" s="15"/>
    </row>
    <row r="170" spans="1:7" ht="17" x14ac:dyDescent="0.2">
      <c r="A170" s="15"/>
      <c r="B170" s="15">
        <v>13</v>
      </c>
      <c r="C170" s="15" t="s">
        <v>17</v>
      </c>
      <c r="D170" s="15">
        <v>34</v>
      </c>
      <c r="E170" s="15">
        <v>1</v>
      </c>
      <c r="F170" s="15">
        <v>2</v>
      </c>
      <c r="G170" s="15"/>
    </row>
    <row r="171" spans="1:7" ht="17" x14ac:dyDescent="0.2">
      <c r="A171" s="15"/>
      <c r="B171" s="15">
        <v>14</v>
      </c>
      <c r="C171" s="15" t="s">
        <v>208</v>
      </c>
      <c r="D171" s="15">
        <v>23</v>
      </c>
      <c r="E171" s="15">
        <v>1</v>
      </c>
      <c r="F171" s="15">
        <v>0</v>
      </c>
      <c r="G171" s="15"/>
    </row>
    <row r="172" spans="1:7" ht="17" x14ac:dyDescent="0.2">
      <c r="A172" s="15"/>
      <c r="B172" s="15">
        <v>15</v>
      </c>
      <c r="C172" s="15" t="s">
        <v>18</v>
      </c>
      <c r="D172" s="15">
        <v>112</v>
      </c>
      <c r="E172" s="15"/>
      <c r="F172" s="15">
        <v>5</v>
      </c>
      <c r="G172" s="15"/>
    </row>
    <row r="173" spans="1:7" ht="17" x14ac:dyDescent="0.2">
      <c r="A173" s="15"/>
      <c r="B173" s="15">
        <v>16</v>
      </c>
      <c r="C173" s="15" t="s">
        <v>132</v>
      </c>
      <c r="D173" s="15">
        <v>8</v>
      </c>
      <c r="E173" s="15">
        <v>0</v>
      </c>
      <c r="F173" s="15">
        <v>1</v>
      </c>
      <c r="G173" s="15"/>
    </row>
    <row r="174" spans="1:7" ht="17" x14ac:dyDescent="0.2">
      <c r="A174" s="15"/>
      <c r="B174" s="15">
        <v>17</v>
      </c>
      <c r="C174" s="15" t="s">
        <v>133</v>
      </c>
      <c r="D174" s="15">
        <v>1</v>
      </c>
      <c r="E174" s="15">
        <v>1</v>
      </c>
      <c r="F174" s="15"/>
      <c r="G174" s="15"/>
    </row>
    <row r="175" spans="1:7" ht="17" x14ac:dyDescent="0.2">
      <c r="A175" s="15"/>
      <c r="B175" s="15">
        <v>18</v>
      </c>
      <c r="C175" s="15" t="s">
        <v>209</v>
      </c>
      <c r="D175" s="15">
        <v>9</v>
      </c>
      <c r="E175" s="15">
        <v>0</v>
      </c>
      <c r="F175" s="15"/>
      <c r="G175" s="15"/>
    </row>
    <row r="176" spans="1:7" ht="17" x14ac:dyDescent="0.2">
      <c r="A176" s="15"/>
      <c r="B176" s="15">
        <v>19</v>
      </c>
      <c r="C176" s="15" t="s">
        <v>269</v>
      </c>
      <c r="D176" s="15">
        <v>38</v>
      </c>
      <c r="E176" s="15">
        <v>4</v>
      </c>
      <c r="F176" s="15">
        <v>1</v>
      </c>
      <c r="G176" s="15"/>
    </row>
    <row r="177" spans="1:7" ht="17" x14ac:dyDescent="0.2">
      <c r="A177" s="15"/>
      <c r="B177" s="15">
        <v>20</v>
      </c>
      <c r="C177" s="15" t="s">
        <v>135</v>
      </c>
      <c r="D177" s="15">
        <v>12</v>
      </c>
      <c r="E177" s="15">
        <v>2</v>
      </c>
      <c r="F177" s="15">
        <v>0</v>
      </c>
      <c r="G177" s="15"/>
    </row>
    <row r="178" spans="1:7" ht="17" x14ac:dyDescent="0.2">
      <c r="A178" s="15"/>
      <c r="B178" s="15">
        <v>21</v>
      </c>
      <c r="C178" s="15" t="s">
        <v>270</v>
      </c>
      <c r="D178" s="15">
        <v>5</v>
      </c>
      <c r="E178" s="15"/>
      <c r="F178" s="15">
        <v>2</v>
      </c>
      <c r="G178" s="15"/>
    </row>
    <row r="179" spans="1:7" ht="17" x14ac:dyDescent="0.2">
      <c r="A179" s="15"/>
      <c r="B179" s="15">
        <v>22</v>
      </c>
      <c r="C179" s="15" t="s">
        <v>210</v>
      </c>
      <c r="D179" s="15">
        <v>4</v>
      </c>
      <c r="E179" s="15">
        <v>0</v>
      </c>
      <c r="F179" s="15">
        <v>2</v>
      </c>
      <c r="G179" s="15"/>
    </row>
    <row r="180" spans="1:7" ht="34" x14ac:dyDescent="0.2">
      <c r="A180" s="15"/>
      <c r="B180" s="15">
        <v>23</v>
      </c>
      <c r="C180" s="15" t="s">
        <v>136</v>
      </c>
      <c r="D180" s="15">
        <v>83</v>
      </c>
      <c r="E180" s="15">
        <v>1</v>
      </c>
      <c r="F180" s="15">
        <v>8</v>
      </c>
      <c r="G180" s="15"/>
    </row>
    <row r="181" spans="1:7" ht="17" x14ac:dyDescent="0.2">
      <c r="A181" s="15"/>
      <c r="B181" s="15">
        <v>24</v>
      </c>
      <c r="C181" s="15" t="s">
        <v>137</v>
      </c>
      <c r="D181" s="15">
        <v>24</v>
      </c>
      <c r="E181" s="15"/>
      <c r="F181" s="15">
        <v>5</v>
      </c>
      <c r="G181" s="15"/>
    </row>
    <row r="182" spans="1:7" ht="17" x14ac:dyDescent="0.2">
      <c r="A182" s="15"/>
      <c r="B182" s="15">
        <v>25</v>
      </c>
      <c r="C182" s="15" t="s">
        <v>211</v>
      </c>
      <c r="D182" s="15">
        <v>4</v>
      </c>
      <c r="E182" s="15">
        <v>1</v>
      </c>
      <c r="F182" s="15">
        <v>7</v>
      </c>
      <c r="G182" s="15" t="s">
        <v>213</v>
      </c>
    </row>
    <row r="183" spans="1:7" ht="17" x14ac:dyDescent="0.2">
      <c r="A183" s="15"/>
      <c r="B183" s="15">
        <v>26</v>
      </c>
      <c r="C183" s="15" t="s">
        <v>212</v>
      </c>
      <c r="D183" s="15">
        <v>7</v>
      </c>
      <c r="E183" s="15">
        <v>1</v>
      </c>
      <c r="F183" s="15">
        <v>0</v>
      </c>
      <c r="G183" s="15"/>
    </row>
    <row r="184" spans="1:7" ht="17" x14ac:dyDescent="0.2">
      <c r="A184" s="15"/>
      <c r="B184" s="15"/>
      <c r="C184" s="34" t="s">
        <v>281</v>
      </c>
      <c r="D184" s="15">
        <f>SUM(D158:D183)</f>
        <v>1783</v>
      </c>
      <c r="E184" s="15">
        <f>SUM(E158:E183)</f>
        <v>35</v>
      </c>
      <c r="F184" s="15">
        <f>SUM(F158:F183)</f>
        <v>128</v>
      </c>
      <c r="G184" s="34">
        <f>SUM(G158:G183)</f>
        <v>7</v>
      </c>
    </row>
    <row r="187" spans="1:7" ht="31" customHeight="1" x14ac:dyDescent="0.2">
      <c r="A187" s="94" t="s">
        <v>206</v>
      </c>
      <c r="B187" s="99" t="s">
        <v>0</v>
      </c>
      <c r="C187" s="99" t="s">
        <v>264</v>
      </c>
      <c r="D187" s="39" t="s">
        <v>283</v>
      </c>
      <c r="E187" s="39" t="s">
        <v>285</v>
      </c>
      <c r="F187" s="39" t="s">
        <v>286</v>
      </c>
      <c r="G187" s="15" t="s">
        <v>287</v>
      </c>
    </row>
    <row r="188" spans="1:7" ht="17" x14ac:dyDescent="0.2">
      <c r="A188" s="96"/>
      <c r="B188" s="99"/>
      <c r="C188" s="99"/>
      <c r="D188" s="15" t="s">
        <v>236</v>
      </c>
      <c r="E188" s="15" t="s">
        <v>36</v>
      </c>
      <c r="F188" s="15" t="s">
        <v>36</v>
      </c>
      <c r="G188" s="15" t="s">
        <v>36</v>
      </c>
    </row>
    <row r="189" spans="1:7" ht="17" x14ac:dyDescent="0.2">
      <c r="A189" s="41">
        <v>43948</v>
      </c>
      <c r="B189" s="15">
        <v>1</v>
      </c>
      <c r="C189" s="15" t="s">
        <v>2</v>
      </c>
      <c r="D189" s="15">
        <v>337</v>
      </c>
      <c r="E189" s="15">
        <v>6</v>
      </c>
      <c r="F189" s="15">
        <v>21</v>
      </c>
      <c r="G189" s="15">
        <v>6</v>
      </c>
    </row>
    <row r="190" spans="1:7" ht="17" x14ac:dyDescent="0.2">
      <c r="A190" s="15"/>
      <c r="B190" s="15">
        <v>2</v>
      </c>
      <c r="C190" s="15" t="s">
        <v>124</v>
      </c>
      <c r="D190" s="15">
        <v>340</v>
      </c>
      <c r="E190" s="15"/>
      <c r="F190" s="15">
        <v>18</v>
      </c>
      <c r="G190" s="15"/>
    </row>
    <row r="191" spans="1:7" ht="17" x14ac:dyDescent="0.2">
      <c r="A191" s="15"/>
      <c r="B191" s="15">
        <v>3</v>
      </c>
      <c r="C191" s="15" t="s">
        <v>125</v>
      </c>
      <c r="D191" s="15">
        <v>106</v>
      </c>
      <c r="E191" s="15">
        <v>1</v>
      </c>
      <c r="F191" s="15">
        <v>16</v>
      </c>
      <c r="G191" s="15">
        <v>1</v>
      </c>
    </row>
    <row r="192" spans="1:7" ht="17" x14ac:dyDescent="0.2">
      <c r="A192" s="15"/>
      <c r="B192" s="15">
        <v>4</v>
      </c>
      <c r="C192" s="15" t="s">
        <v>238</v>
      </c>
      <c r="D192" s="15">
        <v>41</v>
      </c>
      <c r="E192" s="15">
        <v>3</v>
      </c>
      <c r="F192" s="15"/>
      <c r="G192" s="15"/>
    </row>
    <row r="193" spans="1:7" ht="17" x14ac:dyDescent="0.2">
      <c r="A193" s="15"/>
      <c r="B193" s="15">
        <v>5</v>
      </c>
      <c r="C193" s="15" t="s">
        <v>127</v>
      </c>
      <c r="D193" s="15">
        <v>535</v>
      </c>
      <c r="E193" s="15">
        <v>4</v>
      </c>
      <c r="F193" s="15">
        <v>41</v>
      </c>
      <c r="G193" s="15"/>
    </row>
    <row r="194" spans="1:7" ht="17" x14ac:dyDescent="0.2">
      <c r="A194" s="15"/>
      <c r="B194" s="15">
        <v>6</v>
      </c>
      <c r="C194" s="15" t="s">
        <v>9</v>
      </c>
      <c r="D194" s="15">
        <v>124</v>
      </c>
      <c r="E194" s="15"/>
      <c r="F194" s="15">
        <v>7</v>
      </c>
      <c r="G194" s="15"/>
    </row>
    <row r="195" spans="1:7" ht="17" x14ac:dyDescent="0.2">
      <c r="A195" s="15"/>
      <c r="B195" s="15">
        <v>7</v>
      </c>
      <c r="C195" s="15" t="s">
        <v>239</v>
      </c>
      <c r="D195" s="15">
        <v>11</v>
      </c>
      <c r="E195" s="15"/>
      <c r="F195" s="15">
        <v>6</v>
      </c>
      <c r="G195" s="15"/>
    </row>
    <row r="196" spans="1:7" ht="17" x14ac:dyDescent="0.2">
      <c r="A196" s="15"/>
      <c r="B196" s="15">
        <v>8</v>
      </c>
      <c r="C196" s="15" t="s">
        <v>129</v>
      </c>
      <c r="D196" s="15">
        <v>89</v>
      </c>
      <c r="E196" s="15">
        <v>10</v>
      </c>
      <c r="F196" s="15">
        <v>7</v>
      </c>
      <c r="G196" s="15"/>
    </row>
    <row r="197" spans="1:7" ht="17" x14ac:dyDescent="0.2">
      <c r="A197" s="15"/>
      <c r="B197" s="15">
        <v>9</v>
      </c>
      <c r="C197" s="15" t="s">
        <v>130</v>
      </c>
      <c r="D197" s="15">
        <v>27</v>
      </c>
      <c r="E197" s="15">
        <v>6</v>
      </c>
      <c r="F197" s="15">
        <v>2</v>
      </c>
      <c r="G197" s="15"/>
    </row>
    <row r="198" spans="1:7" ht="17" x14ac:dyDescent="0.2">
      <c r="A198" s="15"/>
      <c r="B198" s="15">
        <v>10</v>
      </c>
      <c r="C198" s="15" t="s">
        <v>244</v>
      </c>
      <c r="D198" s="15">
        <v>48</v>
      </c>
      <c r="E198" s="15">
        <v>1</v>
      </c>
      <c r="F198" s="15">
        <v>3</v>
      </c>
      <c r="G198" s="15"/>
    </row>
    <row r="199" spans="1:7" ht="17" x14ac:dyDescent="0.2">
      <c r="A199" s="15"/>
      <c r="B199" s="15">
        <v>11</v>
      </c>
      <c r="C199" s="15" t="s">
        <v>207</v>
      </c>
      <c r="D199" s="15">
        <v>40</v>
      </c>
      <c r="E199" s="15">
        <v>0</v>
      </c>
      <c r="F199" s="15">
        <v>2</v>
      </c>
      <c r="G199" s="15"/>
    </row>
    <row r="200" spans="1:7" ht="17" x14ac:dyDescent="0.2">
      <c r="A200" s="15"/>
      <c r="B200" s="15">
        <v>12</v>
      </c>
      <c r="C200" s="15" t="s">
        <v>16</v>
      </c>
      <c r="D200" s="15">
        <v>4</v>
      </c>
      <c r="E200" s="15"/>
      <c r="F200" s="15">
        <v>0</v>
      </c>
      <c r="G200" s="15"/>
    </row>
    <row r="201" spans="1:7" ht="17" x14ac:dyDescent="0.2">
      <c r="A201" s="15"/>
      <c r="B201" s="15">
        <v>13</v>
      </c>
      <c r="C201" s="15" t="s">
        <v>17</v>
      </c>
      <c r="D201" s="15">
        <v>40</v>
      </c>
      <c r="E201" s="15">
        <v>1</v>
      </c>
      <c r="F201" s="15">
        <v>2</v>
      </c>
      <c r="G201" s="15"/>
    </row>
    <row r="202" spans="1:7" ht="17" x14ac:dyDescent="0.2">
      <c r="A202" s="15"/>
      <c r="B202" s="15">
        <v>14</v>
      </c>
      <c r="C202" s="15" t="s">
        <v>208</v>
      </c>
      <c r="D202" s="15">
        <v>26</v>
      </c>
      <c r="E202" s="15">
        <v>1</v>
      </c>
      <c r="F202" s="15">
        <v>2</v>
      </c>
      <c r="G202" s="15"/>
    </row>
    <row r="203" spans="1:7" ht="17" x14ac:dyDescent="0.2">
      <c r="A203" s="15"/>
      <c r="B203" s="15">
        <v>15</v>
      </c>
      <c r="C203" s="15" t="s">
        <v>18</v>
      </c>
      <c r="D203" s="15">
        <v>156</v>
      </c>
      <c r="E203" s="15"/>
      <c r="F203" s="15">
        <v>5</v>
      </c>
      <c r="G203" s="15"/>
    </row>
    <row r="204" spans="1:7" ht="17" x14ac:dyDescent="0.2">
      <c r="A204" s="15"/>
      <c r="B204" s="15">
        <v>16</v>
      </c>
      <c r="C204" s="15" t="s">
        <v>132</v>
      </c>
      <c r="D204" s="15">
        <v>10</v>
      </c>
      <c r="E204" s="15">
        <v>0</v>
      </c>
      <c r="F204" s="15">
        <v>3</v>
      </c>
      <c r="G204" s="15"/>
    </row>
    <row r="205" spans="1:7" ht="17" x14ac:dyDescent="0.2">
      <c r="A205" s="15"/>
      <c r="B205" s="15">
        <v>17</v>
      </c>
      <c r="C205" s="15" t="s">
        <v>133</v>
      </c>
      <c r="D205" s="15">
        <v>2</v>
      </c>
      <c r="E205" s="15">
        <v>2</v>
      </c>
      <c r="F205" s="15"/>
      <c r="G205" s="15"/>
    </row>
    <row r="206" spans="1:7" ht="17" x14ac:dyDescent="0.2">
      <c r="A206" s="15"/>
      <c r="B206" s="15">
        <v>18</v>
      </c>
      <c r="C206" s="15" t="s">
        <v>209</v>
      </c>
      <c r="D206" s="15">
        <v>9</v>
      </c>
      <c r="E206" s="15">
        <v>0</v>
      </c>
      <c r="F206" s="15">
        <v>0</v>
      </c>
      <c r="G206" s="15"/>
    </row>
    <row r="207" spans="1:7" ht="17" x14ac:dyDescent="0.2">
      <c r="A207" s="15"/>
      <c r="B207" s="15">
        <v>19</v>
      </c>
      <c r="C207" s="15" t="s">
        <v>269</v>
      </c>
      <c r="D207" s="15">
        <v>46</v>
      </c>
      <c r="E207" s="15">
        <v>5</v>
      </c>
      <c r="F207" s="15">
        <v>2</v>
      </c>
      <c r="G207" s="15"/>
    </row>
    <row r="208" spans="1:7" ht="17" x14ac:dyDescent="0.2">
      <c r="A208" s="15"/>
      <c r="B208" s="15">
        <v>20</v>
      </c>
      <c r="C208" s="15" t="s">
        <v>135</v>
      </c>
      <c r="D208" s="15">
        <v>17</v>
      </c>
      <c r="E208" s="15">
        <v>3</v>
      </c>
      <c r="F208" s="15">
        <v>1</v>
      </c>
      <c r="G208" s="15"/>
    </row>
    <row r="209" spans="1:13" ht="17" x14ac:dyDescent="0.2">
      <c r="A209" s="15"/>
      <c r="B209" s="15">
        <v>21</v>
      </c>
      <c r="C209" s="15" t="s">
        <v>270</v>
      </c>
      <c r="D209" s="15">
        <v>7</v>
      </c>
      <c r="E209" s="15"/>
      <c r="F209" s="15">
        <v>0</v>
      </c>
      <c r="G209" s="15"/>
    </row>
    <row r="210" spans="1:13" ht="17" x14ac:dyDescent="0.2">
      <c r="A210" s="15"/>
      <c r="B210" s="15">
        <v>22</v>
      </c>
      <c r="C210" s="15" t="s">
        <v>210</v>
      </c>
      <c r="D210" s="15">
        <v>6</v>
      </c>
      <c r="E210" s="15">
        <v>0</v>
      </c>
      <c r="F210" s="15">
        <v>2</v>
      </c>
      <c r="G210" s="15"/>
    </row>
    <row r="211" spans="1:13" ht="34" x14ac:dyDescent="0.2">
      <c r="A211" s="15"/>
      <c r="B211" s="15">
        <v>23</v>
      </c>
      <c r="C211" s="15" t="s">
        <v>136</v>
      </c>
      <c r="D211" s="15">
        <v>95</v>
      </c>
      <c r="E211" s="15">
        <v>6</v>
      </c>
      <c r="F211" s="15">
        <v>10</v>
      </c>
      <c r="G211" s="15"/>
    </row>
    <row r="212" spans="1:13" ht="17" x14ac:dyDescent="0.2">
      <c r="A212" s="15"/>
      <c r="B212" s="15">
        <v>24</v>
      </c>
      <c r="C212" s="15" t="s">
        <v>137</v>
      </c>
      <c r="D212" s="15">
        <v>19</v>
      </c>
      <c r="E212" s="15"/>
      <c r="F212" s="15">
        <v>5</v>
      </c>
      <c r="G212" s="15"/>
    </row>
    <row r="213" spans="1:13" ht="17" x14ac:dyDescent="0.2">
      <c r="A213" s="15"/>
      <c r="B213" s="15">
        <v>25</v>
      </c>
      <c r="C213" s="15" t="s">
        <v>211</v>
      </c>
      <c r="D213" s="15">
        <v>3</v>
      </c>
      <c r="E213" s="15">
        <v>1</v>
      </c>
      <c r="F213" s="15">
        <v>12</v>
      </c>
      <c r="G213" s="15" t="s">
        <v>213</v>
      </c>
    </row>
    <row r="214" spans="1:13" ht="17" x14ac:dyDescent="0.2">
      <c r="A214" s="15"/>
      <c r="B214" s="15">
        <v>26</v>
      </c>
      <c r="C214" s="15" t="s">
        <v>212</v>
      </c>
      <c r="D214" s="15">
        <v>9</v>
      </c>
      <c r="E214" s="15">
        <v>1</v>
      </c>
      <c r="F214" s="15">
        <v>0</v>
      </c>
      <c r="G214" s="15"/>
    </row>
    <row r="215" spans="1:13" ht="17" x14ac:dyDescent="0.2">
      <c r="A215" s="15"/>
      <c r="B215" s="15"/>
      <c r="C215" s="34" t="s">
        <v>281</v>
      </c>
      <c r="D215" s="15">
        <f>SUM(D189:D214)</f>
        <v>2147</v>
      </c>
      <c r="E215" s="15">
        <f>SUM(E189:E214)</f>
        <v>51</v>
      </c>
      <c r="F215" s="15">
        <f>SUM(F189:F214)</f>
        <v>167</v>
      </c>
      <c r="G215" s="34">
        <f>SUM(G189:G214)</f>
        <v>7</v>
      </c>
    </row>
    <row r="218" spans="1:13" ht="29" customHeight="1" x14ac:dyDescent="0.2">
      <c r="A218" s="94" t="s">
        <v>206</v>
      </c>
      <c r="B218" s="99" t="s">
        <v>0</v>
      </c>
      <c r="C218" s="99" t="s">
        <v>264</v>
      </c>
      <c r="D218" s="39" t="s">
        <v>283</v>
      </c>
      <c r="E218" s="39" t="s">
        <v>285</v>
      </c>
      <c r="F218" s="39" t="s">
        <v>286</v>
      </c>
      <c r="G218" s="15" t="s">
        <v>287</v>
      </c>
    </row>
    <row r="219" spans="1:13" ht="17" x14ac:dyDescent="0.2">
      <c r="A219" s="96"/>
      <c r="B219" s="99"/>
      <c r="C219" s="99"/>
      <c r="D219" s="15" t="s">
        <v>236</v>
      </c>
      <c r="E219" s="15" t="s">
        <v>36</v>
      </c>
      <c r="F219" s="15" t="s">
        <v>36</v>
      </c>
      <c r="G219" s="15" t="s">
        <v>36</v>
      </c>
    </row>
    <row r="220" spans="1:13" ht="21" customHeight="1" x14ac:dyDescent="0.2">
      <c r="A220" s="41">
        <v>43955</v>
      </c>
      <c r="B220" s="15">
        <v>1</v>
      </c>
      <c r="C220" s="15" t="s">
        <v>2</v>
      </c>
      <c r="D220" s="15">
        <v>373</v>
      </c>
      <c r="E220" s="15">
        <v>12</v>
      </c>
      <c r="F220" s="15">
        <v>29</v>
      </c>
      <c r="G220" s="15">
        <v>7</v>
      </c>
      <c r="J220" s="15" t="s">
        <v>284</v>
      </c>
      <c r="K220" s="15" t="s">
        <v>285</v>
      </c>
      <c r="L220" s="15" t="s">
        <v>232</v>
      </c>
      <c r="M220" s="15" t="s">
        <v>288</v>
      </c>
    </row>
    <row r="221" spans="1:13" ht="17" x14ac:dyDescent="0.2">
      <c r="A221" s="15"/>
      <c r="B221" s="15">
        <v>2</v>
      </c>
      <c r="C221" s="15" t="s">
        <v>124</v>
      </c>
      <c r="D221" s="15">
        <v>421</v>
      </c>
      <c r="E221" s="15"/>
      <c r="F221" s="15">
        <v>28</v>
      </c>
      <c r="G221" s="15"/>
      <c r="J221" s="15">
        <v>879</v>
      </c>
      <c r="K221" s="15">
        <v>8</v>
      </c>
      <c r="L221" s="15">
        <v>37</v>
      </c>
      <c r="M221" s="15">
        <v>4</v>
      </c>
    </row>
    <row r="222" spans="1:13" ht="17" x14ac:dyDescent="0.2">
      <c r="A222" s="15"/>
      <c r="B222" s="15">
        <v>3</v>
      </c>
      <c r="C222" s="15" t="s">
        <v>125</v>
      </c>
      <c r="D222" s="15">
        <v>132</v>
      </c>
      <c r="E222" s="15">
        <v>1</v>
      </c>
      <c r="F222" s="15">
        <v>18</v>
      </c>
      <c r="G222" s="15">
        <v>1</v>
      </c>
      <c r="J222" s="15">
        <v>881</v>
      </c>
      <c r="K222" s="15">
        <v>8</v>
      </c>
      <c r="L222" s="15">
        <v>42</v>
      </c>
      <c r="M222" s="15">
        <v>5</v>
      </c>
    </row>
    <row r="223" spans="1:13" ht="17" x14ac:dyDescent="0.2">
      <c r="A223" s="15"/>
      <c r="B223" s="15">
        <v>4</v>
      </c>
      <c r="C223" s="15" t="s">
        <v>238</v>
      </c>
      <c r="D223" s="15">
        <v>78</v>
      </c>
      <c r="E223" s="15">
        <v>3</v>
      </c>
      <c r="F223" s="15">
        <v>7</v>
      </c>
      <c r="G223" s="15"/>
      <c r="J223" s="15">
        <v>978</v>
      </c>
      <c r="K223" s="15">
        <v>12</v>
      </c>
      <c r="L223" s="15">
        <v>56</v>
      </c>
      <c r="M223" s="15">
        <v>5</v>
      </c>
    </row>
    <row r="224" spans="1:13" ht="17" x14ac:dyDescent="0.2">
      <c r="A224" s="15"/>
      <c r="B224" s="15">
        <v>5</v>
      </c>
      <c r="C224" s="15" t="s">
        <v>127</v>
      </c>
      <c r="D224" s="15">
        <v>664</v>
      </c>
      <c r="E224" s="15">
        <v>21</v>
      </c>
      <c r="F224" s="15">
        <v>59</v>
      </c>
      <c r="G224" s="15"/>
      <c r="J224" s="15">
        <v>1129</v>
      </c>
      <c r="K224" s="15">
        <v>18</v>
      </c>
      <c r="L224" s="15">
        <v>84</v>
      </c>
      <c r="M224" s="15">
        <v>7</v>
      </c>
    </row>
    <row r="225" spans="1:13" ht="17" x14ac:dyDescent="0.2">
      <c r="A225" s="15"/>
      <c r="B225" s="15">
        <v>6</v>
      </c>
      <c r="C225" s="15" t="s">
        <v>9</v>
      </c>
      <c r="D225" s="15">
        <v>142</v>
      </c>
      <c r="E225" s="15">
        <v>0</v>
      </c>
      <c r="F225" s="15">
        <v>8</v>
      </c>
      <c r="G225" s="15"/>
      <c r="J225" s="15">
        <v>1566</v>
      </c>
      <c r="K225" s="15">
        <v>26</v>
      </c>
      <c r="L225" s="15">
        <v>106</v>
      </c>
      <c r="M225" s="15">
        <v>7</v>
      </c>
    </row>
    <row r="226" spans="1:13" ht="17" x14ac:dyDescent="0.2">
      <c r="A226" s="15"/>
      <c r="B226" s="15">
        <v>7</v>
      </c>
      <c r="C226" s="15" t="s">
        <v>239</v>
      </c>
      <c r="D226" s="15">
        <v>12</v>
      </c>
      <c r="E226" s="15">
        <v>1</v>
      </c>
      <c r="F226" s="15">
        <v>9</v>
      </c>
      <c r="G226" s="15"/>
      <c r="J226" s="15">
        <v>1783</v>
      </c>
      <c r="K226" s="15">
        <v>35</v>
      </c>
      <c r="L226" s="15">
        <v>128</v>
      </c>
      <c r="M226" s="15">
        <v>7</v>
      </c>
    </row>
    <row r="227" spans="1:13" ht="17" x14ac:dyDescent="0.2">
      <c r="A227" s="15"/>
      <c r="B227" s="15">
        <v>8</v>
      </c>
      <c r="C227" s="15" t="s">
        <v>129</v>
      </c>
      <c r="D227" s="15">
        <v>130</v>
      </c>
      <c r="E227" s="15">
        <v>11</v>
      </c>
      <c r="F227" s="15">
        <v>15</v>
      </c>
      <c r="G227" s="15">
        <v>0</v>
      </c>
      <c r="J227" s="15">
        <v>2147</v>
      </c>
      <c r="K227" s="15">
        <v>51</v>
      </c>
      <c r="L227" s="15">
        <v>167</v>
      </c>
      <c r="M227" s="15">
        <v>7</v>
      </c>
    </row>
    <row r="228" spans="1:13" ht="17" x14ac:dyDescent="0.2">
      <c r="A228" s="15"/>
      <c r="B228" s="15">
        <v>9</v>
      </c>
      <c r="C228" s="15" t="s">
        <v>130</v>
      </c>
      <c r="D228" s="15">
        <v>42</v>
      </c>
      <c r="E228" s="15">
        <v>6</v>
      </c>
      <c r="F228" s="15">
        <v>3</v>
      </c>
      <c r="G228" s="15">
        <v>0</v>
      </c>
      <c r="J228" s="15">
        <v>2690</v>
      </c>
      <c r="K228" s="15">
        <v>81</v>
      </c>
      <c r="L228" s="15">
        <v>280</v>
      </c>
      <c r="M228" s="15">
        <v>8</v>
      </c>
    </row>
    <row r="229" spans="1:13" ht="17" x14ac:dyDescent="0.2">
      <c r="A229" s="15"/>
      <c r="B229" s="15">
        <v>10</v>
      </c>
      <c r="C229" s="15" t="s">
        <v>244</v>
      </c>
      <c r="D229" s="15">
        <v>58</v>
      </c>
      <c r="E229" s="15">
        <v>2</v>
      </c>
      <c r="F229" s="15">
        <v>6</v>
      </c>
      <c r="G229" s="15"/>
    </row>
    <row r="230" spans="1:13" ht="17" x14ac:dyDescent="0.2">
      <c r="A230" s="15"/>
      <c r="B230" s="15">
        <v>11</v>
      </c>
      <c r="C230" s="15" t="s">
        <v>207</v>
      </c>
      <c r="D230" s="15">
        <v>48</v>
      </c>
      <c r="E230" s="15">
        <v>0</v>
      </c>
      <c r="F230" s="15">
        <v>7</v>
      </c>
      <c r="G230" s="15"/>
    </row>
    <row r="231" spans="1:13" ht="17" x14ac:dyDescent="0.2">
      <c r="A231" s="15"/>
      <c r="B231" s="15">
        <v>12</v>
      </c>
      <c r="C231" s="15" t="s">
        <v>16</v>
      </c>
      <c r="D231" s="15">
        <v>4</v>
      </c>
      <c r="E231" s="15">
        <v>0</v>
      </c>
      <c r="F231" s="15">
        <v>0</v>
      </c>
      <c r="G231" s="15"/>
    </row>
    <row r="232" spans="1:13" ht="17" x14ac:dyDescent="0.2">
      <c r="A232" s="15"/>
      <c r="B232" s="15">
        <v>13</v>
      </c>
      <c r="C232" s="15" t="s">
        <v>17</v>
      </c>
      <c r="D232" s="15">
        <v>48</v>
      </c>
      <c r="E232" s="15">
        <v>2</v>
      </c>
      <c r="F232" s="15">
        <v>5</v>
      </c>
      <c r="G232" s="15"/>
    </row>
    <row r="233" spans="1:13" ht="17" x14ac:dyDescent="0.2">
      <c r="A233" s="15"/>
      <c r="B233" s="15">
        <v>14</v>
      </c>
      <c r="C233" s="15" t="s">
        <v>208</v>
      </c>
      <c r="D233" s="15">
        <v>28</v>
      </c>
      <c r="E233" s="15">
        <v>2</v>
      </c>
      <c r="F233" s="15">
        <v>2</v>
      </c>
      <c r="G233" s="15"/>
      <c r="J233" s="40" t="s">
        <v>214</v>
      </c>
    </row>
    <row r="234" spans="1:13" ht="17" x14ac:dyDescent="0.2">
      <c r="A234" s="15"/>
      <c r="B234" s="15">
        <v>15</v>
      </c>
      <c r="C234" s="15" t="s">
        <v>18</v>
      </c>
      <c r="D234" s="15">
        <v>208</v>
      </c>
      <c r="E234" s="15">
        <v>0</v>
      </c>
      <c r="F234" s="15">
        <v>8</v>
      </c>
      <c r="G234" s="15"/>
    </row>
    <row r="235" spans="1:13" ht="17" x14ac:dyDescent="0.2">
      <c r="A235" s="15"/>
      <c r="B235" s="15">
        <v>16</v>
      </c>
      <c r="C235" s="15" t="s">
        <v>132</v>
      </c>
      <c r="D235" s="15">
        <v>10</v>
      </c>
      <c r="E235" s="15">
        <v>0</v>
      </c>
      <c r="F235" s="15">
        <v>8</v>
      </c>
      <c r="G235" s="15">
        <v>0</v>
      </c>
    </row>
    <row r="236" spans="1:13" ht="17" x14ac:dyDescent="0.2">
      <c r="A236" s="15"/>
      <c r="B236" s="15">
        <v>17</v>
      </c>
      <c r="C236" s="15" t="s">
        <v>267</v>
      </c>
      <c r="D236" s="15">
        <v>5</v>
      </c>
      <c r="E236" s="15">
        <v>3</v>
      </c>
      <c r="F236" s="15">
        <v>2</v>
      </c>
      <c r="G236" s="15">
        <v>0</v>
      </c>
    </row>
    <row r="237" spans="1:13" ht="17" x14ac:dyDescent="0.2">
      <c r="A237" s="15"/>
      <c r="B237" s="15"/>
      <c r="C237" s="15" t="s">
        <v>268</v>
      </c>
      <c r="D237" s="15">
        <v>7</v>
      </c>
      <c r="E237" s="15">
        <v>0</v>
      </c>
      <c r="F237" s="15">
        <v>7</v>
      </c>
      <c r="G237" s="15"/>
    </row>
    <row r="238" spans="1:13" ht="17" x14ac:dyDescent="0.2">
      <c r="A238" s="15"/>
      <c r="B238" s="15">
        <v>18</v>
      </c>
      <c r="C238" s="15" t="s">
        <v>209</v>
      </c>
      <c r="D238" s="15">
        <v>14</v>
      </c>
      <c r="E238" s="15">
        <v>0</v>
      </c>
      <c r="F238" s="15">
        <v>1</v>
      </c>
      <c r="G238" s="15"/>
    </row>
    <row r="239" spans="1:13" ht="17" x14ac:dyDescent="0.2">
      <c r="A239" s="15"/>
      <c r="B239" s="15">
        <v>19</v>
      </c>
      <c r="C239" s="15" t="s">
        <v>269</v>
      </c>
      <c r="D239" s="15">
        <v>59</v>
      </c>
      <c r="E239" s="15">
        <v>6</v>
      </c>
      <c r="F239" s="15">
        <v>4</v>
      </c>
      <c r="G239" s="15"/>
    </row>
    <row r="240" spans="1:13" ht="17" x14ac:dyDescent="0.2">
      <c r="A240" s="15"/>
      <c r="B240" s="15">
        <v>20</v>
      </c>
      <c r="C240" s="15" t="s">
        <v>135</v>
      </c>
      <c r="D240" s="15">
        <v>17</v>
      </c>
      <c r="E240" s="15">
        <v>3</v>
      </c>
      <c r="F240" s="15">
        <v>1</v>
      </c>
      <c r="G240" s="15">
        <v>0</v>
      </c>
    </row>
    <row r="241" spans="1:13" ht="17" x14ac:dyDescent="0.2">
      <c r="A241" s="15"/>
      <c r="B241" s="15">
        <v>21</v>
      </c>
      <c r="C241" s="15" t="s">
        <v>270</v>
      </c>
      <c r="D241" s="15">
        <v>9</v>
      </c>
      <c r="E241" s="15">
        <v>0</v>
      </c>
      <c r="F241" s="15">
        <v>0</v>
      </c>
      <c r="G241" s="15"/>
    </row>
    <row r="242" spans="1:13" ht="17" x14ac:dyDescent="0.2">
      <c r="A242" s="15"/>
      <c r="B242" s="15">
        <v>22</v>
      </c>
      <c r="C242" s="15" t="s">
        <v>210</v>
      </c>
      <c r="D242" s="15">
        <v>6</v>
      </c>
      <c r="E242" s="15">
        <v>0</v>
      </c>
      <c r="F242" s="15">
        <v>2</v>
      </c>
      <c r="G242" s="15"/>
    </row>
    <row r="243" spans="1:13" ht="34" x14ac:dyDescent="0.2">
      <c r="A243" s="15"/>
      <c r="B243" s="15">
        <v>23</v>
      </c>
      <c r="C243" s="15" t="s">
        <v>136</v>
      </c>
      <c r="D243" s="15">
        <v>125</v>
      </c>
      <c r="E243" s="15">
        <v>6</v>
      </c>
      <c r="F243" s="15">
        <v>17</v>
      </c>
      <c r="G243" s="15"/>
    </row>
    <row r="244" spans="1:13" ht="17" x14ac:dyDescent="0.2">
      <c r="A244" s="15"/>
      <c r="B244" s="15">
        <v>24</v>
      </c>
      <c r="C244" s="15" t="s">
        <v>137</v>
      </c>
      <c r="D244" s="15">
        <v>38</v>
      </c>
      <c r="E244" s="15">
        <v>0</v>
      </c>
      <c r="F244" s="15">
        <v>12</v>
      </c>
      <c r="G244" s="15"/>
    </row>
    <row r="245" spans="1:13" ht="17" x14ac:dyDescent="0.2">
      <c r="A245" s="15"/>
      <c r="B245" s="15">
        <v>25</v>
      </c>
      <c r="C245" s="15" t="s">
        <v>211</v>
      </c>
      <c r="D245" s="15">
        <v>2</v>
      </c>
      <c r="E245" s="15">
        <v>1</v>
      </c>
      <c r="F245" s="15">
        <v>22</v>
      </c>
      <c r="G245" s="15">
        <v>0</v>
      </c>
    </row>
    <row r="246" spans="1:13" ht="17" x14ac:dyDescent="0.2">
      <c r="A246" s="15"/>
      <c r="B246" s="15">
        <v>26</v>
      </c>
      <c r="C246" s="15" t="s">
        <v>212</v>
      </c>
      <c r="D246" s="15">
        <v>10</v>
      </c>
      <c r="E246" s="15">
        <v>1</v>
      </c>
      <c r="F246" s="15">
        <v>0</v>
      </c>
      <c r="G246" s="15"/>
    </row>
    <row r="247" spans="1:13" ht="17" x14ac:dyDescent="0.2">
      <c r="A247" s="15"/>
      <c r="B247" s="15"/>
      <c r="C247" s="34" t="s">
        <v>281</v>
      </c>
      <c r="D247" s="15">
        <f>SUM(D220:D246)</f>
        <v>2690</v>
      </c>
      <c r="E247" s="15">
        <f>SUM(E220:E246)</f>
        <v>81</v>
      </c>
      <c r="F247" s="15">
        <f>SUM(F220:F246)</f>
        <v>280</v>
      </c>
      <c r="G247" s="34">
        <f>SUM(G220:G246)</f>
        <v>8</v>
      </c>
    </row>
    <row r="250" spans="1:13" ht="39" customHeight="1" x14ac:dyDescent="0.2">
      <c r="A250" s="94" t="s">
        <v>206</v>
      </c>
      <c r="B250" s="99" t="s">
        <v>0</v>
      </c>
      <c r="C250" s="99" t="s">
        <v>264</v>
      </c>
      <c r="D250" s="39" t="s">
        <v>283</v>
      </c>
      <c r="E250" s="39" t="s">
        <v>285</v>
      </c>
      <c r="F250" s="39" t="s">
        <v>286</v>
      </c>
      <c r="G250" s="15" t="s">
        <v>287</v>
      </c>
    </row>
    <row r="251" spans="1:13" ht="17" x14ac:dyDescent="0.2">
      <c r="A251" s="96"/>
      <c r="B251" s="99"/>
      <c r="C251" s="99"/>
      <c r="D251" s="15" t="s">
        <v>236</v>
      </c>
      <c r="E251" s="15" t="s">
        <v>36</v>
      </c>
      <c r="F251" s="15" t="s">
        <v>36</v>
      </c>
      <c r="G251" s="15" t="s">
        <v>36</v>
      </c>
    </row>
    <row r="252" spans="1:13" ht="51" x14ac:dyDescent="0.2">
      <c r="A252" s="41">
        <v>43962</v>
      </c>
      <c r="B252" s="15">
        <v>1</v>
      </c>
      <c r="C252" s="15" t="s">
        <v>2</v>
      </c>
      <c r="D252" s="15">
        <v>393</v>
      </c>
      <c r="E252" s="15">
        <v>12</v>
      </c>
      <c r="F252" s="15">
        <v>37</v>
      </c>
      <c r="G252" s="15">
        <v>7</v>
      </c>
      <c r="J252" s="15" t="s">
        <v>284</v>
      </c>
      <c r="K252" s="15" t="s">
        <v>285</v>
      </c>
      <c r="L252" s="15" t="s">
        <v>232</v>
      </c>
      <c r="M252" s="15" t="s">
        <v>288</v>
      </c>
    </row>
    <row r="253" spans="1:13" ht="17" x14ac:dyDescent="0.2">
      <c r="A253" s="15"/>
      <c r="B253" s="15">
        <v>2</v>
      </c>
      <c r="C253" s="15" t="s">
        <v>124</v>
      </c>
      <c r="D253" s="15">
        <v>421</v>
      </c>
      <c r="E253" s="15">
        <v>0</v>
      </c>
      <c r="F253" s="15">
        <v>33</v>
      </c>
      <c r="G253" s="15">
        <v>0</v>
      </c>
      <c r="J253" s="15">
        <v>879</v>
      </c>
      <c r="K253" s="15">
        <v>8</v>
      </c>
      <c r="L253" s="15">
        <v>37</v>
      </c>
      <c r="M253" s="15">
        <v>4</v>
      </c>
    </row>
    <row r="254" spans="1:13" ht="17" x14ac:dyDescent="0.2">
      <c r="A254" s="15"/>
      <c r="B254" s="15">
        <v>3</v>
      </c>
      <c r="C254" s="15" t="s">
        <v>125</v>
      </c>
      <c r="D254" s="15">
        <v>168</v>
      </c>
      <c r="E254" s="15">
        <v>1</v>
      </c>
      <c r="F254" s="15">
        <v>41</v>
      </c>
      <c r="G254" s="15">
        <v>2</v>
      </c>
      <c r="J254" s="15">
        <v>881</v>
      </c>
      <c r="K254" s="15">
        <v>8</v>
      </c>
      <c r="L254" s="15">
        <v>42</v>
      </c>
      <c r="M254" s="15">
        <v>5</v>
      </c>
    </row>
    <row r="255" spans="1:13" ht="17" x14ac:dyDescent="0.2">
      <c r="A255" s="15"/>
      <c r="B255" s="15">
        <v>4</v>
      </c>
      <c r="C255" s="15" t="s">
        <v>238</v>
      </c>
      <c r="D255" s="15">
        <v>94</v>
      </c>
      <c r="E255" s="15">
        <v>7</v>
      </c>
      <c r="F255" s="15">
        <v>10</v>
      </c>
      <c r="G255" s="15">
        <v>1</v>
      </c>
      <c r="J255" s="15">
        <v>978</v>
      </c>
      <c r="K255" s="15">
        <v>12</v>
      </c>
      <c r="L255" s="15">
        <v>56</v>
      </c>
      <c r="M255" s="15">
        <v>5</v>
      </c>
    </row>
    <row r="256" spans="1:13" ht="17" x14ac:dyDescent="0.2">
      <c r="A256" s="15"/>
      <c r="B256" s="15">
        <v>5</v>
      </c>
      <c r="C256" s="15" t="s">
        <v>127</v>
      </c>
      <c r="D256" s="15">
        <v>777</v>
      </c>
      <c r="E256" s="15">
        <v>27</v>
      </c>
      <c r="F256" s="15">
        <v>73</v>
      </c>
      <c r="G256" s="15"/>
      <c r="J256" s="15">
        <v>1129</v>
      </c>
      <c r="K256" s="15">
        <v>18</v>
      </c>
      <c r="L256" s="15">
        <v>84</v>
      </c>
      <c r="M256" s="15">
        <v>7</v>
      </c>
    </row>
    <row r="257" spans="1:13" ht="17" x14ac:dyDescent="0.2">
      <c r="A257" s="15"/>
      <c r="B257" s="15">
        <v>6</v>
      </c>
      <c r="C257" s="15" t="s">
        <v>9</v>
      </c>
      <c r="D257" s="15">
        <v>160</v>
      </c>
      <c r="E257" s="15">
        <v>5</v>
      </c>
      <c r="F257" s="15">
        <v>13</v>
      </c>
      <c r="G257" s="15"/>
      <c r="J257" s="15">
        <v>1566</v>
      </c>
      <c r="K257" s="15">
        <v>26</v>
      </c>
      <c r="L257" s="15">
        <v>106</v>
      </c>
      <c r="M257" s="15">
        <v>7</v>
      </c>
    </row>
    <row r="258" spans="1:13" ht="17" x14ac:dyDescent="0.2">
      <c r="A258" s="15"/>
      <c r="B258" s="15">
        <v>7</v>
      </c>
      <c r="C258" s="15" t="s">
        <v>239</v>
      </c>
      <c r="D258" s="15">
        <v>13</v>
      </c>
      <c r="E258" s="15">
        <v>1</v>
      </c>
      <c r="F258" s="15">
        <v>23</v>
      </c>
      <c r="G258" s="15">
        <v>1</v>
      </c>
      <c r="J258" s="15">
        <v>1783</v>
      </c>
      <c r="K258" s="15">
        <v>35</v>
      </c>
      <c r="L258" s="15">
        <v>128</v>
      </c>
      <c r="M258" s="15">
        <v>7</v>
      </c>
    </row>
    <row r="259" spans="1:13" ht="17" x14ac:dyDescent="0.2">
      <c r="A259" s="15"/>
      <c r="B259" s="15">
        <v>8</v>
      </c>
      <c r="C259" s="15" t="s">
        <v>129</v>
      </c>
      <c r="D259" s="15">
        <v>146</v>
      </c>
      <c r="E259" s="15">
        <v>12</v>
      </c>
      <c r="F259" s="15">
        <v>20</v>
      </c>
      <c r="G259" s="15">
        <v>0</v>
      </c>
      <c r="J259" s="15">
        <v>2147</v>
      </c>
      <c r="K259" s="15">
        <v>51</v>
      </c>
      <c r="L259" s="15">
        <v>167</v>
      </c>
      <c r="M259" s="15">
        <v>7</v>
      </c>
    </row>
    <row r="260" spans="1:13" ht="17" x14ac:dyDescent="0.2">
      <c r="A260" s="15"/>
      <c r="B260" s="15">
        <v>9</v>
      </c>
      <c r="C260" s="15" t="s">
        <v>130</v>
      </c>
      <c r="D260" s="15">
        <v>47</v>
      </c>
      <c r="E260" s="15">
        <v>9</v>
      </c>
      <c r="F260" s="15">
        <v>9</v>
      </c>
      <c r="G260" s="15">
        <v>0</v>
      </c>
      <c r="J260" s="15">
        <v>2690</v>
      </c>
      <c r="K260" s="15">
        <v>81</v>
      </c>
      <c r="L260" s="15">
        <v>280</v>
      </c>
      <c r="M260" s="15">
        <v>8</v>
      </c>
    </row>
    <row r="261" spans="1:13" ht="17" x14ac:dyDescent="0.2">
      <c r="A261" s="15"/>
      <c r="B261" s="15">
        <v>10</v>
      </c>
      <c r="C261" s="15" t="s">
        <v>244</v>
      </c>
      <c r="D261" s="15">
        <v>63</v>
      </c>
      <c r="E261" s="15">
        <v>2</v>
      </c>
      <c r="F261" s="15">
        <v>8</v>
      </c>
      <c r="G261" s="15"/>
      <c r="J261" s="15">
        <v>3077</v>
      </c>
      <c r="K261" s="15">
        <v>116</v>
      </c>
      <c r="L261" s="15">
        <v>399</v>
      </c>
      <c r="M261" s="15">
        <v>11</v>
      </c>
    </row>
    <row r="262" spans="1:13" ht="17" x14ac:dyDescent="0.2">
      <c r="A262" s="15"/>
      <c r="B262" s="15">
        <v>11</v>
      </c>
      <c r="C262" s="15" t="s">
        <v>207</v>
      </c>
      <c r="D262" s="15">
        <v>61</v>
      </c>
      <c r="E262" s="15">
        <v>2</v>
      </c>
      <c r="F262" s="15">
        <v>8</v>
      </c>
      <c r="G262" s="15"/>
      <c r="J262" s="15">
        <v>3324</v>
      </c>
      <c r="K262" s="15">
        <v>129</v>
      </c>
      <c r="L262" s="15">
        <v>584</v>
      </c>
      <c r="M262" s="15">
        <v>14</v>
      </c>
    </row>
    <row r="263" spans="1:13" ht="17" x14ac:dyDescent="0.2">
      <c r="A263" s="15"/>
      <c r="B263" s="15">
        <v>12</v>
      </c>
      <c r="C263" s="15" t="s">
        <v>16</v>
      </c>
      <c r="D263" s="15">
        <v>4</v>
      </c>
      <c r="E263" s="15">
        <v>0</v>
      </c>
      <c r="F263" s="15">
        <v>0</v>
      </c>
      <c r="G263" s="15"/>
    </row>
    <row r="264" spans="1:13" ht="17" x14ac:dyDescent="0.2">
      <c r="A264" s="15"/>
      <c r="B264" s="15">
        <v>13</v>
      </c>
      <c r="C264" s="15" t="s">
        <v>17</v>
      </c>
      <c r="D264" s="15">
        <v>57</v>
      </c>
      <c r="E264" s="15">
        <v>2</v>
      </c>
      <c r="F264" s="15">
        <v>7</v>
      </c>
      <c r="G264" s="15"/>
    </row>
    <row r="265" spans="1:13" ht="34" x14ac:dyDescent="0.2">
      <c r="A265" s="15"/>
      <c r="B265" s="15">
        <v>14</v>
      </c>
      <c r="C265" s="15" t="s">
        <v>208</v>
      </c>
      <c r="D265" s="15">
        <v>30</v>
      </c>
      <c r="E265" s="15">
        <v>2</v>
      </c>
      <c r="F265" s="15">
        <v>2</v>
      </c>
      <c r="G265" s="15"/>
      <c r="J265" s="15" t="s">
        <v>232</v>
      </c>
      <c r="K265" s="15" t="s">
        <v>288</v>
      </c>
    </row>
    <row r="266" spans="1:13" ht="17" x14ac:dyDescent="0.2">
      <c r="A266" s="15"/>
      <c r="B266" s="15">
        <v>15</v>
      </c>
      <c r="C266" s="15" t="s">
        <v>18</v>
      </c>
      <c r="D266" s="15">
        <v>252</v>
      </c>
      <c r="E266" s="15">
        <v>0</v>
      </c>
      <c r="F266" s="15">
        <v>11</v>
      </c>
      <c r="G266" s="15"/>
      <c r="J266" s="15">
        <v>37</v>
      </c>
      <c r="K266" s="15">
        <v>4</v>
      </c>
    </row>
    <row r="267" spans="1:13" ht="17" x14ac:dyDescent="0.2">
      <c r="A267" s="15"/>
      <c r="B267" s="15">
        <v>16</v>
      </c>
      <c r="C267" s="15" t="s">
        <v>132</v>
      </c>
      <c r="D267" s="15">
        <v>10</v>
      </c>
      <c r="E267" s="15">
        <v>3</v>
      </c>
      <c r="F267" s="15">
        <v>8</v>
      </c>
      <c r="G267" s="15">
        <v>0</v>
      </c>
      <c r="J267" s="15">
        <v>42</v>
      </c>
      <c r="K267" s="15">
        <v>5</v>
      </c>
    </row>
    <row r="268" spans="1:13" ht="17" x14ac:dyDescent="0.2">
      <c r="A268" s="15"/>
      <c r="B268" s="15">
        <v>17</v>
      </c>
      <c r="C268" s="15" t="s">
        <v>267</v>
      </c>
      <c r="D268" s="15">
        <v>6</v>
      </c>
      <c r="E268" s="15">
        <v>3</v>
      </c>
      <c r="F268" s="15">
        <v>2</v>
      </c>
      <c r="G268" s="15">
        <v>0</v>
      </c>
      <c r="J268" s="15">
        <v>56</v>
      </c>
      <c r="K268" s="15">
        <v>5</v>
      </c>
    </row>
    <row r="269" spans="1:13" ht="17" x14ac:dyDescent="0.2">
      <c r="A269" s="15"/>
      <c r="B269" s="15"/>
      <c r="C269" s="15" t="s">
        <v>268</v>
      </c>
      <c r="D269" s="15">
        <v>9</v>
      </c>
      <c r="E269" s="15">
        <v>1</v>
      </c>
      <c r="F269" s="15">
        <v>10</v>
      </c>
      <c r="G269" s="15"/>
      <c r="J269" s="15">
        <v>84</v>
      </c>
      <c r="K269" s="15">
        <v>7</v>
      </c>
    </row>
    <row r="270" spans="1:13" ht="17" x14ac:dyDescent="0.2">
      <c r="A270" s="15"/>
      <c r="B270" s="15">
        <v>18</v>
      </c>
      <c r="C270" s="15" t="s">
        <v>209</v>
      </c>
      <c r="D270" s="15">
        <v>10</v>
      </c>
      <c r="E270" s="15">
        <v>0</v>
      </c>
      <c r="F270" s="15">
        <v>4</v>
      </c>
      <c r="G270" s="15"/>
      <c r="J270" s="15">
        <v>106</v>
      </c>
      <c r="K270" s="15">
        <v>7</v>
      </c>
    </row>
    <row r="271" spans="1:13" ht="17" x14ac:dyDescent="0.2">
      <c r="A271" s="15"/>
      <c r="B271" s="15">
        <v>19</v>
      </c>
      <c r="C271" s="15" t="s">
        <v>269</v>
      </c>
      <c r="D271" s="15">
        <v>74</v>
      </c>
      <c r="E271" s="15">
        <v>6</v>
      </c>
      <c r="F271" s="15">
        <v>6</v>
      </c>
      <c r="G271" s="15"/>
      <c r="J271" s="15">
        <v>128</v>
      </c>
      <c r="K271" s="15">
        <v>7</v>
      </c>
    </row>
    <row r="272" spans="1:13" ht="17" x14ac:dyDescent="0.2">
      <c r="A272" s="15"/>
      <c r="B272" s="15">
        <v>20</v>
      </c>
      <c r="C272" s="15" t="s">
        <v>135</v>
      </c>
      <c r="D272" s="15">
        <v>23</v>
      </c>
      <c r="E272" s="15">
        <v>3</v>
      </c>
      <c r="F272" s="15">
        <v>1</v>
      </c>
      <c r="G272" s="15">
        <v>0</v>
      </c>
      <c r="J272" s="15">
        <v>167</v>
      </c>
      <c r="K272" s="15">
        <v>7</v>
      </c>
    </row>
    <row r="273" spans="1:11" ht="17" x14ac:dyDescent="0.2">
      <c r="A273" s="15"/>
      <c r="B273" s="15">
        <v>21</v>
      </c>
      <c r="C273" s="15" t="s">
        <v>270</v>
      </c>
      <c r="D273" s="15">
        <v>10</v>
      </c>
      <c r="E273" s="15">
        <v>0</v>
      </c>
      <c r="F273" s="15">
        <v>0</v>
      </c>
      <c r="G273" s="15"/>
      <c r="J273" s="15">
        <v>280</v>
      </c>
      <c r="K273" s="15">
        <v>8</v>
      </c>
    </row>
    <row r="274" spans="1:11" ht="17" x14ac:dyDescent="0.2">
      <c r="A274" s="15"/>
      <c r="B274" s="15">
        <v>22</v>
      </c>
      <c r="C274" s="15" t="s">
        <v>210</v>
      </c>
      <c r="D274" s="15">
        <v>8</v>
      </c>
      <c r="E274" s="15">
        <v>0</v>
      </c>
      <c r="F274" s="15">
        <v>3</v>
      </c>
      <c r="G274" s="15"/>
      <c r="J274" s="15">
        <v>399</v>
      </c>
      <c r="K274" s="15">
        <v>11</v>
      </c>
    </row>
    <row r="275" spans="1:11" ht="34" x14ac:dyDescent="0.2">
      <c r="A275" s="15"/>
      <c r="B275" s="15">
        <v>23</v>
      </c>
      <c r="C275" s="15" t="s">
        <v>136</v>
      </c>
      <c r="D275" s="15">
        <v>179</v>
      </c>
      <c r="E275" s="15">
        <v>10</v>
      </c>
      <c r="F275" s="15">
        <v>32</v>
      </c>
      <c r="G275" s="15"/>
      <c r="J275" s="15">
        <v>584</v>
      </c>
      <c r="K275" s="15">
        <v>14</v>
      </c>
    </row>
    <row r="276" spans="1:11" ht="17" x14ac:dyDescent="0.2">
      <c r="A276" s="15"/>
      <c r="B276" s="15">
        <v>24</v>
      </c>
      <c r="C276" s="15" t="s">
        <v>137</v>
      </c>
      <c r="D276" s="15">
        <v>44</v>
      </c>
      <c r="E276" s="15">
        <v>3</v>
      </c>
      <c r="F276" s="15">
        <v>14</v>
      </c>
      <c r="G276" s="15"/>
    </row>
    <row r="277" spans="1:11" ht="17" x14ac:dyDescent="0.2">
      <c r="A277" s="15"/>
      <c r="B277" s="15">
        <v>25</v>
      </c>
      <c r="C277" s="15" t="s">
        <v>211</v>
      </c>
      <c r="D277" s="15">
        <v>8</v>
      </c>
      <c r="E277" s="15">
        <v>4</v>
      </c>
      <c r="F277" s="15">
        <v>24</v>
      </c>
      <c r="G277" s="15">
        <v>0</v>
      </c>
    </row>
    <row r="278" spans="1:11" ht="17" x14ac:dyDescent="0.2">
      <c r="A278" s="15"/>
      <c r="B278" s="15">
        <v>26</v>
      </c>
      <c r="C278" s="15" t="s">
        <v>212</v>
      </c>
      <c r="D278" s="15">
        <v>10</v>
      </c>
      <c r="E278" s="15">
        <v>1</v>
      </c>
      <c r="F278" s="15">
        <v>0</v>
      </c>
      <c r="G278" s="15"/>
    </row>
    <row r="279" spans="1:11" ht="17" x14ac:dyDescent="0.2">
      <c r="A279" s="15"/>
      <c r="B279" s="15"/>
      <c r="C279" s="34" t="s">
        <v>281</v>
      </c>
      <c r="D279" s="15">
        <f>SUM(D252:D278)</f>
        <v>3077</v>
      </c>
      <c r="E279" s="15">
        <f>SUM(E252:E278)</f>
        <v>116</v>
      </c>
      <c r="F279" s="15">
        <f>SUM(F252:F278)</f>
        <v>399</v>
      </c>
      <c r="G279" s="34">
        <f>SUM(G252:G278)</f>
        <v>11</v>
      </c>
    </row>
    <row r="282" spans="1:11" ht="37" customHeight="1" x14ac:dyDescent="0.2">
      <c r="A282" s="94" t="s">
        <v>206</v>
      </c>
      <c r="B282" s="99" t="s">
        <v>0</v>
      </c>
      <c r="C282" s="99" t="s">
        <v>264</v>
      </c>
      <c r="D282" s="39" t="s">
        <v>283</v>
      </c>
      <c r="E282" s="39" t="s">
        <v>285</v>
      </c>
      <c r="F282" s="39" t="s">
        <v>286</v>
      </c>
      <c r="G282" s="15" t="s">
        <v>287</v>
      </c>
    </row>
    <row r="283" spans="1:11" ht="17" x14ac:dyDescent="0.2">
      <c r="A283" s="96"/>
      <c r="B283" s="99"/>
      <c r="C283" s="99"/>
      <c r="D283" s="15" t="s">
        <v>236</v>
      </c>
      <c r="E283" s="15" t="s">
        <v>36</v>
      </c>
      <c r="F283" s="15" t="s">
        <v>36</v>
      </c>
      <c r="G283" s="15" t="s">
        <v>36</v>
      </c>
    </row>
    <row r="284" spans="1:11" ht="17" x14ac:dyDescent="0.2">
      <c r="A284" s="41">
        <v>43969</v>
      </c>
      <c r="B284" s="15">
        <v>1</v>
      </c>
      <c r="C284" s="15" t="s">
        <v>2</v>
      </c>
      <c r="D284" s="15">
        <v>409</v>
      </c>
      <c r="E284" s="15">
        <v>14</v>
      </c>
      <c r="F284" s="15">
        <v>39</v>
      </c>
      <c r="G284" s="15">
        <v>7</v>
      </c>
    </row>
    <row r="285" spans="1:11" ht="17" x14ac:dyDescent="0.2">
      <c r="A285" s="15"/>
      <c r="B285" s="15">
        <v>2</v>
      </c>
      <c r="C285" s="15" t="s">
        <v>124</v>
      </c>
      <c r="D285" s="15">
        <v>428</v>
      </c>
      <c r="E285" s="15">
        <v>0</v>
      </c>
      <c r="F285" s="15">
        <v>34</v>
      </c>
      <c r="G285" s="15">
        <v>0</v>
      </c>
    </row>
    <row r="286" spans="1:11" ht="17" x14ac:dyDescent="0.2">
      <c r="A286" s="15"/>
      <c r="B286" s="15">
        <v>3</v>
      </c>
      <c r="C286" s="15" t="s">
        <v>125</v>
      </c>
      <c r="D286" s="15">
        <v>198</v>
      </c>
      <c r="E286" s="15">
        <v>1</v>
      </c>
      <c r="F286" s="15">
        <v>44</v>
      </c>
      <c r="G286" s="15">
        <v>2</v>
      </c>
    </row>
    <row r="287" spans="1:11" ht="17" x14ac:dyDescent="0.2">
      <c r="A287" s="15"/>
      <c r="B287" s="15">
        <v>4</v>
      </c>
      <c r="C287" s="15" t="s">
        <v>238</v>
      </c>
      <c r="D287" s="15">
        <v>94</v>
      </c>
      <c r="E287" s="15">
        <v>7</v>
      </c>
      <c r="F287" s="15">
        <v>10</v>
      </c>
      <c r="G287" s="15">
        <v>1</v>
      </c>
    </row>
    <row r="288" spans="1:11" ht="17" x14ac:dyDescent="0.2">
      <c r="A288" s="15"/>
      <c r="B288" s="15">
        <v>5</v>
      </c>
      <c r="C288" s="15" t="s">
        <v>127</v>
      </c>
      <c r="D288" s="15">
        <v>777</v>
      </c>
      <c r="E288" s="15">
        <v>27</v>
      </c>
      <c r="F288" s="15">
        <v>73</v>
      </c>
      <c r="G288" s="15"/>
    </row>
    <row r="289" spans="1:7" ht="17" x14ac:dyDescent="0.2">
      <c r="A289" s="15"/>
      <c r="B289" s="15">
        <v>6</v>
      </c>
      <c r="C289" s="15" t="s">
        <v>9</v>
      </c>
      <c r="D289" s="15">
        <v>160</v>
      </c>
      <c r="E289" s="15">
        <v>7</v>
      </c>
      <c r="F289" s="15">
        <v>15</v>
      </c>
      <c r="G289" s="15"/>
    </row>
    <row r="290" spans="1:7" ht="17" x14ac:dyDescent="0.2">
      <c r="A290" s="15"/>
      <c r="B290" s="15">
        <v>7</v>
      </c>
      <c r="C290" s="15" t="s">
        <v>239</v>
      </c>
      <c r="D290" s="15">
        <v>17</v>
      </c>
      <c r="E290" s="15">
        <v>2</v>
      </c>
      <c r="F290" s="15">
        <v>46</v>
      </c>
      <c r="G290" s="15">
        <v>1</v>
      </c>
    </row>
    <row r="291" spans="1:7" ht="17" x14ac:dyDescent="0.2">
      <c r="A291" s="15"/>
      <c r="B291" s="15">
        <v>8</v>
      </c>
      <c r="C291" s="15" t="s">
        <v>129</v>
      </c>
      <c r="D291" s="15">
        <v>190</v>
      </c>
      <c r="E291" s="15">
        <v>12</v>
      </c>
      <c r="F291" s="15">
        <v>63</v>
      </c>
      <c r="G291" s="15">
        <v>0</v>
      </c>
    </row>
    <row r="292" spans="1:7" ht="17" x14ac:dyDescent="0.2">
      <c r="A292" s="15"/>
      <c r="B292" s="15">
        <v>9</v>
      </c>
      <c r="C292" s="15" t="s">
        <v>130</v>
      </c>
      <c r="D292" s="15">
        <v>63</v>
      </c>
      <c r="E292" s="15">
        <v>12</v>
      </c>
      <c r="F292" s="15">
        <v>19</v>
      </c>
      <c r="G292" s="15">
        <v>1</v>
      </c>
    </row>
    <row r="293" spans="1:7" ht="17" x14ac:dyDescent="0.2">
      <c r="A293" s="15"/>
      <c r="B293" s="15">
        <v>10</v>
      </c>
      <c r="C293" s="15" t="s">
        <v>244</v>
      </c>
      <c r="D293" s="15">
        <v>82</v>
      </c>
      <c r="E293" s="15">
        <v>6</v>
      </c>
      <c r="F293" s="15">
        <v>32</v>
      </c>
      <c r="G293" s="15">
        <v>1</v>
      </c>
    </row>
    <row r="294" spans="1:7" ht="17" x14ac:dyDescent="0.2">
      <c r="A294" s="15"/>
      <c r="B294" s="15">
        <v>11</v>
      </c>
      <c r="C294" s="15" t="s">
        <v>207</v>
      </c>
      <c r="D294" s="15">
        <v>78</v>
      </c>
      <c r="E294" s="15">
        <v>3</v>
      </c>
      <c r="F294" s="15">
        <v>10</v>
      </c>
      <c r="G294" s="15">
        <v>0</v>
      </c>
    </row>
    <row r="295" spans="1:7" ht="17" x14ac:dyDescent="0.2">
      <c r="A295" s="15"/>
      <c r="B295" s="15">
        <v>12</v>
      </c>
      <c r="C295" s="15" t="s">
        <v>16</v>
      </c>
      <c r="D295" s="15">
        <v>4</v>
      </c>
      <c r="E295" s="15">
        <v>0</v>
      </c>
      <c r="F295" s="15">
        <v>1</v>
      </c>
      <c r="G295" s="15"/>
    </row>
    <row r="296" spans="1:7" ht="17" x14ac:dyDescent="0.2">
      <c r="A296" s="15"/>
      <c r="B296" s="15">
        <v>13</v>
      </c>
      <c r="C296" s="15" t="s">
        <v>17</v>
      </c>
      <c r="D296" s="15">
        <v>64</v>
      </c>
      <c r="E296" s="15">
        <v>2</v>
      </c>
      <c r="F296" s="15">
        <v>11</v>
      </c>
      <c r="G296" s="15"/>
    </row>
    <row r="297" spans="1:7" ht="17" x14ac:dyDescent="0.2">
      <c r="A297" s="15"/>
      <c r="B297" s="15">
        <v>14</v>
      </c>
      <c r="C297" s="15" t="s">
        <v>208</v>
      </c>
      <c r="D297" s="15">
        <v>32</v>
      </c>
      <c r="E297" s="15">
        <v>2</v>
      </c>
      <c r="F297" s="15">
        <v>6</v>
      </c>
      <c r="G297" s="15"/>
    </row>
    <row r="298" spans="1:7" ht="17" x14ac:dyDescent="0.2">
      <c r="A298" s="15"/>
      <c r="B298" s="15">
        <v>15</v>
      </c>
      <c r="C298" s="15" t="s">
        <v>18</v>
      </c>
      <c r="D298" s="15">
        <v>252</v>
      </c>
      <c r="E298" s="15">
        <v>0</v>
      </c>
      <c r="F298" s="15">
        <v>34</v>
      </c>
      <c r="G298" s="15"/>
    </row>
    <row r="299" spans="1:7" ht="17" x14ac:dyDescent="0.2">
      <c r="A299" s="15"/>
      <c r="B299" s="15">
        <v>16</v>
      </c>
      <c r="C299" s="15" t="s">
        <v>132</v>
      </c>
      <c r="D299" s="15">
        <v>12</v>
      </c>
      <c r="E299" s="15">
        <v>3</v>
      </c>
      <c r="F299" s="15">
        <v>9</v>
      </c>
      <c r="G299" s="15">
        <v>0</v>
      </c>
    </row>
    <row r="300" spans="1:7" ht="17" x14ac:dyDescent="0.2">
      <c r="A300" s="15"/>
      <c r="B300" s="15">
        <v>17</v>
      </c>
      <c r="C300" s="15" t="s">
        <v>267</v>
      </c>
      <c r="D300" s="15">
        <v>11</v>
      </c>
      <c r="E300" s="15">
        <v>2</v>
      </c>
      <c r="F300" s="15">
        <v>5</v>
      </c>
      <c r="G300" s="15">
        <v>1</v>
      </c>
    </row>
    <row r="301" spans="1:7" ht="17" x14ac:dyDescent="0.2">
      <c r="A301" s="15"/>
      <c r="B301" s="15"/>
      <c r="C301" s="15" t="s">
        <v>268</v>
      </c>
      <c r="D301" s="15">
        <v>9</v>
      </c>
      <c r="E301" s="15">
        <v>1</v>
      </c>
      <c r="F301" s="15">
        <v>14</v>
      </c>
      <c r="G301" s="15">
        <v>0</v>
      </c>
    </row>
    <row r="302" spans="1:7" ht="17" x14ac:dyDescent="0.2">
      <c r="A302" s="15"/>
      <c r="B302" s="15">
        <v>18</v>
      </c>
      <c r="C302" s="15" t="s">
        <v>209</v>
      </c>
      <c r="D302" s="15">
        <v>12</v>
      </c>
      <c r="E302" s="15">
        <v>0</v>
      </c>
      <c r="F302" s="15">
        <v>7</v>
      </c>
      <c r="G302" s="15"/>
    </row>
    <row r="303" spans="1:7" ht="17" x14ac:dyDescent="0.2">
      <c r="A303" s="15"/>
      <c r="B303" s="15">
        <v>19</v>
      </c>
      <c r="C303" s="15" t="s">
        <v>269</v>
      </c>
      <c r="D303" s="15">
        <v>86</v>
      </c>
      <c r="E303" s="15">
        <v>7</v>
      </c>
      <c r="F303" s="15">
        <v>14</v>
      </c>
      <c r="G303" s="15"/>
    </row>
    <row r="304" spans="1:7" ht="17" x14ac:dyDescent="0.2">
      <c r="A304" s="15"/>
      <c r="B304" s="15">
        <v>20</v>
      </c>
      <c r="C304" s="15" t="s">
        <v>135</v>
      </c>
      <c r="D304" s="15">
        <v>23</v>
      </c>
      <c r="E304" s="15">
        <v>3</v>
      </c>
      <c r="F304" s="15">
        <v>3</v>
      </c>
      <c r="G304" s="15">
        <v>0</v>
      </c>
    </row>
    <row r="305" spans="1:13" ht="17" x14ac:dyDescent="0.2">
      <c r="A305" s="15"/>
      <c r="B305" s="15">
        <v>21</v>
      </c>
      <c r="C305" s="15" t="s">
        <v>270</v>
      </c>
      <c r="D305" s="15">
        <v>12</v>
      </c>
      <c r="E305" s="15">
        <v>0</v>
      </c>
      <c r="F305" s="15">
        <v>2</v>
      </c>
      <c r="G305" s="15"/>
    </row>
    <row r="306" spans="1:13" ht="17" x14ac:dyDescent="0.2">
      <c r="A306" s="15"/>
      <c r="B306" s="15">
        <v>22</v>
      </c>
      <c r="C306" s="15" t="s">
        <v>210</v>
      </c>
      <c r="D306" s="15">
        <v>5</v>
      </c>
      <c r="E306" s="15">
        <v>0</v>
      </c>
      <c r="F306" s="15">
        <v>8</v>
      </c>
      <c r="G306" s="15">
        <v>0</v>
      </c>
    </row>
    <row r="307" spans="1:13" ht="34" x14ac:dyDescent="0.2">
      <c r="A307" s="15"/>
      <c r="B307" s="15">
        <v>23</v>
      </c>
      <c r="C307" s="15" t="s">
        <v>136</v>
      </c>
      <c r="D307" s="15">
        <v>228</v>
      </c>
      <c r="E307" s="15">
        <v>12</v>
      </c>
      <c r="F307" s="15">
        <v>43</v>
      </c>
      <c r="G307" s="15"/>
    </row>
    <row r="308" spans="1:13" ht="17" x14ac:dyDescent="0.2">
      <c r="A308" s="15"/>
      <c r="B308" s="15">
        <v>24</v>
      </c>
      <c r="C308" s="15" t="s">
        <v>137</v>
      </c>
      <c r="D308" s="15">
        <v>57</v>
      </c>
      <c r="E308" s="15">
        <v>1</v>
      </c>
      <c r="F308" s="15">
        <v>14</v>
      </c>
      <c r="G308" s="15"/>
    </row>
    <row r="309" spans="1:13" ht="17" x14ac:dyDescent="0.2">
      <c r="A309" s="15"/>
      <c r="B309" s="15">
        <v>25</v>
      </c>
      <c r="C309" s="15" t="s">
        <v>211</v>
      </c>
      <c r="D309" s="15">
        <v>11</v>
      </c>
      <c r="E309" s="15">
        <v>4</v>
      </c>
      <c r="F309" s="15">
        <v>28</v>
      </c>
      <c r="G309" s="15">
        <v>0</v>
      </c>
    </row>
    <row r="310" spans="1:13" ht="17" x14ac:dyDescent="0.2">
      <c r="A310" s="15"/>
      <c r="B310" s="15">
        <v>26</v>
      </c>
      <c r="C310" s="15" t="s">
        <v>212</v>
      </c>
      <c r="D310" s="15">
        <v>10</v>
      </c>
      <c r="E310" s="15">
        <v>1</v>
      </c>
      <c r="F310" s="15">
        <v>0</v>
      </c>
      <c r="G310" s="15"/>
    </row>
    <row r="311" spans="1:13" ht="17" x14ac:dyDescent="0.2">
      <c r="A311" s="15"/>
      <c r="B311" s="15"/>
      <c r="C311" s="34" t="s">
        <v>281</v>
      </c>
      <c r="D311" s="15">
        <f>SUM(D284:D310)</f>
        <v>3324</v>
      </c>
      <c r="E311" s="15">
        <f>SUM(E284:E310)</f>
        <v>129</v>
      </c>
      <c r="F311" s="15">
        <f>SUM(F284:F310)</f>
        <v>584</v>
      </c>
      <c r="G311" s="34">
        <f>SUM(G284:G310)</f>
        <v>14</v>
      </c>
    </row>
    <row r="314" spans="1:13" ht="31" customHeight="1" x14ac:dyDescent="0.2">
      <c r="A314" s="94" t="s">
        <v>206</v>
      </c>
      <c r="B314" s="99" t="s">
        <v>0</v>
      </c>
      <c r="C314" s="99" t="s">
        <v>264</v>
      </c>
      <c r="D314" s="39" t="s">
        <v>283</v>
      </c>
      <c r="E314" s="39" t="s">
        <v>285</v>
      </c>
      <c r="F314" s="39" t="s">
        <v>286</v>
      </c>
      <c r="G314" s="15" t="s">
        <v>287</v>
      </c>
    </row>
    <row r="315" spans="1:13" ht="17" x14ac:dyDescent="0.2">
      <c r="A315" s="96"/>
      <c r="B315" s="99"/>
      <c r="C315" s="99"/>
      <c r="D315" s="15" t="s">
        <v>236</v>
      </c>
      <c r="E315" s="15" t="s">
        <v>36</v>
      </c>
      <c r="F315" s="15" t="s">
        <v>36</v>
      </c>
      <c r="G315" s="15" t="s">
        <v>36</v>
      </c>
    </row>
    <row r="316" spans="1:13" ht="51" x14ac:dyDescent="0.2">
      <c r="A316" s="41">
        <v>43977</v>
      </c>
      <c r="B316" s="15">
        <v>1</v>
      </c>
      <c r="C316" s="15" t="s">
        <v>2</v>
      </c>
      <c r="D316" s="15">
        <v>504</v>
      </c>
      <c r="E316" s="15">
        <v>18</v>
      </c>
      <c r="F316" s="15">
        <v>42</v>
      </c>
      <c r="G316" s="15">
        <v>7</v>
      </c>
      <c r="J316" s="34" t="s">
        <v>284</v>
      </c>
      <c r="K316" s="34" t="s">
        <v>285</v>
      </c>
      <c r="L316" s="34" t="s">
        <v>289</v>
      </c>
      <c r="M316" s="34" t="s">
        <v>288</v>
      </c>
    </row>
    <row r="317" spans="1:13" ht="17" x14ac:dyDescent="0.2">
      <c r="A317" s="15"/>
      <c r="B317" s="15">
        <v>2</v>
      </c>
      <c r="C317" s="15" t="s">
        <v>124</v>
      </c>
      <c r="D317" s="15">
        <v>445</v>
      </c>
      <c r="E317" s="15">
        <v>0</v>
      </c>
      <c r="F317" s="15">
        <v>35</v>
      </c>
      <c r="G317" s="15">
        <v>0</v>
      </c>
      <c r="J317" s="15">
        <v>879</v>
      </c>
      <c r="K317" s="15">
        <v>8</v>
      </c>
      <c r="L317" s="15">
        <v>37</v>
      </c>
      <c r="M317" s="15">
        <v>4</v>
      </c>
    </row>
    <row r="318" spans="1:13" ht="17" x14ac:dyDescent="0.2">
      <c r="A318" s="15"/>
      <c r="B318" s="15">
        <v>3</v>
      </c>
      <c r="C318" s="15" t="s">
        <v>125</v>
      </c>
      <c r="D318" s="15">
        <v>230</v>
      </c>
      <c r="E318" s="15">
        <v>1</v>
      </c>
      <c r="F318" s="15">
        <v>54</v>
      </c>
      <c r="G318" s="15">
        <v>3</v>
      </c>
      <c r="J318" s="15">
        <v>881</v>
      </c>
      <c r="K318" s="15">
        <v>8</v>
      </c>
      <c r="L318" s="15">
        <v>42</v>
      </c>
      <c r="M318" s="15">
        <v>5</v>
      </c>
    </row>
    <row r="319" spans="1:13" ht="17" x14ac:dyDescent="0.2">
      <c r="A319" s="15"/>
      <c r="B319" s="15">
        <v>4</v>
      </c>
      <c r="C319" s="15" t="s">
        <v>238</v>
      </c>
      <c r="D319" s="15">
        <v>138</v>
      </c>
      <c r="E319" s="15">
        <v>8</v>
      </c>
      <c r="F319" s="15">
        <v>15</v>
      </c>
      <c r="G319" s="15">
        <v>1</v>
      </c>
      <c r="J319" s="15">
        <v>978</v>
      </c>
      <c r="K319" s="15">
        <v>12</v>
      </c>
      <c r="L319" s="15">
        <v>56</v>
      </c>
      <c r="M319" s="15">
        <v>5</v>
      </c>
    </row>
    <row r="320" spans="1:13" ht="17" x14ac:dyDescent="0.2">
      <c r="A320" s="15"/>
      <c r="B320" s="15">
        <v>5</v>
      </c>
      <c r="C320" s="15" t="s">
        <v>127</v>
      </c>
      <c r="D320" s="15">
        <v>777</v>
      </c>
      <c r="E320" s="15">
        <v>28</v>
      </c>
      <c r="F320" s="15">
        <v>97</v>
      </c>
      <c r="G320" s="15">
        <v>0</v>
      </c>
      <c r="J320" s="15">
        <v>1129</v>
      </c>
      <c r="K320" s="15">
        <v>18</v>
      </c>
      <c r="L320" s="15">
        <v>84</v>
      </c>
      <c r="M320" s="15">
        <v>7</v>
      </c>
    </row>
    <row r="321" spans="1:13" ht="17" x14ac:dyDescent="0.2">
      <c r="A321" s="15"/>
      <c r="B321" s="15">
        <v>6</v>
      </c>
      <c r="C321" s="15" t="s">
        <v>9</v>
      </c>
      <c r="D321" s="15">
        <v>177</v>
      </c>
      <c r="E321" s="15">
        <v>7</v>
      </c>
      <c r="F321" s="15">
        <v>17</v>
      </c>
      <c r="G321" s="15">
        <v>0</v>
      </c>
      <c r="J321" s="15">
        <v>1566</v>
      </c>
      <c r="K321" s="15">
        <v>26</v>
      </c>
      <c r="L321" s="15">
        <v>106</v>
      </c>
      <c r="M321" s="15">
        <v>7</v>
      </c>
    </row>
    <row r="322" spans="1:13" ht="17" x14ac:dyDescent="0.2">
      <c r="A322" s="15"/>
      <c r="B322" s="15">
        <v>7</v>
      </c>
      <c r="C322" s="15" t="s">
        <v>239</v>
      </c>
      <c r="D322" s="15">
        <v>66</v>
      </c>
      <c r="E322" s="15">
        <v>2</v>
      </c>
      <c r="F322" s="15">
        <v>84</v>
      </c>
      <c r="G322" s="15">
        <v>1</v>
      </c>
      <c r="J322" s="15">
        <v>1783</v>
      </c>
      <c r="K322" s="15">
        <v>35</v>
      </c>
      <c r="L322" s="15">
        <v>128</v>
      </c>
      <c r="M322" s="15">
        <v>7</v>
      </c>
    </row>
    <row r="323" spans="1:13" ht="17" x14ac:dyDescent="0.2">
      <c r="A323" s="15"/>
      <c r="B323" s="15">
        <v>8</v>
      </c>
      <c r="C323" s="15" t="s">
        <v>129</v>
      </c>
      <c r="D323" s="15">
        <v>199</v>
      </c>
      <c r="E323" s="15">
        <v>12</v>
      </c>
      <c r="F323" s="15">
        <v>65</v>
      </c>
      <c r="G323" s="15">
        <v>1</v>
      </c>
      <c r="J323" s="15">
        <v>2147</v>
      </c>
      <c r="K323" s="15">
        <v>51</v>
      </c>
      <c r="L323" s="15">
        <v>167</v>
      </c>
      <c r="M323" s="15">
        <v>7</v>
      </c>
    </row>
    <row r="324" spans="1:13" ht="17" x14ac:dyDescent="0.2">
      <c r="A324" s="15"/>
      <c r="B324" s="15">
        <v>9</v>
      </c>
      <c r="C324" s="15" t="s">
        <v>130</v>
      </c>
      <c r="D324" s="15">
        <v>82</v>
      </c>
      <c r="E324" s="15">
        <v>17</v>
      </c>
      <c r="F324" s="15">
        <v>27</v>
      </c>
      <c r="G324" s="15">
        <v>1</v>
      </c>
      <c r="J324" s="15">
        <v>2690</v>
      </c>
      <c r="K324" s="15">
        <v>81</v>
      </c>
      <c r="L324" s="15">
        <v>280</v>
      </c>
      <c r="M324" s="15">
        <v>8</v>
      </c>
    </row>
    <row r="325" spans="1:13" ht="17" x14ac:dyDescent="0.2">
      <c r="A325" s="15"/>
      <c r="B325" s="15">
        <v>10</v>
      </c>
      <c r="C325" s="15" t="s">
        <v>244</v>
      </c>
      <c r="D325" s="15">
        <v>89</v>
      </c>
      <c r="E325" s="15">
        <v>8</v>
      </c>
      <c r="F325" s="15">
        <v>35</v>
      </c>
      <c r="G325" s="15">
        <v>1</v>
      </c>
      <c r="J325" s="15">
        <v>3077</v>
      </c>
      <c r="K325" s="15">
        <v>116</v>
      </c>
      <c r="L325" s="15">
        <v>399</v>
      </c>
      <c r="M325" s="15">
        <v>11</v>
      </c>
    </row>
    <row r="326" spans="1:13" ht="17" x14ac:dyDescent="0.2">
      <c r="A326" s="15"/>
      <c r="B326" s="15">
        <v>11</v>
      </c>
      <c r="C326" s="15" t="s">
        <v>207</v>
      </c>
      <c r="D326" s="15">
        <v>93</v>
      </c>
      <c r="E326" s="15">
        <v>3</v>
      </c>
      <c r="F326" s="15">
        <v>18</v>
      </c>
      <c r="G326" s="15">
        <v>0</v>
      </c>
      <c r="J326" s="15">
        <v>3324</v>
      </c>
      <c r="K326" s="15">
        <v>129</v>
      </c>
      <c r="L326" s="15">
        <v>584</v>
      </c>
      <c r="M326" s="15">
        <v>14</v>
      </c>
    </row>
    <row r="327" spans="1:13" ht="17" x14ac:dyDescent="0.2">
      <c r="A327" s="15"/>
      <c r="B327" s="15">
        <v>12</v>
      </c>
      <c r="C327" s="15" t="s">
        <v>16</v>
      </c>
      <c r="D327" s="15">
        <v>4</v>
      </c>
      <c r="E327" s="15">
        <v>0</v>
      </c>
      <c r="F327" s="15">
        <v>1</v>
      </c>
      <c r="G327" s="15">
        <v>0</v>
      </c>
      <c r="J327" s="15">
        <v>3769</v>
      </c>
      <c r="K327" s="15">
        <v>150</v>
      </c>
      <c r="L327" s="15">
        <v>738</v>
      </c>
      <c r="M327" s="15">
        <v>20</v>
      </c>
    </row>
    <row r="328" spans="1:13" ht="17" x14ac:dyDescent="0.2">
      <c r="A328" s="15"/>
      <c r="B328" s="15">
        <v>13</v>
      </c>
      <c r="C328" s="15" t="s">
        <v>17</v>
      </c>
      <c r="D328" s="15">
        <v>144</v>
      </c>
      <c r="E328" s="15">
        <v>2</v>
      </c>
      <c r="F328" s="15">
        <v>12</v>
      </c>
      <c r="G328" s="15">
        <v>0</v>
      </c>
    </row>
    <row r="329" spans="1:13" ht="17" x14ac:dyDescent="0.2">
      <c r="A329" s="15"/>
      <c r="B329" s="15">
        <v>14</v>
      </c>
      <c r="C329" s="15" t="s">
        <v>208</v>
      </c>
      <c r="D329" s="15">
        <v>34</v>
      </c>
      <c r="E329" s="15">
        <v>2</v>
      </c>
      <c r="F329" s="15">
        <v>9</v>
      </c>
      <c r="G329" s="15"/>
    </row>
    <row r="330" spans="1:13" ht="34" x14ac:dyDescent="0.2">
      <c r="A330" s="15"/>
      <c r="B330" s="15">
        <v>15</v>
      </c>
      <c r="C330" s="15" t="s">
        <v>18</v>
      </c>
      <c r="D330" s="15">
        <v>230</v>
      </c>
      <c r="E330" s="15">
        <v>4</v>
      </c>
      <c r="F330" s="15">
        <v>25</v>
      </c>
      <c r="G330" s="15">
        <v>0</v>
      </c>
      <c r="J330" s="34" t="s">
        <v>289</v>
      </c>
      <c r="K330" s="34" t="s">
        <v>288</v>
      </c>
    </row>
    <row r="331" spans="1:13" ht="17" x14ac:dyDescent="0.2">
      <c r="A331" s="15"/>
      <c r="B331" s="15">
        <v>16</v>
      </c>
      <c r="C331" s="15" t="s">
        <v>132</v>
      </c>
      <c r="D331" s="15">
        <v>13</v>
      </c>
      <c r="E331" s="15">
        <v>3</v>
      </c>
      <c r="F331" s="15">
        <v>9</v>
      </c>
      <c r="G331" s="15">
        <v>0</v>
      </c>
      <c r="J331" s="15">
        <v>37</v>
      </c>
      <c r="K331" s="15">
        <v>4</v>
      </c>
    </row>
    <row r="332" spans="1:13" ht="17" x14ac:dyDescent="0.2">
      <c r="A332" s="15"/>
      <c r="B332" s="15">
        <v>17</v>
      </c>
      <c r="C332" s="15" t="s">
        <v>267</v>
      </c>
      <c r="D332" s="15">
        <v>11</v>
      </c>
      <c r="E332" s="15">
        <v>2</v>
      </c>
      <c r="F332" s="15">
        <v>5</v>
      </c>
      <c r="G332" s="15">
        <v>1</v>
      </c>
      <c r="J332" s="15">
        <v>42</v>
      </c>
      <c r="K332" s="15">
        <v>5</v>
      </c>
    </row>
    <row r="333" spans="1:13" ht="17" x14ac:dyDescent="0.2">
      <c r="A333" s="15"/>
      <c r="B333" s="15"/>
      <c r="C333" s="15" t="s">
        <v>268</v>
      </c>
      <c r="D333" s="15">
        <v>11</v>
      </c>
      <c r="E333" s="15">
        <v>2</v>
      </c>
      <c r="F333" s="15">
        <v>14</v>
      </c>
      <c r="G333" s="15">
        <v>0</v>
      </c>
      <c r="J333" s="15">
        <v>56</v>
      </c>
      <c r="K333" s="15">
        <v>5</v>
      </c>
    </row>
    <row r="334" spans="1:13" ht="17" x14ac:dyDescent="0.2">
      <c r="A334" s="15"/>
      <c r="B334" s="15">
        <v>18</v>
      </c>
      <c r="C334" s="15" t="s">
        <v>209</v>
      </c>
      <c r="D334" s="15">
        <v>12</v>
      </c>
      <c r="E334" s="15">
        <v>0</v>
      </c>
      <c r="F334" s="15">
        <v>12</v>
      </c>
      <c r="G334" s="15">
        <v>0</v>
      </c>
      <c r="J334" s="15">
        <v>84</v>
      </c>
      <c r="K334" s="15">
        <v>7</v>
      </c>
    </row>
    <row r="335" spans="1:13" ht="17" x14ac:dyDescent="0.2">
      <c r="A335" s="15"/>
      <c r="B335" s="15">
        <v>19</v>
      </c>
      <c r="C335" s="15" t="s">
        <v>269</v>
      </c>
      <c r="D335" s="15">
        <v>103</v>
      </c>
      <c r="E335" s="15">
        <v>8</v>
      </c>
      <c r="F335" s="15">
        <v>15</v>
      </c>
      <c r="G335" s="15">
        <v>1</v>
      </c>
      <c r="J335" s="15">
        <v>106</v>
      </c>
      <c r="K335" s="15">
        <v>7</v>
      </c>
    </row>
    <row r="336" spans="1:13" ht="17" x14ac:dyDescent="0.2">
      <c r="A336" s="15"/>
      <c r="B336" s="15">
        <v>20</v>
      </c>
      <c r="C336" s="15" t="s">
        <v>135</v>
      </c>
      <c r="D336" s="15">
        <v>24</v>
      </c>
      <c r="E336" s="15">
        <v>3</v>
      </c>
      <c r="F336" s="15">
        <v>4</v>
      </c>
      <c r="G336" s="15">
        <v>1</v>
      </c>
      <c r="J336" s="15">
        <v>128</v>
      </c>
      <c r="K336" s="15">
        <v>7</v>
      </c>
    </row>
    <row r="337" spans="1:13" ht="17" x14ac:dyDescent="0.2">
      <c r="A337" s="15"/>
      <c r="B337" s="15">
        <v>21</v>
      </c>
      <c r="C337" s="15" t="s">
        <v>270</v>
      </c>
      <c r="D337" s="15">
        <v>19</v>
      </c>
      <c r="E337" s="15">
        <v>0</v>
      </c>
      <c r="F337" s="15">
        <v>12</v>
      </c>
      <c r="G337" s="15">
        <v>0</v>
      </c>
      <c r="J337" s="15">
        <v>167</v>
      </c>
      <c r="K337" s="15">
        <v>7</v>
      </c>
    </row>
    <row r="338" spans="1:13" ht="17" x14ac:dyDescent="0.2">
      <c r="A338" s="15"/>
      <c r="B338" s="15">
        <v>22</v>
      </c>
      <c r="C338" s="15" t="s">
        <v>210</v>
      </c>
      <c r="D338" s="15">
        <v>6</v>
      </c>
      <c r="E338" s="15">
        <v>0</v>
      </c>
      <c r="F338" s="15">
        <v>8</v>
      </c>
      <c r="G338" s="15">
        <v>0</v>
      </c>
      <c r="J338" s="15">
        <v>280</v>
      </c>
      <c r="K338" s="15">
        <v>8</v>
      </c>
    </row>
    <row r="339" spans="1:13" ht="34" x14ac:dyDescent="0.2">
      <c r="A339" s="15"/>
      <c r="B339" s="15">
        <v>23</v>
      </c>
      <c r="C339" s="15" t="s">
        <v>136</v>
      </c>
      <c r="D339" s="15">
        <v>291</v>
      </c>
      <c r="E339" s="15">
        <v>14</v>
      </c>
      <c r="F339" s="15">
        <v>65</v>
      </c>
      <c r="G339" s="15">
        <v>2</v>
      </c>
      <c r="J339" s="15">
        <v>399</v>
      </c>
      <c r="K339" s="15">
        <v>11</v>
      </c>
    </row>
    <row r="340" spans="1:13" ht="17" x14ac:dyDescent="0.2">
      <c r="A340" s="15"/>
      <c r="B340" s="15">
        <v>24</v>
      </c>
      <c r="C340" s="15" t="s">
        <v>137</v>
      </c>
      <c r="D340" s="15">
        <v>42</v>
      </c>
      <c r="E340" s="15">
        <v>1</v>
      </c>
      <c r="F340" s="15">
        <v>22</v>
      </c>
      <c r="G340" s="15">
        <v>0</v>
      </c>
      <c r="J340" s="15">
        <v>584</v>
      </c>
      <c r="K340" s="15">
        <v>14</v>
      </c>
    </row>
    <row r="341" spans="1:13" ht="17" x14ac:dyDescent="0.2">
      <c r="A341" s="15"/>
      <c r="B341" s="15">
        <v>25</v>
      </c>
      <c r="C341" s="15" t="s">
        <v>211</v>
      </c>
      <c r="D341" s="15">
        <v>15</v>
      </c>
      <c r="E341" s="15">
        <v>4</v>
      </c>
      <c r="F341" s="15">
        <v>36</v>
      </c>
      <c r="G341" s="15">
        <v>0</v>
      </c>
      <c r="J341" s="15">
        <v>738</v>
      </c>
      <c r="K341" s="15">
        <v>20</v>
      </c>
    </row>
    <row r="342" spans="1:13" ht="17" x14ac:dyDescent="0.2">
      <c r="A342" s="15"/>
      <c r="B342" s="15">
        <v>26</v>
      </c>
      <c r="C342" s="15" t="s">
        <v>212</v>
      </c>
      <c r="D342" s="15">
        <v>10</v>
      </c>
      <c r="E342" s="15">
        <v>1</v>
      </c>
      <c r="F342" s="15">
        <v>0</v>
      </c>
      <c r="G342" s="15"/>
    </row>
    <row r="343" spans="1:13" ht="17" x14ac:dyDescent="0.2">
      <c r="A343" s="15"/>
      <c r="B343" s="15"/>
      <c r="C343" s="34" t="s">
        <v>281</v>
      </c>
      <c r="D343" s="15">
        <f>SUM(D316:D342)</f>
        <v>3769</v>
      </c>
      <c r="E343" s="15">
        <f>SUM(E316:E342)</f>
        <v>150</v>
      </c>
      <c r="F343" s="15">
        <f>SUM(F316:F342)</f>
        <v>738</v>
      </c>
      <c r="G343" s="34">
        <f>SUM(G316:G342)</f>
        <v>20</v>
      </c>
    </row>
    <row r="345" spans="1:13" x14ac:dyDescent="0.2">
      <c r="D345" s="40">
        <f>(D343-D311)</f>
        <v>445</v>
      </c>
      <c r="F345" s="40">
        <f>(F343-F311)</f>
        <v>154</v>
      </c>
    </row>
    <row r="347" spans="1:13" ht="34" customHeight="1" x14ac:dyDescent="0.2">
      <c r="A347" s="94" t="s">
        <v>206</v>
      </c>
      <c r="B347" s="94" t="s">
        <v>0</v>
      </c>
      <c r="C347" s="94" t="s">
        <v>264</v>
      </c>
      <c r="D347" s="39" t="s">
        <v>283</v>
      </c>
      <c r="E347" s="39" t="s">
        <v>285</v>
      </c>
      <c r="F347" s="39" t="s">
        <v>286</v>
      </c>
      <c r="G347" s="15" t="s">
        <v>287</v>
      </c>
    </row>
    <row r="348" spans="1:13" ht="17" x14ac:dyDescent="0.2">
      <c r="A348" s="96"/>
      <c r="B348" s="96"/>
      <c r="C348" s="96"/>
      <c r="D348" s="15" t="s">
        <v>236</v>
      </c>
      <c r="E348" s="15" t="s">
        <v>36</v>
      </c>
      <c r="F348" s="15" t="s">
        <v>36</v>
      </c>
      <c r="G348" s="15" t="s">
        <v>36</v>
      </c>
    </row>
    <row r="349" spans="1:13" ht="17" x14ac:dyDescent="0.2">
      <c r="A349" s="41">
        <v>43983</v>
      </c>
      <c r="B349" s="15">
        <v>1</v>
      </c>
      <c r="C349" s="15" t="s">
        <v>2</v>
      </c>
      <c r="D349" s="15">
        <v>525</v>
      </c>
      <c r="E349" s="15">
        <v>19</v>
      </c>
      <c r="F349" s="15">
        <v>51</v>
      </c>
      <c r="G349" s="15">
        <v>7</v>
      </c>
    </row>
    <row r="350" spans="1:13" ht="17.25" customHeight="1" x14ac:dyDescent="0.2">
      <c r="A350" s="15"/>
      <c r="B350" s="15">
        <v>2</v>
      </c>
      <c r="C350" s="15" t="s">
        <v>124</v>
      </c>
      <c r="D350" s="15">
        <v>450</v>
      </c>
      <c r="E350" s="15">
        <v>0</v>
      </c>
      <c r="F350" s="15">
        <v>36</v>
      </c>
      <c r="G350" s="15">
        <v>0</v>
      </c>
      <c r="J350" s="34" t="s">
        <v>284</v>
      </c>
      <c r="K350" s="34" t="s">
        <v>285</v>
      </c>
      <c r="L350" s="34" t="s">
        <v>289</v>
      </c>
      <c r="M350" s="34" t="s">
        <v>288</v>
      </c>
    </row>
    <row r="351" spans="1:13" ht="17" x14ac:dyDescent="0.2">
      <c r="A351" s="15"/>
      <c r="B351" s="15">
        <v>3</v>
      </c>
      <c r="C351" s="15" t="s">
        <v>125</v>
      </c>
      <c r="D351" s="15">
        <v>304</v>
      </c>
      <c r="E351" s="15">
        <v>1</v>
      </c>
      <c r="F351" s="15">
        <v>56</v>
      </c>
      <c r="G351" s="15">
        <v>3</v>
      </c>
      <c r="J351" s="15">
        <v>879</v>
      </c>
      <c r="K351" s="15">
        <v>8</v>
      </c>
      <c r="L351" s="15">
        <v>37</v>
      </c>
      <c r="M351" s="15">
        <v>4</v>
      </c>
    </row>
    <row r="352" spans="1:13" ht="17" x14ac:dyDescent="0.2">
      <c r="A352" s="15"/>
      <c r="B352" s="15">
        <v>4</v>
      </c>
      <c r="C352" s="15" t="s">
        <v>238</v>
      </c>
      <c r="D352" s="15">
        <v>150</v>
      </c>
      <c r="E352" s="15">
        <v>8</v>
      </c>
      <c r="F352" s="15">
        <v>15</v>
      </c>
      <c r="G352" s="15">
        <v>3</v>
      </c>
      <c r="J352" s="15">
        <v>881</v>
      </c>
      <c r="K352" s="15">
        <v>8</v>
      </c>
      <c r="L352" s="15">
        <v>42</v>
      </c>
      <c r="M352" s="15">
        <v>5</v>
      </c>
    </row>
    <row r="353" spans="1:13" ht="17" x14ac:dyDescent="0.2">
      <c r="A353" s="15"/>
      <c r="B353" s="15">
        <v>5</v>
      </c>
      <c r="C353" s="15" t="s">
        <v>127</v>
      </c>
      <c r="D353" s="15">
        <v>1096</v>
      </c>
      <c r="E353" s="15">
        <v>27</v>
      </c>
      <c r="F353" s="15">
        <v>146</v>
      </c>
      <c r="G353" s="15">
        <v>0</v>
      </c>
      <c r="J353" s="15">
        <v>978</v>
      </c>
      <c r="K353" s="15">
        <v>12</v>
      </c>
      <c r="L353" s="15">
        <v>56</v>
      </c>
      <c r="M353" s="15">
        <v>5</v>
      </c>
    </row>
    <row r="354" spans="1:13" ht="17" x14ac:dyDescent="0.2">
      <c r="A354" s="15"/>
      <c r="B354" s="15">
        <v>6</v>
      </c>
      <c r="C354" s="15" t="s">
        <v>9</v>
      </c>
      <c r="D354" s="15">
        <v>187</v>
      </c>
      <c r="E354" s="15">
        <v>7</v>
      </c>
      <c r="F354" s="15">
        <v>17</v>
      </c>
      <c r="G354" s="15">
        <v>0</v>
      </c>
      <c r="J354" s="15">
        <v>1129</v>
      </c>
      <c r="K354" s="15">
        <v>18</v>
      </c>
      <c r="L354" s="15">
        <v>84</v>
      </c>
      <c r="M354" s="15">
        <v>7</v>
      </c>
    </row>
    <row r="355" spans="1:13" ht="17" x14ac:dyDescent="0.2">
      <c r="A355" s="15"/>
      <c r="B355" s="15">
        <v>7</v>
      </c>
      <c r="C355" s="15" t="s">
        <v>239</v>
      </c>
      <c r="D355" s="15">
        <v>75</v>
      </c>
      <c r="E355" s="15">
        <v>4</v>
      </c>
      <c r="F355" s="15">
        <v>105</v>
      </c>
      <c r="G355" s="15">
        <v>2</v>
      </c>
      <c r="J355" s="15">
        <v>1566</v>
      </c>
      <c r="K355" s="15">
        <v>26</v>
      </c>
      <c r="L355" s="15">
        <v>106</v>
      </c>
      <c r="M355" s="15">
        <v>7</v>
      </c>
    </row>
    <row r="356" spans="1:13" ht="17" x14ac:dyDescent="0.2">
      <c r="A356" s="15"/>
      <c r="B356" s="15">
        <v>8</v>
      </c>
      <c r="C356" s="15" t="s">
        <v>129</v>
      </c>
      <c r="D356" s="15">
        <v>202</v>
      </c>
      <c r="E356" s="15">
        <v>15</v>
      </c>
      <c r="F356" s="15">
        <v>70</v>
      </c>
      <c r="G356" s="15">
        <v>1</v>
      </c>
      <c r="J356" s="15">
        <v>1783</v>
      </c>
      <c r="K356" s="15">
        <v>35</v>
      </c>
      <c r="L356" s="15">
        <v>128</v>
      </c>
      <c r="M356" s="15">
        <v>7</v>
      </c>
    </row>
    <row r="357" spans="1:13" ht="17" x14ac:dyDescent="0.2">
      <c r="A357" s="15"/>
      <c r="B357" s="15">
        <v>9</v>
      </c>
      <c r="C357" s="15" t="s">
        <v>130</v>
      </c>
      <c r="D357" s="15">
        <v>92</v>
      </c>
      <c r="E357" s="15">
        <v>17</v>
      </c>
      <c r="F357" s="15">
        <v>30</v>
      </c>
      <c r="G357" s="15">
        <v>1</v>
      </c>
      <c r="J357" s="15">
        <v>2147</v>
      </c>
      <c r="K357" s="15">
        <v>51</v>
      </c>
      <c r="L357" s="15">
        <v>167</v>
      </c>
      <c r="M357" s="15">
        <v>7</v>
      </c>
    </row>
    <row r="358" spans="1:13" ht="17" x14ac:dyDescent="0.2">
      <c r="A358" s="15"/>
      <c r="B358" s="15">
        <v>10</v>
      </c>
      <c r="C358" s="15" t="s">
        <v>244</v>
      </c>
      <c r="D358" s="15">
        <v>101</v>
      </c>
      <c r="E358" s="15">
        <v>11</v>
      </c>
      <c r="F358" s="15">
        <v>59</v>
      </c>
      <c r="G358" s="15">
        <v>1</v>
      </c>
      <c r="J358" s="15">
        <v>2690</v>
      </c>
      <c r="K358" s="15">
        <v>81</v>
      </c>
      <c r="L358" s="15">
        <v>280</v>
      </c>
      <c r="M358" s="15">
        <v>8</v>
      </c>
    </row>
    <row r="359" spans="1:13" ht="17" x14ac:dyDescent="0.2">
      <c r="A359" s="15"/>
      <c r="B359" s="15">
        <v>11</v>
      </c>
      <c r="C359" s="15" t="s">
        <v>207</v>
      </c>
      <c r="D359" s="15">
        <v>97</v>
      </c>
      <c r="E359" s="15">
        <v>3</v>
      </c>
      <c r="F359" s="15">
        <v>24</v>
      </c>
      <c r="G359" s="15">
        <v>0</v>
      </c>
      <c r="J359" s="15">
        <v>3077</v>
      </c>
      <c r="K359" s="15">
        <v>116</v>
      </c>
      <c r="L359" s="15">
        <v>399</v>
      </c>
      <c r="M359" s="15">
        <v>11</v>
      </c>
    </row>
    <row r="360" spans="1:13" ht="17" x14ac:dyDescent="0.2">
      <c r="A360" s="15"/>
      <c r="B360" s="15">
        <v>12</v>
      </c>
      <c r="C360" s="15" t="s">
        <v>16</v>
      </c>
      <c r="D360" s="15">
        <v>4</v>
      </c>
      <c r="E360" s="15">
        <v>0</v>
      </c>
      <c r="F360" s="15">
        <v>1</v>
      </c>
      <c r="G360" s="15">
        <v>0</v>
      </c>
      <c r="J360" s="15">
        <v>3324</v>
      </c>
      <c r="K360" s="15">
        <v>129</v>
      </c>
      <c r="L360" s="15">
        <v>584</v>
      </c>
      <c r="M360" s="15">
        <v>14</v>
      </c>
    </row>
    <row r="361" spans="1:13" ht="17" x14ac:dyDescent="0.2">
      <c r="A361" s="15"/>
      <c r="B361" s="15">
        <v>13</v>
      </c>
      <c r="C361" s="15" t="s">
        <v>17</v>
      </c>
      <c r="D361" s="15">
        <v>151</v>
      </c>
      <c r="E361" s="15">
        <v>2</v>
      </c>
      <c r="F361" s="15">
        <v>23</v>
      </c>
      <c r="G361" s="15">
        <v>0</v>
      </c>
      <c r="J361" s="15">
        <v>3769</v>
      </c>
      <c r="K361" s="15">
        <v>150</v>
      </c>
      <c r="L361" s="15">
        <v>738</v>
      </c>
      <c r="M361" s="15">
        <v>20</v>
      </c>
    </row>
    <row r="362" spans="1:13" ht="17" x14ac:dyDescent="0.2">
      <c r="A362" s="15"/>
      <c r="B362" s="15">
        <v>14</v>
      </c>
      <c r="C362" s="15" t="s">
        <v>208</v>
      </c>
      <c r="D362" s="15">
        <v>37</v>
      </c>
      <c r="E362" s="15">
        <v>2</v>
      </c>
      <c r="F362" s="15">
        <v>11</v>
      </c>
      <c r="G362" s="15"/>
      <c r="J362" s="15">
        <v>4543</v>
      </c>
      <c r="K362" s="15">
        <v>163</v>
      </c>
      <c r="L362" s="15">
        <v>955</v>
      </c>
      <c r="M362" s="15">
        <v>26</v>
      </c>
    </row>
    <row r="363" spans="1:13" ht="17" x14ac:dyDescent="0.2">
      <c r="A363" s="15"/>
      <c r="B363" s="15">
        <v>15</v>
      </c>
      <c r="C363" s="15" t="s">
        <v>18</v>
      </c>
      <c r="D363" s="15">
        <v>321</v>
      </c>
      <c r="E363" s="15">
        <v>4</v>
      </c>
      <c r="F363" s="15">
        <v>41</v>
      </c>
      <c r="G363" s="15">
        <v>0</v>
      </c>
    </row>
    <row r="364" spans="1:13" ht="17" x14ac:dyDescent="0.2">
      <c r="A364" s="15"/>
      <c r="B364" s="15">
        <v>16</v>
      </c>
      <c r="C364" s="15" t="s">
        <v>132</v>
      </c>
      <c r="D364" s="15">
        <v>16</v>
      </c>
      <c r="E364" s="15">
        <v>4</v>
      </c>
      <c r="F364" s="15">
        <v>29</v>
      </c>
      <c r="G364" s="15">
        <v>2</v>
      </c>
    </row>
    <row r="365" spans="1:13" ht="34" x14ac:dyDescent="0.2">
      <c r="A365" s="15"/>
      <c r="B365" s="15">
        <v>17</v>
      </c>
      <c r="C365" s="15" t="s">
        <v>267</v>
      </c>
      <c r="D365" s="15">
        <v>118</v>
      </c>
      <c r="E365" s="15">
        <v>2</v>
      </c>
      <c r="F365" s="15">
        <v>8</v>
      </c>
      <c r="G365" s="15">
        <v>1</v>
      </c>
      <c r="J365" s="34" t="s">
        <v>289</v>
      </c>
      <c r="K365" s="34" t="s">
        <v>288</v>
      </c>
    </row>
    <row r="366" spans="1:13" ht="17" x14ac:dyDescent="0.2">
      <c r="A366" s="15"/>
      <c r="B366" s="15"/>
      <c r="C366" s="15" t="s">
        <v>268</v>
      </c>
      <c r="D366" s="15">
        <v>13</v>
      </c>
      <c r="E366" s="15">
        <v>2</v>
      </c>
      <c r="F366" s="15">
        <v>16</v>
      </c>
      <c r="G366" s="15">
        <v>0</v>
      </c>
      <c r="J366" s="15">
        <v>37</v>
      </c>
      <c r="K366" s="15">
        <v>4</v>
      </c>
    </row>
    <row r="367" spans="1:13" ht="17" x14ac:dyDescent="0.2">
      <c r="A367" s="15"/>
      <c r="B367" s="15">
        <v>18</v>
      </c>
      <c r="C367" s="15" t="s">
        <v>209</v>
      </c>
      <c r="D367" s="15">
        <v>13</v>
      </c>
      <c r="E367" s="15">
        <v>0</v>
      </c>
      <c r="F367" s="15">
        <v>12</v>
      </c>
      <c r="G367" s="15">
        <v>0</v>
      </c>
      <c r="J367" s="15">
        <v>42</v>
      </c>
      <c r="K367" s="15">
        <v>5</v>
      </c>
    </row>
    <row r="368" spans="1:13" ht="17" x14ac:dyDescent="0.2">
      <c r="A368" s="15"/>
      <c r="B368" s="15">
        <v>19</v>
      </c>
      <c r="C368" s="15" t="s">
        <v>269</v>
      </c>
      <c r="D368" s="15">
        <v>111</v>
      </c>
      <c r="E368" s="15">
        <v>8</v>
      </c>
      <c r="F368" s="15">
        <v>27</v>
      </c>
      <c r="G368" s="15">
        <v>1</v>
      </c>
      <c r="J368" s="15">
        <v>56</v>
      </c>
      <c r="K368" s="15">
        <v>5</v>
      </c>
    </row>
    <row r="369" spans="1:13" ht="17" x14ac:dyDescent="0.2">
      <c r="A369" s="15"/>
      <c r="B369" s="15">
        <v>20</v>
      </c>
      <c r="C369" s="15" t="s">
        <v>135</v>
      </c>
      <c r="D369" s="15">
        <v>32</v>
      </c>
      <c r="E369" s="15">
        <v>3</v>
      </c>
      <c r="F369" s="15">
        <v>5</v>
      </c>
      <c r="G369" s="15">
        <v>1</v>
      </c>
      <c r="J369" s="15">
        <v>84</v>
      </c>
      <c r="K369" s="15">
        <v>7</v>
      </c>
    </row>
    <row r="370" spans="1:13" ht="17" x14ac:dyDescent="0.2">
      <c r="A370" s="15"/>
      <c r="B370" s="15">
        <v>21</v>
      </c>
      <c r="C370" s="15" t="s">
        <v>270</v>
      </c>
      <c r="D370" s="15">
        <v>19</v>
      </c>
      <c r="E370" s="15">
        <v>0</v>
      </c>
      <c r="F370" s="15">
        <v>17</v>
      </c>
      <c r="G370" s="15">
        <v>0</v>
      </c>
      <c r="J370" s="15">
        <v>106</v>
      </c>
      <c r="K370" s="15">
        <v>7</v>
      </c>
    </row>
    <row r="371" spans="1:13" ht="17" x14ac:dyDescent="0.2">
      <c r="A371" s="15"/>
      <c r="B371" s="15">
        <v>22</v>
      </c>
      <c r="C371" s="15" t="s">
        <v>210</v>
      </c>
      <c r="D371" s="15">
        <v>7</v>
      </c>
      <c r="E371" s="15">
        <v>0</v>
      </c>
      <c r="F371" s="15">
        <v>8</v>
      </c>
      <c r="G371" s="15">
        <v>0</v>
      </c>
      <c r="J371" s="15">
        <v>128</v>
      </c>
      <c r="K371" s="15">
        <v>7</v>
      </c>
    </row>
    <row r="372" spans="1:13" ht="34" x14ac:dyDescent="0.2">
      <c r="A372" s="15"/>
      <c r="B372" s="15">
        <v>23</v>
      </c>
      <c r="C372" s="15" t="s">
        <v>136</v>
      </c>
      <c r="D372" s="15">
        <v>341</v>
      </c>
      <c r="E372" s="15">
        <v>17</v>
      </c>
      <c r="F372" s="15">
        <v>86</v>
      </c>
      <c r="G372" s="15">
        <v>3</v>
      </c>
      <c r="J372" s="15">
        <v>167</v>
      </c>
      <c r="K372" s="15">
        <v>7</v>
      </c>
    </row>
    <row r="373" spans="1:13" ht="17" x14ac:dyDescent="0.2">
      <c r="A373" s="15"/>
      <c r="B373" s="15">
        <v>24</v>
      </c>
      <c r="C373" s="15" t="s">
        <v>137</v>
      </c>
      <c r="D373" s="15">
        <v>44</v>
      </c>
      <c r="E373" s="15">
        <v>1</v>
      </c>
      <c r="F373" s="15">
        <v>24</v>
      </c>
      <c r="G373" s="15">
        <v>0</v>
      </c>
      <c r="J373" s="15">
        <v>280</v>
      </c>
      <c r="K373" s="15">
        <v>8</v>
      </c>
    </row>
    <row r="374" spans="1:13" ht="17" x14ac:dyDescent="0.2">
      <c r="A374" s="15"/>
      <c r="B374" s="15">
        <v>25</v>
      </c>
      <c r="C374" s="15" t="s">
        <v>211</v>
      </c>
      <c r="D374" s="15">
        <v>26</v>
      </c>
      <c r="E374" s="15">
        <v>5</v>
      </c>
      <c r="F374" s="15">
        <v>38</v>
      </c>
      <c r="G374" s="15">
        <v>0</v>
      </c>
      <c r="J374" s="15">
        <v>399</v>
      </c>
      <c r="K374" s="15">
        <v>11</v>
      </c>
    </row>
    <row r="375" spans="1:13" ht="17" x14ac:dyDescent="0.2">
      <c r="A375" s="15"/>
      <c r="B375" s="15">
        <v>26</v>
      </c>
      <c r="C375" s="15" t="s">
        <v>212</v>
      </c>
      <c r="D375" s="15">
        <v>11</v>
      </c>
      <c r="E375" s="15">
        <v>1</v>
      </c>
      <c r="F375" s="15">
        <v>0</v>
      </c>
      <c r="G375" s="15">
        <v>0</v>
      </c>
      <c r="J375" s="15">
        <v>584</v>
      </c>
      <c r="K375" s="15">
        <v>14</v>
      </c>
    </row>
    <row r="376" spans="1:13" ht="17" x14ac:dyDescent="0.2">
      <c r="A376" s="15"/>
      <c r="B376" s="15"/>
      <c r="C376" s="34" t="s">
        <v>281</v>
      </c>
      <c r="D376" s="15">
        <f>SUM(D349:D375)</f>
        <v>4543</v>
      </c>
      <c r="E376" s="15">
        <f>SUM(E349:E375)</f>
        <v>163</v>
      </c>
      <c r="F376" s="15">
        <f>SUM(F349:F375)</f>
        <v>955</v>
      </c>
      <c r="G376" s="34">
        <f>SUM(G349:G375)</f>
        <v>26</v>
      </c>
      <c r="J376" s="15">
        <v>738</v>
      </c>
      <c r="K376" s="15">
        <v>20</v>
      </c>
    </row>
    <row r="377" spans="1:13" x14ac:dyDescent="0.2">
      <c r="J377" s="15">
        <v>955</v>
      </c>
      <c r="K377" s="15">
        <v>26</v>
      </c>
    </row>
    <row r="379" spans="1:13" ht="34" customHeight="1" x14ac:dyDescent="0.2">
      <c r="A379" s="94" t="s">
        <v>206</v>
      </c>
      <c r="B379" s="94" t="s">
        <v>0</v>
      </c>
      <c r="C379" s="94" t="s">
        <v>264</v>
      </c>
      <c r="D379" s="39" t="s">
        <v>283</v>
      </c>
      <c r="E379" s="39" t="s">
        <v>285</v>
      </c>
      <c r="F379" s="39" t="s">
        <v>286</v>
      </c>
      <c r="G379" s="15" t="s">
        <v>287</v>
      </c>
    </row>
    <row r="380" spans="1:13" ht="17" x14ac:dyDescent="0.2">
      <c r="A380" s="96"/>
      <c r="B380" s="96"/>
      <c r="C380" s="96"/>
      <c r="D380" s="15" t="s">
        <v>236</v>
      </c>
      <c r="E380" s="15" t="s">
        <v>36</v>
      </c>
      <c r="F380" s="15" t="s">
        <v>36</v>
      </c>
      <c r="G380" s="15" t="s">
        <v>36</v>
      </c>
    </row>
    <row r="381" spans="1:13" ht="51" x14ac:dyDescent="0.2">
      <c r="A381" s="41">
        <v>43990</v>
      </c>
      <c r="B381" s="15">
        <v>1</v>
      </c>
      <c r="C381" s="15" t="s">
        <v>2</v>
      </c>
      <c r="D381" s="15">
        <v>541</v>
      </c>
      <c r="E381" s="15">
        <v>20</v>
      </c>
      <c r="F381" s="15">
        <v>52</v>
      </c>
      <c r="G381" s="15">
        <v>7</v>
      </c>
      <c r="J381" s="34" t="s">
        <v>284</v>
      </c>
      <c r="K381" s="34" t="s">
        <v>285</v>
      </c>
      <c r="L381" s="34" t="s">
        <v>289</v>
      </c>
      <c r="M381" s="34" t="s">
        <v>288</v>
      </c>
    </row>
    <row r="382" spans="1:13" ht="17" x14ac:dyDescent="0.2">
      <c r="A382" s="15"/>
      <c r="B382" s="15">
        <v>2</v>
      </c>
      <c r="C382" s="15" t="s">
        <v>124</v>
      </c>
      <c r="D382" s="15">
        <v>540</v>
      </c>
      <c r="E382" s="15">
        <v>0</v>
      </c>
      <c r="F382" s="15">
        <v>46</v>
      </c>
      <c r="G382" s="15">
        <v>0</v>
      </c>
      <c r="J382" s="15">
        <v>879</v>
      </c>
      <c r="K382" s="15">
        <v>8</v>
      </c>
      <c r="L382" s="15">
        <v>37</v>
      </c>
      <c r="M382" s="15">
        <v>4</v>
      </c>
    </row>
    <row r="383" spans="1:13" ht="17" x14ac:dyDescent="0.2">
      <c r="A383" s="15"/>
      <c r="B383" s="15">
        <v>3</v>
      </c>
      <c r="C383" s="15" t="s">
        <v>125</v>
      </c>
      <c r="D383" s="15">
        <v>357</v>
      </c>
      <c r="E383" s="15">
        <v>1</v>
      </c>
      <c r="F383" s="15">
        <v>87</v>
      </c>
      <c r="G383" s="15">
        <v>3</v>
      </c>
      <c r="J383" s="15">
        <v>881</v>
      </c>
      <c r="K383" s="15">
        <v>8</v>
      </c>
      <c r="L383" s="15">
        <v>42</v>
      </c>
      <c r="M383" s="15">
        <v>5</v>
      </c>
    </row>
    <row r="384" spans="1:13" ht="17" x14ac:dyDescent="0.2">
      <c r="A384" s="15"/>
      <c r="B384" s="15">
        <v>4</v>
      </c>
      <c r="C384" s="15" t="s">
        <v>238</v>
      </c>
      <c r="D384" s="15">
        <v>153</v>
      </c>
      <c r="E384" s="15">
        <v>8</v>
      </c>
      <c r="F384" s="15">
        <v>30</v>
      </c>
      <c r="G384" s="15">
        <v>3</v>
      </c>
      <c r="J384" s="15">
        <v>978</v>
      </c>
      <c r="K384" s="15">
        <v>12</v>
      </c>
      <c r="L384" s="15">
        <v>56</v>
      </c>
      <c r="M384" s="15">
        <v>5</v>
      </c>
    </row>
    <row r="385" spans="1:13" ht="17" x14ac:dyDescent="0.2">
      <c r="A385" s="15"/>
      <c r="B385" s="15">
        <v>5</v>
      </c>
      <c r="C385" s="15" t="s">
        <v>127</v>
      </c>
      <c r="D385" s="15">
        <v>1113</v>
      </c>
      <c r="E385" s="15">
        <v>33</v>
      </c>
      <c r="F385" s="15">
        <v>149</v>
      </c>
      <c r="G385" s="15">
        <v>0</v>
      </c>
      <c r="J385" s="15">
        <v>1129</v>
      </c>
      <c r="K385" s="15">
        <v>18</v>
      </c>
      <c r="L385" s="15">
        <v>84</v>
      </c>
      <c r="M385" s="15">
        <v>7</v>
      </c>
    </row>
    <row r="386" spans="1:13" ht="17" x14ac:dyDescent="0.2">
      <c r="A386" s="15"/>
      <c r="B386" s="15">
        <v>6</v>
      </c>
      <c r="C386" s="15" t="s">
        <v>9</v>
      </c>
      <c r="D386" s="15">
        <v>207</v>
      </c>
      <c r="E386" s="15">
        <v>7</v>
      </c>
      <c r="F386" s="15">
        <v>17</v>
      </c>
      <c r="G386" s="15">
        <v>0</v>
      </c>
      <c r="J386" s="15">
        <v>1566</v>
      </c>
      <c r="K386" s="15">
        <v>26</v>
      </c>
      <c r="L386" s="15">
        <v>106</v>
      </c>
      <c r="M386" s="15">
        <v>7</v>
      </c>
    </row>
    <row r="387" spans="1:13" ht="17" x14ac:dyDescent="0.2">
      <c r="A387" s="15"/>
      <c r="B387" s="15">
        <v>7</v>
      </c>
      <c r="C387" s="15" t="s">
        <v>239</v>
      </c>
      <c r="D387" s="15">
        <v>83</v>
      </c>
      <c r="E387" s="15">
        <v>4</v>
      </c>
      <c r="F387" s="15">
        <v>117</v>
      </c>
      <c r="G387" s="15">
        <v>2</v>
      </c>
      <c r="J387" s="15">
        <v>1783</v>
      </c>
      <c r="K387" s="15">
        <v>35</v>
      </c>
      <c r="L387" s="15">
        <v>128</v>
      </c>
      <c r="M387" s="15">
        <v>7</v>
      </c>
    </row>
    <row r="388" spans="1:13" ht="17" x14ac:dyDescent="0.2">
      <c r="A388" s="15"/>
      <c r="B388" s="15">
        <v>8</v>
      </c>
      <c r="C388" s="15" t="s">
        <v>129</v>
      </c>
      <c r="D388" s="15">
        <v>213</v>
      </c>
      <c r="E388" s="15">
        <v>13</v>
      </c>
      <c r="F388" s="15">
        <v>79</v>
      </c>
      <c r="G388" s="15">
        <v>1</v>
      </c>
      <c r="J388" s="15">
        <v>2147</v>
      </c>
      <c r="K388" s="15">
        <v>51</v>
      </c>
      <c r="L388" s="15">
        <v>167</v>
      </c>
      <c r="M388" s="15">
        <v>7</v>
      </c>
    </row>
    <row r="389" spans="1:13" ht="17" x14ac:dyDescent="0.2">
      <c r="A389" s="15"/>
      <c r="B389" s="15">
        <v>9</v>
      </c>
      <c r="C389" s="15" t="s">
        <v>130</v>
      </c>
      <c r="D389" s="15">
        <v>98</v>
      </c>
      <c r="E389" s="15">
        <v>18</v>
      </c>
      <c r="F389" s="15">
        <v>38</v>
      </c>
      <c r="G389" s="15">
        <v>2</v>
      </c>
      <c r="J389" s="15">
        <v>2690</v>
      </c>
      <c r="K389" s="15">
        <v>81</v>
      </c>
      <c r="L389" s="15">
        <v>280</v>
      </c>
      <c r="M389" s="15">
        <v>8</v>
      </c>
    </row>
    <row r="390" spans="1:13" ht="17" x14ac:dyDescent="0.2">
      <c r="A390" s="15"/>
      <c r="B390" s="15">
        <v>10</v>
      </c>
      <c r="C390" s="15" t="s">
        <v>244</v>
      </c>
      <c r="D390" s="15">
        <v>120</v>
      </c>
      <c r="E390" s="15">
        <v>12</v>
      </c>
      <c r="F390" s="15">
        <v>65</v>
      </c>
      <c r="G390" s="15">
        <v>1</v>
      </c>
      <c r="J390" s="15">
        <v>3077</v>
      </c>
      <c r="K390" s="15">
        <v>116</v>
      </c>
      <c r="L390" s="15">
        <v>399</v>
      </c>
      <c r="M390" s="15">
        <v>11</v>
      </c>
    </row>
    <row r="391" spans="1:13" ht="17" x14ac:dyDescent="0.2">
      <c r="A391" s="15"/>
      <c r="B391" s="15">
        <v>11</v>
      </c>
      <c r="C391" s="15" t="s">
        <v>207</v>
      </c>
      <c r="D391" s="15">
        <v>117</v>
      </c>
      <c r="E391" s="15">
        <v>3</v>
      </c>
      <c r="F391" s="15">
        <v>35</v>
      </c>
      <c r="G391" s="15">
        <v>1</v>
      </c>
      <c r="J391" s="15">
        <v>3324</v>
      </c>
      <c r="K391" s="15">
        <v>129</v>
      </c>
      <c r="L391" s="15">
        <v>584</v>
      </c>
      <c r="M391" s="15">
        <v>14</v>
      </c>
    </row>
    <row r="392" spans="1:13" ht="17" x14ac:dyDescent="0.2">
      <c r="A392" s="15"/>
      <c r="B392" s="15">
        <v>12</v>
      </c>
      <c r="C392" s="15" t="s">
        <v>16</v>
      </c>
      <c r="D392" s="15">
        <v>4</v>
      </c>
      <c r="E392" s="15">
        <v>0</v>
      </c>
      <c r="F392" s="15">
        <v>1</v>
      </c>
      <c r="G392" s="15">
        <v>0</v>
      </c>
      <c r="J392" s="15">
        <v>3769</v>
      </c>
      <c r="K392" s="15">
        <v>150</v>
      </c>
      <c r="L392" s="15">
        <v>738</v>
      </c>
      <c r="M392" s="15">
        <v>20</v>
      </c>
    </row>
    <row r="393" spans="1:13" ht="17" x14ac:dyDescent="0.2">
      <c r="A393" s="15"/>
      <c r="B393" s="15">
        <v>13</v>
      </c>
      <c r="C393" s="15" t="s">
        <v>17</v>
      </c>
      <c r="D393" s="15">
        <v>157</v>
      </c>
      <c r="E393" s="15">
        <v>2</v>
      </c>
      <c r="F393" s="15">
        <v>23</v>
      </c>
      <c r="G393" s="15">
        <v>0</v>
      </c>
      <c r="J393" s="15">
        <v>4543</v>
      </c>
      <c r="K393" s="15">
        <v>163</v>
      </c>
      <c r="L393" s="15">
        <v>955</v>
      </c>
      <c r="M393" s="15">
        <v>26</v>
      </c>
    </row>
    <row r="394" spans="1:13" ht="17" x14ac:dyDescent="0.2">
      <c r="A394" s="15"/>
      <c r="B394" s="15">
        <v>14</v>
      </c>
      <c r="C394" s="15" t="s">
        <v>208</v>
      </c>
      <c r="D394" s="15">
        <v>41</v>
      </c>
      <c r="E394" s="15">
        <v>2</v>
      </c>
      <c r="F394" s="15">
        <v>12</v>
      </c>
      <c r="G394" s="15">
        <v>0</v>
      </c>
      <c r="J394" s="33">
        <v>4921</v>
      </c>
      <c r="K394" s="33">
        <v>173</v>
      </c>
      <c r="L394" s="33">
        <v>1141</v>
      </c>
      <c r="M394" s="33">
        <v>29</v>
      </c>
    </row>
    <row r="395" spans="1:13" ht="17" x14ac:dyDescent="0.2">
      <c r="A395" s="15"/>
      <c r="B395" s="15">
        <v>15</v>
      </c>
      <c r="C395" s="15" t="s">
        <v>18</v>
      </c>
      <c r="D395" s="15">
        <v>325</v>
      </c>
      <c r="E395" s="15">
        <v>4</v>
      </c>
      <c r="F395" s="15">
        <v>44</v>
      </c>
      <c r="G395" s="15">
        <v>0</v>
      </c>
    </row>
    <row r="396" spans="1:13" ht="17" x14ac:dyDescent="0.2">
      <c r="A396" s="15"/>
      <c r="B396" s="15">
        <v>16</v>
      </c>
      <c r="C396" s="15" t="s">
        <v>132</v>
      </c>
      <c r="D396" s="15">
        <v>32</v>
      </c>
      <c r="E396" s="15">
        <v>4</v>
      </c>
      <c r="F396" s="15">
        <v>34</v>
      </c>
      <c r="G396" s="15">
        <v>2</v>
      </c>
      <c r="K396" s="34" t="s">
        <v>292</v>
      </c>
      <c r="L396" s="34" t="s">
        <v>289</v>
      </c>
      <c r="M396" s="34" t="s">
        <v>288</v>
      </c>
    </row>
    <row r="397" spans="1:13" ht="17" x14ac:dyDescent="0.2">
      <c r="A397" s="15"/>
      <c r="B397" s="15">
        <v>17</v>
      </c>
      <c r="C397" s="15" t="s">
        <v>267</v>
      </c>
      <c r="D397" s="15">
        <v>120</v>
      </c>
      <c r="E397" s="15">
        <v>2</v>
      </c>
      <c r="F397" s="15">
        <v>8</v>
      </c>
      <c r="G397" s="15">
        <v>1</v>
      </c>
      <c r="K397" s="42">
        <v>43930</v>
      </c>
      <c r="L397" s="15">
        <v>37</v>
      </c>
      <c r="M397" s="15">
        <v>4</v>
      </c>
    </row>
    <row r="398" spans="1:13" ht="17" x14ac:dyDescent="0.2">
      <c r="A398" s="15"/>
      <c r="B398" s="15"/>
      <c r="C398" s="15" t="s">
        <v>268</v>
      </c>
      <c r="D398" s="15">
        <v>15</v>
      </c>
      <c r="E398" s="15">
        <v>3</v>
      </c>
      <c r="F398" s="15">
        <v>16</v>
      </c>
      <c r="G398" s="15">
        <v>0</v>
      </c>
      <c r="K398" s="42">
        <v>43932</v>
      </c>
      <c r="L398" s="15">
        <v>42</v>
      </c>
      <c r="M398" s="15">
        <v>5</v>
      </c>
    </row>
    <row r="399" spans="1:13" ht="17" x14ac:dyDescent="0.2">
      <c r="A399" s="15"/>
      <c r="B399" s="15">
        <v>18</v>
      </c>
      <c r="C399" s="15" t="s">
        <v>209</v>
      </c>
      <c r="D399" s="15">
        <v>13</v>
      </c>
      <c r="E399" s="15">
        <v>0</v>
      </c>
      <c r="F399" s="15">
        <v>11</v>
      </c>
      <c r="G399" s="15">
        <v>0</v>
      </c>
      <c r="K399" s="42">
        <v>43934</v>
      </c>
      <c r="L399" s="15">
        <v>56</v>
      </c>
      <c r="M399" s="15">
        <v>5</v>
      </c>
    </row>
    <row r="400" spans="1:13" ht="17" x14ac:dyDescent="0.2">
      <c r="A400" s="15"/>
      <c r="B400" s="15">
        <v>19</v>
      </c>
      <c r="C400" s="15" t="s">
        <v>269</v>
      </c>
      <c r="D400" s="15">
        <v>120</v>
      </c>
      <c r="E400" s="15">
        <v>3</v>
      </c>
      <c r="F400" s="15">
        <v>34</v>
      </c>
      <c r="G400" s="15">
        <v>2</v>
      </c>
      <c r="K400" s="42">
        <v>43938</v>
      </c>
      <c r="L400" s="15">
        <v>84</v>
      </c>
      <c r="M400" s="15">
        <v>7</v>
      </c>
    </row>
    <row r="401" spans="1:13" ht="17" x14ac:dyDescent="0.2">
      <c r="A401" s="15"/>
      <c r="B401" s="15">
        <v>20</v>
      </c>
      <c r="C401" s="15" t="s">
        <v>135</v>
      </c>
      <c r="D401" s="15">
        <v>35</v>
      </c>
      <c r="E401" s="15">
        <v>3</v>
      </c>
      <c r="F401" s="15">
        <v>6</v>
      </c>
      <c r="G401" s="15">
        <v>1</v>
      </c>
      <c r="K401" s="42">
        <v>43941</v>
      </c>
      <c r="L401" s="15">
        <v>106</v>
      </c>
      <c r="M401" s="15">
        <v>7</v>
      </c>
    </row>
    <row r="402" spans="1:13" ht="17" x14ac:dyDescent="0.2">
      <c r="A402" s="15"/>
      <c r="B402" s="15">
        <v>21</v>
      </c>
      <c r="C402" s="15" t="s">
        <v>270</v>
      </c>
      <c r="D402" s="15">
        <v>23</v>
      </c>
      <c r="E402" s="15">
        <v>0</v>
      </c>
      <c r="F402" s="15">
        <v>17</v>
      </c>
      <c r="G402" s="15">
        <v>0</v>
      </c>
      <c r="K402" s="42">
        <v>43944</v>
      </c>
      <c r="L402" s="15">
        <v>128</v>
      </c>
      <c r="M402" s="15">
        <v>7</v>
      </c>
    </row>
    <row r="403" spans="1:13" ht="17" x14ac:dyDescent="0.2">
      <c r="A403" s="15"/>
      <c r="B403" s="15">
        <v>22</v>
      </c>
      <c r="C403" s="15" t="s">
        <v>210</v>
      </c>
      <c r="D403" s="15">
        <v>7</v>
      </c>
      <c r="E403" s="15">
        <v>0</v>
      </c>
      <c r="F403" s="15">
        <v>8</v>
      </c>
      <c r="G403" s="15">
        <v>0</v>
      </c>
      <c r="K403" s="42">
        <v>43948</v>
      </c>
      <c r="L403" s="15">
        <v>167</v>
      </c>
      <c r="M403" s="15">
        <v>7</v>
      </c>
    </row>
    <row r="404" spans="1:13" ht="34" x14ac:dyDescent="0.2">
      <c r="A404" s="15"/>
      <c r="B404" s="15">
        <v>23</v>
      </c>
      <c r="C404" s="15" t="s">
        <v>136</v>
      </c>
      <c r="D404" s="15">
        <v>375</v>
      </c>
      <c r="E404" s="15">
        <v>22</v>
      </c>
      <c r="F404" s="15">
        <v>101</v>
      </c>
      <c r="G404" s="15">
        <v>3</v>
      </c>
      <c r="K404" s="42">
        <v>43955</v>
      </c>
      <c r="L404" s="15">
        <v>280</v>
      </c>
      <c r="M404" s="15">
        <v>8</v>
      </c>
    </row>
    <row r="405" spans="1:13" ht="17" x14ac:dyDescent="0.2">
      <c r="A405" s="15"/>
      <c r="B405" s="15">
        <v>24</v>
      </c>
      <c r="C405" s="15" t="s">
        <v>137</v>
      </c>
      <c r="D405" s="15">
        <v>50</v>
      </c>
      <c r="E405" s="15">
        <v>3</v>
      </c>
      <c r="F405" s="15">
        <v>39</v>
      </c>
      <c r="G405" s="15">
        <v>0</v>
      </c>
      <c r="K405" s="42">
        <v>43962</v>
      </c>
      <c r="L405" s="15">
        <v>399</v>
      </c>
      <c r="M405" s="15">
        <v>11</v>
      </c>
    </row>
    <row r="406" spans="1:13" ht="17" x14ac:dyDescent="0.2">
      <c r="A406" s="15"/>
      <c r="B406" s="15">
        <v>25</v>
      </c>
      <c r="C406" s="15" t="s">
        <v>211</v>
      </c>
      <c r="D406" s="15">
        <v>35</v>
      </c>
      <c r="E406" s="15">
        <v>5</v>
      </c>
      <c r="F406" s="15">
        <v>56</v>
      </c>
      <c r="G406" s="15">
        <v>0</v>
      </c>
      <c r="K406" s="42">
        <v>43969</v>
      </c>
      <c r="L406" s="15">
        <v>584</v>
      </c>
      <c r="M406" s="15">
        <v>14</v>
      </c>
    </row>
    <row r="407" spans="1:13" ht="17" x14ac:dyDescent="0.2">
      <c r="A407" s="15"/>
      <c r="B407" s="15"/>
      <c r="C407" s="15" t="s">
        <v>22</v>
      </c>
      <c r="D407" s="15">
        <v>13</v>
      </c>
      <c r="E407" s="15">
        <v>0</v>
      </c>
      <c r="F407" s="15">
        <v>14</v>
      </c>
      <c r="G407" s="15">
        <v>0</v>
      </c>
      <c r="K407" s="42">
        <v>43977</v>
      </c>
      <c r="L407" s="15">
        <v>738</v>
      </c>
      <c r="M407" s="15">
        <v>20</v>
      </c>
    </row>
    <row r="408" spans="1:13" ht="17" x14ac:dyDescent="0.2">
      <c r="A408" s="15"/>
      <c r="B408" s="15">
        <v>26</v>
      </c>
      <c r="C408" s="15" t="s">
        <v>212</v>
      </c>
      <c r="D408" s="15">
        <v>14</v>
      </c>
      <c r="E408" s="15">
        <v>1</v>
      </c>
      <c r="F408" s="15">
        <v>2</v>
      </c>
      <c r="G408" s="15">
        <v>0</v>
      </c>
      <c r="K408" s="42">
        <v>43983</v>
      </c>
      <c r="L408" s="15">
        <v>955</v>
      </c>
      <c r="M408" s="15">
        <v>26</v>
      </c>
    </row>
    <row r="409" spans="1:13" ht="17" x14ac:dyDescent="0.2">
      <c r="A409" s="15"/>
      <c r="B409" s="15"/>
      <c r="C409" s="34" t="s">
        <v>281</v>
      </c>
      <c r="D409" s="15">
        <f>SUM(D381:D408)</f>
        <v>4921</v>
      </c>
      <c r="E409" s="15">
        <f>SUM(E381:E408)</f>
        <v>173</v>
      </c>
      <c r="F409" s="15">
        <f>SUM(F381:F408)</f>
        <v>1141</v>
      </c>
      <c r="G409" s="34">
        <f>SUM(G381:G408)</f>
        <v>29</v>
      </c>
      <c r="K409" s="43">
        <v>43990</v>
      </c>
      <c r="L409" s="33">
        <v>1141</v>
      </c>
      <c r="M409" s="33">
        <v>29</v>
      </c>
    </row>
    <row r="412" spans="1:13" ht="39" customHeight="1" x14ac:dyDescent="0.2">
      <c r="A412" s="94" t="s">
        <v>206</v>
      </c>
      <c r="B412" s="94" t="s">
        <v>0</v>
      </c>
      <c r="C412" s="94" t="s">
        <v>264</v>
      </c>
      <c r="D412" s="39" t="s">
        <v>283</v>
      </c>
      <c r="E412" s="39" t="s">
        <v>285</v>
      </c>
      <c r="F412" s="39" t="s">
        <v>286</v>
      </c>
      <c r="G412" s="15" t="s">
        <v>287</v>
      </c>
    </row>
    <row r="413" spans="1:13" ht="17" x14ac:dyDescent="0.2">
      <c r="A413" s="96"/>
      <c r="B413" s="96"/>
      <c r="C413" s="96"/>
      <c r="D413" s="15" t="s">
        <v>236</v>
      </c>
      <c r="E413" s="15" t="s">
        <v>36</v>
      </c>
      <c r="F413" s="15" t="s">
        <v>36</v>
      </c>
      <c r="G413" s="15" t="s">
        <v>36</v>
      </c>
    </row>
    <row r="414" spans="1:13" ht="51" x14ac:dyDescent="0.2">
      <c r="A414" s="41">
        <v>43997</v>
      </c>
      <c r="B414" s="15">
        <v>1</v>
      </c>
      <c r="C414" s="15" t="s">
        <v>2</v>
      </c>
      <c r="D414" s="15">
        <v>576</v>
      </c>
      <c r="E414" s="15">
        <v>23</v>
      </c>
      <c r="F414" s="15">
        <v>73</v>
      </c>
      <c r="G414" s="15">
        <v>7</v>
      </c>
      <c r="J414" s="15" t="s">
        <v>284</v>
      </c>
      <c r="K414" s="15" t="s">
        <v>285</v>
      </c>
      <c r="L414" s="15" t="s">
        <v>289</v>
      </c>
      <c r="M414" s="15" t="s">
        <v>288</v>
      </c>
    </row>
    <row r="415" spans="1:13" ht="17" x14ac:dyDescent="0.2">
      <c r="A415" s="15"/>
      <c r="B415" s="15">
        <v>2</v>
      </c>
      <c r="C415" s="15" t="s">
        <v>124</v>
      </c>
      <c r="D415" s="15">
        <v>555</v>
      </c>
      <c r="E415" s="15">
        <v>0</v>
      </c>
      <c r="F415" s="15">
        <v>63</v>
      </c>
      <c r="G415" s="15">
        <v>0</v>
      </c>
      <c r="J415" s="15">
        <v>879</v>
      </c>
      <c r="K415" s="15">
        <v>8</v>
      </c>
      <c r="L415" s="15">
        <v>37</v>
      </c>
      <c r="M415" s="15">
        <v>4</v>
      </c>
    </row>
    <row r="416" spans="1:13" ht="17" x14ac:dyDescent="0.2">
      <c r="A416" s="15"/>
      <c r="B416" s="15">
        <v>3</v>
      </c>
      <c r="C416" s="15" t="s">
        <v>125</v>
      </c>
      <c r="D416" s="15">
        <v>393</v>
      </c>
      <c r="E416" s="15">
        <v>6</v>
      </c>
      <c r="F416" s="15">
        <v>102</v>
      </c>
      <c r="G416" s="15">
        <v>3</v>
      </c>
      <c r="J416" s="15">
        <v>881</v>
      </c>
      <c r="K416" s="15">
        <v>8</v>
      </c>
      <c r="L416" s="15">
        <v>42</v>
      </c>
      <c r="M416" s="15">
        <v>5</v>
      </c>
    </row>
    <row r="417" spans="1:13" ht="17" x14ac:dyDescent="0.2">
      <c r="A417" s="15"/>
      <c r="B417" s="15">
        <v>4</v>
      </c>
      <c r="C417" s="15" t="s">
        <v>238</v>
      </c>
      <c r="D417" s="15">
        <v>166</v>
      </c>
      <c r="E417" s="15">
        <v>8</v>
      </c>
      <c r="F417" s="15">
        <v>43</v>
      </c>
      <c r="G417" s="15">
        <v>3</v>
      </c>
      <c r="J417" s="15">
        <v>978</v>
      </c>
      <c r="K417" s="15">
        <v>12</v>
      </c>
      <c r="L417" s="15">
        <v>56</v>
      </c>
      <c r="M417" s="15">
        <v>5</v>
      </c>
    </row>
    <row r="418" spans="1:13" ht="17" x14ac:dyDescent="0.2">
      <c r="A418" s="15"/>
      <c r="B418" s="15">
        <v>5</v>
      </c>
      <c r="C418" s="15" t="s">
        <v>127</v>
      </c>
      <c r="D418" s="15">
        <v>1385</v>
      </c>
      <c r="E418" s="15">
        <v>39</v>
      </c>
      <c r="F418" s="15">
        <v>149</v>
      </c>
      <c r="G418" s="15">
        <v>0</v>
      </c>
      <c r="J418" s="15">
        <v>1129</v>
      </c>
      <c r="K418" s="15">
        <v>18</v>
      </c>
      <c r="L418" s="15">
        <v>84</v>
      </c>
      <c r="M418" s="15">
        <v>7</v>
      </c>
    </row>
    <row r="419" spans="1:13" ht="17" x14ac:dyDescent="0.2">
      <c r="A419" s="15"/>
      <c r="B419" s="15">
        <v>6</v>
      </c>
      <c r="C419" s="15" t="s">
        <v>9</v>
      </c>
      <c r="D419" s="15">
        <v>228</v>
      </c>
      <c r="E419" s="15">
        <v>8</v>
      </c>
      <c r="F419" s="15">
        <v>19</v>
      </c>
      <c r="G419" s="15">
        <v>0</v>
      </c>
      <c r="J419" s="15">
        <v>1566</v>
      </c>
      <c r="K419" s="15">
        <v>26</v>
      </c>
      <c r="L419" s="15">
        <v>106</v>
      </c>
      <c r="M419" s="15">
        <v>7</v>
      </c>
    </row>
    <row r="420" spans="1:13" ht="17" x14ac:dyDescent="0.2">
      <c r="A420" s="15"/>
      <c r="B420" s="15">
        <v>7</v>
      </c>
      <c r="C420" s="15" t="s">
        <v>239</v>
      </c>
      <c r="D420" s="15">
        <v>88</v>
      </c>
      <c r="E420" s="15">
        <v>4</v>
      </c>
      <c r="F420" s="15">
        <v>139</v>
      </c>
      <c r="G420" s="15">
        <v>3</v>
      </c>
      <c r="J420" s="15">
        <v>1783</v>
      </c>
      <c r="K420" s="15">
        <v>35</v>
      </c>
      <c r="L420" s="15">
        <v>128</v>
      </c>
      <c r="M420" s="15">
        <v>7</v>
      </c>
    </row>
    <row r="421" spans="1:13" ht="17" x14ac:dyDescent="0.2">
      <c r="A421" s="15"/>
      <c r="B421" s="15">
        <v>8</v>
      </c>
      <c r="C421" s="15" t="s">
        <v>129</v>
      </c>
      <c r="D421" s="15">
        <v>230</v>
      </c>
      <c r="E421" s="15">
        <v>15</v>
      </c>
      <c r="F421" s="15">
        <v>80</v>
      </c>
      <c r="G421" s="15">
        <v>3</v>
      </c>
      <c r="J421" s="15">
        <v>2147</v>
      </c>
      <c r="K421" s="15">
        <v>51</v>
      </c>
      <c r="L421" s="15">
        <v>167</v>
      </c>
      <c r="M421" s="15">
        <v>7</v>
      </c>
    </row>
    <row r="422" spans="1:13" ht="17" x14ac:dyDescent="0.2">
      <c r="A422" s="15"/>
      <c r="B422" s="15">
        <v>9</v>
      </c>
      <c r="C422" s="15" t="s">
        <v>130</v>
      </c>
      <c r="D422" s="15">
        <v>108</v>
      </c>
      <c r="E422" s="15">
        <v>18</v>
      </c>
      <c r="F422" s="15">
        <v>42</v>
      </c>
      <c r="G422" s="15">
        <v>2</v>
      </c>
      <c r="J422" s="15">
        <v>2690</v>
      </c>
      <c r="K422" s="15">
        <v>81</v>
      </c>
      <c r="L422" s="15">
        <v>280</v>
      </c>
      <c r="M422" s="15">
        <v>8</v>
      </c>
    </row>
    <row r="423" spans="1:13" ht="17" x14ac:dyDescent="0.2">
      <c r="A423" s="15"/>
      <c r="B423" s="15">
        <v>10</v>
      </c>
      <c r="C423" s="15" t="s">
        <v>244</v>
      </c>
      <c r="D423" s="15">
        <v>127</v>
      </c>
      <c r="E423" s="15">
        <v>15</v>
      </c>
      <c r="F423" s="15">
        <v>82</v>
      </c>
      <c r="G423" s="15">
        <v>1</v>
      </c>
      <c r="J423" s="15">
        <v>3077</v>
      </c>
      <c r="K423" s="15">
        <v>116</v>
      </c>
      <c r="L423" s="15">
        <v>399</v>
      </c>
      <c r="M423" s="15">
        <v>11</v>
      </c>
    </row>
    <row r="424" spans="1:13" ht="17" x14ac:dyDescent="0.2">
      <c r="A424" s="15"/>
      <c r="B424" s="15">
        <v>11</v>
      </c>
      <c r="C424" s="15" t="s">
        <v>207</v>
      </c>
      <c r="D424" s="15">
        <v>135</v>
      </c>
      <c r="E424" s="15">
        <v>3</v>
      </c>
      <c r="F424" s="15">
        <v>38</v>
      </c>
      <c r="G424" s="15">
        <v>1</v>
      </c>
      <c r="J424" s="15">
        <v>3324</v>
      </c>
      <c r="K424" s="15">
        <v>129</v>
      </c>
      <c r="L424" s="15">
        <v>584</v>
      </c>
      <c r="M424" s="15">
        <v>14</v>
      </c>
    </row>
    <row r="425" spans="1:13" ht="17" x14ac:dyDescent="0.2">
      <c r="A425" s="15"/>
      <c r="B425" s="15">
        <v>12</v>
      </c>
      <c r="C425" s="15" t="s">
        <v>16</v>
      </c>
      <c r="D425" s="15">
        <v>4</v>
      </c>
      <c r="E425" s="15">
        <v>0</v>
      </c>
      <c r="F425" s="15">
        <v>5</v>
      </c>
      <c r="G425" s="15">
        <v>0</v>
      </c>
      <c r="J425" s="15">
        <v>3769</v>
      </c>
      <c r="K425" s="15">
        <v>150</v>
      </c>
      <c r="L425" s="15">
        <v>738</v>
      </c>
      <c r="M425" s="15">
        <v>20</v>
      </c>
    </row>
    <row r="426" spans="1:13" ht="17" x14ac:dyDescent="0.2">
      <c r="A426" s="15"/>
      <c r="B426" s="15">
        <v>13</v>
      </c>
      <c r="C426" s="15" t="s">
        <v>17</v>
      </c>
      <c r="D426" s="15">
        <v>159</v>
      </c>
      <c r="E426" s="15">
        <v>2</v>
      </c>
      <c r="F426" s="15">
        <v>23</v>
      </c>
      <c r="G426" s="15">
        <v>0</v>
      </c>
      <c r="J426" s="15">
        <v>4543</v>
      </c>
      <c r="K426" s="15">
        <v>163</v>
      </c>
      <c r="L426" s="15">
        <v>955</v>
      </c>
      <c r="M426" s="15">
        <v>26</v>
      </c>
    </row>
    <row r="427" spans="1:13" ht="17" x14ac:dyDescent="0.2">
      <c r="A427" s="15"/>
      <c r="B427" s="15">
        <v>14</v>
      </c>
      <c r="C427" s="15" t="s">
        <v>208</v>
      </c>
      <c r="D427" s="15">
        <v>43</v>
      </c>
      <c r="E427" s="15">
        <v>2</v>
      </c>
      <c r="F427" s="15">
        <v>14</v>
      </c>
      <c r="G427" s="15">
        <v>0</v>
      </c>
      <c r="J427" s="15">
        <v>4921</v>
      </c>
      <c r="K427" s="15">
        <v>173</v>
      </c>
      <c r="L427" s="15">
        <v>1141</v>
      </c>
      <c r="M427" s="15">
        <v>29</v>
      </c>
    </row>
    <row r="428" spans="1:13" ht="17" x14ac:dyDescent="0.2">
      <c r="A428" s="15"/>
      <c r="B428" s="15">
        <v>15</v>
      </c>
      <c r="C428" s="15" t="s">
        <v>18</v>
      </c>
      <c r="D428" s="15">
        <v>338</v>
      </c>
      <c r="E428" s="15">
        <v>6</v>
      </c>
      <c r="F428" s="15">
        <v>54</v>
      </c>
      <c r="G428" s="15">
        <v>2</v>
      </c>
      <c r="I428" s="40" t="s">
        <v>215</v>
      </c>
      <c r="J428" s="15">
        <v>5454</v>
      </c>
      <c r="K428" s="15">
        <v>197</v>
      </c>
      <c r="L428" s="15">
        <v>1312</v>
      </c>
      <c r="M428" s="15">
        <v>34</v>
      </c>
    </row>
    <row r="429" spans="1:13" ht="17" x14ac:dyDescent="0.2">
      <c r="A429" s="15"/>
      <c r="B429" s="15">
        <v>16</v>
      </c>
      <c r="C429" s="15" t="s">
        <v>132</v>
      </c>
      <c r="D429" s="15">
        <v>32</v>
      </c>
      <c r="E429" s="15">
        <v>5</v>
      </c>
      <c r="F429" s="15">
        <v>45</v>
      </c>
      <c r="G429" s="15">
        <v>2</v>
      </c>
    </row>
    <row r="430" spans="1:13" ht="17" x14ac:dyDescent="0.2">
      <c r="A430" s="15"/>
      <c r="B430" s="15">
        <v>17</v>
      </c>
      <c r="C430" s="15" t="s">
        <v>267</v>
      </c>
      <c r="D430" s="15">
        <v>120</v>
      </c>
      <c r="E430" s="15">
        <v>2</v>
      </c>
      <c r="F430" s="15">
        <v>10</v>
      </c>
      <c r="G430" s="15">
        <v>1</v>
      </c>
      <c r="K430" s="15" t="s">
        <v>292</v>
      </c>
      <c r="L430" s="15" t="s">
        <v>289</v>
      </c>
      <c r="M430" s="15" t="s">
        <v>288</v>
      </c>
    </row>
    <row r="431" spans="1:13" ht="17" x14ac:dyDescent="0.2">
      <c r="A431" s="15"/>
      <c r="B431" s="15"/>
      <c r="C431" s="15" t="s">
        <v>268</v>
      </c>
      <c r="D431" s="15">
        <v>16</v>
      </c>
      <c r="E431" s="15">
        <v>4</v>
      </c>
      <c r="F431" s="15">
        <v>16</v>
      </c>
      <c r="G431" s="15">
        <v>0</v>
      </c>
      <c r="K431" s="42">
        <v>43930</v>
      </c>
      <c r="L431" s="15">
        <v>37</v>
      </c>
      <c r="M431" s="15">
        <v>4</v>
      </c>
    </row>
    <row r="432" spans="1:13" ht="17" x14ac:dyDescent="0.2">
      <c r="A432" s="15"/>
      <c r="B432" s="15">
        <v>18</v>
      </c>
      <c r="C432" s="15" t="s">
        <v>209</v>
      </c>
      <c r="D432" s="15">
        <v>13</v>
      </c>
      <c r="E432" s="15">
        <v>0</v>
      </c>
      <c r="F432" s="15">
        <v>11</v>
      </c>
      <c r="G432" s="15">
        <v>0</v>
      </c>
      <c r="K432" s="42">
        <v>43932</v>
      </c>
      <c r="L432" s="15">
        <v>42</v>
      </c>
      <c r="M432" s="15">
        <v>5</v>
      </c>
    </row>
    <row r="433" spans="1:13" ht="17" x14ac:dyDescent="0.2">
      <c r="A433" s="15"/>
      <c r="B433" s="15">
        <v>19</v>
      </c>
      <c r="C433" s="15" t="s">
        <v>269</v>
      </c>
      <c r="D433" s="15">
        <v>126</v>
      </c>
      <c r="E433" s="15">
        <v>3</v>
      </c>
      <c r="F433" s="15">
        <v>34</v>
      </c>
      <c r="G433" s="15">
        <v>2</v>
      </c>
      <c r="K433" s="42">
        <v>43934</v>
      </c>
      <c r="L433" s="15">
        <v>56</v>
      </c>
      <c r="M433" s="15">
        <v>5</v>
      </c>
    </row>
    <row r="434" spans="1:13" ht="17" x14ac:dyDescent="0.2">
      <c r="A434" s="15"/>
      <c r="B434" s="15">
        <v>20</v>
      </c>
      <c r="C434" s="15" t="s">
        <v>135</v>
      </c>
      <c r="D434" s="15">
        <v>37</v>
      </c>
      <c r="E434" s="15">
        <v>4</v>
      </c>
      <c r="F434" s="15">
        <v>8</v>
      </c>
      <c r="G434" s="15">
        <v>1</v>
      </c>
      <c r="K434" s="42">
        <v>43938</v>
      </c>
      <c r="L434" s="15">
        <v>84</v>
      </c>
      <c r="M434" s="15">
        <v>7</v>
      </c>
    </row>
    <row r="435" spans="1:13" ht="17" x14ac:dyDescent="0.2">
      <c r="A435" s="15"/>
      <c r="B435" s="15">
        <v>21</v>
      </c>
      <c r="C435" s="15" t="s">
        <v>270</v>
      </c>
      <c r="D435" s="15">
        <v>24</v>
      </c>
      <c r="E435" s="15">
        <v>0</v>
      </c>
      <c r="F435" s="15">
        <v>18</v>
      </c>
      <c r="G435" s="15">
        <v>0</v>
      </c>
      <c r="K435" s="42">
        <v>43941</v>
      </c>
      <c r="L435" s="15">
        <v>106</v>
      </c>
      <c r="M435" s="15">
        <v>7</v>
      </c>
    </row>
    <row r="436" spans="1:13" ht="17" x14ac:dyDescent="0.2">
      <c r="A436" s="15"/>
      <c r="B436" s="15">
        <v>22</v>
      </c>
      <c r="C436" s="15" t="s">
        <v>210</v>
      </c>
      <c r="D436" s="15">
        <v>9</v>
      </c>
      <c r="E436" s="15">
        <v>0</v>
      </c>
      <c r="F436" s="15">
        <v>8</v>
      </c>
      <c r="G436" s="15">
        <v>0</v>
      </c>
      <c r="K436" s="42">
        <v>43944</v>
      </c>
      <c r="L436" s="15">
        <v>128</v>
      </c>
      <c r="M436" s="15">
        <v>7</v>
      </c>
    </row>
    <row r="437" spans="1:13" ht="34" x14ac:dyDescent="0.2">
      <c r="A437" s="15"/>
      <c r="B437" s="15">
        <v>23</v>
      </c>
      <c r="C437" s="15" t="s">
        <v>136</v>
      </c>
      <c r="D437" s="15">
        <v>407</v>
      </c>
      <c r="E437" s="15">
        <v>21</v>
      </c>
      <c r="F437" s="15">
        <v>105</v>
      </c>
      <c r="G437" s="15">
        <v>3</v>
      </c>
      <c r="K437" s="42">
        <v>43948</v>
      </c>
      <c r="L437" s="15">
        <v>167</v>
      </c>
      <c r="M437" s="15">
        <v>7</v>
      </c>
    </row>
    <row r="438" spans="1:13" ht="17" x14ac:dyDescent="0.2">
      <c r="A438" s="15"/>
      <c r="B438" s="15">
        <v>24</v>
      </c>
      <c r="C438" s="15" t="s">
        <v>137</v>
      </c>
      <c r="D438" s="15">
        <v>65</v>
      </c>
      <c r="E438" s="15">
        <v>3</v>
      </c>
      <c r="F438" s="15">
        <v>46</v>
      </c>
      <c r="G438" s="15">
        <v>0</v>
      </c>
      <c r="K438" s="42">
        <v>43955</v>
      </c>
      <c r="L438" s="15">
        <v>280</v>
      </c>
      <c r="M438" s="15">
        <v>8</v>
      </c>
    </row>
    <row r="439" spans="1:13" ht="17" x14ac:dyDescent="0.2">
      <c r="A439" s="15"/>
      <c r="B439" s="15">
        <v>25</v>
      </c>
      <c r="C439" s="15" t="s">
        <v>211</v>
      </c>
      <c r="D439" s="15">
        <v>42</v>
      </c>
      <c r="E439" s="15">
        <v>5</v>
      </c>
      <c r="F439" s="15">
        <v>69</v>
      </c>
      <c r="G439" s="15">
        <v>0</v>
      </c>
      <c r="K439" s="42">
        <v>43962</v>
      </c>
      <c r="L439" s="15">
        <v>399</v>
      </c>
      <c r="M439" s="15">
        <v>11</v>
      </c>
    </row>
    <row r="440" spans="1:13" ht="17" x14ac:dyDescent="0.2">
      <c r="A440" s="15"/>
      <c r="B440" s="15"/>
      <c r="C440" s="15" t="s">
        <v>22</v>
      </c>
      <c r="D440" s="15">
        <v>13</v>
      </c>
      <c r="E440" s="15">
        <v>0</v>
      </c>
      <c r="F440" s="15">
        <v>14</v>
      </c>
      <c r="G440" s="15">
        <v>0</v>
      </c>
      <c r="K440" s="42">
        <v>43969</v>
      </c>
      <c r="L440" s="15">
        <v>584</v>
      </c>
      <c r="M440" s="15">
        <v>14</v>
      </c>
    </row>
    <row r="441" spans="1:13" ht="17" x14ac:dyDescent="0.2">
      <c r="A441" s="15"/>
      <c r="B441" s="15">
        <v>26</v>
      </c>
      <c r="C441" s="15" t="s">
        <v>212</v>
      </c>
      <c r="D441" s="15">
        <v>15</v>
      </c>
      <c r="E441" s="15">
        <v>1</v>
      </c>
      <c r="F441" s="15">
        <v>2</v>
      </c>
      <c r="G441" s="15">
        <v>0</v>
      </c>
      <c r="K441" s="42">
        <v>43977</v>
      </c>
      <c r="L441" s="15">
        <v>738</v>
      </c>
      <c r="M441" s="15">
        <v>20</v>
      </c>
    </row>
    <row r="442" spans="1:13" ht="17" x14ac:dyDescent="0.2">
      <c r="A442" s="15"/>
      <c r="B442" s="15"/>
      <c r="C442" s="34" t="s">
        <v>281</v>
      </c>
      <c r="D442" s="15">
        <f>SUM(D414:D441)</f>
        <v>5454</v>
      </c>
      <c r="E442" s="15">
        <f>SUM(E414:E441)</f>
        <v>197</v>
      </c>
      <c r="F442" s="15">
        <f>SUM(F414:F441)</f>
        <v>1312</v>
      </c>
      <c r="G442" s="34">
        <f>SUM(G414:G441)</f>
        <v>34</v>
      </c>
      <c r="K442" s="42">
        <v>43983</v>
      </c>
      <c r="L442" s="15">
        <v>955</v>
      </c>
      <c r="M442" s="15">
        <v>26</v>
      </c>
    </row>
    <row r="443" spans="1:13" x14ac:dyDescent="0.2">
      <c r="K443" s="42">
        <v>43990</v>
      </c>
      <c r="L443" s="15">
        <v>1141</v>
      </c>
      <c r="M443" s="15">
        <v>29</v>
      </c>
    </row>
    <row r="444" spans="1:13" x14ac:dyDescent="0.2">
      <c r="K444" s="42">
        <v>43997</v>
      </c>
      <c r="L444" s="15">
        <v>1312</v>
      </c>
      <c r="M444" s="15">
        <v>34</v>
      </c>
    </row>
    <row r="445" spans="1:13" ht="34" customHeight="1" x14ac:dyDescent="0.2">
      <c r="A445" s="94" t="s">
        <v>206</v>
      </c>
      <c r="B445" s="94" t="s">
        <v>0</v>
      </c>
      <c r="C445" s="94" t="s">
        <v>264</v>
      </c>
      <c r="D445" s="39" t="s">
        <v>283</v>
      </c>
      <c r="E445" s="39" t="s">
        <v>285</v>
      </c>
      <c r="F445" s="39" t="s">
        <v>286</v>
      </c>
      <c r="G445" s="15" t="s">
        <v>287</v>
      </c>
    </row>
    <row r="446" spans="1:13" ht="17" x14ac:dyDescent="0.2">
      <c r="A446" s="96"/>
      <c r="B446" s="96"/>
      <c r="C446" s="96"/>
      <c r="D446" s="15" t="s">
        <v>236</v>
      </c>
      <c r="E446" s="15" t="s">
        <v>36</v>
      </c>
      <c r="F446" s="15" t="s">
        <v>36</v>
      </c>
      <c r="G446" s="15" t="s">
        <v>36</v>
      </c>
    </row>
    <row r="447" spans="1:13" ht="51" x14ac:dyDescent="0.2">
      <c r="A447" s="41">
        <v>44004</v>
      </c>
      <c r="B447" s="15">
        <v>1</v>
      </c>
      <c r="C447" s="15" t="s">
        <v>2</v>
      </c>
      <c r="D447" s="15">
        <v>728</v>
      </c>
      <c r="E447" s="15">
        <v>23</v>
      </c>
      <c r="F447" s="15">
        <v>85</v>
      </c>
      <c r="G447" s="15">
        <v>7</v>
      </c>
      <c r="J447" s="34" t="s">
        <v>284</v>
      </c>
      <c r="K447" s="34" t="s">
        <v>285</v>
      </c>
      <c r="L447" s="34" t="s">
        <v>289</v>
      </c>
      <c r="M447" s="34" t="s">
        <v>288</v>
      </c>
    </row>
    <row r="448" spans="1:13" ht="17" x14ac:dyDescent="0.2">
      <c r="A448" s="15"/>
      <c r="B448" s="15">
        <v>2</v>
      </c>
      <c r="C448" s="15" t="s">
        <v>124</v>
      </c>
      <c r="D448" s="15">
        <v>560</v>
      </c>
      <c r="E448" s="15">
        <v>0</v>
      </c>
      <c r="F448" s="15">
        <v>103</v>
      </c>
      <c r="G448" s="15">
        <v>0</v>
      </c>
      <c r="J448" s="15">
        <v>879</v>
      </c>
      <c r="K448" s="15">
        <v>8</v>
      </c>
      <c r="L448" s="15">
        <v>37</v>
      </c>
      <c r="M448" s="15">
        <v>4</v>
      </c>
    </row>
    <row r="449" spans="1:16" ht="17" x14ac:dyDescent="0.2">
      <c r="A449" s="15"/>
      <c r="B449" s="15">
        <v>3</v>
      </c>
      <c r="C449" s="15" t="s">
        <v>125</v>
      </c>
      <c r="D449" s="15">
        <v>489</v>
      </c>
      <c r="E449" s="15">
        <v>6</v>
      </c>
      <c r="F449" s="15">
        <v>129</v>
      </c>
      <c r="G449" s="15">
        <v>4</v>
      </c>
      <c r="J449" s="15">
        <v>881</v>
      </c>
      <c r="K449" s="15">
        <v>8</v>
      </c>
      <c r="L449" s="15">
        <v>42</v>
      </c>
      <c r="M449" s="15">
        <v>5</v>
      </c>
    </row>
    <row r="450" spans="1:16" ht="17" x14ac:dyDescent="0.2">
      <c r="A450" s="15"/>
      <c r="B450" s="15">
        <v>4</v>
      </c>
      <c r="C450" s="15" t="s">
        <v>238</v>
      </c>
      <c r="D450" s="15">
        <v>169</v>
      </c>
      <c r="E450" s="15">
        <v>8</v>
      </c>
      <c r="F450" s="15">
        <v>46</v>
      </c>
      <c r="G450" s="15">
        <v>3</v>
      </c>
      <c r="J450" s="15">
        <v>978</v>
      </c>
      <c r="K450" s="15">
        <v>12</v>
      </c>
      <c r="L450" s="15">
        <v>56</v>
      </c>
      <c r="M450" s="15">
        <v>5</v>
      </c>
    </row>
    <row r="451" spans="1:16" ht="17" x14ac:dyDescent="0.2">
      <c r="A451" s="15"/>
      <c r="B451" s="15">
        <v>5</v>
      </c>
      <c r="C451" s="15" t="s">
        <v>127</v>
      </c>
      <c r="D451" s="15">
        <v>1467</v>
      </c>
      <c r="E451" s="15">
        <v>43</v>
      </c>
      <c r="F451" s="15">
        <v>148</v>
      </c>
      <c r="G451" s="15">
        <v>0</v>
      </c>
      <c r="J451" s="15">
        <v>1129</v>
      </c>
      <c r="K451" s="15">
        <v>18</v>
      </c>
      <c r="L451" s="15">
        <v>84</v>
      </c>
      <c r="M451" s="15">
        <v>7</v>
      </c>
    </row>
    <row r="452" spans="1:16" ht="17" x14ac:dyDescent="0.2">
      <c r="A452" s="15"/>
      <c r="B452" s="15">
        <v>6</v>
      </c>
      <c r="C452" s="15" t="s">
        <v>9</v>
      </c>
      <c r="D452" s="15">
        <v>234</v>
      </c>
      <c r="E452" s="15">
        <v>8</v>
      </c>
      <c r="F452" s="15">
        <v>19</v>
      </c>
      <c r="G452" s="15">
        <v>0</v>
      </c>
      <c r="J452" s="15">
        <v>1566</v>
      </c>
      <c r="K452" s="15">
        <v>26</v>
      </c>
      <c r="L452" s="15">
        <v>106</v>
      </c>
      <c r="M452" s="15">
        <v>7</v>
      </c>
    </row>
    <row r="453" spans="1:16" ht="17" x14ac:dyDescent="0.2">
      <c r="A453" s="15"/>
      <c r="B453" s="15">
        <v>7</v>
      </c>
      <c r="C453" s="15" t="s">
        <v>239</v>
      </c>
      <c r="D453" s="15">
        <v>93</v>
      </c>
      <c r="E453" s="15">
        <v>4</v>
      </c>
      <c r="F453" s="15">
        <v>173</v>
      </c>
      <c r="G453" s="15">
        <v>2</v>
      </c>
      <c r="J453" s="15">
        <v>1783</v>
      </c>
      <c r="K453" s="15">
        <v>35</v>
      </c>
      <c r="L453" s="15">
        <v>128</v>
      </c>
      <c r="M453" s="15">
        <v>7</v>
      </c>
    </row>
    <row r="454" spans="1:16" ht="17" x14ac:dyDescent="0.2">
      <c r="A454" s="15"/>
      <c r="B454" s="15">
        <v>8</v>
      </c>
      <c r="C454" s="15" t="s">
        <v>129</v>
      </c>
      <c r="D454" s="15">
        <v>257</v>
      </c>
      <c r="E454" s="15">
        <v>14</v>
      </c>
      <c r="F454" s="15">
        <v>97</v>
      </c>
      <c r="G454" s="15">
        <v>3</v>
      </c>
      <c r="J454" s="15">
        <v>2147</v>
      </c>
      <c r="K454" s="15">
        <v>51</v>
      </c>
      <c r="L454" s="15">
        <v>167</v>
      </c>
      <c r="M454" s="15">
        <v>7</v>
      </c>
    </row>
    <row r="455" spans="1:16" ht="17" x14ac:dyDescent="0.2">
      <c r="A455" s="15"/>
      <c r="B455" s="15">
        <v>9</v>
      </c>
      <c r="C455" s="15" t="s">
        <v>130</v>
      </c>
      <c r="D455" s="15">
        <v>136</v>
      </c>
      <c r="E455" s="15">
        <v>20</v>
      </c>
      <c r="F455" s="15">
        <v>55</v>
      </c>
      <c r="G455" s="15">
        <v>2</v>
      </c>
      <c r="J455" s="15">
        <v>2690</v>
      </c>
      <c r="K455" s="15">
        <v>81</v>
      </c>
      <c r="L455" s="15">
        <v>280</v>
      </c>
      <c r="M455" s="15">
        <v>8</v>
      </c>
    </row>
    <row r="456" spans="1:16" ht="17" x14ac:dyDescent="0.2">
      <c r="A456" s="15"/>
      <c r="B456" s="15">
        <v>10</v>
      </c>
      <c r="C456" s="15" t="s">
        <v>244</v>
      </c>
      <c r="D456" s="15">
        <v>144</v>
      </c>
      <c r="E456" s="15">
        <v>16</v>
      </c>
      <c r="F456" s="15">
        <v>85</v>
      </c>
      <c r="G456" s="15">
        <v>1</v>
      </c>
      <c r="J456" s="15">
        <v>3077</v>
      </c>
      <c r="K456" s="15">
        <v>116</v>
      </c>
      <c r="L456" s="15">
        <v>399</v>
      </c>
      <c r="M456" s="15">
        <v>11</v>
      </c>
    </row>
    <row r="457" spans="1:16" ht="17" x14ac:dyDescent="0.2">
      <c r="A457" s="15"/>
      <c r="B457" s="15">
        <v>11</v>
      </c>
      <c r="C457" s="15" t="s">
        <v>207</v>
      </c>
      <c r="D457" s="15">
        <v>149</v>
      </c>
      <c r="E457" s="15">
        <v>3</v>
      </c>
      <c r="F457" s="15">
        <v>44</v>
      </c>
      <c r="G457" s="15">
        <v>1</v>
      </c>
      <c r="J457" s="15">
        <v>3324</v>
      </c>
      <c r="K457" s="15">
        <v>129</v>
      </c>
      <c r="L457" s="15">
        <v>584</v>
      </c>
      <c r="M457" s="15">
        <v>14</v>
      </c>
    </row>
    <row r="458" spans="1:16" ht="17" x14ac:dyDescent="0.2">
      <c r="A458" s="15"/>
      <c r="B458" s="15">
        <v>12</v>
      </c>
      <c r="C458" s="15" t="s">
        <v>16</v>
      </c>
      <c r="D458" s="15">
        <v>4</v>
      </c>
      <c r="E458" s="15">
        <v>0</v>
      </c>
      <c r="F458" s="15">
        <v>9</v>
      </c>
      <c r="G458" s="15">
        <v>0</v>
      </c>
      <c r="J458" s="15">
        <v>3769</v>
      </c>
      <c r="K458" s="15">
        <v>150</v>
      </c>
      <c r="L458" s="15">
        <v>738</v>
      </c>
      <c r="M458" s="15">
        <v>20</v>
      </c>
    </row>
    <row r="459" spans="1:16" ht="17" x14ac:dyDescent="0.2">
      <c r="A459" s="15"/>
      <c r="B459" s="15">
        <v>13</v>
      </c>
      <c r="C459" s="15" t="s">
        <v>17</v>
      </c>
      <c r="D459" s="15">
        <v>190</v>
      </c>
      <c r="E459" s="15">
        <v>2</v>
      </c>
      <c r="F459" s="15">
        <v>22</v>
      </c>
      <c r="G459" s="15">
        <v>1</v>
      </c>
      <c r="J459" s="15">
        <v>4543</v>
      </c>
      <c r="K459" s="15">
        <v>163</v>
      </c>
      <c r="L459" s="15">
        <v>955</v>
      </c>
      <c r="M459" s="15">
        <v>26</v>
      </c>
    </row>
    <row r="460" spans="1:16" ht="17" x14ac:dyDescent="0.2">
      <c r="A460" s="15"/>
      <c r="B460" s="15">
        <v>14</v>
      </c>
      <c r="C460" s="15" t="s">
        <v>208</v>
      </c>
      <c r="D460" s="15">
        <v>46</v>
      </c>
      <c r="E460" s="15">
        <v>3</v>
      </c>
      <c r="F460" s="15">
        <v>14</v>
      </c>
      <c r="G460" s="15">
        <v>0</v>
      </c>
      <c r="J460" s="15">
        <v>4921</v>
      </c>
      <c r="K460" s="15">
        <v>173</v>
      </c>
      <c r="L460" s="15">
        <v>1141</v>
      </c>
      <c r="M460" s="15">
        <v>29</v>
      </c>
    </row>
    <row r="461" spans="1:16" ht="17" x14ac:dyDescent="0.2">
      <c r="A461" s="15"/>
      <c r="B461" s="15">
        <v>15</v>
      </c>
      <c r="C461" s="15" t="s">
        <v>18</v>
      </c>
      <c r="D461" s="15">
        <v>352</v>
      </c>
      <c r="E461" s="15">
        <v>4</v>
      </c>
      <c r="F461" s="15">
        <v>58</v>
      </c>
      <c r="G461" s="15">
        <v>2</v>
      </c>
      <c r="J461" s="15">
        <v>5454</v>
      </c>
      <c r="K461" s="15">
        <v>197</v>
      </c>
      <c r="L461" s="15">
        <v>1312</v>
      </c>
      <c r="M461" s="15">
        <v>34</v>
      </c>
    </row>
    <row r="462" spans="1:16" ht="17" x14ac:dyDescent="0.2">
      <c r="A462" s="15"/>
      <c r="B462" s="15">
        <v>16</v>
      </c>
      <c r="C462" s="15" t="s">
        <v>132</v>
      </c>
      <c r="D462" s="15">
        <v>39</v>
      </c>
      <c r="E462" s="15">
        <v>5</v>
      </c>
      <c r="F462" s="15">
        <v>62</v>
      </c>
      <c r="G462" s="15">
        <v>3</v>
      </c>
      <c r="J462" s="15">
        <v>6123</v>
      </c>
      <c r="K462" s="15">
        <v>204</v>
      </c>
      <c r="L462" s="15">
        <v>1543</v>
      </c>
      <c r="M462" s="15">
        <v>36</v>
      </c>
      <c r="P462" s="40" t="s">
        <v>214</v>
      </c>
    </row>
    <row r="463" spans="1:16" ht="17" x14ac:dyDescent="0.2">
      <c r="A463" s="15"/>
      <c r="B463" s="15">
        <v>17</v>
      </c>
      <c r="C463" s="15" t="s">
        <v>267</v>
      </c>
      <c r="D463" s="15">
        <v>220</v>
      </c>
      <c r="E463" s="15">
        <v>2</v>
      </c>
      <c r="F463" s="15">
        <v>8</v>
      </c>
      <c r="G463" s="15">
        <v>1</v>
      </c>
    </row>
    <row r="464" spans="1:16" ht="18.75" customHeight="1" x14ac:dyDescent="0.2">
      <c r="A464" s="15"/>
      <c r="B464" s="15"/>
      <c r="C464" s="15" t="s">
        <v>268</v>
      </c>
      <c r="D464" s="15">
        <v>17</v>
      </c>
      <c r="E464" s="15">
        <v>4</v>
      </c>
      <c r="F464" s="15">
        <v>16</v>
      </c>
      <c r="G464" s="15">
        <v>0</v>
      </c>
      <c r="K464" s="34" t="s">
        <v>292</v>
      </c>
      <c r="L464" s="34" t="s">
        <v>289</v>
      </c>
      <c r="M464" s="34" t="s">
        <v>288</v>
      </c>
    </row>
    <row r="465" spans="1:13" ht="17" x14ac:dyDescent="0.2">
      <c r="A465" s="15"/>
      <c r="B465" s="15">
        <v>18</v>
      </c>
      <c r="C465" s="15" t="s">
        <v>209</v>
      </c>
      <c r="D465" s="15">
        <v>13</v>
      </c>
      <c r="E465" s="15">
        <v>0</v>
      </c>
      <c r="F465" s="15">
        <v>11</v>
      </c>
      <c r="G465" s="15">
        <v>0</v>
      </c>
      <c r="K465" s="42">
        <v>43930</v>
      </c>
      <c r="L465" s="15">
        <v>37</v>
      </c>
      <c r="M465" s="15">
        <v>4</v>
      </c>
    </row>
    <row r="466" spans="1:13" ht="17" x14ac:dyDescent="0.2">
      <c r="A466" s="15"/>
      <c r="B466" s="15">
        <v>19</v>
      </c>
      <c r="C466" s="15" t="s">
        <v>269</v>
      </c>
      <c r="D466" s="15">
        <v>135</v>
      </c>
      <c r="E466" s="15">
        <v>1</v>
      </c>
      <c r="F466" s="15">
        <v>38</v>
      </c>
      <c r="G466" s="15">
        <v>2</v>
      </c>
      <c r="K466" s="42">
        <v>43932</v>
      </c>
      <c r="L466" s="15">
        <v>42</v>
      </c>
      <c r="M466" s="15">
        <v>5</v>
      </c>
    </row>
    <row r="467" spans="1:13" ht="17" x14ac:dyDescent="0.2">
      <c r="A467" s="15"/>
      <c r="B467" s="15">
        <v>20</v>
      </c>
      <c r="C467" s="15" t="s">
        <v>135</v>
      </c>
      <c r="D467" s="15">
        <v>40</v>
      </c>
      <c r="E467" s="15">
        <v>5</v>
      </c>
      <c r="F467" s="15">
        <v>12</v>
      </c>
      <c r="G467" s="15">
        <v>1</v>
      </c>
      <c r="K467" s="42">
        <v>43934</v>
      </c>
      <c r="L467" s="15">
        <v>56</v>
      </c>
      <c r="M467" s="15">
        <v>5</v>
      </c>
    </row>
    <row r="468" spans="1:13" ht="17" x14ac:dyDescent="0.2">
      <c r="A468" s="15"/>
      <c r="B468" s="15">
        <v>21</v>
      </c>
      <c r="C468" s="15" t="s">
        <v>270</v>
      </c>
      <c r="D468" s="15">
        <v>23</v>
      </c>
      <c r="E468" s="15">
        <v>0</v>
      </c>
      <c r="F468" s="15">
        <v>17</v>
      </c>
      <c r="G468" s="15">
        <v>0</v>
      </c>
      <c r="K468" s="42">
        <v>43938</v>
      </c>
      <c r="L468" s="15">
        <v>84</v>
      </c>
      <c r="M468" s="15">
        <v>7</v>
      </c>
    </row>
    <row r="469" spans="1:13" ht="17" x14ac:dyDescent="0.2">
      <c r="A469" s="15"/>
      <c r="B469" s="15">
        <v>22</v>
      </c>
      <c r="C469" s="15" t="s">
        <v>210</v>
      </c>
      <c r="D469" s="15">
        <v>9</v>
      </c>
      <c r="E469" s="15">
        <v>0</v>
      </c>
      <c r="F469" s="15">
        <v>9</v>
      </c>
      <c r="G469" s="15">
        <v>0</v>
      </c>
      <c r="K469" s="42">
        <v>43941</v>
      </c>
      <c r="L469" s="15">
        <v>106</v>
      </c>
      <c r="M469" s="15">
        <v>7</v>
      </c>
    </row>
    <row r="470" spans="1:13" ht="34" x14ac:dyDescent="0.2">
      <c r="A470" s="15"/>
      <c r="B470" s="15">
        <v>23</v>
      </c>
      <c r="C470" s="15" t="s">
        <v>136</v>
      </c>
      <c r="D470" s="15">
        <v>447</v>
      </c>
      <c r="E470" s="15">
        <v>23</v>
      </c>
      <c r="F470" s="15">
        <v>116</v>
      </c>
      <c r="G470" s="15">
        <v>3</v>
      </c>
      <c r="K470" s="42">
        <v>43944</v>
      </c>
      <c r="L470" s="15">
        <v>128</v>
      </c>
      <c r="M470" s="15">
        <v>7</v>
      </c>
    </row>
    <row r="471" spans="1:13" ht="17" x14ac:dyDescent="0.2">
      <c r="A471" s="15"/>
      <c r="B471" s="15">
        <v>24</v>
      </c>
      <c r="C471" s="15" t="s">
        <v>137</v>
      </c>
      <c r="D471" s="15">
        <v>90</v>
      </c>
      <c r="E471" s="15">
        <v>3</v>
      </c>
      <c r="F471" s="15">
        <v>66</v>
      </c>
      <c r="G471" s="15">
        <v>0</v>
      </c>
      <c r="K471" s="42">
        <v>43948</v>
      </c>
      <c r="L471" s="15">
        <v>167</v>
      </c>
      <c r="M471" s="15">
        <v>7</v>
      </c>
    </row>
    <row r="472" spans="1:13" ht="17" x14ac:dyDescent="0.2">
      <c r="A472" s="15"/>
      <c r="B472" s="15">
        <v>25</v>
      </c>
      <c r="C472" s="15" t="s">
        <v>211</v>
      </c>
      <c r="D472" s="15">
        <v>42</v>
      </c>
      <c r="E472" s="15">
        <v>6</v>
      </c>
      <c r="F472" s="15">
        <v>85</v>
      </c>
      <c r="G472" s="15">
        <v>0</v>
      </c>
      <c r="K472" s="42">
        <v>43955</v>
      </c>
      <c r="L472" s="15">
        <v>280</v>
      </c>
      <c r="M472" s="15">
        <v>8</v>
      </c>
    </row>
    <row r="473" spans="1:13" ht="17" x14ac:dyDescent="0.2">
      <c r="A473" s="15"/>
      <c r="B473" s="15"/>
      <c r="C473" s="15" t="s">
        <v>22</v>
      </c>
      <c r="D473" s="15">
        <v>13</v>
      </c>
      <c r="E473" s="15">
        <v>0</v>
      </c>
      <c r="F473" s="15">
        <v>14</v>
      </c>
      <c r="G473" s="15">
        <v>0</v>
      </c>
      <c r="K473" s="42">
        <v>43962</v>
      </c>
      <c r="L473" s="15">
        <v>399</v>
      </c>
      <c r="M473" s="15">
        <v>11</v>
      </c>
    </row>
    <row r="474" spans="1:13" ht="17" x14ac:dyDescent="0.2">
      <c r="A474" s="15"/>
      <c r="B474" s="15">
        <v>26</v>
      </c>
      <c r="C474" s="15" t="s">
        <v>212</v>
      </c>
      <c r="D474" s="15">
        <v>17</v>
      </c>
      <c r="E474" s="15">
        <v>1</v>
      </c>
      <c r="F474" s="15">
        <v>2</v>
      </c>
      <c r="G474" s="15">
        <v>0</v>
      </c>
      <c r="K474" s="42">
        <v>43969</v>
      </c>
      <c r="L474" s="15">
        <v>584</v>
      </c>
      <c r="M474" s="15">
        <v>14</v>
      </c>
    </row>
    <row r="475" spans="1:13" ht="17" x14ac:dyDescent="0.2">
      <c r="A475" s="15"/>
      <c r="B475" s="15"/>
      <c r="C475" s="34" t="s">
        <v>281</v>
      </c>
      <c r="D475" s="15">
        <f>SUM(D447:D474)</f>
        <v>6123</v>
      </c>
      <c r="E475" s="15">
        <f>SUM(E447:E474)</f>
        <v>204</v>
      </c>
      <c r="F475" s="15">
        <f>SUM(F447:F474)</f>
        <v>1543</v>
      </c>
      <c r="G475" s="34">
        <f>SUM(G447:G474)</f>
        <v>36</v>
      </c>
      <c r="K475" s="42">
        <v>43977</v>
      </c>
      <c r="L475" s="15">
        <v>738</v>
      </c>
      <c r="M475" s="15">
        <v>20</v>
      </c>
    </row>
    <row r="476" spans="1:13" x14ac:dyDescent="0.2">
      <c r="K476" s="42">
        <v>43983</v>
      </c>
      <c r="L476" s="15">
        <v>955</v>
      </c>
      <c r="M476" s="15">
        <v>26</v>
      </c>
    </row>
    <row r="477" spans="1:13" x14ac:dyDescent="0.2">
      <c r="K477" s="42">
        <v>43990</v>
      </c>
      <c r="L477" s="15">
        <v>1141</v>
      </c>
      <c r="M477" s="15">
        <v>29</v>
      </c>
    </row>
    <row r="478" spans="1:13" x14ac:dyDescent="0.2">
      <c r="K478" s="42">
        <v>43997</v>
      </c>
      <c r="L478" s="15">
        <v>1312</v>
      </c>
      <c r="M478" s="15">
        <v>34</v>
      </c>
    </row>
    <row r="479" spans="1:13" x14ac:dyDescent="0.2">
      <c r="K479" s="42">
        <v>44004</v>
      </c>
      <c r="L479" s="15">
        <v>1543</v>
      </c>
      <c r="M479" s="15">
        <v>36</v>
      </c>
    </row>
    <row r="481" spans="1:13" ht="35" customHeight="1" x14ac:dyDescent="0.2">
      <c r="A481" s="94" t="s">
        <v>206</v>
      </c>
      <c r="B481" s="94" t="s">
        <v>0</v>
      </c>
      <c r="C481" s="94" t="s">
        <v>264</v>
      </c>
      <c r="D481" s="39" t="s">
        <v>283</v>
      </c>
      <c r="E481" s="39" t="s">
        <v>285</v>
      </c>
      <c r="F481" s="39" t="s">
        <v>286</v>
      </c>
      <c r="G481" s="39" t="s">
        <v>287</v>
      </c>
    </row>
    <row r="482" spans="1:13" ht="17" x14ac:dyDescent="0.2">
      <c r="A482" s="96"/>
      <c r="B482" s="96"/>
      <c r="C482" s="96"/>
      <c r="D482" s="15" t="s">
        <v>236</v>
      </c>
      <c r="E482" s="15" t="s">
        <v>36</v>
      </c>
      <c r="F482" s="15" t="s">
        <v>36</v>
      </c>
      <c r="G482" s="15" t="s">
        <v>36</v>
      </c>
    </row>
    <row r="483" spans="1:13" ht="51" x14ac:dyDescent="0.2">
      <c r="A483" s="41">
        <v>44011</v>
      </c>
      <c r="B483" s="15">
        <v>1</v>
      </c>
      <c r="C483" s="15" t="s">
        <v>2</v>
      </c>
      <c r="D483" s="15">
        <v>808</v>
      </c>
      <c r="E483" s="15">
        <v>26</v>
      </c>
      <c r="F483" s="15">
        <v>115</v>
      </c>
      <c r="G483" s="15">
        <v>8</v>
      </c>
      <c r="J483" s="34" t="s">
        <v>284</v>
      </c>
      <c r="K483" s="34" t="s">
        <v>285</v>
      </c>
      <c r="L483" s="34" t="s">
        <v>289</v>
      </c>
      <c r="M483" s="34" t="s">
        <v>288</v>
      </c>
    </row>
    <row r="484" spans="1:13" ht="17" x14ac:dyDescent="0.2">
      <c r="A484" s="15"/>
      <c r="B484" s="15">
        <v>2</v>
      </c>
      <c r="C484" s="15" t="s">
        <v>124</v>
      </c>
      <c r="D484" s="15">
        <v>573</v>
      </c>
      <c r="E484" s="15">
        <v>0</v>
      </c>
      <c r="F484" s="15">
        <v>128</v>
      </c>
      <c r="G484" s="15">
        <v>0</v>
      </c>
      <c r="J484" s="15">
        <v>879</v>
      </c>
      <c r="K484" s="15">
        <v>8</v>
      </c>
      <c r="L484" s="15">
        <v>37</v>
      </c>
      <c r="M484" s="15">
        <v>4</v>
      </c>
    </row>
    <row r="485" spans="1:13" ht="17" x14ac:dyDescent="0.2">
      <c r="A485" s="15"/>
      <c r="B485" s="15">
        <v>3</v>
      </c>
      <c r="C485" s="15" t="s">
        <v>125</v>
      </c>
      <c r="D485" s="15">
        <v>559</v>
      </c>
      <c r="E485" s="15">
        <v>6</v>
      </c>
      <c r="F485" s="15">
        <v>156</v>
      </c>
      <c r="G485" s="15">
        <v>4</v>
      </c>
      <c r="J485" s="15">
        <v>881</v>
      </c>
      <c r="K485" s="15">
        <v>8</v>
      </c>
      <c r="L485" s="15">
        <v>42</v>
      </c>
      <c r="M485" s="15">
        <v>5</v>
      </c>
    </row>
    <row r="486" spans="1:13" ht="17" x14ac:dyDescent="0.2">
      <c r="A486" s="15"/>
      <c r="B486" s="15">
        <v>4</v>
      </c>
      <c r="C486" s="15" t="s">
        <v>238</v>
      </c>
      <c r="D486" s="15">
        <v>171</v>
      </c>
      <c r="E486" s="15">
        <v>8</v>
      </c>
      <c r="F486" s="15">
        <v>48</v>
      </c>
      <c r="G486" s="15">
        <v>3</v>
      </c>
      <c r="J486" s="15">
        <v>978</v>
      </c>
      <c r="K486" s="15">
        <v>12</v>
      </c>
      <c r="L486" s="15">
        <v>56</v>
      </c>
      <c r="M486" s="15">
        <v>5</v>
      </c>
    </row>
    <row r="487" spans="1:13" ht="17" x14ac:dyDescent="0.2">
      <c r="A487" s="15"/>
      <c r="B487" s="15">
        <v>5</v>
      </c>
      <c r="C487" s="15" t="s">
        <v>127</v>
      </c>
      <c r="D487" s="15">
        <v>1476</v>
      </c>
      <c r="E487" s="15">
        <v>53</v>
      </c>
      <c r="F487" s="15">
        <v>174</v>
      </c>
      <c r="G487" s="15">
        <v>0</v>
      </c>
      <c r="J487" s="15">
        <v>1129</v>
      </c>
      <c r="K487" s="15">
        <v>18</v>
      </c>
      <c r="L487" s="15">
        <v>84</v>
      </c>
      <c r="M487" s="15">
        <v>7</v>
      </c>
    </row>
    <row r="488" spans="1:13" ht="17" x14ac:dyDescent="0.2">
      <c r="A488" s="15"/>
      <c r="B488" s="15">
        <v>6</v>
      </c>
      <c r="C488" s="15" t="s">
        <v>9</v>
      </c>
      <c r="D488" s="15">
        <v>238</v>
      </c>
      <c r="E488" s="15">
        <v>8</v>
      </c>
      <c r="F488" s="15">
        <v>19</v>
      </c>
      <c r="G488" s="15">
        <v>0</v>
      </c>
      <c r="J488" s="15">
        <v>1566</v>
      </c>
      <c r="K488" s="15">
        <v>26</v>
      </c>
      <c r="L488" s="15">
        <v>106</v>
      </c>
      <c r="M488" s="15">
        <v>7</v>
      </c>
    </row>
    <row r="489" spans="1:13" ht="17" x14ac:dyDescent="0.2">
      <c r="A489" s="15"/>
      <c r="B489" s="15">
        <v>7</v>
      </c>
      <c r="C489" s="15" t="s">
        <v>239</v>
      </c>
      <c r="D489" s="15">
        <v>96</v>
      </c>
      <c r="E489" s="15">
        <v>4</v>
      </c>
      <c r="F489" s="15">
        <v>194</v>
      </c>
      <c r="G489" s="15">
        <v>3</v>
      </c>
      <c r="J489" s="15">
        <v>1783</v>
      </c>
      <c r="K489" s="15">
        <v>35</v>
      </c>
      <c r="L489" s="15">
        <v>128</v>
      </c>
      <c r="M489" s="15">
        <v>7</v>
      </c>
    </row>
    <row r="490" spans="1:13" ht="17" x14ac:dyDescent="0.2">
      <c r="A490" s="15"/>
      <c r="B490" s="15">
        <v>8</v>
      </c>
      <c r="C490" s="15" t="s">
        <v>129</v>
      </c>
      <c r="D490" s="15">
        <v>286</v>
      </c>
      <c r="E490" s="15">
        <v>16</v>
      </c>
      <c r="F490" s="15">
        <v>112</v>
      </c>
      <c r="G490" s="15">
        <v>3</v>
      </c>
      <c r="J490" s="15">
        <v>2147</v>
      </c>
      <c r="K490" s="15">
        <v>51</v>
      </c>
      <c r="L490" s="15">
        <v>167</v>
      </c>
      <c r="M490" s="15">
        <v>7</v>
      </c>
    </row>
    <row r="491" spans="1:13" ht="17" x14ac:dyDescent="0.2">
      <c r="A491" s="15"/>
      <c r="B491" s="15">
        <v>9</v>
      </c>
      <c r="C491" s="15" t="s">
        <v>130</v>
      </c>
      <c r="D491" s="15">
        <v>151</v>
      </c>
      <c r="E491" s="15">
        <v>20</v>
      </c>
      <c r="F491" s="15">
        <v>62</v>
      </c>
      <c r="G491" s="15">
        <v>4</v>
      </c>
      <c r="J491" s="15">
        <v>2690</v>
      </c>
      <c r="K491" s="15">
        <v>81</v>
      </c>
      <c r="L491" s="15">
        <v>280</v>
      </c>
      <c r="M491" s="15">
        <v>8</v>
      </c>
    </row>
    <row r="492" spans="1:13" ht="17" x14ac:dyDescent="0.2">
      <c r="A492" s="15"/>
      <c r="B492" s="15">
        <v>10</v>
      </c>
      <c r="C492" s="15" t="s">
        <v>244</v>
      </c>
      <c r="D492" s="15">
        <v>158</v>
      </c>
      <c r="E492" s="15">
        <v>16</v>
      </c>
      <c r="F492" s="15">
        <v>88</v>
      </c>
      <c r="G492" s="15">
        <v>2</v>
      </c>
      <c r="J492" s="15">
        <v>3077</v>
      </c>
      <c r="K492" s="15">
        <v>116</v>
      </c>
      <c r="L492" s="15">
        <v>399</v>
      </c>
      <c r="M492" s="15">
        <v>11</v>
      </c>
    </row>
    <row r="493" spans="1:13" ht="17" x14ac:dyDescent="0.2">
      <c r="A493" s="15"/>
      <c r="B493" s="15">
        <v>11</v>
      </c>
      <c r="C493" s="15" t="s">
        <v>207</v>
      </c>
      <c r="D493" s="15">
        <v>158</v>
      </c>
      <c r="E493" s="15">
        <v>4</v>
      </c>
      <c r="F493" s="15">
        <v>135</v>
      </c>
      <c r="G493" s="15">
        <v>1</v>
      </c>
      <c r="J493" s="15">
        <v>3324</v>
      </c>
      <c r="K493" s="15">
        <v>129</v>
      </c>
      <c r="L493" s="15">
        <v>584</v>
      </c>
      <c r="M493" s="15">
        <v>14</v>
      </c>
    </row>
    <row r="494" spans="1:13" ht="17" x14ac:dyDescent="0.2">
      <c r="A494" s="15"/>
      <c r="B494" s="15">
        <v>12</v>
      </c>
      <c r="C494" s="15" t="s">
        <v>16</v>
      </c>
      <c r="D494" s="15">
        <v>5</v>
      </c>
      <c r="E494" s="15">
        <v>0</v>
      </c>
      <c r="F494" s="15">
        <v>10</v>
      </c>
      <c r="G494" s="15">
        <v>0</v>
      </c>
      <c r="J494" s="15">
        <v>3769</v>
      </c>
      <c r="K494" s="15">
        <v>150</v>
      </c>
      <c r="L494" s="15">
        <v>738</v>
      </c>
      <c r="M494" s="15">
        <v>20</v>
      </c>
    </row>
    <row r="495" spans="1:13" ht="17" x14ac:dyDescent="0.2">
      <c r="A495" s="15"/>
      <c r="B495" s="15">
        <v>13</v>
      </c>
      <c r="C495" s="15" t="s">
        <v>17</v>
      </c>
      <c r="D495" s="15">
        <v>219</v>
      </c>
      <c r="E495" s="15">
        <v>2</v>
      </c>
      <c r="F495" s="15">
        <v>32</v>
      </c>
      <c r="G495" s="15">
        <v>1</v>
      </c>
      <c r="J495" s="15">
        <v>4543</v>
      </c>
      <c r="K495" s="15">
        <v>163</v>
      </c>
      <c r="L495" s="15">
        <v>955</v>
      </c>
      <c r="M495" s="15">
        <v>26</v>
      </c>
    </row>
    <row r="496" spans="1:13" ht="17" x14ac:dyDescent="0.2">
      <c r="A496" s="15"/>
      <c r="B496" s="15">
        <v>14</v>
      </c>
      <c r="C496" s="15" t="s">
        <v>208</v>
      </c>
      <c r="D496" s="15">
        <v>46</v>
      </c>
      <c r="E496" s="15">
        <v>4</v>
      </c>
      <c r="F496" s="15">
        <v>14</v>
      </c>
      <c r="G496" s="15">
        <v>0</v>
      </c>
      <c r="J496" s="15">
        <v>4921</v>
      </c>
      <c r="K496" s="15">
        <v>173</v>
      </c>
      <c r="L496" s="15">
        <v>1141</v>
      </c>
      <c r="M496" s="15">
        <v>29</v>
      </c>
    </row>
    <row r="497" spans="1:13" ht="17" x14ac:dyDescent="0.2">
      <c r="A497" s="15"/>
      <c r="B497" s="15">
        <v>15</v>
      </c>
      <c r="C497" s="15" t="s">
        <v>18</v>
      </c>
      <c r="D497" s="15">
        <v>363</v>
      </c>
      <c r="E497" s="15">
        <v>4</v>
      </c>
      <c r="F497" s="15">
        <v>62</v>
      </c>
      <c r="G497" s="15">
        <v>2</v>
      </c>
      <c r="J497" s="15">
        <v>5454</v>
      </c>
      <c r="K497" s="15">
        <v>197</v>
      </c>
      <c r="L497" s="15">
        <v>1312</v>
      </c>
      <c r="M497" s="15">
        <v>34</v>
      </c>
    </row>
    <row r="498" spans="1:13" ht="17" x14ac:dyDescent="0.2">
      <c r="A498" s="15"/>
      <c r="B498" s="15">
        <v>16</v>
      </c>
      <c r="C498" s="15" t="s">
        <v>132</v>
      </c>
      <c r="D498" s="15">
        <v>39</v>
      </c>
      <c r="E498" s="15">
        <v>5</v>
      </c>
      <c r="F498" s="15">
        <v>76</v>
      </c>
      <c r="G498" s="15">
        <v>3</v>
      </c>
      <c r="J498" s="15">
        <v>6123</v>
      </c>
      <c r="K498" s="15">
        <v>204</v>
      </c>
      <c r="L498" s="15">
        <v>1543</v>
      </c>
      <c r="M498" s="15">
        <v>36</v>
      </c>
    </row>
    <row r="499" spans="1:13" ht="17" x14ac:dyDescent="0.2">
      <c r="A499" s="15"/>
      <c r="B499" s="15">
        <v>17</v>
      </c>
      <c r="C499" s="15" t="s">
        <v>267</v>
      </c>
      <c r="D499" s="15">
        <v>220</v>
      </c>
      <c r="E499" s="15">
        <v>3</v>
      </c>
      <c r="F499" s="15">
        <v>11</v>
      </c>
      <c r="G499" s="15">
        <v>1</v>
      </c>
      <c r="J499" s="15">
        <v>6490</v>
      </c>
      <c r="K499" s="15">
        <v>227</v>
      </c>
      <c r="L499" s="15">
        <v>1862</v>
      </c>
      <c r="M499" s="15">
        <v>42</v>
      </c>
    </row>
    <row r="500" spans="1:13" ht="17" x14ac:dyDescent="0.2">
      <c r="A500" s="15"/>
      <c r="B500" s="15"/>
      <c r="C500" s="15" t="s">
        <v>268</v>
      </c>
      <c r="D500" s="15">
        <v>18</v>
      </c>
      <c r="E500" s="15">
        <v>4</v>
      </c>
      <c r="F500" s="15">
        <v>18</v>
      </c>
      <c r="G500" s="15">
        <v>0</v>
      </c>
    </row>
    <row r="501" spans="1:13" ht="17" x14ac:dyDescent="0.2">
      <c r="A501" s="15"/>
      <c r="B501" s="15">
        <v>18</v>
      </c>
      <c r="C501" s="15" t="s">
        <v>209</v>
      </c>
      <c r="D501" s="15">
        <v>16</v>
      </c>
      <c r="E501" s="15">
        <v>0</v>
      </c>
      <c r="F501" s="15">
        <v>11</v>
      </c>
      <c r="G501" s="15">
        <v>0</v>
      </c>
      <c r="K501" s="34" t="s">
        <v>292</v>
      </c>
      <c r="L501" s="34" t="s">
        <v>289</v>
      </c>
      <c r="M501" s="34" t="s">
        <v>288</v>
      </c>
    </row>
    <row r="502" spans="1:13" ht="17" x14ac:dyDescent="0.2">
      <c r="A502" s="15"/>
      <c r="B502" s="15">
        <v>19</v>
      </c>
      <c r="C502" s="15" t="s">
        <v>269</v>
      </c>
      <c r="D502" s="15">
        <v>145</v>
      </c>
      <c r="E502" s="15">
        <v>1</v>
      </c>
      <c r="F502" s="15">
        <v>38</v>
      </c>
      <c r="G502" s="15">
        <v>2</v>
      </c>
      <c r="K502" s="42">
        <v>43930</v>
      </c>
      <c r="L502" s="15">
        <v>37</v>
      </c>
      <c r="M502" s="15">
        <v>4</v>
      </c>
    </row>
    <row r="503" spans="1:13" ht="17" x14ac:dyDescent="0.2">
      <c r="A503" s="15"/>
      <c r="B503" s="15">
        <v>20</v>
      </c>
      <c r="C503" s="15" t="s">
        <v>135</v>
      </c>
      <c r="D503" s="15">
        <v>44</v>
      </c>
      <c r="E503" s="15">
        <v>5</v>
      </c>
      <c r="F503" s="15">
        <v>13</v>
      </c>
      <c r="G503" s="15">
        <v>1</v>
      </c>
      <c r="K503" s="42">
        <v>43932</v>
      </c>
      <c r="L503" s="15">
        <v>42</v>
      </c>
      <c r="M503" s="15">
        <v>5</v>
      </c>
    </row>
    <row r="504" spans="1:13" ht="17" x14ac:dyDescent="0.2">
      <c r="A504" s="15"/>
      <c r="B504" s="15">
        <v>21</v>
      </c>
      <c r="C504" s="15" t="s">
        <v>270</v>
      </c>
      <c r="D504" s="15">
        <v>23</v>
      </c>
      <c r="E504" s="15">
        <v>0</v>
      </c>
      <c r="F504" s="15">
        <v>17</v>
      </c>
      <c r="G504" s="15">
        <v>0</v>
      </c>
      <c r="K504" s="42">
        <v>43934</v>
      </c>
      <c r="L504" s="15">
        <v>56</v>
      </c>
      <c r="M504" s="15">
        <v>5</v>
      </c>
    </row>
    <row r="505" spans="1:13" ht="17" x14ac:dyDescent="0.2">
      <c r="A505" s="15"/>
      <c r="B505" s="15">
        <v>22</v>
      </c>
      <c r="C505" s="15" t="s">
        <v>210</v>
      </c>
      <c r="D505" s="15">
        <v>9</v>
      </c>
      <c r="E505" s="15">
        <v>0</v>
      </c>
      <c r="F505" s="15">
        <v>9</v>
      </c>
      <c r="G505" s="15">
        <v>0</v>
      </c>
      <c r="K505" s="42">
        <v>43938</v>
      </c>
      <c r="L505" s="15">
        <v>84</v>
      </c>
      <c r="M505" s="15">
        <v>7</v>
      </c>
    </row>
    <row r="506" spans="1:13" ht="34" x14ac:dyDescent="0.2">
      <c r="A506" s="15"/>
      <c r="B506" s="15">
        <v>23</v>
      </c>
      <c r="C506" s="15" t="s">
        <v>136</v>
      </c>
      <c r="D506" s="15">
        <v>474</v>
      </c>
      <c r="E506" s="15">
        <v>23</v>
      </c>
      <c r="F506" s="15">
        <v>129</v>
      </c>
      <c r="G506" s="15">
        <v>4</v>
      </c>
      <c r="K506" s="42">
        <v>43941</v>
      </c>
      <c r="L506" s="15">
        <v>106</v>
      </c>
      <c r="M506" s="15">
        <v>7</v>
      </c>
    </row>
    <row r="507" spans="1:13" ht="17" x14ac:dyDescent="0.2">
      <c r="A507" s="15"/>
      <c r="B507" s="15">
        <v>24</v>
      </c>
      <c r="C507" s="15" t="s">
        <v>137</v>
      </c>
      <c r="D507" s="15">
        <v>106</v>
      </c>
      <c r="E507" s="15">
        <v>3</v>
      </c>
      <c r="F507" s="15">
        <v>76</v>
      </c>
      <c r="G507" s="15">
        <v>0</v>
      </c>
      <c r="K507" s="42">
        <v>43944</v>
      </c>
      <c r="L507" s="15">
        <v>128</v>
      </c>
      <c r="M507" s="15">
        <v>7</v>
      </c>
    </row>
    <row r="508" spans="1:13" ht="17" x14ac:dyDescent="0.2">
      <c r="A508" s="15"/>
      <c r="B508" s="15">
        <v>25</v>
      </c>
      <c r="C508" s="15" t="s">
        <v>211</v>
      </c>
      <c r="D508" s="15">
        <v>55</v>
      </c>
      <c r="E508" s="15">
        <v>7</v>
      </c>
      <c r="F508" s="15">
        <v>98</v>
      </c>
      <c r="G508" s="15">
        <v>0</v>
      </c>
      <c r="K508" s="42">
        <v>43948</v>
      </c>
      <c r="L508" s="15">
        <v>167</v>
      </c>
      <c r="M508" s="15">
        <v>7</v>
      </c>
    </row>
    <row r="509" spans="1:13" ht="17" x14ac:dyDescent="0.2">
      <c r="A509" s="15"/>
      <c r="B509" s="15"/>
      <c r="C509" s="15" t="s">
        <v>22</v>
      </c>
      <c r="D509" s="15">
        <v>17</v>
      </c>
      <c r="E509" s="15">
        <v>4</v>
      </c>
      <c r="F509" s="15">
        <v>15</v>
      </c>
      <c r="G509" s="15">
        <v>0</v>
      </c>
      <c r="K509" s="42">
        <v>43955</v>
      </c>
      <c r="L509" s="15">
        <v>280</v>
      </c>
      <c r="M509" s="15">
        <v>8</v>
      </c>
    </row>
    <row r="510" spans="1:13" ht="17" x14ac:dyDescent="0.2">
      <c r="A510" s="15"/>
      <c r="B510" s="15">
        <v>26</v>
      </c>
      <c r="C510" s="15" t="s">
        <v>212</v>
      </c>
      <c r="D510" s="15">
        <v>17</v>
      </c>
      <c r="E510" s="15">
        <v>1</v>
      </c>
      <c r="F510" s="15">
        <v>2</v>
      </c>
      <c r="G510" s="15">
        <v>0</v>
      </c>
      <c r="K510" s="42">
        <v>43962</v>
      </c>
      <c r="L510" s="15">
        <v>399</v>
      </c>
      <c r="M510" s="15">
        <v>11</v>
      </c>
    </row>
    <row r="511" spans="1:13" ht="17" x14ac:dyDescent="0.2">
      <c r="A511" s="15"/>
      <c r="B511" s="15"/>
      <c r="C511" s="34" t="s">
        <v>281</v>
      </c>
      <c r="D511" s="15">
        <f>SUM(D483:D510)</f>
        <v>6490</v>
      </c>
      <c r="E511" s="15">
        <f>SUM(E483:E510)</f>
        <v>227</v>
      </c>
      <c r="F511" s="15">
        <f>SUM(F483:F510)</f>
        <v>1862</v>
      </c>
      <c r="G511" s="34">
        <f>SUM(G483:G510)</f>
        <v>42</v>
      </c>
      <c r="K511" s="42">
        <v>43969</v>
      </c>
      <c r="L511" s="15">
        <v>584</v>
      </c>
      <c r="M511" s="15">
        <v>14</v>
      </c>
    </row>
    <row r="512" spans="1:13" x14ac:dyDescent="0.2">
      <c r="K512" s="42">
        <v>43977</v>
      </c>
      <c r="L512" s="15">
        <v>738</v>
      </c>
      <c r="M512" s="15">
        <v>20</v>
      </c>
    </row>
    <row r="513" spans="1:17" x14ac:dyDescent="0.2">
      <c r="K513" s="42">
        <v>43983</v>
      </c>
      <c r="L513" s="15">
        <v>955</v>
      </c>
      <c r="M513" s="15">
        <v>26</v>
      </c>
    </row>
    <row r="514" spans="1:17" x14ac:dyDescent="0.2">
      <c r="K514" s="42">
        <v>43990</v>
      </c>
      <c r="L514" s="15">
        <v>1141</v>
      </c>
      <c r="M514" s="15">
        <v>29</v>
      </c>
    </row>
    <row r="515" spans="1:17" x14ac:dyDescent="0.2">
      <c r="K515" s="42">
        <v>43997</v>
      </c>
      <c r="L515" s="15">
        <v>1312</v>
      </c>
      <c r="M515" s="15">
        <v>34</v>
      </c>
    </row>
    <row r="516" spans="1:17" x14ac:dyDescent="0.2">
      <c r="K516" s="42">
        <v>44004</v>
      </c>
      <c r="L516" s="15">
        <v>1543</v>
      </c>
      <c r="M516" s="15">
        <v>36</v>
      </c>
    </row>
    <row r="517" spans="1:17" x14ac:dyDescent="0.2">
      <c r="K517" s="42">
        <v>44011</v>
      </c>
      <c r="L517" s="15">
        <v>1862</v>
      </c>
      <c r="M517" s="15">
        <v>42</v>
      </c>
    </row>
    <row r="521" spans="1:17" ht="33" customHeight="1" x14ac:dyDescent="0.2">
      <c r="A521" s="94" t="s">
        <v>206</v>
      </c>
      <c r="B521" s="94" t="s">
        <v>0</v>
      </c>
      <c r="C521" s="94" t="s">
        <v>264</v>
      </c>
      <c r="D521" s="39" t="s">
        <v>283</v>
      </c>
      <c r="E521" s="39" t="s">
        <v>285</v>
      </c>
      <c r="F521" s="39" t="s">
        <v>286</v>
      </c>
      <c r="G521" s="15" t="s">
        <v>287</v>
      </c>
    </row>
    <row r="522" spans="1:17" ht="51" x14ac:dyDescent="0.2">
      <c r="A522" s="96"/>
      <c r="B522" s="96"/>
      <c r="C522" s="96"/>
      <c r="D522" s="15" t="s">
        <v>236</v>
      </c>
      <c r="E522" s="15" t="s">
        <v>36</v>
      </c>
      <c r="F522" s="15" t="s">
        <v>36</v>
      </c>
      <c r="G522" s="15" t="s">
        <v>36</v>
      </c>
      <c r="J522" s="28" t="s">
        <v>284</v>
      </c>
      <c r="K522" s="28" t="s">
        <v>285</v>
      </c>
      <c r="L522" s="28" t="s">
        <v>289</v>
      </c>
      <c r="M522" s="28" t="s">
        <v>288</v>
      </c>
      <c r="O522" s="28" t="s">
        <v>292</v>
      </c>
      <c r="P522" s="28" t="s">
        <v>289</v>
      </c>
      <c r="Q522" s="28" t="s">
        <v>288</v>
      </c>
    </row>
    <row r="523" spans="1:17" ht="17" x14ac:dyDescent="0.2">
      <c r="A523" s="41" t="s">
        <v>216</v>
      </c>
      <c r="B523" s="15">
        <v>1</v>
      </c>
      <c r="C523" s="15" t="s">
        <v>2</v>
      </c>
      <c r="D523" s="15">
        <v>910</v>
      </c>
      <c r="E523" s="15">
        <v>29</v>
      </c>
      <c r="F523" s="15">
        <v>136</v>
      </c>
      <c r="G523" s="15">
        <v>8</v>
      </c>
      <c r="J523" s="28">
        <v>6</v>
      </c>
      <c r="K523" s="28">
        <v>1</v>
      </c>
      <c r="L523" s="28">
        <v>0</v>
      </c>
      <c r="M523" s="28">
        <v>0</v>
      </c>
      <c r="O523" s="29">
        <v>43907</v>
      </c>
      <c r="P523" s="28">
        <v>0</v>
      </c>
      <c r="Q523" s="28">
        <v>0</v>
      </c>
    </row>
    <row r="524" spans="1:17" ht="17" x14ac:dyDescent="0.2">
      <c r="A524" s="15"/>
      <c r="B524" s="15">
        <v>2</v>
      </c>
      <c r="C524" s="15" t="s">
        <v>124</v>
      </c>
      <c r="D524" s="15">
        <v>573</v>
      </c>
      <c r="E524" s="15">
        <v>8</v>
      </c>
      <c r="F524" s="15">
        <v>128</v>
      </c>
      <c r="G524" s="15">
        <v>2</v>
      </c>
      <c r="J524" s="28">
        <v>35</v>
      </c>
      <c r="K524" s="28">
        <v>1</v>
      </c>
      <c r="L524" s="28">
        <v>1</v>
      </c>
      <c r="M524" s="28">
        <v>0</v>
      </c>
      <c r="O524" s="29">
        <v>43910</v>
      </c>
      <c r="P524" s="28">
        <v>1</v>
      </c>
      <c r="Q524" s="28">
        <v>0</v>
      </c>
    </row>
    <row r="525" spans="1:17" ht="17" x14ac:dyDescent="0.2">
      <c r="A525" s="15"/>
      <c r="B525" s="15">
        <v>3</v>
      </c>
      <c r="C525" s="15" t="s">
        <v>125</v>
      </c>
      <c r="D525" s="15">
        <v>603</v>
      </c>
      <c r="E525" s="15">
        <v>6</v>
      </c>
      <c r="F525" s="15">
        <v>197</v>
      </c>
      <c r="G525" s="15">
        <v>4</v>
      </c>
      <c r="J525" s="28">
        <v>53</v>
      </c>
      <c r="K525" s="28">
        <v>1</v>
      </c>
      <c r="L525" s="28">
        <v>1</v>
      </c>
      <c r="M525" s="28">
        <v>0</v>
      </c>
      <c r="O525" s="29">
        <v>43913</v>
      </c>
      <c r="P525" s="28">
        <v>1</v>
      </c>
      <c r="Q525" s="28">
        <v>0</v>
      </c>
    </row>
    <row r="526" spans="1:17" ht="17" x14ac:dyDescent="0.2">
      <c r="A526" s="15"/>
      <c r="B526" s="15">
        <v>4</v>
      </c>
      <c r="C526" s="15" t="s">
        <v>238</v>
      </c>
      <c r="D526" s="15">
        <v>171</v>
      </c>
      <c r="E526" s="15">
        <v>8</v>
      </c>
      <c r="F526" s="15">
        <v>66</v>
      </c>
      <c r="G526" s="15">
        <v>3</v>
      </c>
      <c r="J526" s="28">
        <v>114</v>
      </c>
      <c r="K526" s="28">
        <v>1</v>
      </c>
      <c r="L526" s="28">
        <v>7</v>
      </c>
      <c r="M526" s="28">
        <v>0</v>
      </c>
      <c r="O526" s="29">
        <v>43916</v>
      </c>
      <c r="P526" s="28">
        <v>7</v>
      </c>
      <c r="Q526" s="28">
        <v>0</v>
      </c>
    </row>
    <row r="527" spans="1:17" ht="17" x14ac:dyDescent="0.2">
      <c r="A527" s="15"/>
      <c r="B527" s="15">
        <v>5</v>
      </c>
      <c r="C527" s="15" t="s">
        <v>127</v>
      </c>
      <c r="D527" s="15">
        <v>1576</v>
      </c>
      <c r="E527" s="15">
        <v>61</v>
      </c>
      <c r="F527" s="15">
        <v>227</v>
      </c>
      <c r="G527" s="15">
        <v>0</v>
      </c>
      <c r="J527" s="28">
        <v>314</v>
      </c>
      <c r="K527" s="28">
        <v>1</v>
      </c>
      <c r="L527" s="28">
        <v>15</v>
      </c>
      <c r="M527" s="28">
        <v>0</v>
      </c>
      <c r="O527" s="29">
        <v>43920</v>
      </c>
      <c r="P527" s="28">
        <v>15</v>
      </c>
      <c r="Q527" s="28">
        <v>0</v>
      </c>
    </row>
    <row r="528" spans="1:17" ht="17" x14ac:dyDescent="0.2">
      <c r="A528" s="15"/>
      <c r="B528" s="15">
        <v>6</v>
      </c>
      <c r="C528" s="15" t="s">
        <v>9</v>
      </c>
      <c r="D528" s="15">
        <v>245</v>
      </c>
      <c r="E528" s="15">
        <v>9</v>
      </c>
      <c r="F528" s="15">
        <v>20</v>
      </c>
      <c r="G528" s="15">
        <v>0</v>
      </c>
      <c r="J528" s="28">
        <v>430</v>
      </c>
      <c r="K528" s="28">
        <v>2</v>
      </c>
      <c r="L528" s="28">
        <v>18</v>
      </c>
      <c r="M528" s="28">
        <v>0</v>
      </c>
      <c r="O528" s="29">
        <v>43923</v>
      </c>
      <c r="P528" s="28">
        <v>18</v>
      </c>
      <c r="Q528" s="28">
        <v>0</v>
      </c>
    </row>
    <row r="529" spans="1:17" ht="17" x14ac:dyDescent="0.2">
      <c r="A529" s="15"/>
      <c r="B529" s="15">
        <v>7</v>
      </c>
      <c r="C529" s="15" t="s">
        <v>239</v>
      </c>
      <c r="D529" s="15">
        <v>98</v>
      </c>
      <c r="E529" s="15">
        <v>1</v>
      </c>
      <c r="F529" s="15">
        <v>217</v>
      </c>
      <c r="G529" s="15">
        <v>3</v>
      </c>
      <c r="J529" s="28">
        <v>590</v>
      </c>
      <c r="K529" s="28">
        <v>2</v>
      </c>
      <c r="L529" s="28">
        <v>28</v>
      </c>
      <c r="M529" s="28">
        <v>0</v>
      </c>
      <c r="O529" s="29">
        <v>43927</v>
      </c>
      <c r="P529" s="28">
        <v>28</v>
      </c>
      <c r="Q529" s="28">
        <v>0</v>
      </c>
    </row>
    <row r="530" spans="1:17" ht="17" x14ac:dyDescent="0.2">
      <c r="A530" s="15"/>
      <c r="B530" s="15">
        <v>8</v>
      </c>
      <c r="C530" s="15" t="s">
        <v>129</v>
      </c>
      <c r="D530" s="15">
        <v>313</v>
      </c>
      <c r="E530" s="15">
        <v>16</v>
      </c>
      <c r="F530" s="15">
        <v>112</v>
      </c>
      <c r="G530" s="15">
        <v>3</v>
      </c>
      <c r="J530" s="28">
        <v>879</v>
      </c>
      <c r="K530" s="28">
        <v>8</v>
      </c>
      <c r="L530" s="28">
        <v>37</v>
      </c>
      <c r="M530" s="28">
        <v>4</v>
      </c>
      <c r="O530" s="29">
        <v>43930</v>
      </c>
      <c r="P530" s="28">
        <v>37</v>
      </c>
      <c r="Q530" s="28">
        <v>4</v>
      </c>
    </row>
    <row r="531" spans="1:17" ht="17" x14ac:dyDescent="0.2">
      <c r="A531" s="15"/>
      <c r="B531" s="15">
        <v>9</v>
      </c>
      <c r="C531" s="15" t="s">
        <v>130</v>
      </c>
      <c r="D531" s="15">
        <v>171</v>
      </c>
      <c r="E531" s="15">
        <v>20</v>
      </c>
      <c r="F531" s="15">
        <v>72</v>
      </c>
      <c r="G531" s="15">
        <v>4</v>
      </c>
      <c r="J531" s="28">
        <v>881</v>
      </c>
      <c r="K531" s="28">
        <v>8</v>
      </c>
      <c r="L531" s="28">
        <v>42</v>
      </c>
      <c r="M531" s="28">
        <v>5</v>
      </c>
      <c r="O531" s="29">
        <v>43932</v>
      </c>
      <c r="P531" s="28">
        <v>42</v>
      </c>
      <c r="Q531" s="28">
        <v>5</v>
      </c>
    </row>
    <row r="532" spans="1:17" ht="17" x14ac:dyDescent="0.2">
      <c r="A532" s="15"/>
      <c r="B532" s="15">
        <v>10</v>
      </c>
      <c r="C532" s="15" t="s">
        <v>244</v>
      </c>
      <c r="D532" s="15">
        <v>179</v>
      </c>
      <c r="E532" s="15">
        <v>16</v>
      </c>
      <c r="F532" s="15">
        <v>93</v>
      </c>
      <c r="G532" s="15">
        <v>2</v>
      </c>
      <c r="J532" s="28">
        <v>978</v>
      </c>
      <c r="K532" s="28">
        <v>12</v>
      </c>
      <c r="L532" s="28">
        <v>56</v>
      </c>
      <c r="M532" s="28">
        <v>5</v>
      </c>
      <c r="O532" s="29">
        <v>43934</v>
      </c>
      <c r="P532" s="28">
        <v>56</v>
      </c>
      <c r="Q532" s="28">
        <v>5</v>
      </c>
    </row>
    <row r="533" spans="1:17" ht="17" x14ac:dyDescent="0.2">
      <c r="A533" s="15"/>
      <c r="B533" s="15">
        <v>11</v>
      </c>
      <c r="C533" s="15" t="s">
        <v>207</v>
      </c>
      <c r="D533" s="15">
        <v>166</v>
      </c>
      <c r="E533" s="15">
        <v>4</v>
      </c>
      <c r="F533" s="15">
        <v>182</v>
      </c>
      <c r="G533" s="15">
        <v>1</v>
      </c>
      <c r="J533" s="28">
        <v>1129</v>
      </c>
      <c r="K533" s="28">
        <v>18</v>
      </c>
      <c r="L533" s="28">
        <v>84</v>
      </c>
      <c r="M533" s="28">
        <v>7</v>
      </c>
      <c r="O533" s="29">
        <v>43938</v>
      </c>
      <c r="P533" s="28">
        <v>84</v>
      </c>
      <c r="Q533" s="28">
        <v>7</v>
      </c>
    </row>
    <row r="534" spans="1:17" ht="17" x14ac:dyDescent="0.2">
      <c r="A534" s="15"/>
      <c r="B534" s="15">
        <v>12</v>
      </c>
      <c r="C534" s="15" t="s">
        <v>16</v>
      </c>
      <c r="D534" s="15">
        <v>5</v>
      </c>
      <c r="E534" s="15">
        <v>0</v>
      </c>
      <c r="F534" s="15">
        <v>10</v>
      </c>
      <c r="G534" s="15">
        <v>0</v>
      </c>
      <c r="J534" s="28">
        <v>1566</v>
      </c>
      <c r="K534" s="28">
        <v>26</v>
      </c>
      <c r="L534" s="28">
        <v>106</v>
      </c>
      <c r="M534" s="28">
        <v>7</v>
      </c>
      <c r="O534" s="29">
        <v>43941</v>
      </c>
      <c r="P534" s="28">
        <v>106</v>
      </c>
      <c r="Q534" s="28">
        <v>7</v>
      </c>
    </row>
    <row r="535" spans="1:17" ht="17" x14ac:dyDescent="0.2">
      <c r="A535" s="15"/>
      <c r="B535" s="15">
        <v>13</v>
      </c>
      <c r="C535" s="15" t="s">
        <v>17</v>
      </c>
      <c r="D535" s="15">
        <v>236</v>
      </c>
      <c r="E535" s="15">
        <v>2</v>
      </c>
      <c r="F535" s="15">
        <v>32</v>
      </c>
      <c r="G535" s="15">
        <v>1</v>
      </c>
      <c r="J535" s="28">
        <v>1783</v>
      </c>
      <c r="K535" s="28">
        <v>35</v>
      </c>
      <c r="L535" s="28">
        <v>128</v>
      </c>
      <c r="M535" s="28">
        <v>7</v>
      </c>
      <c r="O535" s="29">
        <v>43944</v>
      </c>
      <c r="P535" s="28">
        <v>128</v>
      </c>
      <c r="Q535" s="28">
        <v>7</v>
      </c>
    </row>
    <row r="536" spans="1:17" ht="17" x14ac:dyDescent="0.2">
      <c r="A536" s="15"/>
      <c r="B536" s="15">
        <v>14</v>
      </c>
      <c r="C536" s="15" t="s">
        <v>208</v>
      </c>
      <c r="D536" s="15">
        <v>52</v>
      </c>
      <c r="E536" s="15">
        <v>5</v>
      </c>
      <c r="F536" s="15">
        <v>14</v>
      </c>
      <c r="G536" s="15">
        <v>0</v>
      </c>
      <c r="J536" s="28">
        <v>2147</v>
      </c>
      <c r="K536" s="28">
        <v>51</v>
      </c>
      <c r="L536" s="28">
        <v>167</v>
      </c>
      <c r="M536" s="28">
        <v>7</v>
      </c>
      <c r="O536" s="29">
        <v>43948</v>
      </c>
      <c r="P536" s="28">
        <v>167</v>
      </c>
      <c r="Q536" s="28">
        <v>7</v>
      </c>
    </row>
    <row r="537" spans="1:17" ht="17" x14ac:dyDescent="0.2">
      <c r="A537" s="15"/>
      <c r="B537" s="15">
        <v>15</v>
      </c>
      <c r="C537" s="15" t="s">
        <v>18</v>
      </c>
      <c r="D537" s="15">
        <v>371</v>
      </c>
      <c r="E537" s="15">
        <v>4</v>
      </c>
      <c r="F537" s="15">
        <v>65</v>
      </c>
      <c r="G537" s="15">
        <v>2</v>
      </c>
      <c r="J537" s="28">
        <v>2690</v>
      </c>
      <c r="K537" s="28">
        <v>81</v>
      </c>
      <c r="L537" s="28">
        <v>280</v>
      </c>
      <c r="M537" s="28">
        <v>8</v>
      </c>
      <c r="O537" s="29">
        <v>43955</v>
      </c>
      <c r="P537" s="28">
        <v>280</v>
      </c>
      <c r="Q537" s="28">
        <v>8</v>
      </c>
    </row>
    <row r="538" spans="1:17" ht="17" x14ac:dyDescent="0.2">
      <c r="A538" s="15"/>
      <c r="B538" s="15">
        <v>16</v>
      </c>
      <c r="C538" s="15" t="s">
        <v>132</v>
      </c>
      <c r="D538" s="15">
        <v>51</v>
      </c>
      <c r="E538" s="15">
        <v>5</v>
      </c>
      <c r="F538" s="15">
        <v>85</v>
      </c>
      <c r="G538" s="15">
        <v>3</v>
      </c>
      <c r="J538" s="28">
        <v>3077</v>
      </c>
      <c r="K538" s="28">
        <v>116</v>
      </c>
      <c r="L538" s="28">
        <v>399</v>
      </c>
      <c r="M538" s="28">
        <v>11</v>
      </c>
      <c r="O538" s="29">
        <v>43962</v>
      </c>
      <c r="P538" s="28">
        <v>399</v>
      </c>
      <c r="Q538" s="28">
        <v>11</v>
      </c>
    </row>
    <row r="539" spans="1:17" ht="17" x14ac:dyDescent="0.2">
      <c r="A539" s="15"/>
      <c r="B539" s="15">
        <v>17</v>
      </c>
      <c r="C539" s="15" t="s">
        <v>267</v>
      </c>
      <c r="D539" s="15">
        <v>220</v>
      </c>
      <c r="E539" s="15">
        <v>3</v>
      </c>
      <c r="F539" s="15">
        <v>11</v>
      </c>
      <c r="G539" s="15">
        <v>1</v>
      </c>
      <c r="J539" s="28">
        <v>3324</v>
      </c>
      <c r="K539" s="28">
        <v>129</v>
      </c>
      <c r="L539" s="28">
        <v>584</v>
      </c>
      <c r="M539" s="28">
        <v>14</v>
      </c>
      <c r="O539" s="29">
        <v>43969</v>
      </c>
      <c r="P539" s="28">
        <v>584</v>
      </c>
      <c r="Q539" s="28">
        <v>14</v>
      </c>
    </row>
    <row r="540" spans="1:17" ht="17" x14ac:dyDescent="0.2">
      <c r="A540" s="15"/>
      <c r="B540" s="15"/>
      <c r="C540" s="15" t="s">
        <v>268</v>
      </c>
      <c r="D540" s="15">
        <v>18</v>
      </c>
      <c r="E540" s="15">
        <v>4</v>
      </c>
      <c r="F540" s="15">
        <v>18</v>
      </c>
      <c r="G540" s="15">
        <v>0</v>
      </c>
      <c r="J540" s="28">
        <v>3769</v>
      </c>
      <c r="K540" s="28">
        <v>150</v>
      </c>
      <c r="L540" s="28">
        <v>738</v>
      </c>
      <c r="M540" s="28">
        <v>20</v>
      </c>
      <c r="O540" s="29">
        <v>43977</v>
      </c>
      <c r="P540" s="28">
        <v>738</v>
      </c>
      <c r="Q540" s="28">
        <v>20</v>
      </c>
    </row>
    <row r="541" spans="1:17" ht="17" x14ac:dyDescent="0.2">
      <c r="A541" s="15"/>
      <c r="B541" s="15">
        <v>18</v>
      </c>
      <c r="C541" s="15" t="s">
        <v>209</v>
      </c>
      <c r="D541" s="15">
        <v>16</v>
      </c>
      <c r="E541" s="15">
        <v>0</v>
      </c>
      <c r="F541" s="15">
        <v>11</v>
      </c>
      <c r="G541" s="15">
        <v>0</v>
      </c>
      <c r="J541" s="28">
        <v>4543</v>
      </c>
      <c r="K541" s="28">
        <v>163</v>
      </c>
      <c r="L541" s="28">
        <v>955</v>
      </c>
      <c r="M541" s="28">
        <v>26</v>
      </c>
      <c r="O541" s="29">
        <v>43983</v>
      </c>
      <c r="P541" s="28">
        <v>955</v>
      </c>
      <c r="Q541" s="28">
        <v>26</v>
      </c>
    </row>
    <row r="542" spans="1:17" ht="17" x14ac:dyDescent="0.2">
      <c r="A542" s="15"/>
      <c r="B542" s="15">
        <v>19</v>
      </c>
      <c r="C542" s="15" t="s">
        <v>269</v>
      </c>
      <c r="D542" s="15">
        <v>152</v>
      </c>
      <c r="E542" s="15">
        <v>1</v>
      </c>
      <c r="F542" s="15">
        <v>39</v>
      </c>
      <c r="G542" s="15">
        <v>2</v>
      </c>
      <c r="J542" s="28">
        <v>4921</v>
      </c>
      <c r="K542" s="28">
        <v>173</v>
      </c>
      <c r="L542" s="28">
        <v>1141</v>
      </c>
      <c r="M542" s="28">
        <v>29</v>
      </c>
      <c r="O542" s="29">
        <v>43990</v>
      </c>
      <c r="P542" s="28">
        <v>1141</v>
      </c>
      <c r="Q542" s="28">
        <v>29</v>
      </c>
    </row>
    <row r="543" spans="1:17" ht="17" x14ac:dyDescent="0.2">
      <c r="A543" s="15"/>
      <c r="B543" s="15">
        <v>20</v>
      </c>
      <c r="C543" s="15" t="s">
        <v>135</v>
      </c>
      <c r="D543" s="15">
        <v>45</v>
      </c>
      <c r="E543" s="15">
        <v>5</v>
      </c>
      <c r="F543" s="15">
        <v>18</v>
      </c>
      <c r="G543" s="15">
        <v>1</v>
      </c>
      <c r="J543" s="28">
        <v>5454</v>
      </c>
      <c r="K543" s="28">
        <v>197</v>
      </c>
      <c r="L543" s="28">
        <v>1312</v>
      </c>
      <c r="M543" s="28">
        <v>34</v>
      </c>
      <c r="O543" s="29">
        <v>43997</v>
      </c>
      <c r="P543" s="28">
        <v>1312</v>
      </c>
      <c r="Q543" s="28">
        <v>34</v>
      </c>
    </row>
    <row r="544" spans="1:17" ht="17" x14ac:dyDescent="0.2">
      <c r="A544" s="15"/>
      <c r="B544" s="15">
        <v>21</v>
      </c>
      <c r="C544" s="15" t="s">
        <v>270</v>
      </c>
      <c r="D544" s="15">
        <v>23</v>
      </c>
      <c r="E544" s="15">
        <v>1</v>
      </c>
      <c r="F544" s="15">
        <v>17</v>
      </c>
      <c r="G544" s="15">
        <v>0</v>
      </c>
      <c r="J544" s="28">
        <v>6123</v>
      </c>
      <c r="K544" s="28">
        <v>204</v>
      </c>
      <c r="L544" s="28">
        <v>1543</v>
      </c>
      <c r="M544" s="28">
        <v>36</v>
      </c>
      <c r="O544" s="29">
        <v>44004</v>
      </c>
      <c r="P544" s="28">
        <v>1543</v>
      </c>
      <c r="Q544" s="28">
        <v>36</v>
      </c>
    </row>
    <row r="545" spans="1:17" ht="17" x14ac:dyDescent="0.2">
      <c r="A545" s="15"/>
      <c r="B545" s="15">
        <v>22</v>
      </c>
      <c r="C545" s="15" t="s">
        <v>210</v>
      </c>
      <c r="D545" s="15">
        <v>9</v>
      </c>
      <c r="E545" s="15">
        <v>0</v>
      </c>
      <c r="F545" s="15">
        <v>10</v>
      </c>
      <c r="G545" s="15">
        <v>0</v>
      </c>
      <c r="J545" s="28">
        <v>6490</v>
      </c>
      <c r="K545" s="28">
        <v>227</v>
      </c>
      <c r="L545" s="28">
        <v>1862</v>
      </c>
      <c r="M545" s="28">
        <v>42</v>
      </c>
      <c r="O545" s="29">
        <v>44011</v>
      </c>
      <c r="P545" s="28">
        <v>1862</v>
      </c>
      <c r="Q545" s="28">
        <v>42</v>
      </c>
    </row>
    <row r="546" spans="1:17" ht="34" x14ac:dyDescent="0.2">
      <c r="A546" s="15"/>
      <c r="B546" s="15">
        <v>23</v>
      </c>
      <c r="C546" s="15" t="s">
        <v>136</v>
      </c>
      <c r="D546" s="15">
        <v>508</v>
      </c>
      <c r="E546" s="15">
        <v>34</v>
      </c>
      <c r="F546" s="15">
        <v>138</v>
      </c>
      <c r="G546" s="15">
        <v>4</v>
      </c>
      <c r="J546" s="28">
        <v>7042</v>
      </c>
      <c r="K546" s="28">
        <v>258</v>
      </c>
      <c r="L546" s="28">
        <v>2121</v>
      </c>
      <c r="M546" s="28">
        <v>44</v>
      </c>
      <c r="O546" s="29">
        <v>44018</v>
      </c>
      <c r="P546" s="28">
        <v>2121</v>
      </c>
      <c r="Q546" s="28">
        <v>44</v>
      </c>
    </row>
    <row r="547" spans="1:17" ht="17" x14ac:dyDescent="0.2">
      <c r="A547" s="15"/>
      <c r="B547" s="15">
        <v>24</v>
      </c>
      <c r="C547" s="15" t="s">
        <v>137</v>
      </c>
      <c r="D547" s="15">
        <v>106</v>
      </c>
      <c r="E547" s="15">
        <v>3</v>
      </c>
      <c r="F547" s="15">
        <v>87</v>
      </c>
      <c r="G547" s="15">
        <v>0</v>
      </c>
    </row>
    <row r="548" spans="1:17" ht="17" x14ac:dyDescent="0.2">
      <c r="A548" s="15"/>
      <c r="B548" s="15">
        <v>25</v>
      </c>
      <c r="C548" s="15" t="s">
        <v>211</v>
      </c>
      <c r="D548" s="15">
        <v>64</v>
      </c>
      <c r="E548" s="15">
        <v>7</v>
      </c>
      <c r="F548" s="15">
        <v>98</v>
      </c>
      <c r="G548" s="15">
        <v>0</v>
      </c>
    </row>
    <row r="549" spans="1:17" ht="17" x14ac:dyDescent="0.2">
      <c r="A549" s="15"/>
      <c r="B549" s="15"/>
      <c r="C549" s="15" t="s">
        <v>22</v>
      </c>
      <c r="D549" s="15">
        <v>143</v>
      </c>
      <c r="E549" s="15">
        <v>4</v>
      </c>
      <c r="F549" s="15">
        <v>15</v>
      </c>
      <c r="G549" s="15">
        <v>0</v>
      </c>
    </row>
    <row r="550" spans="1:17" ht="17" x14ac:dyDescent="0.2">
      <c r="A550" s="15"/>
      <c r="B550" s="15">
        <v>26</v>
      </c>
      <c r="C550" s="15" t="s">
        <v>212</v>
      </c>
      <c r="D550" s="15">
        <v>18</v>
      </c>
      <c r="E550" s="15">
        <v>2</v>
      </c>
      <c r="F550" s="15">
        <v>3</v>
      </c>
      <c r="G550" s="15">
        <v>0</v>
      </c>
    </row>
    <row r="551" spans="1:17" ht="17" x14ac:dyDescent="0.2">
      <c r="A551" s="15"/>
      <c r="B551" s="15"/>
      <c r="C551" s="34" t="s">
        <v>281</v>
      </c>
      <c r="D551" s="15">
        <f>SUM(D523:D550)</f>
        <v>7042</v>
      </c>
      <c r="E551" s="15">
        <f>SUM(E523:E550)</f>
        <v>258</v>
      </c>
      <c r="F551" s="15">
        <f>SUM(F523:F550)</f>
        <v>2121</v>
      </c>
      <c r="G551" s="34">
        <f>SUM(G523:G550)</f>
        <v>44</v>
      </c>
    </row>
    <row r="555" spans="1:17" ht="42" customHeight="1" x14ac:dyDescent="0.2">
      <c r="A555" s="94" t="s">
        <v>206</v>
      </c>
      <c r="B555" s="94" t="s">
        <v>0</v>
      </c>
      <c r="C555" s="94" t="s">
        <v>264</v>
      </c>
      <c r="D555" s="39" t="s">
        <v>283</v>
      </c>
      <c r="E555" s="39" t="s">
        <v>285</v>
      </c>
      <c r="F555" s="39" t="s">
        <v>286</v>
      </c>
      <c r="G555" s="15" t="s">
        <v>287</v>
      </c>
    </row>
    <row r="556" spans="1:17" ht="51" x14ac:dyDescent="0.2">
      <c r="A556" s="96"/>
      <c r="B556" s="96"/>
      <c r="C556" s="96"/>
      <c r="D556" s="15" t="s">
        <v>236</v>
      </c>
      <c r="E556" s="15" t="s">
        <v>36</v>
      </c>
      <c r="F556" s="15" t="s">
        <v>36</v>
      </c>
      <c r="G556" s="15" t="s">
        <v>36</v>
      </c>
      <c r="J556" s="28" t="s">
        <v>284</v>
      </c>
      <c r="K556" s="28" t="s">
        <v>285</v>
      </c>
      <c r="L556" s="28" t="s">
        <v>289</v>
      </c>
      <c r="M556" s="28" t="s">
        <v>288</v>
      </c>
      <c r="O556" s="28" t="s">
        <v>292</v>
      </c>
      <c r="P556" s="28" t="s">
        <v>289</v>
      </c>
      <c r="Q556" s="28" t="s">
        <v>288</v>
      </c>
    </row>
    <row r="557" spans="1:17" ht="17" x14ac:dyDescent="0.2">
      <c r="A557" s="41" t="s">
        <v>217</v>
      </c>
      <c r="B557" s="15">
        <v>1</v>
      </c>
      <c r="C557" s="15" t="s">
        <v>2</v>
      </c>
      <c r="D557" s="15">
        <v>970</v>
      </c>
      <c r="E557" s="15">
        <v>34</v>
      </c>
      <c r="F557" s="15">
        <v>159</v>
      </c>
      <c r="G557" s="15">
        <v>9</v>
      </c>
      <c r="J557" s="28">
        <v>6</v>
      </c>
      <c r="K557" s="28">
        <v>1</v>
      </c>
      <c r="L557" s="28">
        <v>0</v>
      </c>
      <c r="M557" s="28">
        <v>0</v>
      </c>
      <c r="O557" s="29">
        <v>43907</v>
      </c>
      <c r="P557" s="28">
        <v>0</v>
      </c>
      <c r="Q557" s="28">
        <v>0</v>
      </c>
    </row>
    <row r="558" spans="1:17" ht="17" x14ac:dyDescent="0.2">
      <c r="A558" s="15"/>
      <c r="B558" s="15">
        <v>2</v>
      </c>
      <c r="C558" s="15" t="s">
        <v>124</v>
      </c>
      <c r="D558" s="15">
        <v>573</v>
      </c>
      <c r="E558" s="15">
        <v>8</v>
      </c>
      <c r="F558" s="15">
        <v>138</v>
      </c>
      <c r="G558" s="15">
        <v>2</v>
      </c>
      <c r="J558" s="28">
        <v>35</v>
      </c>
      <c r="K558" s="28">
        <v>1</v>
      </c>
      <c r="L558" s="28">
        <v>1</v>
      </c>
      <c r="M558" s="28">
        <v>0</v>
      </c>
      <c r="O558" s="29">
        <v>43910</v>
      </c>
      <c r="P558" s="28">
        <v>1</v>
      </c>
      <c r="Q558" s="28">
        <v>0</v>
      </c>
    </row>
    <row r="559" spans="1:17" ht="17" x14ac:dyDescent="0.2">
      <c r="A559" s="15"/>
      <c r="B559" s="15">
        <v>3</v>
      </c>
      <c r="C559" s="15" t="s">
        <v>125</v>
      </c>
      <c r="D559" s="15">
        <v>631</v>
      </c>
      <c r="E559" s="15">
        <v>6</v>
      </c>
      <c r="F559" s="15">
        <v>204</v>
      </c>
      <c r="G559" s="15">
        <v>4</v>
      </c>
      <c r="J559" s="28">
        <v>53</v>
      </c>
      <c r="K559" s="28">
        <v>1</v>
      </c>
      <c r="L559" s="28">
        <v>1</v>
      </c>
      <c r="M559" s="28">
        <v>0</v>
      </c>
      <c r="O559" s="29">
        <v>43913</v>
      </c>
      <c r="P559" s="28">
        <v>1</v>
      </c>
      <c r="Q559" s="28">
        <v>0</v>
      </c>
    </row>
    <row r="560" spans="1:17" ht="17" x14ac:dyDescent="0.2">
      <c r="A560" s="15"/>
      <c r="B560" s="15">
        <v>4</v>
      </c>
      <c r="C560" s="15" t="s">
        <v>238</v>
      </c>
      <c r="D560" s="15">
        <v>177</v>
      </c>
      <c r="E560" s="15">
        <v>8</v>
      </c>
      <c r="F560" s="15">
        <v>93</v>
      </c>
      <c r="G560" s="15">
        <v>3</v>
      </c>
      <c r="J560" s="28">
        <v>114</v>
      </c>
      <c r="K560" s="28">
        <v>1</v>
      </c>
      <c r="L560" s="28">
        <v>7</v>
      </c>
      <c r="M560" s="28">
        <v>0</v>
      </c>
      <c r="O560" s="29">
        <v>43916</v>
      </c>
      <c r="P560" s="28">
        <v>7</v>
      </c>
      <c r="Q560" s="28">
        <v>0</v>
      </c>
    </row>
    <row r="561" spans="1:17" ht="17" x14ac:dyDescent="0.2">
      <c r="A561" s="15"/>
      <c r="B561" s="15">
        <v>5</v>
      </c>
      <c r="C561" s="15" t="s">
        <v>127</v>
      </c>
      <c r="D561" s="15">
        <v>1585</v>
      </c>
      <c r="E561" s="15">
        <v>69</v>
      </c>
      <c r="F561" s="15">
        <v>244</v>
      </c>
      <c r="G561" s="15">
        <v>0</v>
      </c>
      <c r="J561" s="28">
        <v>314</v>
      </c>
      <c r="K561" s="28">
        <v>1</v>
      </c>
      <c r="L561" s="28">
        <v>15</v>
      </c>
      <c r="M561" s="28">
        <v>0</v>
      </c>
      <c r="O561" s="29">
        <v>43920</v>
      </c>
      <c r="P561" s="28">
        <v>15</v>
      </c>
      <c r="Q561" s="28">
        <v>0</v>
      </c>
    </row>
    <row r="562" spans="1:17" ht="17" x14ac:dyDescent="0.2">
      <c r="A562" s="15"/>
      <c r="B562" s="15">
        <v>6</v>
      </c>
      <c r="C562" s="15" t="s">
        <v>9</v>
      </c>
      <c r="D562" s="15">
        <v>263</v>
      </c>
      <c r="E562" s="15">
        <v>10</v>
      </c>
      <c r="F562" s="15">
        <v>24</v>
      </c>
      <c r="G562" s="15">
        <v>0</v>
      </c>
      <c r="J562" s="28">
        <v>430</v>
      </c>
      <c r="K562" s="28">
        <v>2</v>
      </c>
      <c r="L562" s="28">
        <v>18</v>
      </c>
      <c r="M562" s="28">
        <v>0</v>
      </c>
      <c r="O562" s="29">
        <v>43923</v>
      </c>
      <c r="P562" s="28">
        <v>18</v>
      </c>
      <c r="Q562" s="28">
        <v>0</v>
      </c>
    </row>
    <row r="563" spans="1:17" ht="17" x14ac:dyDescent="0.2">
      <c r="A563" s="15"/>
      <c r="B563" s="15">
        <v>7</v>
      </c>
      <c r="C563" s="15" t="s">
        <v>239</v>
      </c>
      <c r="D563" s="15">
        <v>102</v>
      </c>
      <c r="E563" s="15">
        <v>2</v>
      </c>
      <c r="F563" s="15">
        <v>252</v>
      </c>
      <c r="G563" s="15">
        <v>3</v>
      </c>
      <c r="J563" s="28">
        <v>590</v>
      </c>
      <c r="K563" s="28">
        <v>2</v>
      </c>
      <c r="L563" s="28">
        <v>28</v>
      </c>
      <c r="M563" s="28">
        <v>0</v>
      </c>
      <c r="O563" s="29">
        <v>43927</v>
      </c>
      <c r="P563" s="28">
        <v>28</v>
      </c>
      <c r="Q563" s="28">
        <v>0</v>
      </c>
    </row>
    <row r="564" spans="1:17" ht="17" x14ac:dyDescent="0.2">
      <c r="A564" s="15"/>
      <c r="B564" s="15">
        <v>8</v>
      </c>
      <c r="C564" s="15" t="s">
        <v>129</v>
      </c>
      <c r="D564" s="15">
        <v>327</v>
      </c>
      <c r="E564" s="15">
        <v>19</v>
      </c>
      <c r="F564" s="15">
        <v>154</v>
      </c>
      <c r="G564" s="15">
        <v>3</v>
      </c>
      <c r="J564" s="28">
        <v>879</v>
      </c>
      <c r="K564" s="28">
        <v>8</v>
      </c>
      <c r="L564" s="28">
        <v>37</v>
      </c>
      <c r="M564" s="28">
        <v>4</v>
      </c>
      <c r="O564" s="29">
        <v>43930</v>
      </c>
      <c r="P564" s="28">
        <v>37</v>
      </c>
      <c r="Q564" s="28">
        <v>4</v>
      </c>
    </row>
    <row r="565" spans="1:17" ht="17" x14ac:dyDescent="0.2">
      <c r="A565" s="15"/>
      <c r="B565" s="15">
        <v>9</v>
      </c>
      <c r="C565" s="15" t="s">
        <v>130</v>
      </c>
      <c r="D565" s="15">
        <v>221</v>
      </c>
      <c r="E565" s="15">
        <v>23</v>
      </c>
      <c r="F565" s="15">
        <v>88</v>
      </c>
      <c r="G565" s="15">
        <v>4</v>
      </c>
      <c r="J565" s="28">
        <v>881</v>
      </c>
      <c r="K565" s="28">
        <v>8</v>
      </c>
      <c r="L565" s="28">
        <v>42</v>
      </c>
      <c r="M565" s="28">
        <v>5</v>
      </c>
      <c r="O565" s="29">
        <v>43932</v>
      </c>
      <c r="P565" s="28">
        <v>42</v>
      </c>
      <c r="Q565" s="28">
        <v>5</v>
      </c>
    </row>
    <row r="566" spans="1:17" ht="17" x14ac:dyDescent="0.2">
      <c r="A566" s="15"/>
      <c r="B566" s="15">
        <v>10</v>
      </c>
      <c r="C566" s="15" t="s">
        <v>244</v>
      </c>
      <c r="D566" s="15">
        <v>186</v>
      </c>
      <c r="E566" s="15">
        <v>16</v>
      </c>
      <c r="F566" s="15">
        <v>95</v>
      </c>
      <c r="G566" s="15">
        <v>2</v>
      </c>
      <c r="J566" s="28">
        <v>978</v>
      </c>
      <c r="K566" s="28">
        <v>12</v>
      </c>
      <c r="L566" s="28">
        <v>56</v>
      </c>
      <c r="M566" s="28">
        <v>5</v>
      </c>
      <c r="O566" s="29">
        <v>43934</v>
      </c>
      <c r="P566" s="28">
        <v>56</v>
      </c>
      <c r="Q566" s="28">
        <v>5</v>
      </c>
    </row>
    <row r="567" spans="1:17" ht="17" x14ac:dyDescent="0.2">
      <c r="A567" s="15"/>
      <c r="B567" s="15">
        <v>11</v>
      </c>
      <c r="C567" s="15" t="s">
        <v>207</v>
      </c>
      <c r="D567" s="15">
        <v>175</v>
      </c>
      <c r="E567" s="15">
        <v>4</v>
      </c>
      <c r="F567" s="15">
        <v>200</v>
      </c>
      <c r="G567" s="15">
        <v>1</v>
      </c>
      <c r="J567" s="28">
        <v>1129</v>
      </c>
      <c r="K567" s="28">
        <v>18</v>
      </c>
      <c r="L567" s="28">
        <v>84</v>
      </c>
      <c r="M567" s="28">
        <v>7</v>
      </c>
      <c r="O567" s="29">
        <v>43938</v>
      </c>
      <c r="P567" s="28">
        <v>84</v>
      </c>
      <c r="Q567" s="28">
        <v>7</v>
      </c>
    </row>
    <row r="568" spans="1:17" ht="17" x14ac:dyDescent="0.2">
      <c r="A568" s="15"/>
      <c r="B568" s="15">
        <v>12</v>
      </c>
      <c r="C568" s="15" t="s">
        <v>16</v>
      </c>
      <c r="D568" s="15">
        <v>5</v>
      </c>
      <c r="E568" s="15">
        <v>0</v>
      </c>
      <c r="F568" s="15">
        <v>12</v>
      </c>
      <c r="G568" s="15">
        <v>0</v>
      </c>
      <c r="J568" s="28">
        <v>1566</v>
      </c>
      <c r="K568" s="28">
        <v>26</v>
      </c>
      <c r="L568" s="28">
        <v>106</v>
      </c>
      <c r="M568" s="28">
        <v>7</v>
      </c>
      <c r="O568" s="29">
        <v>43941</v>
      </c>
      <c r="P568" s="28">
        <v>106</v>
      </c>
      <c r="Q568" s="28">
        <v>7</v>
      </c>
    </row>
    <row r="569" spans="1:17" ht="17" x14ac:dyDescent="0.2">
      <c r="A569" s="15"/>
      <c r="B569" s="15">
        <v>13</v>
      </c>
      <c r="C569" s="15" t="s">
        <v>17</v>
      </c>
      <c r="D569" s="15">
        <v>250</v>
      </c>
      <c r="E569" s="15">
        <v>3</v>
      </c>
      <c r="F569" s="15">
        <v>34</v>
      </c>
      <c r="G569" s="15">
        <v>1</v>
      </c>
      <c r="J569" s="28">
        <v>1783</v>
      </c>
      <c r="K569" s="28">
        <v>35</v>
      </c>
      <c r="L569" s="28">
        <v>128</v>
      </c>
      <c r="M569" s="28">
        <v>7</v>
      </c>
      <c r="O569" s="29">
        <v>43944</v>
      </c>
      <c r="P569" s="28">
        <v>128</v>
      </c>
      <c r="Q569" s="28">
        <v>7</v>
      </c>
    </row>
    <row r="570" spans="1:17" ht="17" x14ac:dyDescent="0.2">
      <c r="A570" s="15"/>
      <c r="B570" s="15">
        <v>14</v>
      </c>
      <c r="C570" s="15" t="s">
        <v>208</v>
      </c>
      <c r="D570" s="15">
        <v>55</v>
      </c>
      <c r="E570" s="15">
        <v>5</v>
      </c>
      <c r="F570" s="15">
        <v>16</v>
      </c>
      <c r="G570" s="15">
        <v>0</v>
      </c>
      <c r="J570" s="28">
        <v>2147</v>
      </c>
      <c r="K570" s="28">
        <v>51</v>
      </c>
      <c r="L570" s="28">
        <v>167</v>
      </c>
      <c r="M570" s="28">
        <v>7</v>
      </c>
      <c r="O570" s="29">
        <v>43948</v>
      </c>
      <c r="P570" s="28">
        <v>167</v>
      </c>
      <c r="Q570" s="28">
        <v>7</v>
      </c>
    </row>
    <row r="571" spans="1:17" ht="17" x14ac:dyDescent="0.2">
      <c r="A571" s="15"/>
      <c r="B571" s="15">
        <v>15</v>
      </c>
      <c r="C571" s="15" t="s">
        <v>18</v>
      </c>
      <c r="D571" s="15">
        <v>376</v>
      </c>
      <c r="E571" s="15">
        <v>4</v>
      </c>
      <c r="F571" s="15">
        <v>70</v>
      </c>
      <c r="G571" s="15">
        <v>2</v>
      </c>
      <c r="J571" s="28">
        <v>2690</v>
      </c>
      <c r="K571" s="28">
        <v>81</v>
      </c>
      <c r="L571" s="28">
        <v>280</v>
      </c>
      <c r="M571" s="28">
        <v>8</v>
      </c>
      <c r="O571" s="29">
        <v>43955</v>
      </c>
      <c r="P571" s="28">
        <v>280</v>
      </c>
      <c r="Q571" s="28">
        <v>8</v>
      </c>
    </row>
    <row r="572" spans="1:17" ht="17" x14ac:dyDescent="0.2">
      <c r="A572" s="15"/>
      <c r="B572" s="15">
        <v>16</v>
      </c>
      <c r="C572" s="15" t="s">
        <v>132</v>
      </c>
      <c r="D572" s="15">
        <v>51</v>
      </c>
      <c r="E572" s="15">
        <v>5</v>
      </c>
      <c r="F572" s="15">
        <v>84</v>
      </c>
      <c r="G572" s="15">
        <v>3</v>
      </c>
      <c r="J572" s="28">
        <v>3077</v>
      </c>
      <c r="K572" s="28">
        <v>116</v>
      </c>
      <c r="L572" s="28">
        <v>399</v>
      </c>
      <c r="M572" s="28">
        <v>11</v>
      </c>
      <c r="O572" s="29">
        <v>43962</v>
      </c>
      <c r="P572" s="28">
        <v>399</v>
      </c>
      <c r="Q572" s="28">
        <v>11</v>
      </c>
    </row>
    <row r="573" spans="1:17" ht="17" x14ac:dyDescent="0.2">
      <c r="A573" s="15"/>
      <c r="B573" s="15">
        <v>17</v>
      </c>
      <c r="C573" s="15" t="s">
        <v>267</v>
      </c>
      <c r="D573" s="15">
        <v>220</v>
      </c>
      <c r="E573" s="15">
        <v>3</v>
      </c>
      <c r="F573" s="15">
        <v>11</v>
      </c>
      <c r="G573" s="15">
        <v>1</v>
      </c>
      <c r="J573" s="28">
        <v>3324</v>
      </c>
      <c r="K573" s="28">
        <v>129</v>
      </c>
      <c r="L573" s="28">
        <v>584</v>
      </c>
      <c r="M573" s="28">
        <v>14</v>
      </c>
      <c r="O573" s="29">
        <v>43969</v>
      </c>
      <c r="P573" s="28">
        <v>584</v>
      </c>
      <c r="Q573" s="28">
        <v>14</v>
      </c>
    </row>
    <row r="574" spans="1:17" ht="17" x14ac:dyDescent="0.2">
      <c r="A574" s="15"/>
      <c r="B574" s="15"/>
      <c r="C574" s="15" t="s">
        <v>268</v>
      </c>
      <c r="D574" s="15">
        <v>18</v>
      </c>
      <c r="E574" s="15">
        <v>4</v>
      </c>
      <c r="F574" s="15">
        <v>18</v>
      </c>
      <c r="G574" s="15">
        <v>0</v>
      </c>
      <c r="J574" s="28">
        <v>3769</v>
      </c>
      <c r="K574" s="28">
        <v>150</v>
      </c>
      <c r="L574" s="28">
        <v>738</v>
      </c>
      <c r="M574" s="28">
        <v>20</v>
      </c>
      <c r="O574" s="29">
        <v>43977</v>
      </c>
      <c r="P574" s="28">
        <v>738</v>
      </c>
      <c r="Q574" s="28">
        <v>20</v>
      </c>
    </row>
    <row r="575" spans="1:17" ht="17" x14ac:dyDescent="0.2">
      <c r="A575" s="15"/>
      <c r="B575" s="15">
        <v>18</v>
      </c>
      <c r="C575" s="15" t="s">
        <v>209</v>
      </c>
      <c r="D575" s="15">
        <v>18</v>
      </c>
      <c r="E575" s="15">
        <v>0</v>
      </c>
      <c r="F575" s="15">
        <v>6</v>
      </c>
      <c r="G575" s="15">
        <v>0</v>
      </c>
      <c r="J575" s="28">
        <v>4543</v>
      </c>
      <c r="K575" s="28">
        <v>163</v>
      </c>
      <c r="L575" s="28">
        <v>955</v>
      </c>
      <c r="M575" s="28">
        <v>26</v>
      </c>
      <c r="O575" s="29">
        <v>43983</v>
      </c>
      <c r="P575" s="28">
        <v>955</v>
      </c>
      <c r="Q575" s="28">
        <v>26</v>
      </c>
    </row>
    <row r="576" spans="1:17" ht="17" x14ac:dyDescent="0.2">
      <c r="A576" s="15"/>
      <c r="B576" s="15">
        <v>19</v>
      </c>
      <c r="C576" s="15" t="s">
        <v>269</v>
      </c>
      <c r="D576" s="15">
        <v>154</v>
      </c>
      <c r="E576" s="15">
        <v>1</v>
      </c>
      <c r="F576" s="15">
        <v>41</v>
      </c>
      <c r="G576" s="15">
        <v>2</v>
      </c>
      <c r="J576" s="28">
        <v>4921</v>
      </c>
      <c r="K576" s="28">
        <v>173</v>
      </c>
      <c r="L576" s="28">
        <v>1141</v>
      </c>
      <c r="M576" s="28">
        <v>29</v>
      </c>
      <c r="O576" s="29">
        <v>43990</v>
      </c>
      <c r="P576" s="28">
        <v>1141</v>
      </c>
      <c r="Q576" s="28">
        <v>29</v>
      </c>
    </row>
    <row r="577" spans="1:17" ht="17" x14ac:dyDescent="0.2">
      <c r="A577" s="15"/>
      <c r="B577" s="15">
        <v>20</v>
      </c>
      <c r="C577" s="15" t="s">
        <v>135</v>
      </c>
      <c r="D577" s="15">
        <v>46</v>
      </c>
      <c r="E577" s="15">
        <v>5</v>
      </c>
      <c r="F577" s="15">
        <v>15</v>
      </c>
      <c r="G577" s="15">
        <v>1</v>
      </c>
      <c r="J577" s="28">
        <v>5454</v>
      </c>
      <c r="K577" s="28">
        <v>197</v>
      </c>
      <c r="L577" s="28">
        <v>1312</v>
      </c>
      <c r="M577" s="28">
        <v>34</v>
      </c>
      <c r="O577" s="29">
        <v>43997</v>
      </c>
      <c r="P577" s="28">
        <v>1312</v>
      </c>
      <c r="Q577" s="28">
        <v>34</v>
      </c>
    </row>
    <row r="578" spans="1:17" ht="17" x14ac:dyDescent="0.2">
      <c r="A578" s="15"/>
      <c r="B578" s="15">
        <v>21</v>
      </c>
      <c r="C578" s="15" t="s">
        <v>270</v>
      </c>
      <c r="D578" s="15">
        <v>23</v>
      </c>
      <c r="E578" s="15">
        <v>1</v>
      </c>
      <c r="F578" s="15">
        <v>17</v>
      </c>
      <c r="G578" s="15">
        <v>0</v>
      </c>
      <c r="J578" s="28">
        <v>6123</v>
      </c>
      <c r="K578" s="28">
        <v>204</v>
      </c>
      <c r="L578" s="28">
        <v>1543</v>
      </c>
      <c r="M578" s="28">
        <v>36</v>
      </c>
      <c r="O578" s="29">
        <v>44004</v>
      </c>
      <c r="P578" s="28">
        <v>1543</v>
      </c>
      <c r="Q578" s="28">
        <v>36</v>
      </c>
    </row>
    <row r="579" spans="1:17" ht="17" x14ac:dyDescent="0.2">
      <c r="A579" s="15"/>
      <c r="B579" s="15">
        <v>22</v>
      </c>
      <c r="C579" s="15" t="s">
        <v>210</v>
      </c>
      <c r="D579" s="15">
        <v>10</v>
      </c>
      <c r="E579" s="15">
        <v>0</v>
      </c>
      <c r="F579" s="15">
        <v>14</v>
      </c>
      <c r="G579" s="15">
        <v>0</v>
      </c>
      <c r="J579" s="28">
        <v>6490</v>
      </c>
      <c r="K579" s="28">
        <v>227</v>
      </c>
      <c r="L579" s="28">
        <v>1862</v>
      </c>
      <c r="M579" s="28">
        <v>42</v>
      </c>
      <c r="O579" s="29">
        <v>44011</v>
      </c>
      <c r="P579" s="28">
        <v>1862</v>
      </c>
      <c r="Q579" s="28">
        <v>42</v>
      </c>
    </row>
    <row r="580" spans="1:17" ht="34" x14ac:dyDescent="0.2">
      <c r="A580" s="15"/>
      <c r="B580" s="15">
        <v>23</v>
      </c>
      <c r="C580" s="15" t="s">
        <v>136</v>
      </c>
      <c r="D580" s="15">
        <v>539</v>
      </c>
      <c r="E580" s="15">
        <v>35</v>
      </c>
      <c r="F580" s="15">
        <v>146</v>
      </c>
      <c r="G580" s="15">
        <v>4</v>
      </c>
      <c r="J580" s="28">
        <v>7042</v>
      </c>
      <c r="K580" s="28">
        <v>258</v>
      </c>
      <c r="L580" s="28">
        <v>2121</v>
      </c>
      <c r="M580" s="28">
        <v>44</v>
      </c>
      <c r="O580" s="29">
        <v>44018</v>
      </c>
      <c r="P580" s="28">
        <v>2121</v>
      </c>
      <c r="Q580" s="28">
        <v>44</v>
      </c>
    </row>
    <row r="581" spans="1:17" ht="17" x14ac:dyDescent="0.2">
      <c r="A581" s="15"/>
      <c r="B581" s="15">
        <v>24</v>
      </c>
      <c r="C581" s="15" t="s">
        <v>137</v>
      </c>
      <c r="D581" s="15">
        <v>123</v>
      </c>
      <c r="E581" s="15">
        <v>3</v>
      </c>
      <c r="F581" s="15">
        <v>113</v>
      </c>
      <c r="G581" s="15">
        <v>0</v>
      </c>
      <c r="J581" s="28">
        <v>7333</v>
      </c>
      <c r="K581" s="28">
        <v>282</v>
      </c>
      <c r="L581" s="28">
        <v>2387</v>
      </c>
      <c r="M581" s="28">
        <v>45</v>
      </c>
      <c r="O581" s="29">
        <v>44025</v>
      </c>
      <c r="P581" s="28">
        <v>2387</v>
      </c>
      <c r="Q581" s="28">
        <v>45</v>
      </c>
    </row>
    <row r="582" spans="1:17" ht="17" x14ac:dyDescent="0.2">
      <c r="A582" s="15"/>
      <c r="B582" s="15">
        <v>25</v>
      </c>
      <c r="C582" s="15" t="s">
        <v>211</v>
      </c>
      <c r="D582" s="15">
        <v>74</v>
      </c>
      <c r="E582" s="15">
        <v>8</v>
      </c>
      <c r="F582" s="15">
        <v>113</v>
      </c>
      <c r="G582" s="15">
        <v>0</v>
      </c>
    </row>
    <row r="583" spans="1:17" ht="17" x14ac:dyDescent="0.2">
      <c r="A583" s="15"/>
      <c r="B583" s="15"/>
      <c r="C583" s="15" t="s">
        <v>22</v>
      </c>
      <c r="D583" s="15">
        <v>143</v>
      </c>
      <c r="E583" s="15">
        <v>4</v>
      </c>
      <c r="F583" s="15">
        <v>23</v>
      </c>
      <c r="G583" s="15">
        <v>0</v>
      </c>
    </row>
    <row r="584" spans="1:17" ht="17" x14ac:dyDescent="0.2">
      <c r="A584" s="15"/>
      <c r="B584" s="15">
        <v>26</v>
      </c>
      <c r="C584" s="15" t="s">
        <v>212</v>
      </c>
      <c r="D584" s="15">
        <v>18</v>
      </c>
      <c r="E584" s="15">
        <v>2</v>
      </c>
      <c r="F584" s="15">
        <v>3</v>
      </c>
      <c r="G584" s="15">
        <v>0</v>
      </c>
    </row>
    <row r="585" spans="1:17" ht="17" x14ac:dyDescent="0.2">
      <c r="A585" s="15"/>
      <c r="B585" s="15"/>
      <c r="C585" s="34" t="s">
        <v>281</v>
      </c>
      <c r="D585" s="15">
        <f>SUM(D557:D584)</f>
        <v>7333</v>
      </c>
      <c r="E585" s="15">
        <f>SUM(E557:E584)</f>
        <v>282</v>
      </c>
      <c r="F585" s="15">
        <f>SUM(F557:F584)</f>
        <v>2387</v>
      </c>
      <c r="G585" s="34">
        <f>SUM(G557:G584)</f>
        <v>45</v>
      </c>
    </row>
    <row r="588" spans="1:17" ht="34" customHeight="1" x14ac:dyDescent="0.2">
      <c r="A588" s="94" t="s">
        <v>206</v>
      </c>
      <c r="B588" s="94" t="s">
        <v>0</v>
      </c>
      <c r="C588" s="94" t="s">
        <v>264</v>
      </c>
      <c r="D588" s="39" t="s">
        <v>283</v>
      </c>
      <c r="E588" s="39" t="s">
        <v>285</v>
      </c>
      <c r="F588" s="39" t="s">
        <v>286</v>
      </c>
      <c r="G588" s="15" t="s">
        <v>287</v>
      </c>
    </row>
    <row r="589" spans="1:17" ht="51" x14ac:dyDescent="0.2">
      <c r="A589" s="96"/>
      <c r="B589" s="96"/>
      <c r="C589" s="96"/>
      <c r="D589" s="15" t="s">
        <v>236</v>
      </c>
      <c r="E589" s="15" t="s">
        <v>36</v>
      </c>
      <c r="F589" s="15" t="s">
        <v>36</v>
      </c>
      <c r="G589" s="15" t="s">
        <v>36</v>
      </c>
      <c r="J589" s="28" t="s">
        <v>284</v>
      </c>
      <c r="K589" s="28" t="s">
        <v>285</v>
      </c>
      <c r="L589" s="28" t="s">
        <v>289</v>
      </c>
      <c r="M589" s="28" t="s">
        <v>288</v>
      </c>
      <c r="O589" s="28" t="s">
        <v>292</v>
      </c>
      <c r="P589" s="28" t="s">
        <v>289</v>
      </c>
      <c r="Q589" s="28" t="s">
        <v>288</v>
      </c>
    </row>
    <row r="590" spans="1:17" ht="17" x14ac:dyDescent="0.2">
      <c r="A590" s="41" t="s">
        <v>218</v>
      </c>
      <c r="B590" s="15">
        <v>1</v>
      </c>
      <c r="C590" s="15" t="s">
        <v>2</v>
      </c>
      <c r="D590" s="15">
        <v>970</v>
      </c>
      <c r="E590" s="15">
        <v>35</v>
      </c>
      <c r="F590" s="15">
        <v>167</v>
      </c>
      <c r="G590" s="15">
        <v>9</v>
      </c>
      <c r="J590" s="28">
        <v>6</v>
      </c>
      <c r="K590" s="28">
        <v>1</v>
      </c>
      <c r="L590" s="28">
        <v>0</v>
      </c>
      <c r="M590" s="28">
        <v>0</v>
      </c>
      <c r="O590" s="29">
        <v>43907</v>
      </c>
      <c r="P590" s="28">
        <v>0</v>
      </c>
      <c r="Q590" s="28">
        <v>0</v>
      </c>
    </row>
    <row r="591" spans="1:17" ht="17" x14ac:dyDescent="0.2">
      <c r="A591" s="15"/>
      <c r="B591" s="15">
        <v>2</v>
      </c>
      <c r="C591" s="15" t="s">
        <v>124</v>
      </c>
      <c r="D591" s="15">
        <v>593</v>
      </c>
      <c r="E591" s="15">
        <v>8</v>
      </c>
      <c r="F591" s="15">
        <v>158</v>
      </c>
      <c r="G591" s="15">
        <v>3</v>
      </c>
      <c r="J591" s="28">
        <v>35</v>
      </c>
      <c r="K591" s="28">
        <v>1</v>
      </c>
      <c r="L591" s="28">
        <v>1</v>
      </c>
      <c r="M591" s="28">
        <v>0</v>
      </c>
      <c r="O591" s="29">
        <v>43910</v>
      </c>
      <c r="P591" s="28">
        <v>1</v>
      </c>
      <c r="Q591" s="28">
        <v>0</v>
      </c>
    </row>
    <row r="592" spans="1:17" ht="17" x14ac:dyDescent="0.2">
      <c r="A592" s="15"/>
      <c r="B592" s="15">
        <v>3</v>
      </c>
      <c r="C592" s="15" t="s">
        <v>125</v>
      </c>
      <c r="D592" s="15">
        <v>639</v>
      </c>
      <c r="E592" s="15">
        <v>6</v>
      </c>
      <c r="F592" s="15">
        <v>211</v>
      </c>
      <c r="G592" s="15">
        <v>5</v>
      </c>
      <c r="J592" s="28">
        <v>53</v>
      </c>
      <c r="K592" s="28">
        <v>1</v>
      </c>
      <c r="L592" s="28">
        <v>1</v>
      </c>
      <c r="M592" s="28">
        <v>0</v>
      </c>
      <c r="O592" s="29">
        <v>43913</v>
      </c>
      <c r="P592" s="28">
        <v>1</v>
      </c>
      <c r="Q592" s="28">
        <v>0</v>
      </c>
    </row>
    <row r="593" spans="1:17" ht="17" x14ac:dyDescent="0.2">
      <c r="A593" s="15"/>
      <c r="B593" s="15">
        <v>4</v>
      </c>
      <c r="C593" s="15" t="s">
        <v>238</v>
      </c>
      <c r="D593" s="15">
        <v>178</v>
      </c>
      <c r="E593" s="15">
        <v>8</v>
      </c>
      <c r="F593" s="15">
        <v>113</v>
      </c>
      <c r="G593" s="15">
        <v>3</v>
      </c>
      <c r="J593" s="28">
        <v>114</v>
      </c>
      <c r="K593" s="28">
        <v>1</v>
      </c>
      <c r="L593" s="28">
        <v>7</v>
      </c>
      <c r="M593" s="28">
        <v>0</v>
      </c>
      <c r="O593" s="29">
        <v>43916</v>
      </c>
      <c r="P593" s="28">
        <v>7</v>
      </c>
      <c r="Q593" s="28">
        <v>0</v>
      </c>
    </row>
    <row r="594" spans="1:17" ht="17" x14ac:dyDescent="0.2">
      <c r="A594" s="15"/>
      <c r="B594" s="15">
        <v>5</v>
      </c>
      <c r="C594" s="15" t="s">
        <v>127</v>
      </c>
      <c r="D594" s="15">
        <v>1747</v>
      </c>
      <c r="E594" s="15">
        <v>77</v>
      </c>
      <c r="F594" s="15">
        <v>254</v>
      </c>
      <c r="G594" s="15">
        <v>0</v>
      </c>
      <c r="J594" s="28">
        <v>314</v>
      </c>
      <c r="K594" s="28">
        <v>1</v>
      </c>
      <c r="L594" s="28">
        <v>15</v>
      </c>
      <c r="M594" s="28">
        <v>0</v>
      </c>
      <c r="O594" s="29">
        <v>43920</v>
      </c>
      <c r="P594" s="28">
        <v>15</v>
      </c>
      <c r="Q594" s="28">
        <v>0</v>
      </c>
    </row>
    <row r="595" spans="1:17" ht="17" x14ac:dyDescent="0.2">
      <c r="A595" s="15"/>
      <c r="B595" s="15">
        <v>6</v>
      </c>
      <c r="C595" s="15" t="s">
        <v>9</v>
      </c>
      <c r="D595" s="15">
        <v>252</v>
      </c>
      <c r="E595" s="15">
        <v>10</v>
      </c>
      <c r="F595" s="15">
        <v>27</v>
      </c>
      <c r="G595" s="15">
        <v>0</v>
      </c>
      <c r="J595" s="28">
        <v>430</v>
      </c>
      <c r="K595" s="28">
        <v>2</v>
      </c>
      <c r="L595" s="28">
        <v>18</v>
      </c>
      <c r="M595" s="28">
        <v>0</v>
      </c>
      <c r="O595" s="29">
        <v>43923</v>
      </c>
      <c r="P595" s="28">
        <v>18</v>
      </c>
      <c r="Q595" s="28">
        <v>0</v>
      </c>
    </row>
    <row r="596" spans="1:17" ht="17" x14ac:dyDescent="0.2">
      <c r="A596" s="15"/>
      <c r="B596" s="15">
        <v>7</v>
      </c>
      <c r="C596" s="15" t="s">
        <v>239</v>
      </c>
      <c r="D596" s="15">
        <v>111</v>
      </c>
      <c r="E596" s="15">
        <v>2</v>
      </c>
      <c r="F596" s="15">
        <v>284</v>
      </c>
      <c r="G596" s="15">
        <v>5</v>
      </c>
      <c r="J596" s="28">
        <v>590</v>
      </c>
      <c r="K596" s="28">
        <v>2</v>
      </c>
      <c r="L596" s="28">
        <v>28</v>
      </c>
      <c r="M596" s="28">
        <v>0</v>
      </c>
      <c r="O596" s="29">
        <v>43927</v>
      </c>
      <c r="P596" s="28">
        <v>28</v>
      </c>
      <c r="Q596" s="28">
        <v>0</v>
      </c>
    </row>
    <row r="597" spans="1:17" ht="17" x14ac:dyDescent="0.2">
      <c r="A597" s="15"/>
      <c r="B597" s="15">
        <v>8</v>
      </c>
      <c r="C597" s="15" t="s">
        <v>129</v>
      </c>
      <c r="D597" s="15">
        <v>333</v>
      </c>
      <c r="E597" s="15">
        <v>16</v>
      </c>
      <c r="F597" s="15">
        <v>160</v>
      </c>
      <c r="G597" s="15">
        <v>3</v>
      </c>
      <c r="J597" s="28">
        <v>879</v>
      </c>
      <c r="K597" s="28">
        <v>8</v>
      </c>
      <c r="L597" s="28">
        <v>37</v>
      </c>
      <c r="M597" s="28">
        <v>4</v>
      </c>
      <c r="O597" s="29">
        <v>43930</v>
      </c>
      <c r="P597" s="28">
        <v>37</v>
      </c>
      <c r="Q597" s="28">
        <v>4</v>
      </c>
    </row>
    <row r="598" spans="1:17" ht="17" x14ac:dyDescent="0.2">
      <c r="A598" s="15"/>
      <c r="B598" s="15">
        <v>9</v>
      </c>
      <c r="C598" s="15" t="s">
        <v>130</v>
      </c>
      <c r="D598" s="15">
        <v>237</v>
      </c>
      <c r="E598" s="15">
        <v>23</v>
      </c>
      <c r="F598" s="15">
        <v>103</v>
      </c>
      <c r="G598" s="15">
        <v>4</v>
      </c>
      <c r="J598" s="28">
        <v>881</v>
      </c>
      <c r="K598" s="28">
        <v>8</v>
      </c>
      <c r="L598" s="28">
        <v>42</v>
      </c>
      <c r="M598" s="28">
        <v>5</v>
      </c>
      <c r="O598" s="29">
        <v>43932</v>
      </c>
      <c r="P598" s="28">
        <v>42</v>
      </c>
      <c r="Q598" s="28">
        <v>5</v>
      </c>
    </row>
    <row r="599" spans="1:17" ht="17" x14ac:dyDescent="0.2">
      <c r="A599" s="15"/>
      <c r="B599" s="15">
        <v>10</v>
      </c>
      <c r="C599" s="15" t="s">
        <v>244</v>
      </c>
      <c r="D599" s="15">
        <v>186</v>
      </c>
      <c r="E599" s="15">
        <v>16</v>
      </c>
      <c r="F599" s="15">
        <v>98</v>
      </c>
      <c r="G599" s="15">
        <v>2</v>
      </c>
      <c r="J599" s="28">
        <v>978</v>
      </c>
      <c r="K599" s="28">
        <v>12</v>
      </c>
      <c r="L599" s="28">
        <v>56</v>
      </c>
      <c r="M599" s="28">
        <v>5</v>
      </c>
      <c r="O599" s="29">
        <v>43934</v>
      </c>
      <c r="P599" s="28">
        <v>56</v>
      </c>
      <c r="Q599" s="28">
        <v>5</v>
      </c>
    </row>
    <row r="600" spans="1:17" ht="17" x14ac:dyDescent="0.2">
      <c r="A600" s="15"/>
      <c r="B600" s="15">
        <v>11</v>
      </c>
      <c r="C600" s="15" t="s">
        <v>207</v>
      </c>
      <c r="D600" s="15">
        <v>183</v>
      </c>
      <c r="E600" s="15">
        <v>4</v>
      </c>
      <c r="F600" s="15">
        <v>322</v>
      </c>
      <c r="G600" s="15">
        <v>1</v>
      </c>
      <c r="J600" s="28">
        <v>1129</v>
      </c>
      <c r="K600" s="28">
        <v>18</v>
      </c>
      <c r="L600" s="28">
        <v>84</v>
      </c>
      <c r="M600" s="28">
        <v>7</v>
      </c>
      <c r="O600" s="29">
        <v>43938</v>
      </c>
      <c r="P600" s="28">
        <v>84</v>
      </c>
      <c r="Q600" s="28">
        <v>7</v>
      </c>
    </row>
    <row r="601" spans="1:17" ht="17" x14ac:dyDescent="0.2">
      <c r="A601" s="15"/>
      <c r="B601" s="15">
        <v>12</v>
      </c>
      <c r="C601" s="15" t="s">
        <v>16</v>
      </c>
      <c r="D601" s="15">
        <v>5</v>
      </c>
      <c r="E601" s="15">
        <v>0</v>
      </c>
      <c r="F601" s="15">
        <v>17</v>
      </c>
      <c r="G601" s="15">
        <v>0</v>
      </c>
      <c r="J601" s="28">
        <v>1566</v>
      </c>
      <c r="K601" s="28">
        <v>26</v>
      </c>
      <c r="L601" s="28">
        <v>106</v>
      </c>
      <c r="M601" s="28">
        <v>7</v>
      </c>
      <c r="O601" s="29">
        <v>43941</v>
      </c>
      <c r="P601" s="28">
        <v>106</v>
      </c>
      <c r="Q601" s="28">
        <v>7</v>
      </c>
    </row>
    <row r="602" spans="1:17" ht="17" x14ac:dyDescent="0.2">
      <c r="A602" s="15"/>
      <c r="B602" s="15">
        <v>13</v>
      </c>
      <c r="C602" s="15" t="s">
        <v>17</v>
      </c>
      <c r="D602" s="15">
        <v>263</v>
      </c>
      <c r="E602" s="15">
        <v>3</v>
      </c>
      <c r="F602" s="15">
        <v>39</v>
      </c>
      <c r="G602" s="15">
        <v>1</v>
      </c>
      <c r="J602" s="28">
        <v>1783</v>
      </c>
      <c r="K602" s="28">
        <v>35</v>
      </c>
      <c r="L602" s="28">
        <v>128</v>
      </c>
      <c r="M602" s="28">
        <v>7</v>
      </c>
      <c r="O602" s="29">
        <v>43944</v>
      </c>
      <c r="P602" s="28">
        <v>128</v>
      </c>
      <c r="Q602" s="28">
        <v>7</v>
      </c>
    </row>
    <row r="603" spans="1:17" ht="17" x14ac:dyDescent="0.2">
      <c r="A603" s="15"/>
      <c r="B603" s="15">
        <v>14</v>
      </c>
      <c r="C603" s="15" t="s">
        <v>208</v>
      </c>
      <c r="D603" s="15">
        <v>56</v>
      </c>
      <c r="E603" s="15">
        <v>5</v>
      </c>
      <c r="F603" s="15">
        <v>19</v>
      </c>
      <c r="G603" s="15">
        <v>0</v>
      </c>
      <c r="J603" s="28">
        <v>2147</v>
      </c>
      <c r="K603" s="28">
        <v>51</v>
      </c>
      <c r="L603" s="28">
        <v>167</v>
      </c>
      <c r="M603" s="28">
        <v>7</v>
      </c>
      <c r="O603" s="29">
        <v>43948</v>
      </c>
      <c r="P603" s="28">
        <v>167</v>
      </c>
      <c r="Q603" s="28">
        <v>7</v>
      </c>
    </row>
    <row r="604" spans="1:17" ht="17" x14ac:dyDescent="0.2">
      <c r="A604" s="15"/>
      <c r="B604" s="15">
        <v>15</v>
      </c>
      <c r="C604" s="15" t="s">
        <v>18</v>
      </c>
      <c r="D604" s="15">
        <v>386</v>
      </c>
      <c r="E604" s="15">
        <v>5</v>
      </c>
      <c r="F604" s="15">
        <v>76</v>
      </c>
      <c r="G604" s="15">
        <v>2</v>
      </c>
      <c r="J604" s="28">
        <v>2690</v>
      </c>
      <c r="K604" s="28">
        <v>81</v>
      </c>
      <c r="L604" s="28">
        <v>280</v>
      </c>
      <c r="M604" s="28">
        <v>8</v>
      </c>
      <c r="O604" s="29">
        <v>43955</v>
      </c>
      <c r="P604" s="28">
        <v>280</v>
      </c>
      <c r="Q604" s="28">
        <v>8</v>
      </c>
    </row>
    <row r="605" spans="1:17" ht="17" x14ac:dyDescent="0.2">
      <c r="A605" s="15"/>
      <c r="B605" s="15">
        <v>16</v>
      </c>
      <c r="C605" s="15" t="s">
        <v>132</v>
      </c>
      <c r="D605" s="15">
        <v>51</v>
      </c>
      <c r="E605" s="15">
        <v>6</v>
      </c>
      <c r="F605" s="15">
        <v>98</v>
      </c>
      <c r="G605" s="15">
        <v>5</v>
      </c>
      <c r="J605" s="28">
        <v>3077</v>
      </c>
      <c r="K605" s="28">
        <v>116</v>
      </c>
      <c r="L605" s="28">
        <v>399</v>
      </c>
      <c r="M605" s="28">
        <v>11</v>
      </c>
      <c r="O605" s="29">
        <v>43962</v>
      </c>
      <c r="P605" s="28">
        <v>399</v>
      </c>
      <c r="Q605" s="28">
        <v>11</v>
      </c>
    </row>
    <row r="606" spans="1:17" ht="17" x14ac:dyDescent="0.2">
      <c r="A606" s="15"/>
      <c r="B606" s="15">
        <v>17</v>
      </c>
      <c r="C606" s="15" t="s">
        <v>267</v>
      </c>
      <c r="D606" s="15">
        <v>220</v>
      </c>
      <c r="E606" s="15">
        <v>3</v>
      </c>
      <c r="F606" s="15">
        <v>12</v>
      </c>
      <c r="G606" s="15">
        <v>1</v>
      </c>
      <c r="J606" s="28">
        <v>3324</v>
      </c>
      <c r="K606" s="28">
        <v>129</v>
      </c>
      <c r="L606" s="28">
        <v>584</v>
      </c>
      <c r="M606" s="28">
        <v>14</v>
      </c>
      <c r="O606" s="29">
        <v>43969</v>
      </c>
      <c r="P606" s="28">
        <v>584</v>
      </c>
      <c r="Q606" s="28">
        <v>14</v>
      </c>
    </row>
    <row r="607" spans="1:17" ht="17" x14ac:dyDescent="0.2">
      <c r="A607" s="15"/>
      <c r="B607" s="15"/>
      <c r="C607" s="15" t="s">
        <v>268</v>
      </c>
      <c r="D607" s="15">
        <v>18</v>
      </c>
      <c r="E607" s="15">
        <v>4</v>
      </c>
      <c r="F607" s="15">
        <v>18</v>
      </c>
      <c r="G607" s="15">
        <v>0</v>
      </c>
      <c r="J607" s="28">
        <v>3769</v>
      </c>
      <c r="K607" s="28">
        <v>150</v>
      </c>
      <c r="L607" s="28">
        <v>738</v>
      </c>
      <c r="M607" s="28">
        <v>20</v>
      </c>
      <c r="O607" s="29">
        <v>43977</v>
      </c>
      <c r="P607" s="28">
        <v>738</v>
      </c>
      <c r="Q607" s="28">
        <v>20</v>
      </c>
    </row>
    <row r="608" spans="1:17" ht="17" x14ac:dyDescent="0.2">
      <c r="A608" s="15"/>
      <c r="B608" s="15">
        <v>18</v>
      </c>
      <c r="C608" s="15" t="s">
        <v>209</v>
      </c>
      <c r="D608" s="15">
        <v>18</v>
      </c>
      <c r="E608" s="15">
        <v>0</v>
      </c>
      <c r="F608" s="15">
        <v>6</v>
      </c>
      <c r="G608" s="15">
        <v>0</v>
      </c>
      <c r="J608" s="28">
        <v>4543</v>
      </c>
      <c r="K608" s="28">
        <v>163</v>
      </c>
      <c r="L608" s="28">
        <v>955</v>
      </c>
      <c r="M608" s="28">
        <v>26</v>
      </c>
      <c r="O608" s="29">
        <v>43983</v>
      </c>
      <c r="P608" s="28">
        <v>955</v>
      </c>
      <c r="Q608" s="28">
        <v>26</v>
      </c>
    </row>
    <row r="609" spans="1:17" ht="17" x14ac:dyDescent="0.2">
      <c r="A609" s="15"/>
      <c r="B609" s="15">
        <v>19</v>
      </c>
      <c r="C609" s="15" t="s">
        <v>269</v>
      </c>
      <c r="D609" s="15">
        <v>154</v>
      </c>
      <c r="E609" s="15">
        <v>1</v>
      </c>
      <c r="F609" s="15">
        <v>43</v>
      </c>
      <c r="G609" s="15">
        <v>2</v>
      </c>
      <c r="J609" s="28">
        <v>4921</v>
      </c>
      <c r="K609" s="28">
        <v>173</v>
      </c>
      <c r="L609" s="28">
        <v>1141</v>
      </c>
      <c r="M609" s="28">
        <v>29</v>
      </c>
      <c r="O609" s="29">
        <v>43990</v>
      </c>
      <c r="P609" s="28">
        <v>1141</v>
      </c>
      <c r="Q609" s="28">
        <v>29</v>
      </c>
    </row>
    <row r="610" spans="1:17" ht="17" x14ac:dyDescent="0.2">
      <c r="A610" s="15"/>
      <c r="B610" s="15">
        <v>20</v>
      </c>
      <c r="C610" s="15" t="s">
        <v>135</v>
      </c>
      <c r="D610" s="15">
        <v>46</v>
      </c>
      <c r="E610" s="15">
        <v>5</v>
      </c>
      <c r="F610" s="15">
        <v>15</v>
      </c>
      <c r="G610" s="15">
        <v>1</v>
      </c>
      <c r="J610" s="28">
        <v>5454</v>
      </c>
      <c r="K610" s="28">
        <v>197</v>
      </c>
      <c r="L610" s="28">
        <v>1312</v>
      </c>
      <c r="M610" s="28">
        <v>34</v>
      </c>
      <c r="O610" s="29">
        <v>43997</v>
      </c>
      <c r="P610" s="28">
        <v>1312</v>
      </c>
      <c r="Q610" s="28">
        <v>34</v>
      </c>
    </row>
    <row r="611" spans="1:17" ht="17" x14ac:dyDescent="0.2">
      <c r="A611" s="15"/>
      <c r="B611" s="15">
        <v>21</v>
      </c>
      <c r="C611" s="15" t="s">
        <v>270</v>
      </c>
      <c r="D611" s="15">
        <v>23</v>
      </c>
      <c r="E611" s="15">
        <v>1</v>
      </c>
      <c r="F611" s="15">
        <v>17</v>
      </c>
      <c r="G611" s="15">
        <v>0</v>
      </c>
      <c r="J611" s="28">
        <v>6123</v>
      </c>
      <c r="K611" s="28">
        <v>204</v>
      </c>
      <c r="L611" s="28">
        <v>1543</v>
      </c>
      <c r="M611" s="28">
        <v>36</v>
      </c>
      <c r="O611" s="29">
        <v>44004</v>
      </c>
      <c r="P611" s="28">
        <v>1543</v>
      </c>
      <c r="Q611" s="28">
        <v>36</v>
      </c>
    </row>
    <row r="612" spans="1:17" ht="17" x14ac:dyDescent="0.2">
      <c r="A612" s="15"/>
      <c r="B612" s="15">
        <v>22</v>
      </c>
      <c r="C612" s="15" t="s">
        <v>210</v>
      </c>
      <c r="D612" s="15">
        <v>14</v>
      </c>
      <c r="E612" s="15">
        <v>0</v>
      </c>
      <c r="F612" s="15">
        <v>14</v>
      </c>
      <c r="G612" s="15">
        <v>0</v>
      </c>
      <c r="J612" s="28">
        <v>6490</v>
      </c>
      <c r="K612" s="28">
        <v>227</v>
      </c>
      <c r="L612" s="28">
        <v>1862</v>
      </c>
      <c r="M612" s="28">
        <v>42</v>
      </c>
      <c r="O612" s="29">
        <v>44011</v>
      </c>
      <c r="P612" s="28">
        <v>1862</v>
      </c>
      <c r="Q612" s="28">
        <v>42</v>
      </c>
    </row>
    <row r="613" spans="1:17" ht="34" x14ac:dyDescent="0.2">
      <c r="A613" s="15"/>
      <c r="B613" s="15">
        <v>23</v>
      </c>
      <c r="C613" s="15" t="s">
        <v>136</v>
      </c>
      <c r="D613" s="15">
        <v>570</v>
      </c>
      <c r="E613" s="15">
        <v>35</v>
      </c>
      <c r="F613" s="15">
        <v>156</v>
      </c>
      <c r="G613" s="15">
        <v>4</v>
      </c>
      <c r="J613" s="28">
        <v>7042</v>
      </c>
      <c r="K613" s="28">
        <v>258</v>
      </c>
      <c r="L613" s="28">
        <v>2121</v>
      </c>
      <c r="M613" s="28">
        <v>44</v>
      </c>
      <c r="O613" s="29">
        <v>44018</v>
      </c>
      <c r="P613" s="28">
        <v>2121</v>
      </c>
      <c r="Q613" s="28">
        <v>44</v>
      </c>
    </row>
    <row r="614" spans="1:17" ht="17" x14ac:dyDescent="0.2">
      <c r="A614" s="15"/>
      <c r="B614" s="15">
        <v>24</v>
      </c>
      <c r="C614" s="15" t="s">
        <v>137</v>
      </c>
      <c r="D614" s="15">
        <v>145</v>
      </c>
      <c r="E614" s="15">
        <v>3</v>
      </c>
      <c r="F614" s="15">
        <v>132</v>
      </c>
      <c r="G614" s="15">
        <v>0</v>
      </c>
      <c r="J614" s="28">
        <v>7333</v>
      </c>
      <c r="K614" s="28">
        <v>282</v>
      </c>
      <c r="L614" s="28">
        <v>2387</v>
      </c>
      <c r="M614" s="28">
        <v>45</v>
      </c>
      <c r="O614" s="29">
        <v>44025</v>
      </c>
      <c r="P614" s="28">
        <v>2387</v>
      </c>
      <c r="Q614" s="28">
        <v>45</v>
      </c>
    </row>
    <row r="615" spans="1:17" ht="17" x14ac:dyDescent="0.2">
      <c r="A615" s="15"/>
      <c r="B615" s="15">
        <v>25</v>
      </c>
      <c r="C615" s="15" t="s">
        <v>211</v>
      </c>
      <c r="D615" s="15">
        <v>74</v>
      </c>
      <c r="E615" s="15">
        <v>8</v>
      </c>
      <c r="F615" s="15">
        <v>113</v>
      </c>
      <c r="G615" s="15">
        <v>0</v>
      </c>
      <c r="J615" s="28">
        <v>7633</v>
      </c>
      <c r="K615" s="28">
        <v>290</v>
      </c>
      <c r="L615" s="28">
        <v>2712</v>
      </c>
      <c r="M615" s="28">
        <v>51</v>
      </c>
      <c r="O615" s="29">
        <v>44032</v>
      </c>
      <c r="P615" s="28">
        <v>2712</v>
      </c>
      <c r="Q615" s="28">
        <v>51</v>
      </c>
    </row>
    <row r="616" spans="1:17" ht="17" x14ac:dyDescent="0.2">
      <c r="A616" s="15"/>
      <c r="B616" s="15"/>
      <c r="C616" s="15" t="s">
        <v>22</v>
      </c>
      <c r="D616" s="15">
        <v>143</v>
      </c>
      <c r="E616" s="15">
        <v>4</v>
      </c>
      <c r="F616" s="15">
        <v>37</v>
      </c>
      <c r="G616" s="15">
        <v>0</v>
      </c>
    </row>
    <row r="617" spans="1:17" ht="17" x14ac:dyDescent="0.2">
      <c r="A617" s="15"/>
      <c r="B617" s="15">
        <v>26</v>
      </c>
      <c r="C617" s="15" t="s">
        <v>212</v>
      </c>
      <c r="D617" s="15">
        <v>18</v>
      </c>
      <c r="E617" s="15">
        <v>2</v>
      </c>
      <c r="F617" s="15">
        <v>3</v>
      </c>
      <c r="G617" s="15">
        <v>0</v>
      </c>
    </row>
    <row r="618" spans="1:17" ht="17" x14ac:dyDescent="0.2">
      <c r="A618" s="15"/>
      <c r="B618" s="15"/>
      <c r="C618" s="34" t="s">
        <v>281</v>
      </c>
      <c r="D618" s="15">
        <f>SUM(D590:D617)</f>
        <v>7633</v>
      </c>
      <c r="E618" s="15">
        <f>SUM(E590:E617)</f>
        <v>290</v>
      </c>
      <c r="F618" s="15">
        <f>SUM(F590:F617)</f>
        <v>2712</v>
      </c>
      <c r="G618" s="34">
        <f>SUM(G590:G617)</f>
        <v>51</v>
      </c>
    </row>
    <row r="621" spans="1:17" ht="31" customHeight="1" x14ac:dyDescent="0.2">
      <c r="A621" s="94" t="s">
        <v>206</v>
      </c>
      <c r="B621" s="94" t="s">
        <v>0</v>
      </c>
      <c r="C621" s="94" t="s">
        <v>264</v>
      </c>
      <c r="D621" s="39" t="s">
        <v>283</v>
      </c>
      <c r="E621" s="39" t="s">
        <v>285</v>
      </c>
      <c r="F621" s="39" t="s">
        <v>286</v>
      </c>
      <c r="G621" s="15" t="s">
        <v>287</v>
      </c>
    </row>
    <row r="622" spans="1:17" ht="17" x14ac:dyDescent="0.2">
      <c r="A622" s="96"/>
      <c r="B622" s="96"/>
      <c r="C622" s="96"/>
      <c r="D622" s="15" t="s">
        <v>236</v>
      </c>
      <c r="E622" s="15" t="s">
        <v>36</v>
      </c>
      <c r="F622" s="15" t="s">
        <v>36</v>
      </c>
      <c r="G622" s="15" t="s">
        <v>36</v>
      </c>
    </row>
    <row r="623" spans="1:17" ht="17" x14ac:dyDescent="0.2">
      <c r="A623" s="41" t="s">
        <v>219</v>
      </c>
      <c r="B623" s="15">
        <v>1</v>
      </c>
      <c r="C623" s="15" t="s">
        <v>2</v>
      </c>
      <c r="D623" s="15">
        <v>970</v>
      </c>
      <c r="E623" s="15">
        <v>35</v>
      </c>
      <c r="F623" s="15">
        <v>201</v>
      </c>
      <c r="G623" s="15">
        <v>10</v>
      </c>
    </row>
    <row r="624" spans="1:17" ht="17" x14ac:dyDescent="0.2">
      <c r="A624" s="15"/>
      <c r="B624" s="15">
        <v>2</v>
      </c>
      <c r="C624" s="15" t="s">
        <v>124</v>
      </c>
      <c r="D624" s="15">
        <v>593</v>
      </c>
      <c r="E624" s="15">
        <v>8</v>
      </c>
      <c r="F624" s="15">
        <v>250</v>
      </c>
      <c r="G624" s="15">
        <v>3</v>
      </c>
    </row>
    <row r="625" spans="1:7" ht="17" x14ac:dyDescent="0.2">
      <c r="A625" s="15"/>
      <c r="B625" s="15">
        <v>3</v>
      </c>
      <c r="C625" s="15" t="s">
        <v>125</v>
      </c>
      <c r="D625" s="15">
        <v>639</v>
      </c>
      <c r="E625" s="15">
        <v>6</v>
      </c>
      <c r="F625" s="15">
        <v>228</v>
      </c>
      <c r="G625" s="15">
        <v>5</v>
      </c>
    </row>
    <row r="626" spans="1:7" ht="17" x14ac:dyDescent="0.2">
      <c r="A626" s="15"/>
      <c r="B626" s="15">
        <v>4</v>
      </c>
      <c r="C626" s="15" t="s">
        <v>238</v>
      </c>
      <c r="D626" s="15">
        <v>178</v>
      </c>
      <c r="E626" s="15">
        <v>8</v>
      </c>
      <c r="F626" s="15">
        <v>128</v>
      </c>
      <c r="G626" s="15">
        <v>3</v>
      </c>
    </row>
    <row r="627" spans="1:7" ht="17" x14ac:dyDescent="0.2">
      <c r="A627" s="15"/>
      <c r="B627" s="15">
        <v>5</v>
      </c>
      <c r="C627" s="15" t="s">
        <v>127</v>
      </c>
      <c r="D627" s="15">
        <v>1768</v>
      </c>
      <c r="E627" s="15">
        <v>77</v>
      </c>
      <c r="F627" s="15">
        <v>288</v>
      </c>
      <c r="G627" s="15">
        <v>0</v>
      </c>
    </row>
    <row r="628" spans="1:7" ht="17" x14ac:dyDescent="0.2">
      <c r="A628" s="15"/>
      <c r="B628" s="15">
        <v>6</v>
      </c>
      <c r="C628" s="15" t="s">
        <v>9</v>
      </c>
      <c r="D628" s="15">
        <v>252</v>
      </c>
      <c r="E628" s="15">
        <v>10</v>
      </c>
      <c r="F628" s="15">
        <v>27</v>
      </c>
      <c r="G628" s="15">
        <v>0</v>
      </c>
    </row>
    <row r="629" spans="1:7" ht="17" x14ac:dyDescent="0.2">
      <c r="A629" s="15"/>
      <c r="B629" s="15">
        <v>7</v>
      </c>
      <c r="C629" s="15" t="s">
        <v>239</v>
      </c>
      <c r="D629" s="15">
        <v>111</v>
      </c>
      <c r="E629" s="15">
        <v>2</v>
      </c>
      <c r="F629" s="15">
        <v>297</v>
      </c>
      <c r="G629" s="15">
        <v>6</v>
      </c>
    </row>
    <row r="630" spans="1:7" ht="17" x14ac:dyDescent="0.2">
      <c r="A630" s="15"/>
      <c r="B630" s="15">
        <v>8</v>
      </c>
      <c r="C630" s="15" t="s">
        <v>129</v>
      </c>
      <c r="D630" s="15">
        <v>366</v>
      </c>
      <c r="E630" s="15">
        <v>16</v>
      </c>
      <c r="F630" s="15">
        <v>163</v>
      </c>
      <c r="G630" s="15">
        <v>3</v>
      </c>
    </row>
    <row r="631" spans="1:7" ht="17" x14ac:dyDescent="0.2">
      <c r="A631" s="15"/>
      <c r="B631" s="15">
        <v>9</v>
      </c>
      <c r="C631" s="15" t="s">
        <v>130</v>
      </c>
      <c r="D631" s="15">
        <v>265</v>
      </c>
      <c r="E631" s="15">
        <v>23</v>
      </c>
      <c r="F631" s="15">
        <v>127</v>
      </c>
      <c r="G631" s="15">
        <v>4</v>
      </c>
    </row>
    <row r="632" spans="1:7" ht="17" x14ac:dyDescent="0.2">
      <c r="A632" s="15"/>
      <c r="B632" s="15">
        <v>10</v>
      </c>
      <c r="C632" s="15" t="s">
        <v>244</v>
      </c>
      <c r="D632" s="15">
        <v>186</v>
      </c>
      <c r="E632" s="15">
        <v>16</v>
      </c>
      <c r="F632" s="15">
        <v>106</v>
      </c>
      <c r="G632" s="15">
        <v>3</v>
      </c>
    </row>
    <row r="633" spans="1:7" ht="17" x14ac:dyDescent="0.2">
      <c r="A633" s="15"/>
      <c r="B633" s="15">
        <v>11</v>
      </c>
      <c r="C633" s="15" t="s">
        <v>207</v>
      </c>
      <c r="D633" s="15">
        <v>183</v>
      </c>
      <c r="E633" s="15">
        <v>4</v>
      </c>
      <c r="F633" s="15">
        <v>369</v>
      </c>
      <c r="G633" s="15">
        <v>1</v>
      </c>
    </row>
    <row r="634" spans="1:7" ht="17" x14ac:dyDescent="0.2">
      <c r="A634" s="15"/>
      <c r="B634" s="15">
        <v>12</v>
      </c>
      <c r="C634" s="15" t="s">
        <v>16</v>
      </c>
      <c r="D634" s="15">
        <v>8</v>
      </c>
      <c r="E634" s="15">
        <v>0</v>
      </c>
      <c r="F634" s="15">
        <v>21</v>
      </c>
      <c r="G634" s="15">
        <v>0</v>
      </c>
    </row>
    <row r="635" spans="1:7" ht="17" x14ac:dyDescent="0.2">
      <c r="A635" s="15"/>
      <c r="B635" s="15">
        <v>13</v>
      </c>
      <c r="C635" s="15" t="s">
        <v>17</v>
      </c>
      <c r="D635" s="15">
        <v>279</v>
      </c>
      <c r="E635" s="15">
        <v>3</v>
      </c>
      <c r="F635" s="15">
        <v>47</v>
      </c>
      <c r="G635" s="15">
        <v>1</v>
      </c>
    </row>
    <row r="636" spans="1:7" ht="17" x14ac:dyDescent="0.2">
      <c r="A636" s="15"/>
      <c r="B636" s="15">
        <v>14</v>
      </c>
      <c r="C636" s="15" t="s">
        <v>208</v>
      </c>
      <c r="D636" s="15">
        <v>59</v>
      </c>
      <c r="E636" s="15">
        <v>5</v>
      </c>
      <c r="F636" s="15">
        <v>19</v>
      </c>
      <c r="G636" s="15">
        <v>0</v>
      </c>
    </row>
    <row r="637" spans="1:7" ht="17" x14ac:dyDescent="0.2">
      <c r="A637" s="15"/>
      <c r="B637" s="15">
        <v>15</v>
      </c>
      <c r="C637" s="15" t="s">
        <v>18</v>
      </c>
      <c r="D637" s="15">
        <v>386</v>
      </c>
      <c r="E637" s="15">
        <v>5</v>
      </c>
      <c r="F637" s="15">
        <v>81</v>
      </c>
      <c r="G637" s="15">
        <v>2</v>
      </c>
    </row>
    <row r="638" spans="1:7" ht="17" x14ac:dyDescent="0.2">
      <c r="A638" s="15"/>
      <c r="B638" s="15">
        <v>16</v>
      </c>
      <c r="C638" s="15" t="s">
        <v>132</v>
      </c>
      <c r="D638" s="15">
        <v>51</v>
      </c>
      <c r="E638" s="15">
        <v>6</v>
      </c>
      <c r="F638" s="15">
        <v>119</v>
      </c>
      <c r="G638" s="15">
        <v>5</v>
      </c>
    </row>
    <row r="639" spans="1:7" ht="17" x14ac:dyDescent="0.2">
      <c r="A639" s="15"/>
      <c r="B639" s="15">
        <v>17</v>
      </c>
      <c r="C639" s="15" t="s">
        <v>267</v>
      </c>
      <c r="D639" s="15">
        <v>220</v>
      </c>
      <c r="E639" s="15">
        <v>3</v>
      </c>
      <c r="F639" s="15">
        <v>18</v>
      </c>
      <c r="G639" s="15">
        <v>1</v>
      </c>
    </row>
    <row r="640" spans="1:7" ht="17" x14ac:dyDescent="0.2">
      <c r="A640" s="15"/>
      <c r="B640" s="15"/>
      <c r="C640" s="15" t="s">
        <v>268</v>
      </c>
      <c r="D640" s="15">
        <v>18</v>
      </c>
      <c r="E640" s="15">
        <v>4</v>
      </c>
      <c r="F640" s="15">
        <v>18</v>
      </c>
      <c r="G640" s="15">
        <v>0</v>
      </c>
    </row>
    <row r="641" spans="1:17" ht="17" x14ac:dyDescent="0.2">
      <c r="A641" s="15"/>
      <c r="B641" s="15">
        <v>18</v>
      </c>
      <c r="C641" s="15" t="s">
        <v>209</v>
      </c>
      <c r="D641" s="15">
        <v>20</v>
      </c>
      <c r="E641" s="15">
        <v>0</v>
      </c>
      <c r="F641" s="15">
        <v>6</v>
      </c>
      <c r="G641" s="15">
        <v>0</v>
      </c>
    </row>
    <row r="642" spans="1:17" ht="17" x14ac:dyDescent="0.2">
      <c r="A642" s="15"/>
      <c r="B642" s="15">
        <v>19</v>
      </c>
      <c r="C642" s="15" t="s">
        <v>269</v>
      </c>
      <c r="D642" s="15">
        <v>154</v>
      </c>
      <c r="E642" s="15">
        <v>1</v>
      </c>
      <c r="F642" s="15">
        <v>45</v>
      </c>
      <c r="G642" s="15">
        <v>2</v>
      </c>
    </row>
    <row r="643" spans="1:17" ht="17" x14ac:dyDescent="0.2">
      <c r="A643" s="15"/>
      <c r="B643" s="15">
        <v>20</v>
      </c>
      <c r="C643" s="15" t="s">
        <v>135</v>
      </c>
      <c r="D643" s="15">
        <v>46</v>
      </c>
      <c r="E643" s="15">
        <v>5</v>
      </c>
      <c r="F643" s="15">
        <v>15</v>
      </c>
      <c r="G643" s="15">
        <v>1</v>
      </c>
    </row>
    <row r="644" spans="1:17" ht="17" x14ac:dyDescent="0.2">
      <c r="A644" s="15"/>
      <c r="B644" s="15">
        <v>21</v>
      </c>
      <c r="C644" s="15" t="s">
        <v>270</v>
      </c>
      <c r="D644" s="15">
        <v>25</v>
      </c>
      <c r="E644" s="15">
        <v>1</v>
      </c>
      <c r="F644" s="15">
        <v>21</v>
      </c>
      <c r="G644" s="15">
        <v>0</v>
      </c>
    </row>
    <row r="645" spans="1:17" ht="17" x14ac:dyDescent="0.2">
      <c r="A645" s="15"/>
      <c r="B645" s="15">
        <v>22</v>
      </c>
      <c r="C645" s="15" t="s">
        <v>210</v>
      </c>
      <c r="D645" s="15">
        <v>17</v>
      </c>
      <c r="E645" s="15">
        <v>0</v>
      </c>
      <c r="F645" s="15">
        <v>22</v>
      </c>
      <c r="G645" s="15">
        <v>0</v>
      </c>
    </row>
    <row r="646" spans="1:17" ht="34" x14ac:dyDescent="0.2">
      <c r="A646" s="15"/>
      <c r="B646" s="15">
        <v>23</v>
      </c>
      <c r="C646" s="15" t="s">
        <v>136</v>
      </c>
      <c r="D646" s="15">
        <v>599</v>
      </c>
      <c r="E646" s="15">
        <v>42</v>
      </c>
      <c r="F646" s="15">
        <v>167</v>
      </c>
      <c r="G646" s="15">
        <v>5</v>
      </c>
    </row>
    <row r="647" spans="1:17" ht="17" x14ac:dyDescent="0.2">
      <c r="A647" s="15"/>
      <c r="B647" s="15">
        <v>24</v>
      </c>
      <c r="C647" s="15" t="s">
        <v>137</v>
      </c>
      <c r="D647" s="15">
        <v>158</v>
      </c>
      <c r="E647" s="15">
        <v>3</v>
      </c>
      <c r="F647" s="15">
        <v>151</v>
      </c>
      <c r="G647" s="15">
        <v>0</v>
      </c>
    </row>
    <row r="648" spans="1:17" ht="17" x14ac:dyDescent="0.2">
      <c r="A648" s="15"/>
      <c r="B648" s="15">
        <v>25</v>
      </c>
      <c r="C648" s="15" t="s">
        <v>211</v>
      </c>
      <c r="D648" s="15">
        <v>92</v>
      </c>
      <c r="E648" s="15">
        <v>8</v>
      </c>
      <c r="F648" s="15">
        <v>150</v>
      </c>
      <c r="G648" s="15">
        <v>0</v>
      </c>
    </row>
    <row r="649" spans="1:17" ht="17" x14ac:dyDescent="0.2">
      <c r="A649" s="15"/>
      <c r="B649" s="15"/>
      <c r="C649" s="15" t="s">
        <v>22</v>
      </c>
      <c r="D649" s="15">
        <v>18</v>
      </c>
      <c r="E649" s="15">
        <v>4</v>
      </c>
      <c r="F649" s="15">
        <v>37</v>
      </c>
      <c r="G649" s="15">
        <v>0</v>
      </c>
    </row>
    <row r="650" spans="1:17" ht="17" x14ac:dyDescent="0.2">
      <c r="A650" s="15"/>
      <c r="B650" s="15">
        <v>26</v>
      </c>
      <c r="C650" s="15" t="s">
        <v>212</v>
      </c>
      <c r="D650" s="15">
        <v>18</v>
      </c>
      <c r="E650" s="15">
        <v>2</v>
      </c>
      <c r="F650" s="15">
        <v>3</v>
      </c>
      <c r="G650" s="15">
        <v>0</v>
      </c>
    </row>
    <row r="651" spans="1:17" ht="17" x14ac:dyDescent="0.2">
      <c r="A651" s="15"/>
      <c r="B651" s="15"/>
      <c r="C651" s="34" t="s">
        <v>281</v>
      </c>
      <c r="D651" s="15">
        <f>SUM(D623:D650)</f>
        <v>7679</v>
      </c>
      <c r="E651" s="15">
        <f>SUM(E623:E650)</f>
        <v>297</v>
      </c>
      <c r="F651" s="15">
        <f>SUM(F623:F650)</f>
        <v>3124</v>
      </c>
      <c r="G651" s="34">
        <f>SUM(G623:G650)</f>
        <v>55</v>
      </c>
    </row>
    <row r="656" spans="1:17" ht="35" customHeight="1" x14ac:dyDescent="0.2">
      <c r="A656" s="94" t="s">
        <v>206</v>
      </c>
      <c r="B656" s="94" t="s">
        <v>0</v>
      </c>
      <c r="C656" s="94" t="s">
        <v>264</v>
      </c>
      <c r="D656" s="39" t="s">
        <v>283</v>
      </c>
      <c r="E656" s="39" t="s">
        <v>285</v>
      </c>
      <c r="F656" s="39" t="s">
        <v>286</v>
      </c>
      <c r="G656" s="15" t="s">
        <v>287</v>
      </c>
      <c r="J656" s="28" t="s">
        <v>284</v>
      </c>
      <c r="K656" s="28" t="s">
        <v>285</v>
      </c>
      <c r="L656" s="28" t="s">
        <v>289</v>
      </c>
      <c r="M656" s="28" t="s">
        <v>288</v>
      </c>
      <c r="O656" s="28" t="s">
        <v>292</v>
      </c>
      <c r="P656" s="28" t="s">
        <v>289</v>
      </c>
      <c r="Q656" s="28" t="s">
        <v>288</v>
      </c>
    </row>
    <row r="657" spans="1:17" ht="17" x14ac:dyDescent="0.2">
      <c r="A657" s="96"/>
      <c r="B657" s="96"/>
      <c r="C657" s="96"/>
      <c r="D657" s="15" t="s">
        <v>236</v>
      </c>
      <c r="E657" s="15" t="s">
        <v>36</v>
      </c>
      <c r="F657" s="15" t="s">
        <v>36</v>
      </c>
      <c r="G657" s="15" t="s">
        <v>36</v>
      </c>
      <c r="J657" s="28">
        <v>6</v>
      </c>
      <c r="K657" s="28">
        <v>1</v>
      </c>
      <c r="L657" s="28">
        <v>0</v>
      </c>
      <c r="M657" s="28">
        <v>0</v>
      </c>
      <c r="O657" s="29">
        <v>43907</v>
      </c>
      <c r="P657" s="28">
        <v>0</v>
      </c>
      <c r="Q657" s="28">
        <v>0</v>
      </c>
    </row>
    <row r="658" spans="1:17" ht="17" x14ac:dyDescent="0.2">
      <c r="A658" s="41" t="s">
        <v>220</v>
      </c>
      <c r="B658" s="15">
        <v>1</v>
      </c>
      <c r="C658" s="15" t="s">
        <v>2</v>
      </c>
      <c r="D658" s="15">
        <v>970</v>
      </c>
      <c r="E658" s="15">
        <v>35</v>
      </c>
      <c r="F658" s="15">
        <v>214</v>
      </c>
      <c r="G658" s="15">
        <v>10</v>
      </c>
      <c r="J658" s="28">
        <v>35</v>
      </c>
      <c r="K658" s="28">
        <v>1</v>
      </c>
      <c r="L658" s="28">
        <v>1</v>
      </c>
      <c r="M658" s="28">
        <v>0</v>
      </c>
      <c r="O658" s="29">
        <v>43910</v>
      </c>
      <c r="P658" s="28">
        <v>1</v>
      </c>
      <c r="Q658" s="28">
        <v>0</v>
      </c>
    </row>
    <row r="659" spans="1:17" ht="17" x14ac:dyDescent="0.2">
      <c r="A659" s="15"/>
      <c r="B659" s="15">
        <v>2</v>
      </c>
      <c r="C659" s="15" t="s">
        <v>124</v>
      </c>
      <c r="D659" s="15">
        <v>595</v>
      </c>
      <c r="E659" s="15">
        <v>8</v>
      </c>
      <c r="F659" s="15">
        <v>255</v>
      </c>
      <c r="G659" s="15">
        <v>3</v>
      </c>
      <c r="J659" s="28">
        <v>53</v>
      </c>
      <c r="K659" s="28">
        <v>1</v>
      </c>
      <c r="L659" s="28">
        <v>1</v>
      </c>
      <c r="M659" s="28">
        <v>0</v>
      </c>
      <c r="O659" s="29">
        <v>43913</v>
      </c>
      <c r="P659" s="28">
        <v>1</v>
      </c>
      <c r="Q659" s="28">
        <v>0</v>
      </c>
    </row>
    <row r="660" spans="1:17" ht="17" x14ac:dyDescent="0.2">
      <c r="A660" s="15"/>
      <c r="B660" s="15">
        <v>3</v>
      </c>
      <c r="C660" s="15" t="s">
        <v>125</v>
      </c>
      <c r="D660" s="15">
        <v>1031</v>
      </c>
      <c r="E660" s="15">
        <v>6</v>
      </c>
      <c r="F660" s="15">
        <v>235</v>
      </c>
      <c r="G660" s="15">
        <v>5</v>
      </c>
      <c r="J660" s="28">
        <v>114</v>
      </c>
      <c r="K660" s="28">
        <v>1</v>
      </c>
      <c r="L660" s="28">
        <v>7</v>
      </c>
      <c r="M660" s="28">
        <v>0</v>
      </c>
      <c r="O660" s="29">
        <v>43916</v>
      </c>
      <c r="P660" s="28">
        <v>7</v>
      </c>
      <c r="Q660" s="28">
        <v>0</v>
      </c>
    </row>
    <row r="661" spans="1:17" ht="17" x14ac:dyDescent="0.2">
      <c r="A661" s="15"/>
      <c r="B661" s="15">
        <v>4</v>
      </c>
      <c r="C661" s="15" t="s">
        <v>238</v>
      </c>
      <c r="D661" s="15">
        <v>178</v>
      </c>
      <c r="E661" s="15">
        <v>8</v>
      </c>
      <c r="F661" s="15">
        <v>128</v>
      </c>
      <c r="G661" s="15">
        <v>3</v>
      </c>
      <c r="J661" s="28">
        <v>314</v>
      </c>
      <c r="K661" s="28">
        <v>1</v>
      </c>
      <c r="L661" s="28">
        <v>15</v>
      </c>
      <c r="M661" s="28">
        <v>0</v>
      </c>
      <c r="O661" s="29">
        <v>43920</v>
      </c>
      <c r="P661" s="28">
        <v>15</v>
      </c>
      <c r="Q661" s="28">
        <v>0</v>
      </c>
    </row>
    <row r="662" spans="1:17" ht="17" x14ac:dyDescent="0.2">
      <c r="A662" s="15"/>
      <c r="B662" s="15">
        <v>5</v>
      </c>
      <c r="C662" s="15" t="s">
        <v>127</v>
      </c>
      <c r="D662" s="15">
        <v>1825</v>
      </c>
      <c r="E662" s="15">
        <v>85</v>
      </c>
      <c r="F662" s="15">
        <v>374</v>
      </c>
      <c r="G662" s="15">
        <v>0</v>
      </c>
      <c r="J662" s="28">
        <v>430</v>
      </c>
      <c r="K662" s="28">
        <v>2</v>
      </c>
      <c r="L662" s="28">
        <v>18</v>
      </c>
      <c r="M662" s="28">
        <v>0</v>
      </c>
      <c r="O662" s="29">
        <v>43923</v>
      </c>
      <c r="P662" s="28">
        <v>18</v>
      </c>
      <c r="Q662" s="28">
        <v>0</v>
      </c>
    </row>
    <row r="663" spans="1:17" ht="17" x14ac:dyDescent="0.2">
      <c r="A663" s="15"/>
      <c r="B663" s="15">
        <v>6</v>
      </c>
      <c r="C663" s="15" t="s">
        <v>9</v>
      </c>
      <c r="D663" s="15">
        <v>303</v>
      </c>
      <c r="E663" s="15">
        <v>10</v>
      </c>
      <c r="F663" s="15">
        <v>40</v>
      </c>
      <c r="G663" s="15">
        <v>0</v>
      </c>
      <c r="J663" s="28">
        <v>590</v>
      </c>
      <c r="K663" s="28">
        <v>2</v>
      </c>
      <c r="L663" s="28">
        <v>28</v>
      </c>
      <c r="M663" s="28">
        <v>0</v>
      </c>
      <c r="O663" s="29">
        <v>43927</v>
      </c>
      <c r="P663" s="28">
        <v>28</v>
      </c>
      <c r="Q663" s="28">
        <v>0</v>
      </c>
    </row>
    <row r="664" spans="1:17" ht="17" x14ac:dyDescent="0.2">
      <c r="A664" s="15"/>
      <c r="B664" s="15">
        <v>7</v>
      </c>
      <c r="C664" s="15" t="s">
        <v>239</v>
      </c>
      <c r="D664" s="15">
        <v>111</v>
      </c>
      <c r="E664" s="15">
        <v>2</v>
      </c>
      <c r="F664" s="15">
        <v>307</v>
      </c>
      <c r="G664" s="15">
        <v>7</v>
      </c>
      <c r="J664" s="28">
        <v>879</v>
      </c>
      <c r="K664" s="28">
        <v>8</v>
      </c>
      <c r="L664" s="28">
        <v>37</v>
      </c>
      <c r="M664" s="28">
        <v>4</v>
      </c>
      <c r="O664" s="29">
        <v>43930</v>
      </c>
      <c r="P664" s="28">
        <v>37</v>
      </c>
      <c r="Q664" s="28">
        <v>4</v>
      </c>
    </row>
    <row r="665" spans="1:17" ht="17" x14ac:dyDescent="0.2">
      <c r="A665" s="15"/>
      <c r="B665" s="15">
        <v>8</v>
      </c>
      <c r="C665" s="15" t="s">
        <v>129</v>
      </c>
      <c r="D665" s="15">
        <v>367</v>
      </c>
      <c r="E665" s="15">
        <v>16</v>
      </c>
      <c r="F665" s="15">
        <v>193</v>
      </c>
      <c r="G665" s="15">
        <v>3</v>
      </c>
      <c r="J665" s="28">
        <v>881</v>
      </c>
      <c r="K665" s="28">
        <v>8</v>
      </c>
      <c r="L665" s="28">
        <v>42</v>
      </c>
      <c r="M665" s="28">
        <v>5</v>
      </c>
      <c r="O665" s="29">
        <v>43932</v>
      </c>
      <c r="P665" s="28">
        <v>42</v>
      </c>
      <c r="Q665" s="28">
        <v>5</v>
      </c>
    </row>
    <row r="666" spans="1:17" ht="17" x14ac:dyDescent="0.2">
      <c r="A666" s="15"/>
      <c r="B666" s="15">
        <v>9</v>
      </c>
      <c r="C666" s="15" t="s">
        <v>130</v>
      </c>
      <c r="D666" s="15">
        <v>285</v>
      </c>
      <c r="E666" s="15">
        <v>25</v>
      </c>
      <c r="F666" s="15">
        <v>128</v>
      </c>
      <c r="G666" s="15">
        <v>5</v>
      </c>
      <c r="J666" s="28">
        <v>978</v>
      </c>
      <c r="K666" s="28">
        <v>12</v>
      </c>
      <c r="L666" s="28">
        <v>56</v>
      </c>
      <c r="M666" s="28">
        <v>5</v>
      </c>
      <c r="O666" s="29">
        <v>43934</v>
      </c>
      <c r="P666" s="28">
        <v>56</v>
      </c>
      <c r="Q666" s="28">
        <v>5</v>
      </c>
    </row>
    <row r="667" spans="1:17" ht="17" x14ac:dyDescent="0.2">
      <c r="A667" s="15"/>
      <c r="B667" s="15">
        <v>10</v>
      </c>
      <c r="C667" s="15" t="s">
        <v>244</v>
      </c>
      <c r="D667" s="15">
        <v>186</v>
      </c>
      <c r="E667" s="15">
        <v>16</v>
      </c>
      <c r="F667" s="15">
        <v>120</v>
      </c>
      <c r="G667" s="15">
        <v>3</v>
      </c>
      <c r="J667" s="28">
        <v>1129</v>
      </c>
      <c r="K667" s="28">
        <v>18</v>
      </c>
      <c r="L667" s="28">
        <v>84</v>
      </c>
      <c r="M667" s="28">
        <v>7</v>
      </c>
      <c r="O667" s="29">
        <v>43938</v>
      </c>
      <c r="P667" s="28">
        <v>84</v>
      </c>
      <c r="Q667" s="28">
        <v>7</v>
      </c>
    </row>
    <row r="668" spans="1:17" ht="17" x14ac:dyDescent="0.2">
      <c r="A668" s="15"/>
      <c r="B668" s="15">
        <v>11</v>
      </c>
      <c r="C668" s="15" t="s">
        <v>207</v>
      </c>
      <c r="D668" s="15">
        <v>187</v>
      </c>
      <c r="E668" s="15">
        <v>4</v>
      </c>
      <c r="F668" s="15">
        <v>399</v>
      </c>
      <c r="G668" s="15">
        <v>1</v>
      </c>
      <c r="J668" s="28">
        <v>1566</v>
      </c>
      <c r="K668" s="28">
        <v>26</v>
      </c>
      <c r="L668" s="28">
        <v>106</v>
      </c>
      <c r="M668" s="28">
        <v>7</v>
      </c>
      <c r="O668" s="29">
        <v>43941</v>
      </c>
      <c r="P668" s="28">
        <v>106</v>
      </c>
      <c r="Q668" s="28">
        <v>7</v>
      </c>
    </row>
    <row r="669" spans="1:17" ht="17" x14ac:dyDescent="0.2">
      <c r="A669" s="15"/>
      <c r="B669" s="15">
        <v>12</v>
      </c>
      <c r="C669" s="15" t="s">
        <v>16</v>
      </c>
      <c r="D669" s="15">
        <v>39</v>
      </c>
      <c r="E669" s="15">
        <v>0</v>
      </c>
      <c r="F669" s="15">
        <v>25</v>
      </c>
      <c r="G669" s="15">
        <v>0</v>
      </c>
      <c r="J669" s="28">
        <v>1783</v>
      </c>
      <c r="K669" s="28">
        <v>35</v>
      </c>
      <c r="L669" s="28">
        <v>128</v>
      </c>
      <c r="M669" s="28">
        <v>7</v>
      </c>
      <c r="O669" s="29">
        <v>43944</v>
      </c>
      <c r="P669" s="28">
        <v>128</v>
      </c>
      <c r="Q669" s="28">
        <v>7</v>
      </c>
    </row>
    <row r="670" spans="1:17" ht="17" x14ac:dyDescent="0.2">
      <c r="A670" s="15"/>
      <c r="B670" s="15">
        <v>13</v>
      </c>
      <c r="C670" s="15" t="s">
        <v>17</v>
      </c>
      <c r="D670" s="15">
        <v>294</v>
      </c>
      <c r="E670" s="15">
        <v>3</v>
      </c>
      <c r="F670" s="15">
        <v>59</v>
      </c>
      <c r="G670" s="15">
        <v>1</v>
      </c>
      <c r="J670" s="28">
        <v>2147</v>
      </c>
      <c r="K670" s="28">
        <v>51</v>
      </c>
      <c r="L670" s="28">
        <v>167</v>
      </c>
      <c r="M670" s="28">
        <v>7</v>
      </c>
      <c r="O670" s="29">
        <v>43948</v>
      </c>
      <c r="P670" s="28">
        <v>167</v>
      </c>
      <c r="Q670" s="28">
        <v>7</v>
      </c>
    </row>
    <row r="671" spans="1:17" ht="17" x14ac:dyDescent="0.2">
      <c r="A671" s="15"/>
      <c r="B671" s="15">
        <v>14</v>
      </c>
      <c r="C671" s="15" t="s">
        <v>208</v>
      </c>
      <c r="D671" s="15">
        <v>62</v>
      </c>
      <c r="E671" s="15">
        <v>5</v>
      </c>
      <c r="F671" s="15">
        <v>20</v>
      </c>
      <c r="G671" s="15">
        <v>0</v>
      </c>
      <c r="J671" s="28">
        <v>2690</v>
      </c>
      <c r="K671" s="28">
        <v>81</v>
      </c>
      <c r="L671" s="28">
        <v>280</v>
      </c>
      <c r="M671" s="28">
        <v>8</v>
      </c>
      <c r="O671" s="29">
        <v>43955</v>
      </c>
      <c r="P671" s="28">
        <v>280</v>
      </c>
      <c r="Q671" s="28">
        <v>8</v>
      </c>
    </row>
    <row r="672" spans="1:17" ht="17" x14ac:dyDescent="0.2">
      <c r="A672" s="15"/>
      <c r="B672" s="15">
        <v>15</v>
      </c>
      <c r="C672" s="15" t="s">
        <v>18</v>
      </c>
      <c r="D672" s="15">
        <v>401</v>
      </c>
      <c r="E672" s="15">
        <v>5</v>
      </c>
      <c r="F672" s="15">
        <v>100</v>
      </c>
      <c r="G672" s="15">
        <v>2</v>
      </c>
      <c r="J672" s="28">
        <v>3077</v>
      </c>
      <c r="K672" s="28">
        <v>116</v>
      </c>
      <c r="L672" s="28">
        <v>399</v>
      </c>
      <c r="M672" s="28">
        <v>11</v>
      </c>
      <c r="O672" s="29">
        <v>43962</v>
      </c>
      <c r="P672" s="28">
        <v>399</v>
      </c>
      <c r="Q672" s="28">
        <v>11</v>
      </c>
    </row>
    <row r="673" spans="1:17" ht="17" x14ac:dyDescent="0.2">
      <c r="A673" s="15"/>
      <c r="B673" s="15">
        <v>16</v>
      </c>
      <c r="C673" s="15" t="s">
        <v>132</v>
      </c>
      <c r="D673" s="15">
        <v>51</v>
      </c>
      <c r="E673" s="15">
        <v>6</v>
      </c>
      <c r="F673" s="15">
        <v>126</v>
      </c>
      <c r="G673" s="15">
        <v>5</v>
      </c>
      <c r="J673" s="28">
        <v>3324</v>
      </c>
      <c r="K673" s="28">
        <v>129</v>
      </c>
      <c r="L673" s="28">
        <v>584</v>
      </c>
      <c r="M673" s="28">
        <v>14</v>
      </c>
      <c r="O673" s="29">
        <v>43969</v>
      </c>
      <c r="P673" s="28">
        <v>584</v>
      </c>
      <c r="Q673" s="28">
        <v>14</v>
      </c>
    </row>
    <row r="674" spans="1:17" ht="17" x14ac:dyDescent="0.2">
      <c r="A674" s="15"/>
      <c r="B674" s="15">
        <v>17</v>
      </c>
      <c r="C674" s="15" t="s">
        <v>267</v>
      </c>
      <c r="D674" s="15">
        <v>220</v>
      </c>
      <c r="E674" s="15">
        <v>3</v>
      </c>
      <c r="F674" s="15">
        <v>40</v>
      </c>
      <c r="G674" s="15">
        <v>1</v>
      </c>
      <c r="J674" s="28">
        <v>3769</v>
      </c>
      <c r="K674" s="28">
        <v>150</v>
      </c>
      <c r="L674" s="28">
        <v>738</v>
      </c>
      <c r="M674" s="28">
        <v>20</v>
      </c>
      <c r="O674" s="29">
        <v>43977</v>
      </c>
      <c r="P674" s="28">
        <v>738</v>
      </c>
      <c r="Q674" s="28">
        <v>20</v>
      </c>
    </row>
    <row r="675" spans="1:17" ht="17" x14ac:dyDescent="0.2">
      <c r="A675" s="15"/>
      <c r="B675" s="15"/>
      <c r="C675" s="15" t="s">
        <v>268</v>
      </c>
      <c r="D675" s="15">
        <v>46</v>
      </c>
      <c r="E675" s="15">
        <v>5</v>
      </c>
      <c r="F675" s="15">
        <v>18</v>
      </c>
      <c r="G675" s="15">
        <v>0</v>
      </c>
      <c r="J675" s="28">
        <v>4543</v>
      </c>
      <c r="K675" s="28">
        <v>163</v>
      </c>
      <c r="L675" s="28">
        <v>955</v>
      </c>
      <c r="M675" s="28">
        <v>26</v>
      </c>
      <c r="O675" s="29">
        <v>43983</v>
      </c>
      <c r="P675" s="28">
        <v>955</v>
      </c>
      <c r="Q675" s="28">
        <v>26</v>
      </c>
    </row>
    <row r="676" spans="1:17" ht="17" x14ac:dyDescent="0.2">
      <c r="A676" s="15"/>
      <c r="B676" s="15">
        <v>18</v>
      </c>
      <c r="C676" s="15" t="s">
        <v>209</v>
      </c>
      <c r="D676" s="15">
        <v>21</v>
      </c>
      <c r="E676" s="15">
        <v>0</v>
      </c>
      <c r="F676" s="15">
        <v>29</v>
      </c>
      <c r="G676" s="15">
        <v>0</v>
      </c>
      <c r="J676" s="28">
        <v>4921</v>
      </c>
      <c r="K676" s="28">
        <v>173</v>
      </c>
      <c r="L676" s="28">
        <v>1141</v>
      </c>
      <c r="M676" s="28">
        <v>29</v>
      </c>
      <c r="O676" s="29">
        <v>43990</v>
      </c>
      <c r="P676" s="28">
        <v>1141</v>
      </c>
      <c r="Q676" s="28">
        <v>29</v>
      </c>
    </row>
    <row r="677" spans="1:17" ht="17" x14ac:dyDescent="0.2">
      <c r="A677" s="15"/>
      <c r="B677" s="15">
        <v>19</v>
      </c>
      <c r="C677" s="15" t="s">
        <v>269</v>
      </c>
      <c r="D677" s="15">
        <v>154</v>
      </c>
      <c r="E677" s="15">
        <v>1</v>
      </c>
      <c r="F677" s="15">
        <v>56</v>
      </c>
      <c r="G677" s="15">
        <v>2</v>
      </c>
      <c r="J677" s="28">
        <v>5454</v>
      </c>
      <c r="K677" s="28">
        <v>197</v>
      </c>
      <c r="L677" s="28">
        <v>1312</v>
      </c>
      <c r="M677" s="28">
        <v>34</v>
      </c>
      <c r="O677" s="29">
        <v>43997</v>
      </c>
      <c r="P677" s="28">
        <v>1312</v>
      </c>
      <c r="Q677" s="28">
        <v>34</v>
      </c>
    </row>
    <row r="678" spans="1:17" ht="17" x14ac:dyDescent="0.2">
      <c r="A678" s="15"/>
      <c r="B678" s="15">
        <v>20</v>
      </c>
      <c r="C678" s="15" t="s">
        <v>135</v>
      </c>
      <c r="D678" s="15">
        <v>46</v>
      </c>
      <c r="E678" s="15">
        <v>5</v>
      </c>
      <c r="F678" s="15">
        <v>15</v>
      </c>
      <c r="G678" s="15">
        <v>1</v>
      </c>
      <c r="J678" s="28">
        <v>6123</v>
      </c>
      <c r="K678" s="28">
        <v>204</v>
      </c>
      <c r="L678" s="28">
        <v>1543</v>
      </c>
      <c r="M678" s="28">
        <v>36</v>
      </c>
      <c r="O678" s="29">
        <v>44004</v>
      </c>
      <c r="P678" s="28">
        <v>1543</v>
      </c>
      <c r="Q678" s="28">
        <v>36</v>
      </c>
    </row>
    <row r="679" spans="1:17" ht="17" x14ac:dyDescent="0.2">
      <c r="A679" s="15"/>
      <c r="B679" s="15">
        <v>21</v>
      </c>
      <c r="C679" s="15" t="s">
        <v>270</v>
      </c>
      <c r="D679" s="15">
        <v>25</v>
      </c>
      <c r="E679" s="15">
        <v>1</v>
      </c>
      <c r="F679" s="15">
        <v>21</v>
      </c>
      <c r="G679" s="15">
        <v>0</v>
      </c>
      <c r="J679" s="28">
        <v>6490</v>
      </c>
      <c r="K679" s="28">
        <v>227</v>
      </c>
      <c r="L679" s="28">
        <v>1862</v>
      </c>
      <c r="M679" s="28">
        <v>42</v>
      </c>
      <c r="O679" s="29">
        <v>44011</v>
      </c>
      <c r="P679" s="28">
        <v>1862</v>
      </c>
      <c r="Q679" s="28">
        <v>42</v>
      </c>
    </row>
    <row r="680" spans="1:17" ht="17" x14ac:dyDescent="0.2">
      <c r="A680" s="15"/>
      <c r="B680" s="15">
        <v>22</v>
      </c>
      <c r="C680" s="15" t="s">
        <v>210</v>
      </c>
      <c r="D680" s="15">
        <v>17</v>
      </c>
      <c r="E680" s="15">
        <v>0</v>
      </c>
      <c r="F680" s="15">
        <v>23</v>
      </c>
      <c r="G680" s="15">
        <v>0</v>
      </c>
      <c r="J680" s="28">
        <v>7042</v>
      </c>
      <c r="K680" s="28">
        <v>258</v>
      </c>
      <c r="L680" s="28">
        <v>2121</v>
      </c>
      <c r="M680" s="28">
        <v>44</v>
      </c>
      <c r="O680" s="29">
        <v>44018</v>
      </c>
      <c r="P680" s="28">
        <v>2121</v>
      </c>
      <c r="Q680" s="28">
        <v>44</v>
      </c>
    </row>
    <row r="681" spans="1:17" ht="34" x14ac:dyDescent="0.2">
      <c r="A681" s="15"/>
      <c r="B681" s="15">
        <v>23</v>
      </c>
      <c r="C681" s="15" t="s">
        <v>136</v>
      </c>
      <c r="D681" s="15">
        <v>622</v>
      </c>
      <c r="E681" s="15">
        <v>49</v>
      </c>
      <c r="F681" s="15">
        <v>181</v>
      </c>
      <c r="G681" s="15">
        <v>5</v>
      </c>
      <c r="J681" s="28">
        <v>7333</v>
      </c>
      <c r="K681" s="28">
        <v>282</v>
      </c>
      <c r="L681" s="28">
        <v>2387</v>
      </c>
      <c r="M681" s="28">
        <v>45</v>
      </c>
      <c r="O681" s="29">
        <v>44025</v>
      </c>
      <c r="P681" s="28">
        <v>2387</v>
      </c>
      <c r="Q681" s="28">
        <v>45</v>
      </c>
    </row>
    <row r="682" spans="1:17" ht="17" x14ac:dyDescent="0.2">
      <c r="A682" s="15"/>
      <c r="B682" s="15">
        <v>24</v>
      </c>
      <c r="C682" s="15" t="s">
        <v>137</v>
      </c>
      <c r="D682" s="15">
        <v>161</v>
      </c>
      <c r="E682" s="15">
        <v>3</v>
      </c>
      <c r="F682" s="15">
        <v>166</v>
      </c>
      <c r="G682" s="15">
        <v>0</v>
      </c>
      <c r="J682" s="28">
        <v>7633</v>
      </c>
      <c r="K682" s="28">
        <v>290</v>
      </c>
      <c r="L682" s="28">
        <v>2712</v>
      </c>
      <c r="M682" s="28">
        <v>51</v>
      </c>
      <c r="O682" s="29">
        <v>44032</v>
      </c>
      <c r="P682" s="28">
        <v>2712</v>
      </c>
      <c r="Q682" s="28">
        <v>51</v>
      </c>
    </row>
    <row r="683" spans="1:17" ht="17" x14ac:dyDescent="0.2">
      <c r="A683" s="15"/>
      <c r="B683" s="15">
        <v>25</v>
      </c>
      <c r="C683" s="15" t="s">
        <v>211</v>
      </c>
      <c r="D683" s="15">
        <v>96</v>
      </c>
      <c r="E683" s="15">
        <v>9</v>
      </c>
      <c r="F683" s="15">
        <v>161</v>
      </c>
      <c r="G683" s="15">
        <v>0</v>
      </c>
      <c r="J683" s="28">
        <v>7679</v>
      </c>
      <c r="K683" s="28">
        <v>297</v>
      </c>
      <c r="L683" s="28">
        <v>3124</v>
      </c>
      <c r="M683" s="28">
        <v>55</v>
      </c>
      <c r="O683" s="29">
        <v>44039</v>
      </c>
      <c r="P683" s="28">
        <v>3124</v>
      </c>
      <c r="Q683" s="28">
        <v>55</v>
      </c>
    </row>
    <row r="684" spans="1:17" ht="17" x14ac:dyDescent="0.2">
      <c r="A684" s="15"/>
      <c r="B684" s="15"/>
      <c r="C684" s="15" t="s">
        <v>22</v>
      </c>
      <c r="D684" s="15">
        <v>18</v>
      </c>
      <c r="E684" s="15">
        <v>4</v>
      </c>
      <c r="F684" s="15">
        <v>37</v>
      </c>
      <c r="G684" s="15">
        <v>0</v>
      </c>
      <c r="J684" s="28">
        <v>8329</v>
      </c>
      <c r="K684" s="28">
        <v>316</v>
      </c>
      <c r="L684" s="28">
        <v>3473</v>
      </c>
      <c r="M684" s="28">
        <v>57</v>
      </c>
      <c r="O684" s="29">
        <v>44046</v>
      </c>
      <c r="P684" s="28">
        <v>3473</v>
      </c>
      <c r="Q684" s="28">
        <v>57</v>
      </c>
    </row>
    <row r="685" spans="1:17" ht="17" x14ac:dyDescent="0.2">
      <c r="A685" s="15"/>
      <c r="B685" s="15">
        <v>26</v>
      </c>
      <c r="C685" s="15" t="s">
        <v>212</v>
      </c>
      <c r="D685" s="15">
        <v>18</v>
      </c>
      <c r="E685" s="15">
        <v>2</v>
      </c>
      <c r="F685" s="15">
        <v>3</v>
      </c>
      <c r="G685" s="15">
        <v>0</v>
      </c>
    </row>
    <row r="686" spans="1:17" ht="17" x14ac:dyDescent="0.2">
      <c r="A686" s="15"/>
      <c r="B686" s="15"/>
      <c r="C686" s="34" t="s">
        <v>281</v>
      </c>
      <c r="D686" s="15">
        <f>SUM(D658:D685)</f>
        <v>8329</v>
      </c>
      <c r="E686" s="15">
        <f>SUM(E658:E685)</f>
        <v>316</v>
      </c>
      <c r="F686" s="15">
        <f>SUM(F658:F685)</f>
        <v>3473</v>
      </c>
      <c r="G686" s="34">
        <f>SUM(G658:G685)</f>
        <v>57</v>
      </c>
    </row>
    <row r="688" spans="1:17" x14ac:dyDescent="0.2">
      <c r="E688" s="40">
        <v>171</v>
      </c>
    </row>
    <row r="689" spans="1:13" ht="27" customHeight="1" x14ac:dyDescent="0.2">
      <c r="A689" s="94" t="s">
        <v>206</v>
      </c>
      <c r="B689" s="94" t="s">
        <v>0</v>
      </c>
      <c r="C689" s="94" t="s">
        <v>264</v>
      </c>
      <c r="D689" s="39" t="s">
        <v>230</v>
      </c>
      <c r="E689" s="39" t="s">
        <v>290</v>
      </c>
      <c r="F689" s="39" t="s">
        <v>286</v>
      </c>
      <c r="G689" s="15" t="s">
        <v>287</v>
      </c>
      <c r="J689" s="28" t="s">
        <v>230</v>
      </c>
      <c r="K689" s="28" t="s">
        <v>290</v>
      </c>
      <c r="L689" s="28" t="s">
        <v>289</v>
      </c>
      <c r="M689" s="28" t="s">
        <v>288</v>
      </c>
    </row>
    <row r="690" spans="1:13" ht="17" x14ac:dyDescent="0.2">
      <c r="A690" s="96"/>
      <c r="B690" s="96"/>
      <c r="C690" s="96"/>
      <c r="D690" s="15" t="s">
        <v>236</v>
      </c>
      <c r="E690" s="15" t="s">
        <v>36</v>
      </c>
      <c r="F690" s="15" t="s">
        <v>36</v>
      </c>
      <c r="G690" s="15" t="s">
        <v>36</v>
      </c>
      <c r="J690" s="28">
        <v>6</v>
      </c>
      <c r="K690" s="28">
        <v>1</v>
      </c>
      <c r="L690" s="28">
        <v>0</v>
      </c>
      <c r="M690" s="28">
        <v>0</v>
      </c>
    </row>
    <row r="691" spans="1:13" ht="17" x14ac:dyDescent="0.2">
      <c r="A691" s="41" t="s">
        <v>221</v>
      </c>
      <c r="B691" s="15">
        <v>1</v>
      </c>
      <c r="C691" s="15" t="s">
        <v>2</v>
      </c>
      <c r="D691" s="15">
        <v>1922</v>
      </c>
      <c r="E691" s="15">
        <v>35</v>
      </c>
      <c r="F691" s="15">
        <v>240</v>
      </c>
      <c r="G691" s="15">
        <v>10</v>
      </c>
      <c r="J691" s="28">
        <v>35</v>
      </c>
      <c r="K691" s="28">
        <v>1</v>
      </c>
      <c r="L691" s="28">
        <v>1</v>
      </c>
      <c r="M691" s="28">
        <v>0</v>
      </c>
    </row>
    <row r="692" spans="1:13" ht="17" x14ac:dyDescent="0.2">
      <c r="A692" s="15"/>
      <c r="B692" s="15">
        <v>2</v>
      </c>
      <c r="C692" s="15" t="s">
        <v>124</v>
      </c>
      <c r="D692" s="15">
        <v>595</v>
      </c>
      <c r="E692" s="15">
        <v>8</v>
      </c>
      <c r="F692" s="15">
        <v>261</v>
      </c>
      <c r="G692" s="15">
        <v>3</v>
      </c>
      <c r="J692" s="28">
        <v>53</v>
      </c>
      <c r="K692" s="28">
        <v>1</v>
      </c>
      <c r="L692" s="28">
        <v>1</v>
      </c>
      <c r="M692" s="28">
        <v>0</v>
      </c>
    </row>
    <row r="693" spans="1:13" ht="17" x14ac:dyDescent="0.2">
      <c r="A693" s="15"/>
      <c r="B693" s="15">
        <v>3</v>
      </c>
      <c r="C693" s="15" t="s">
        <v>125</v>
      </c>
      <c r="D693" s="15">
        <v>1076</v>
      </c>
      <c r="E693" s="15">
        <v>6</v>
      </c>
      <c r="F693" s="15">
        <v>282</v>
      </c>
      <c r="G693" s="15">
        <v>5</v>
      </c>
      <c r="J693" s="28">
        <v>114</v>
      </c>
      <c r="K693" s="28">
        <v>1</v>
      </c>
      <c r="L693" s="28">
        <v>7</v>
      </c>
      <c r="M693" s="28">
        <v>0</v>
      </c>
    </row>
    <row r="694" spans="1:13" ht="17" x14ac:dyDescent="0.2">
      <c r="A694" s="15"/>
      <c r="B694" s="15">
        <v>4</v>
      </c>
      <c r="C694" s="15" t="s">
        <v>238</v>
      </c>
      <c r="D694" s="15">
        <v>662</v>
      </c>
      <c r="E694" s="15">
        <v>8</v>
      </c>
      <c r="F694" s="15">
        <v>140</v>
      </c>
      <c r="G694" s="15">
        <v>3</v>
      </c>
      <c r="J694" s="28">
        <v>314</v>
      </c>
      <c r="K694" s="28">
        <v>1</v>
      </c>
      <c r="L694" s="28">
        <v>15</v>
      </c>
      <c r="M694" s="28">
        <v>0</v>
      </c>
    </row>
    <row r="695" spans="1:13" ht="17" x14ac:dyDescent="0.2">
      <c r="A695" s="15"/>
      <c r="B695" s="15">
        <v>5</v>
      </c>
      <c r="C695" s="15" t="s">
        <v>127</v>
      </c>
      <c r="D695" s="15">
        <v>2528</v>
      </c>
      <c r="E695" s="15">
        <v>85</v>
      </c>
      <c r="F695" s="15">
        <v>479</v>
      </c>
      <c r="G695" s="15">
        <v>1</v>
      </c>
      <c r="J695" s="28">
        <v>430</v>
      </c>
      <c r="K695" s="28">
        <v>2</v>
      </c>
      <c r="L695" s="28">
        <v>18</v>
      </c>
      <c r="M695" s="28">
        <v>0</v>
      </c>
    </row>
    <row r="696" spans="1:13" ht="17" x14ac:dyDescent="0.2">
      <c r="A696" s="15"/>
      <c r="B696" s="15">
        <v>6</v>
      </c>
      <c r="C696" s="15" t="s">
        <v>9</v>
      </c>
      <c r="D696" s="15">
        <v>303</v>
      </c>
      <c r="E696" s="15">
        <v>10</v>
      </c>
      <c r="F696" s="15">
        <v>69</v>
      </c>
      <c r="G696" s="15">
        <v>0</v>
      </c>
      <c r="J696" s="28">
        <v>590</v>
      </c>
      <c r="K696" s="28">
        <v>2</v>
      </c>
      <c r="L696" s="28">
        <v>28</v>
      </c>
      <c r="M696" s="28">
        <v>0</v>
      </c>
    </row>
    <row r="697" spans="1:13" ht="17" x14ac:dyDescent="0.2">
      <c r="A697" s="15"/>
      <c r="B697" s="15">
        <v>7</v>
      </c>
      <c r="C697" s="15" t="s">
        <v>239</v>
      </c>
      <c r="D697" s="15">
        <v>111</v>
      </c>
      <c r="E697" s="15">
        <v>2</v>
      </c>
      <c r="F697" s="15">
        <v>318</v>
      </c>
      <c r="G697" s="15">
        <v>7</v>
      </c>
      <c r="J697" s="28">
        <v>879</v>
      </c>
      <c r="K697" s="28">
        <v>8</v>
      </c>
      <c r="L697" s="28">
        <v>37</v>
      </c>
      <c r="M697" s="28">
        <v>4</v>
      </c>
    </row>
    <row r="698" spans="1:13" ht="17" x14ac:dyDescent="0.2">
      <c r="A698" s="15"/>
      <c r="B698" s="15">
        <v>8</v>
      </c>
      <c r="C698" s="15" t="s">
        <v>129</v>
      </c>
      <c r="D698" s="15">
        <v>374</v>
      </c>
      <c r="E698" s="15">
        <v>16</v>
      </c>
      <c r="F698" s="15">
        <v>211</v>
      </c>
      <c r="G698" s="15">
        <v>3</v>
      </c>
      <c r="J698" s="28">
        <v>881</v>
      </c>
      <c r="K698" s="28">
        <v>8</v>
      </c>
      <c r="L698" s="28">
        <v>42</v>
      </c>
      <c r="M698" s="28">
        <v>5</v>
      </c>
    </row>
    <row r="699" spans="1:13" ht="17" x14ac:dyDescent="0.2">
      <c r="A699" s="15"/>
      <c r="B699" s="15">
        <v>9</v>
      </c>
      <c r="C699" s="15" t="s">
        <v>130</v>
      </c>
      <c r="D699" s="15">
        <v>311</v>
      </c>
      <c r="E699" s="15">
        <v>25</v>
      </c>
      <c r="F699" s="15">
        <v>166</v>
      </c>
      <c r="G699" s="15">
        <v>5</v>
      </c>
      <c r="J699" s="28">
        <v>978</v>
      </c>
      <c r="K699" s="28">
        <v>12</v>
      </c>
      <c r="L699" s="28">
        <v>56</v>
      </c>
      <c r="M699" s="28">
        <v>5</v>
      </c>
    </row>
    <row r="700" spans="1:13" ht="17" x14ac:dyDescent="0.2">
      <c r="A700" s="15"/>
      <c r="B700" s="15">
        <v>10</v>
      </c>
      <c r="C700" s="15" t="s">
        <v>244</v>
      </c>
      <c r="D700" s="15">
        <v>186</v>
      </c>
      <c r="E700" s="15">
        <v>16</v>
      </c>
      <c r="F700" s="15">
        <v>148</v>
      </c>
      <c r="G700" s="15">
        <v>3</v>
      </c>
      <c r="J700" s="28">
        <v>1129</v>
      </c>
      <c r="K700" s="28">
        <v>18</v>
      </c>
      <c r="L700" s="28">
        <v>84</v>
      </c>
      <c r="M700" s="28">
        <v>7</v>
      </c>
    </row>
    <row r="701" spans="1:13" ht="17" x14ac:dyDescent="0.2">
      <c r="A701" s="15"/>
      <c r="B701" s="15">
        <v>11</v>
      </c>
      <c r="C701" s="15" t="s">
        <v>207</v>
      </c>
      <c r="D701" s="15">
        <v>228</v>
      </c>
      <c r="E701" s="15">
        <v>4</v>
      </c>
      <c r="F701" s="15">
        <v>402</v>
      </c>
      <c r="G701" s="15">
        <v>1</v>
      </c>
      <c r="J701" s="28">
        <v>1566</v>
      </c>
      <c r="K701" s="28">
        <v>26</v>
      </c>
      <c r="L701" s="28">
        <v>106</v>
      </c>
      <c r="M701" s="28">
        <v>7</v>
      </c>
    </row>
    <row r="702" spans="1:13" ht="17" x14ac:dyDescent="0.2">
      <c r="A702" s="15"/>
      <c r="B702" s="15">
        <v>12</v>
      </c>
      <c r="C702" s="15" t="s">
        <v>16</v>
      </c>
      <c r="D702" s="15">
        <v>39</v>
      </c>
      <c r="E702" s="15">
        <v>0</v>
      </c>
      <c r="F702" s="15">
        <v>32</v>
      </c>
      <c r="G702" s="15">
        <v>0</v>
      </c>
      <c r="J702" s="28">
        <v>1783</v>
      </c>
      <c r="K702" s="28">
        <v>35</v>
      </c>
      <c r="L702" s="28">
        <v>128</v>
      </c>
      <c r="M702" s="28">
        <v>7</v>
      </c>
    </row>
    <row r="703" spans="1:13" ht="17" x14ac:dyDescent="0.2">
      <c r="A703" s="15"/>
      <c r="B703" s="15">
        <v>13</v>
      </c>
      <c r="C703" s="15" t="s">
        <v>17</v>
      </c>
      <c r="D703" s="15">
        <v>418</v>
      </c>
      <c r="E703" s="15">
        <v>3</v>
      </c>
      <c r="F703" s="15">
        <v>86</v>
      </c>
      <c r="G703" s="15">
        <v>1</v>
      </c>
      <c r="J703" s="28">
        <v>2147</v>
      </c>
      <c r="K703" s="28">
        <v>51</v>
      </c>
      <c r="L703" s="28">
        <v>167</v>
      </c>
      <c r="M703" s="28">
        <v>7</v>
      </c>
    </row>
    <row r="704" spans="1:13" ht="17" x14ac:dyDescent="0.2">
      <c r="A704" s="15"/>
      <c r="B704" s="15">
        <v>14</v>
      </c>
      <c r="C704" s="15" t="s">
        <v>208</v>
      </c>
      <c r="D704" s="15">
        <v>66</v>
      </c>
      <c r="E704" s="15">
        <v>6</v>
      </c>
      <c r="F704" s="15">
        <v>20</v>
      </c>
      <c r="G704" s="15">
        <v>0</v>
      </c>
      <c r="J704" s="28">
        <v>2690</v>
      </c>
      <c r="K704" s="28">
        <v>81</v>
      </c>
      <c r="L704" s="28">
        <v>280</v>
      </c>
      <c r="M704" s="28">
        <v>8</v>
      </c>
    </row>
    <row r="705" spans="1:13" ht="17" x14ac:dyDescent="0.2">
      <c r="A705" s="15"/>
      <c r="B705" s="15">
        <v>15</v>
      </c>
      <c r="C705" s="15" t="s">
        <v>18</v>
      </c>
      <c r="D705" s="15">
        <v>1378</v>
      </c>
      <c r="E705" s="15">
        <v>5</v>
      </c>
      <c r="F705" s="15">
        <v>113</v>
      </c>
      <c r="G705" s="15">
        <v>2</v>
      </c>
      <c r="J705" s="28">
        <v>3077</v>
      </c>
      <c r="K705" s="28">
        <v>116</v>
      </c>
      <c r="L705" s="28">
        <v>399</v>
      </c>
      <c r="M705" s="28">
        <v>11</v>
      </c>
    </row>
    <row r="706" spans="1:13" ht="17" x14ac:dyDescent="0.2">
      <c r="A706" s="15"/>
      <c r="B706" s="15">
        <v>16</v>
      </c>
      <c r="C706" s="15" t="s">
        <v>132</v>
      </c>
      <c r="D706" s="15">
        <v>51</v>
      </c>
      <c r="E706" s="15">
        <v>6</v>
      </c>
      <c r="F706" s="15">
        <v>150</v>
      </c>
      <c r="G706" s="15">
        <v>6</v>
      </c>
      <c r="J706" s="28">
        <v>3324</v>
      </c>
      <c r="K706" s="28">
        <v>129</v>
      </c>
      <c r="L706" s="28">
        <v>584</v>
      </c>
      <c r="M706" s="28">
        <v>14</v>
      </c>
    </row>
    <row r="707" spans="1:13" ht="17" x14ac:dyDescent="0.2">
      <c r="A707" s="15"/>
      <c r="B707" s="15">
        <v>17</v>
      </c>
      <c r="C707" s="15" t="s">
        <v>267</v>
      </c>
      <c r="D707" s="15">
        <v>220</v>
      </c>
      <c r="E707" s="15">
        <v>3</v>
      </c>
      <c r="F707" s="15">
        <v>68</v>
      </c>
      <c r="G707" s="15">
        <v>1</v>
      </c>
      <c r="J707" s="28">
        <v>3769</v>
      </c>
      <c r="K707" s="28">
        <v>150</v>
      </c>
      <c r="L707" s="28">
        <v>738</v>
      </c>
      <c r="M707" s="28">
        <v>20</v>
      </c>
    </row>
    <row r="708" spans="1:13" ht="17" x14ac:dyDescent="0.2">
      <c r="A708" s="15"/>
      <c r="B708" s="15"/>
      <c r="C708" s="15" t="s">
        <v>268</v>
      </c>
      <c r="D708" s="15">
        <v>19</v>
      </c>
      <c r="E708" s="15">
        <v>4</v>
      </c>
      <c r="F708" s="15">
        <v>18</v>
      </c>
      <c r="G708" s="15">
        <v>0</v>
      </c>
      <c r="J708" s="28">
        <v>4543</v>
      </c>
      <c r="K708" s="28">
        <v>163</v>
      </c>
      <c r="L708" s="28">
        <v>955</v>
      </c>
      <c r="M708" s="28">
        <v>26</v>
      </c>
    </row>
    <row r="709" spans="1:13" ht="17" x14ac:dyDescent="0.2">
      <c r="A709" s="15"/>
      <c r="B709" s="15">
        <v>18</v>
      </c>
      <c r="C709" s="15" t="s">
        <v>209</v>
      </c>
      <c r="D709" s="15">
        <v>21</v>
      </c>
      <c r="E709" s="15">
        <v>0</v>
      </c>
      <c r="F709" s="15">
        <v>29</v>
      </c>
      <c r="G709" s="15">
        <v>0</v>
      </c>
      <c r="J709" s="28">
        <v>4921</v>
      </c>
      <c r="K709" s="28">
        <v>173</v>
      </c>
      <c r="L709" s="28">
        <v>1141</v>
      </c>
      <c r="M709" s="28">
        <v>29</v>
      </c>
    </row>
    <row r="710" spans="1:13" ht="17" x14ac:dyDescent="0.2">
      <c r="A710" s="15"/>
      <c r="B710" s="15">
        <v>19</v>
      </c>
      <c r="C710" s="15" t="s">
        <v>269</v>
      </c>
      <c r="D710" s="15">
        <v>154</v>
      </c>
      <c r="E710" s="15">
        <v>1</v>
      </c>
      <c r="F710" s="15">
        <v>56</v>
      </c>
      <c r="G710" s="15">
        <v>2</v>
      </c>
      <c r="J710" s="28">
        <v>5454</v>
      </c>
      <c r="K710" s="28">
        <v>197</v>
      </c>
      <c r="L710" s="28">
        <v>1312</v>
      </c>
      <c r="M710" s="28">
        <v>34</v>
      </c>
    </row>
    <row r="711" spans="1:13" ht="17" x14ac:dyDescent="0.2">
      <c r="A711" s="15"/>
      <c r="B711" s="15">
        <v>20</v>
      </c>
      <c r="C711" s="15" t="s">
        <v>135</v>
      </c>
      <c r="D711" s="15">
        <v>46</v>
      </c>
      <c r="E711" s="15">
        <v>5</v>
      </c>
      <c r="F711" s="15">
        <v>15</v>
      </c>
      <c r="G711" s="15">
        <v>1</v>
      </c>
      <c r="J711" s="28">
        <v>6123</v>
      </c>
      <c r="K711" s="28">
        <v>204</v>
      </c>
      <c r="L711" s="28">
        <v>1543</v>
      </c>
      <c r="M711" s="28">
        <v>36</v>
      </c>
    </row>
    <row r="712" spans="1:13" ht="17" x14ac:dyDescent="0.2">
      <c r="A712" s="15"/>
      <c r="B712" s="15">
        <v>21</v>
      </c>
      <c r="C712" s="15" t="s">
        <v>270</v>
      </c>
      <c r="D712" s="15">
        <v>26</v>
      </c>
      <c r="E712" s="15">
        <v>1</v>
      </c>
      <c r="F712" s="15">
        <v>21</v>
      </c>
      <c r="G712" s="15">
        <v>0</v>
      </c>
      <c r="J712" s="28">
        <v>6490</v>
      </c>
      <c r="K712" s="28">
        <v>227</v>
      </c>
      <c r="L712" s="28">
        <v>1862</v>
      </c>
      <c r="M712" s="28">
        <v>42</v>
      </c>
    </row>
    <row r="713" spans="1:13" ht="17" x14ac:dyDescent="0.2">
      <c r="A713" s="15"/>
      <c r="B713" s="15">
        <v>22</v>
      </c>
      <c r="C713" s="15" t="s">
        <v>210</v>
      </c>
      <c r="D713" s="15">
        <v>17</v>
      </c>
      <c r="E713" s="15">
        <v>0</v>
      </c>
      <c r="F713" s="15">
        <v>23</v>
      </c>
      <c r="G713" s="15">
        <v>0</v>
      </c>
      <c r="J713" s="28">
        <v>7042</v>
      </c>
      <c r="K713" s="28">
        <v>258</v>
      </c>
      <c r="L713" s="28">
        <v>2121</v>
      </c>
      <c r="M713" s="28">
        <v>44</v>
      </c>
    </row>
    <row r="714" spans="1:13" ht="34" x14ac:dyDescent="0.2">
      <c r="A714" s="15"/>
      <c r="B714" s="15">
        <v>23</v>
      </c>
      <c r="C714" s="15" t="s">
        <v>136</v>
      </c>
      <c r="D714" s="15">
        <v>650</v>
      </c>
      <c r="E714" s="15">
        <v>51</v>
      </c>
      <c r="F714" s="15">
        <v>189</v>
      </c>
      <c r="G714" s="15">
        <v>5</v>
      </c>
      <c r="J714" s="28">
        <v>7333</v>
      </c>
      <c r="K714" s="28">
        <v>282</v>
      </c>
      <c r="L714" s="28">
        <v>2387</v>
      </c>
      <c r="M714" s="28">
        <v>45</v>
      </c>
    </row>
    <row r="715" spans="1:13" ht="17" x14ac:dyDescent="0.2">
      <c r="A715" s="15"/>
      <c r="B715" s="15">
        <v>24</v>
      </c>
      <c r="C715" s="15" t="s">
        <v>137</v>
      </c>
      <c r="D715" s="15">
        <v>165</v>
      </c>
      <c r="E715" s="15">
        <v>3</v>
      </c>
      <c r="F715" s="15">
        <v>179</v>
      </c>
      <c r="G715" s="15">
        <v>0</v>
      </c>
      <c r="J715" s="28">
        <v>7633</v>
      </c>
      <c r="K715" s="28">
        <v>290</v>
      </c>
      <c r="L715" s="28">
        <v>2712</v>
      </c>
      <c r="M715" s="28">
        <v>51</v>
      </c>
    </row>
    <row r="716" spans="1:13" ht="17" x14ac:dyDescent="0.2">
      <c r="A716" s="15"/>
      <c r="B716" s="15">
        <v>25</v>
      </c>
      <c r="C716" s="15" t="s">
        <v>211</v>
      </c>
      <c r="D716" s="15">
        <v>102</v>
      </c>
      <c r="E716" s="15">
        <v>9</v>
      </c>
      <c r="F716" s="15">
        <v>171</v>
      </c>
      <c r="G716" s="15">
        <v>0</v>
      </c>
      <c r="J716" s="28">
        <v>7679</v>
      </c>
      <c r="K716" s="28">
        <v>297</v>
      </c>
      <c r="L716" s="28">
        <v>3124</v>
      </c>
      <c r="M716" s="28">
        <v>55</v>
      </c>
    </row>
    <row r="717" spans="1:13" ht="17" x14ac:dyDescent="0.2">
      <c r="A717" s="15"/>
      <c r="B717" s="15"/>
      <c r="C717" s="15" t="s">
        <v>22</v>
      </c>
      <c r="D717" s="15">
        <v>22</v>
      </c>
      <c r="E717" s="15">
        <v>4</v>
      </c>
      <c r="F717" s="15">
        <v>39</v>
      </c>
      <c r="G717" s="15">
        <v>0</v>
      </c>
      <c r="J717" s="28">
        <v>8329</v>
      </c>
      <c r="K717" s="28">
        <v>316</v>
      </c>
      <c r="L717" s="28">
        <v>3473</v>
      </c>
      <c r="M717" s="28">
        <v>57</v>
      </c>
    </row>
    <row r="718" spans="1:13" ht="17" x14ac:dyDescent="0.2">
      <c r="A718" s="15"/>
      <c r="B718" s="15">
        <v>26</v>
      </c>
      <c r="C718" s="15" t="s">
        <v>212</v>
      </c>
      <c r="D718" s="15">
        <v>18</v>
      </c>
      <c r="E718" s="15">
        <v>2</v>
      </c>
      <c r="F718" s="15">
        <v>3</v>
      </c>
      <c r="G718" s="15">
        <v>0</v>
      </c>
      <c r="J718" s="28">
        <v>11708</v>
      </c>
      <c r="K718" s="28">
        <v>318</v>
      </c>
      <c r="L718" s="28">
        <v>3928</v>
      </c>
      <c r="M718" s="28">
        <v>59</v>
      </c>
    </row>
    <row r="719" spans="1:13" ht="17" x14ac:dyDescent="0.2">
      <c r="A719" s="15"/>
      <c r="B719" s="15"/>
      <c r="C719" s="34" t="s">
        <v>281</v>
      </c>
      <c r="D719" s="15">
        <f>SUM(D691:D718)</f>
        <v>11708</v>
      </c>
      <c r="E719" s="15">
        <f>SUM(E691:E718)</f>
        <v>318</v>
      </c>
      <c r="F719" s="15">
        <f>SUM(F691:F718)</f>
        <v>3928</v>
      </c>
      <c r="G719" s="34">
        <f>SUM(G691:G718)</f>
        <v>59</v>
      </c>
    </row>
    <row r="720" spans="1:13" ht="17" x14ac:dyDescent="0.2">
      <c r="K720" s="28" t="s">
        <v>292</v>
      </c>
      <c r="L720" s="28" t="s">
        <v>289</v>
      </c>
      <c r="M720" s="28" t="s">
        <v>288</v>
      </c>
    </row>
    <row r="721" spans="1:13" x14ac:dyDescent="0.2">
      <c r="K721" s="29">
        <v>43907</v>
      </c>
      <c r="L721" s="28">
        <v>0</v>
      </c>
      <c r="M721" s="28">
        <v>0</v>
      </c>
    </row>
    <row r="722" spans="1:13" ht="43" customHeight="1" x14ac:dyDescent="0.2">
      <c r="A722" s="94" t="s">
        <v>206</v>
      </c>
      <c r="B722" s="94" t="s">
        <v>0</v>
      </c>
      <c r="C722" s="94" t="s">
        <v>264</v>
      </c>
      <c r="D722" s="39" t="s">
        <v>230</v>
      </c>
      <c r="E722" s="39" t="s">
        <v>290</v>
      </c>
      <c r="F722" s="39" t="s">
        <v>286</v>
      </c>
      <c r="G722" s="15" t="s">
        <v>287</v>
      </c>
      <c r="K722" s="29">
        <v>43910</v>
      </c>
      <c r="L722" s="28">
        <v>1</v>
      </c>
      <c r="M722" s="28">
        <v>0</v>
      </c>
    </row>
    <row r="723" spans="1:13" ht="17" x14ac:dyDescent="0.2">
      <c r="A723" s="96"/>
      <c r="B723" s="96"/>
      <c r="C723" s="96"/>
      <c r="D723" s="15" t="s">
        <v>236</v>
      </c>
      <c r="E723" s="15" t="s">
        <v>36</v>
      </c>
      <c r="F723" s="15" t="s">
        <v>36</v>
      </c>
      <c r="G723" s="15" t="s">
        <v>36</v>
      </c>
      <c r="K723" s="29">
        <v>43913</v>
      </c>
      <c r="L723" s="28">
        <v>1</v>
      </c>
      <c r="M723" s="28">
        <v>0</v>
      </c>
    </row>
    <row r="724" spans="1:13" ht="17" x14ac:dyDescent="0.2">
      <c r="A724" s="41" t="s">
        <v>222</v>
      </c>
      <c r="B724" s="15">
        <v>1</v>
      </c>
      <c r="C724" s="15" t="s">
        <v>2</v>
      </c>
      <c r="D724" s="15">
        <v>1922</v>
      </c>
      <c r="E724" s="15">
        <v>35</v>
      </c>
      <c r="F724" s="15">
        <v>263</v>
      </c>
      <c r="G724" s="15">
        <v>11</v>
      </c>
      <c r="K724" s="29">
        <v>43916</v>
      </c>
      <c r="L724" s="28">
        <v>7</v>
      </c>
      <c r="M724" s="28">
        <v>0</v>
      </c>
    </row>
    <row r="725" spans="1:13" ht="17" x14ac:dyDescent="0.2">
      <c r="A725" s="15"/>
      <c r="B725" s="15">
        <v>2</v>
      </c>
      <c r="C725" s="15" t="s">
        <v>124</v>
      </c>
      <c r="D725" s="15">
        <v>595</v>
      </c>
      <c r="E725" s="15">
        <v>8</v>
      </c>
      <c r="F725" s="15">
        <v>261</v>
      </c>
      <c r="G725" s="15">
        <v>3</v>
      </c>
      <c r="K725" s="29">
        <v>43920</v>
      </c>
      <c r="L725" s="28">
        <v>15</v>
      </c>
      <c r="M725" s="28">
        <v>0</v>
      </c>
    </row>
    <row r="726" spans="1:13" ht="17" x14ac:dyDescent="0.2">
      <c r="A726" s="15"/>
      <c r="B726" s="15">
        <v>3</v>
      </c>
      <c r="C726" s="15" t="s">
        <v>125</v>
      </c>
      <c r="D726" s="15">
        <v>1179</v>
      </c>
      <c r="E726" s="15">
        <v>6</v>
      </c>
      <c r="F726" s="15">
        <v>295</v>
      </c>
      <c r="G726" s="15">
        <v>6</v>
      </c>
      <c r="K726" s="29">
        <v>43923</v>
      </c>
      <c r="L726" s="28">
        <v>18</v>
      </c>
      <c r="M726" s="28">
        <v>0</v>
      </c>
    </row>
    <row r="727" spans="1:13" ht="17" x14ac:dyDescent="0.2">
      <c r="A727" s="15"/>
      <c r="B727" s="15">
        <v>4</v>
      </c>
      <c r="C727" s="15" t="s">
        <v>238</v>
      </c>
      <c r="D727" s="15">
        <v>662</v>
      </c>
      <c r="E727" s="15">
        <v>8</v>
      </c>
      <c r="F727" s="15">
        <v>147</v>
      </c>
      <c r="G727" s="15">
        <v>3</v>
      </c>
      <c r="K727" s="29">
        <v>43927</v>
      </c>
      <c r="L727" s="28">
        <v>28</v>
      </c>
      <c r="M727" s="28">
        <v>0</v>
      </c>
    </row>
    <row r="728" spans="1:13" ht="17" x14ac:dyDescent="0.2">
      <c r="A728" s="15"/>
      <c r="B728" s="15">
        <v>5</v>
      </c>
      <c r="C728" s="15" t="s">
        <v>127</v>
      </c>
      <c r="D728" s="15">
        <v>2618</v>
      </c>
      <c r="E728" s="15">
        <v>85</v>
      </c>
      <c r="F728" s="15">
        <v>614</v>
      </c>
      <c r="G728" s="15">
        <v>1</v>
      </c>
      <c r="K728" s="29">
        <v>43930</v>
      </c>
      <c r="L728" s="28">
        <v>37</v>
      </c>
      <c r="M728" s="28">
        <v>4</v>
      </c>
    </row>
    <row r="729" spans="1:13" ht="17" x14ac:dyDescent="0.2">
      <c r="A729" s="15"/>
      <c r="B729" s="15">
        <v>6</v>
      </c>
      <c r="C729" s="15" t="s">
        <v>9</v>
      </c>
      <c r="D729" s="15">
        <v>303</v>
      </c>
      <c r="E729" s="15">
        <v>10</v>
      </c>
      <c r="F729" s="15">
        <v>80</v>
      </c>
      <c r="G729" s="15">
        <v>0</v>
      </c>
      <c r="K729" s="29">
        <v>43932</v>
      </c>
      <c r="L729" s="28">
        <v>42</v>
      </c>
      <c r="M729" s="28">
        <v>5</v>
      </c>
    </row>
    <row r="730" spans="1:13" ht="17" x14ac:dyDescent="0.2">
      <c r="A730" s="15"/>
      <c r="B730" s="15">
        <v>7</v>
      </c>
      <c r="C730" s="15" t="s">
        <v>239</v>
      </c>
      <c r="D730" s="15">
        <v>111</v>
      </c>
      <c r="E730" s="15">
        <v>2</v>
      </c>
      <c r="F730" s="15">
        <v>341</v>
      </c>
      <c r="G730" s="15">
        <v>7</v>
      </c>
      <c r="K730" s="29">
        <v>43934</v>
      </c>
      <c r="L730" s="28">
        <v>56</v>
      </c>
      <c r="M730" s="28">
        <v>5</v>
      </c>
    </row>
    <row r="731" spans="1:13" ht="17" x14ac:dyDescent="0.2">
      <c r="A731" s="15"/>
      <c r="B731" s="15">
        <v>8</v>
      </c>
      <c r="C731" s="15" t="s">
        <v>129</v>
      </c>
      <c r="D731" s="15">
        <v>377</v>
      </c>
      <c r="E731" s="15">
        <v>16</v>
      </c>
      <c r="F731" s="15">
        <v>211</v>
      </c>
      <c r="G731" s="15">
        <v>3</v>
      </c>
      <c r="K731" s="29">
        <v>43938</v>
      </c>
      <c r="L731" s="28">
        <v>84</v>
      </c>
      <c r="M731" s="28">
        <v>7</v>
      </c>
    </row>
    <row r="732" spans="1:13" ht="17" x14ac:dyDescent="0.2">
      <c r="A732" s="15"/>
      <c r="B732" s="15">
        <v>9</v>
      </c>
      <c r="C732" s="15" t="s">
        <v>130</v>
      </c>
      <c r="D732" s="15">
        <v>332</v>
      </c>
      <c r="E732" s="15">
        <v>29</v>
      </c>
      <c r="F732" s="15">
        <v>168</v>
      </c>
      <c r="G732" s="15">
        <v>6</v>
      </c>
      <c r="K732" s="29">
        <v>43941</v>
      </c>
      <c r="L732" s="28">
        <v>106</v>
      </c>
      <c r="M732" s="28">
        <v>7</v>
      </c>
    </row>
    <row r="733" spans="1:13" ht="17" x14ac:dyDescent="0.2">
      <c r="A733" s="15"/>
      <c r="B733" s="15">
        <v>10</v>
      </c>
      <c r="C733" s="15" t="s">
        <v>244</v>
      </c>
      <c r="D733" s="15">
        <v>186</v>
      </c>
      <c r="E733" s="15">
        <v>16</v>
      </c>
      <c r="F733" s="15">
        <v>171</v>
      </c>
      <c r="G733" s="15">
        <v>3</v>
      </c>
      <c r="K733" s="29">
        <v>43944</v>
      </c>
      <c r="L733" s="28">
        <v>128</v>
      </c>
      <c r="M733" s="28">
        <v>7</v>
      </c>
    </row>
    <row r="734" spans="1:13" ht="17" x14ac:dyDescent="0.2">
      <c r="A734" s="15"/>
      <c r="B734" s="15">
        <v>11</v>
      </c>
      <c r="C734" s="15" t="s">
        <v>207</v>
      </c>
      <c r="D734" s="15">
        <v>350</v>
      </c>
      <c r="E734" s="15">
        <v>4</v>
      </c>
      <c r="F734" s="15">
        <v>442</v>
      </c>
      <c r="G734" s="15">
        <v>1</v>
      </c>
      <c r="K734" s="29">
        <v>43948</v>
      </c>
      <c r="L734" s="28">
        <v>167</v>
      </c>
      <c r="M734" s="28">
        <v>7</v>
      </c>
    </row>
    <row r="735" spans="1:13" ht="17" x14ac:dyDescent="0.2">
      <c r="A735" s="15"/>
      <c r="B735" s="15">
        <v>12</v>
      </c>
      <c r="C735" s="15" t="s">
        <v>16</v>
      </c>
      <c r="D735" s="15">
        <v>39</v>
      </c>
      <c r="E735" s="15">
        <v>0</v>
      </c>
      <c r="F735" s="15">
        <v>32</v>
      </c>
      <c r="G735" s="15">
        <v>0</v>
      </c>
      <c r="K735" s="29">
        <v>43955</v>
      </c>
      <c r="L735" s="28">
        <v>280</v>
      </c>
      <c r="M735" s="28">
        <v>8</v>
      </c>
    </row>
    <row r="736" spans="1:13" ht="17" x14ac:dyDescent="0.2">
      <c r="A736" s="15"/>
      <c r="B736" s="15">
        <v>13</v>
      </c>
      <c r="C736" s="15" t="s">
        <v>17</v>
      </c>
      <c r="D736" s="15">
        <v>503</v>
      </c>
      <c r="E736" s="15">
        <v>3</v>
      </c>
      <c r="F736" s="15">
        <v>107</v>
      </c>
      <c r="G736" s="15">
        <v>1</v>
      </c>
      <c r="K736" s="29">
        <v>43962</v>
      </c>
      <c r="L736" s="28">
        <v>399</v>
      </c>
      <c r="M736" s="28">
        <v>11</v>
      </c>
    </row>
    <row r="737" spans="1:13" ht="17" x14ac:dyDescent="0.2">
      <c r="A737" s="15"/>
      <c r="B737" s="15">
        <v>14</v>
      </c>
      <c r="C737" s="15" t="s">
        <v>208</v>
      </c>
      <c r="D737" s="15">
        <v>66</v>
      </c>
      <c r="E737" s="15">
        <v>6</v>
      </c>
      <c r="F737" s="15">
        <v>20</v>
      </c>
      <c r="G737" s="15">
        <v>0</v>
      </c>
      <c r="K737" s="29">
        <v>43969</v>
      </c>
      <c r="L737" s="28">
        <v>584</v>
      </c>
      <c r="M737" s="28">
        <v>14</v>
      </c>
    </row>
    <row r="738" spans="1:13" ht="17" x14ac:dyDescent="0.2">
      <c r="A738" s="15"/>
      <c r="B738" s="15">
        <v>15</v>
      </c>
      <c r="C738" s="15" t="s">
        <v>18</v>
      </c>
      <c r="D738" s="15">
        <v>1378</v>
      </c>
      <c r="E738" s="15">
        <v>5</v>
      </c>
      <c r="F738" s="15">
        <v>113</v>
      </c>
      <c r="G738" s="15">
        <v>2</v>
      </c>
      <c r="K738" s="29">
        <v>43977</v>
      </c>
      <c r="L738" s="28">
        <v>738</v>
      </c>
      <c r="M738" s="28">
        <v>20</v>
      </c>
    </row>
    <row r="739" spans="1:13" ht="17" x14ac:dyDescent="0.2">
      <c r="A739" s="15"/>
      <c r="B739" s="15">
        <v>16</v>
      </c>
      <c r="C739" s="15" t="s">
        <v>132</v>
      </c>
      <c r="D739" s="15">
        <v>51</v>
      </c>
      <c r="E739" s="15">
        <v>6</v>
      </c>
      <c r="F739" s="15">
        <v>153</v>
      </c>
      <c r="G739" s="15">
        <v>6</v>
      </c>
      <c r="K739" s="29">
        <v>43983</v>
      </c>
      <c r="L739" s="28">
        <v>955</v>
      </c>
      <c r="M739" s="28">
        <v>26</v>
      </c>
    </row>
    <row r="740" spans="1:13" ht="17" x14ac:dyDescent="0.2">
      <c r="A740" s="15"/>
      <c r="B740" s="15">
        <v>17</v>
      </c>
      <c r="C740" s="15" t="s">
        <v>267</v>
      </c>
      <c r="D740" s="15">
        <v>220</v>
      </c>
      <c r="E740" s="15">
        <v>3</v>
      </c>
      <c r="F740" s="15">
        <v>111</v>
      </c>
      <c r="G740" s="15">
        <v>1</v>
      </c>
      <c r="K740" s="29">
        <v>43990</v>
      </c>
      <c r="L740" s="28">
        <v>1141</v>
      </c>
      <c r="M740" s="28">
        <v>29</v>
      </c>
    </row>
    <row r="741" spans="1:13" ht="17" x14ac:dyDescent="0.2">
      <c r="A741" s="15"/>
      <c r="B741" s="15"/>
      <c r="C741" s="15" t="s">
        <v>268</v>
      </c>
      <c r="D741" s="15">
        <v>21</v>
      </c>
      <c r="E741" s="15">
        <v>4</v>
      </c>
      <c r="F741" s="15">
        <v>18</v>
      </c>
      <c r="G741" s="15">
        <v>0</v>
      </c>
      <c r="K741" s="29">
        <v>43997</v>
      </c>
      <c r="L741" s="28">
        <v>1312</v>
      </c>
      <c r="M741" s="28">
        <v>34</v>
      </c>
    </row>
    <row r="742" spans="1:13" ht="17" x14ac:dyDescent="0.2">
      <c r="A742" s="15"/>
      <c r="B742" s="15">
        <v>18</v>
      </c>
      <c r="C742" s="15" t="s">
        <v>209</v>
      </c>
      <c r="D742" s="15">
        <v>21</v>
      </c>
      <c r="E742" s="15">
        <v>0</v>
      </c>
      <c r="F742" s="15">
        <v>29</v>
      </c>
      <c r="G742" s="15">
        <v>0</v>
      </c>
      <c r="K742" s="29">
        <v>44004</v>
      </c>
      <c r="L742" s="28">
        <v>1543</v>
      </c>
      <c r="M742" s="28">
        <v>36</v>
      </c>
    </row>
    <row r="743" spans="1:13" ht="17" x14ac:dyDescent="0.2">
      <c r="A743" s="15"/>
      <c r="B743" s="15">
        <v>19</v>
      </c>
      <c r="C743" s="15" t="s">
        <v>269</v>
      </c>
      <c r="D743" s="15">
        <v>154</v>
      </c>
      <c r="E743" s="15">
        <v>1</v>
      </c>
      <c r="F743" s="15">
        <v>56</v>
      </c>
      <c r="G743" s="15">
        <v>2</v>
      </c>
      <c r="K743" s="29">
        <v>44011</v>
      </c>
      <c r="L743" s="28">
        <v>1862</v>
      </c>
      <c r="M743" s="28">
        <v>42</v>
      </c>
    </row>
    <row r="744" spans="1:13" ht="17" x14ac:dyDescent="0.2">
      <c r="A744" s="15"/>
      <c r="B744" s="15">
        <v>20</v>
      </c>
      <c r="C744" s="15" t="s">
        <v>135</v>
      </c>
      <c r="D744" s="15">
        <v>46</v>
      </c>
      <c r="E744" s="15">
        <v>5</v>
      </c>
      <c r="F744" s="15">
        <v>35</v>
      </c>
      <c r="G744" s="15">
        <v>1</v>
      </c>
      <c r="K744" s="29">
        <v>44018</v>
      </c>
      <c r="L744" s="28">
        <v>2121</v>
      </c>
      <c r="M744" s="28">
        <v>44</v>
      </c>
    </row>
    <row r="745" spans="1:13" ht="17" x14ac:dyDescent="0.2">
      <c r="A745" s="15"/>
      <c r="B745" s="15">
        <v>21</v>
      </c>
      <c r="C745" s="15" t="s">
        <v>270</v>
      </c>
      <c r="D745" s="15">
        <v>30</v>
      </c>
      <c r="E745" s="15">
        <v>1</v>
      </c>
      <c r="F745" s="15">
        <v>21</v>
      </c>
      <c r="G745" s="15">
        <v>0</v>
      </c>
      <c r="K745" s="29">
        <v>44025</v>
      </c>
      <c r="L745" s="28">
        <v>2387</v>
      </c>
      <c r="M745" s="28">
        <v>45</v>
      </c>
    </row>
    <row r="746" spans="1:13" ht="17" x14ac:dyDescent="0.2">
      <c r="A746" s="15"/>
      <c r="B746" s="15">
        <v>22</v>
      </c>
      <c r="C746" s="15" t="s">
        <v>210</v>
      </c>
      <c r="D746" s="15">
        <v>17</v>
      </c>
      <c r="E746" s="15">
        <v>0</v>
      </c>
      <c r="F746" s="15">
        <v>23</v>
      </c>
      <c r="G746" s="15">
        <v>0</v>
      </c>
      <c r="K746" s="29">
        <v>44032</v>
      </c>
      <c r="L746" s="28">
        <v>2712</v>
      </c>
      <c r="M746" s="28">
        <v>51</v>
      </c>
    </row>
    <row r="747" spans="1:13" ht="34" x14ac:dyDescent="0.2">
      <c r="A747" s="15"/>
      <c r="B747" s="15">
        <v>23</v>
      </c>
      <c r="C747" s="15" t="s">
        <v>136</v>
      </c>
      <c r="D747" s="15">
        <v>678</v>
      </c>
      <c r="E747" s="15">
        <v>51</v>
      </c>
      <c r="F747" s="15">
        <v>191</v>
      </c>
      <c r="G747" s="15">
        <v>5</v>
      </c>
      <c r="K747" s="29">
        <v>44039</v>
      </c>
      <c r="L747" s="28">
        <v>3124</v>
      </c>
      <c r="M747" s="28">
        <v>55</v>
      </c>
    </row>
    <row r="748" spans="1:13" ht="17" x14ac:dyDescent="0.2">
      <c r="A748" s="15"/>
      <c r="B748" s="15">
        <v>24</v>
      </c>
      <c r="C748" s="15" t="s">
        <v>137</v>
      </c>
      <c r="D748" s="15">
        <v>165</v>
      </c>
      <c r="E748" s="15">
        <v>3</v>
      </c>
      <c r="F748" s="15">
        <v>195</v>
      </c>
      <c r="G748" s="15">
        <v>0</v>
      </c>
      <c r="K748" s="29">
        <v>44046</v>
      </c>
      <c r="L748" s="28">
        <v>3473</v>
      </c>
      <c r="M748" s="28">
        <v>57</v>
      </c>
    </row>
    <row r="749" spans="1:13" ht="17" x14ac:dyDescent="0.2">
      <c r="A749" s="15"/>
      <c r="B749" s="15">
        <v>25</v>
      </c>
      <c r="C749" s="15" t="s">
        <v>211</v>
      </c>
      <c r="D749" s="15">
        <v>113</v>
      </c>
      <c r="E749" s="15">
        <v>9</v>
      </c>
      <c r="F749" s="15">
        <v>297</v>
      </c>
      <c r="G749" s="15">
        <v>0</v>
      </c>
      <c r="K749" s="29">
        <v>44053</v>
      </c>
      <c r="L749" s="28">
        <v>3928</v>
      </c>
      <c r="M749" s="28">
        <v>59</v>
      </c>
    </row>
    <row r="750" spans="1:13" ht="17" x14ac:dyDescent="0.2">
      <c r="A750" s="15"/>
      <c r="B750" s="15"/>
      <c r="C750" s="15" t="s">
        <v>22</v>
      </c>
      <c r="D750" s="15">
        <v>22</v>
      </c>
      <c r="E750" s="15">
        <v>4</v>
      </c>
      <c r="F750" s="15">
        <v>39</v>
      </c>
      <c r="G750" s="15">
        <v>0</v>
      </c>
    </row>
    <row r="751" spans="1:13" ht="17" x14ac:dyDescent="0.2">
      <c r="A751" s="15"/>
      <c r="B751" s="15">
        <v>26</v>
      </c>
      <c r="C751" s="15" t="s">
        <v>212</v>
      </c>
      <c r="D751" s="15">
        <v>19</v>
      </c>
      <c r="E751" s="15">
        <v>2</v>
      </c>
      <c r="F751" s="15">
        <v>3</v>
      </c>
      <c r="G751" s="15">
        <v>0</v>
      </c>
    </row>
    <row r="752" spans="1:13" ht="17" x14ac:dyDescent="0.2">
      <c r="A752" s="15"/>
      <c r="B752" s="15"/>
      <c r="C752" s="34" t="s">
        <v>281</v>
      </c>
      <c r="D752" s="15">
        <f>SUM(D724:D751)</f>
        <v>12178</v>
      </c>
      <c r="E752" s="15">
        <f>SUM(E724:E751)</f>
        <v>322</v>
      </c>
      <c r="F752" s="15">
        <f>SUM(F724:F751)</f>
        <v>4436</v>
      </c>
      <c r="G752" s="34">
        <f>SUM(G724:G751)</f>
        <v>62</v>
      </c>
    </row>
    <row r="755" spans="1:13" ht="34" x14ac:dyDescent="0.2">
      <c r="A755" s="94" t="s">
        <v>206</v>
      </c>
      <c r="B755" s="94" t="s">
        <v>0</v>
      </c>
      <c r="C755" s="94" t="s">
        <v>264</v>
      </c>
      <c r="D755" s="39" t="s">
        <v>230</v>
      </c>
      <c r="E755" s="39" t="s">
        <v>290</v>
      </c>
      <c r="F755" s="39" t="s">
        <v>286</v>
      </c>
      <c r="G755" s="15" t="s">
        <v>287</v>
      </c>
      <c r="J755" s="28" t="s">
        <v>230</v>
      </c>
      <c r="K755" s="28" t="s">
        <v>290</v>
      </c>
      <c r="L755" s="28" t="s">
        <v>289</v>
      </c>
      <c r="M755" s="28" t="s">
        <v>288</v>
      </c>
    </row>
    <row r="756" spans="1:13" ht="17" x14ac:dyDescent="0.2">
      <c r="A756" s="96"/>
      <c r="B756" s="96"/>
      <c r="C756" s="96"/>
      <c r="D756" s="15" t="s">
        <v>236</v>
      </c>
      <c r="E756" s="15" t="s">
        <v>36</v>
      </c>
      <c r="F756" s="15" t="s">
        <v>36</v>
      </c>
      <c r="G756" s="15" t="s">
        <v>36</v>
      </c>
      <c r="J756" s="28">
        <v>6</v>
      </c>
      <c r="K756" s="28">
        <v>1</v>
      </c>
      <c r="L756" s="28">
        <v>0</v>
      </c>
      <c r="M756" s="28">
        <v>0</v>
      </c>
    </row>
    <row r="757" spans="1:13" ht="17" x14ac:dyDescent="0.2">
      <c r="A757" s="41" t="s">
        <v>223</v>
      </c>
      <c r="B757" s="15">
        <v>1</v>
      </c>
      <c r="C757" s="15" t="s">
        <v>2</v>
      </c>
      <c r="D757" s="15">
        <v>1922</v>
      </c>
      <c r="E757" s="15">
        <v>35</v>
      </c>
      <c r="F757" s="15">
        <v>275</v>
      </c>
      <c r="G757" s="15">
        <v>11</v>
      </c>
      <c r="J757" s="28">
        <v>35</v>
      </c>
      <c r="K757" s="28">
        <v>1</v>
      </c>
      <c r="L757" s="28">
        <v>1</v>
      </c>
      <c r="M757" s="28">
        <v>0</v>
      </c>
    </row>
    <row r="758" spans="1:13" ht="17" x14ac:dyDescent="0.2">
      <c r="A758" s="15"/>
      <c r="B758" s="15">
        <v>2</v>
      </c>
      <c r="C758" s="15" t="s">
        <v>124</v>
      </c>
      <c r="D758" s="15">
        <v>597</v>
      </c>
      <c r="E758" s="15">
        <v>8</v>
      </c>
      <c r="F758" s="15">
        <v>268</v>
      </c>
      <c r="G758" s="15">
        <v>3</v>
      </c>
      <c r="J758" s="28">
        <v>53</v>
      </c>
      <c r="K758" s="28">
        <v>1</v>
      </c>
      <c r="L758" s="28">
        <v>1</v>
      </c>
      <c r="M758" s="28">
        <v>0</v>
      </c>
    </row>
    <row r="759" spans="1:13" ht="17" x14ac:dyDescent="0.2">
      <c r="A759" s="15"/>
      <c r="B759" s="15">
        <v>3</v>
      </c>
      <c r="C759" s="15" t="s">
        <v>125</v>
      </c>
      <c r="D759" s="15">
        <v>1275</v>
      </c>
      <c r="E759" s="15">
        <v>6</v>
      </c>
      <c r="F759" s="15">
        <v>312</v>
      </c>
      <c r="G759" s="15">
        <v>7</v>
      </c>
      <c r="J759" s="28">
        <v>114</v>
      </c>
      <c r="K759" s="28">
        <v>1</v>
      </c>
      <c r="L759" s="28">
        <v>7</v>
      </c>
      <c r="M759" s="28">
        <v>0</v>
      </c>
    </row>
    <row r="760" spans="1:13" ht="17" x14ac:dyDescent="0.2">
      <c r="A760" s="15"/>
      <c r="B760" s="15">
        <v>4</v>
      </c>
      <c r="C760" s="15" t="s">
        <v>238</v>
      </c>
      <c r="D760" s="15">
        <v>677</v>
      </c>
      <c r="E760" s="15">
        <v>8</v>
      </c>
      <c r="F760" s="15">
        <v>176</v>
      </c>
      <c r="G760" s="15">
        <v>3</v>
      </c>
      <c r="J760" s="28">
        <v>314</v>
      </c>
      <c r="K760" s="28">
        <v>1</v>
      </c>
      <c r="L760" s="28">
        <v>15</v>
      </c>
      <c r="M760" s="28">
        <v>0</v>
      </c>
    </row>
    <row r="761" spans="1:13" ht="17" x14ac:dyDescent="0.2">
      <c r="A761" s="15"/>
      <c r="B761" s="15">
        <v>5</v>
      </c>
      <c r="C761" s="15" t="s">
        <v>127</v>
      </c>
      <c r="D761" s="15">
        <v>2618</v>
      </c>
      <c r="E761" s="15">
        <v>85</v>
      </c>
      <c r="F761" s="15">
        <v>479</v>
      </c>
      <c r="G761" s="15">
        <v>7</v>
      </c>
      <c r="J761" s="28">
        <v>430</v>
      </c>
      <c r="K761" s="28">
        <v>2</v>
      </c>
      <c r="L761" s="28">
        <v>18</v>
      </c>
      <c r="M761" s="28">
        <v>0</v>
      </c>
    </row>
    <row r="762" spans="1:13" ht="17" x14ac:dyDescent="0.2">
      <c r="A762" s="15"/>
      <c r="B762" s="15">
        <v>6</v>
      </c>
      <c r="C762" s="15" t="s">
        <v>9</v>
      </c>
      <c r="D762" s="15">
        <v>303</v>
      </c>
      <c r="E762" s="15">
        <v>10</v>
      </c>
      <c r="F762" s="15">
        <v>90</v>
      </c>
      <c r="G762" s="15">
        <v>0</v>
      </c>
      <c r="J762" s="28">
        <v>590</v>
      </c>
      <c r="K762" s="28">
        <v>2</v>
      </c>
      <c r="L762" s="28">
        <v>28</v>
      </c>
      <c r="M762" s="28">
        <v>0</v>
      </c>
    </row>
    <row r="763" spans="1:13" ht="17" x14ac:dyDescent="0.2">
      <c r="A763" s="15"/>
      <c r="B763" s="15">
        <v>7</v>
      </c>
      <c r="C763" s="15" t="s">
        <v>239</v>
      </c>
      <c r="D763" s="15">
        <v>111</v>
      </c>
      <c r="E763" s="15">
        <v>2</v>
      </c>
      <c r="F763" s="15">
        <v>352</v>
      </c>
      <c r="G763" s="15">
        <v>7</v>
      </c>
      <c r="J763" s="28">
        <v>879</v>
      </c>
      <c r="K763" s="28">
        <v>8</v>
      </c>
      <c r="L763" s="28">
        <v>37</v>
      </c>
      <c r="M763" s="28">
        <v>4</v>
      </c>
    </row>
    <row r="764" spans="1:13" ht="17" x14ac:dyDescent="0.2">
      <c r="A764" s="15"/>
      <c r="B764" s="15">
        <v>8</v>
      </c>
      <c r="C764" s="15" t="s">
        <v>129</v>
      </c>
      <c r="D764" s="15">
        <v>386</v>
      </c>
      <c r="E764" s="15">
        <v>17</v>
      </c>
      <c r="F764" s="15">
        <v>219</v>
      </c>
      <c r="G764" s="15">
        <v>3</v>
      </c>
      <c r="J764" s="28">
        <v>881</v>
      </c>
      <c r="K764" s="28">
        <v>8</v>
      </c>
      <c r="L764" s="28">
        <v>42</v>
      </c>
      <c r="M764" s="28">
        <v>5</v>
      </c>
    </row>
    <row r="765" spans="1:13" ht="17" x14ac:dyDescent="0.2">
      <c r="A765" s="15"/>
      <c r="B765" s="15">
        <v>9</v>
      </c>
      <c r="C765" s="15" t="s">
        <v>130</v>
      </c>
      <c r="D765" s="15">
        <v>355</v>
      </c>
      <c r="E765" s="15">
        <v>30</v>
      </c>
      <c r="F765" s="15">
        <v>199</v>
      </c>
      <c r="G765" s="15">
        <v>6</v>
      </c>
      <c r="J765" s="28">
        <v>978</v>
      </c>
      <c r="K765" s="28">
        <v>12</v>
      </c>
      <c r="L765" s="28">
        <v>56</v>
      </c>
      <c r="M765" s="28">
        <v>5</v>
      </c>
    </row>
    <row r="766" spans="1:13" ht="17" x14ac:dyDescent="0.2">
      <c r="A766" s="15"/>
      <c r="B766" s="15">
        <v>10</v>
      </c>
      <c r="C766" s="15" t="s">
        <v>244</v>
      </c>
      <c r="D766" s="15">
        <v>186</v>
      </c>
      <c r="E766" s="15">
        <v>16</v>
      </c>
      <c r="F766" s="15">
        <v>215</v>
      </c>
      <c r="G766" s="15">
        <v>3</v>
      </c>
      <c r="J766" s="28">
        <v>1129</v>
      </c>
      <c r="K766" s="28">
        <v>18</v>
      </c>
      <c r="L766" s="28">
        <v>84</v>
      </c>
      <c r="M766" s="28">
        <v>7</v>
      </c>
    </row>
    <row r="767" spans="1:13" ht="17" x14ac:dyDescent="0.2">
      <c r="A767" s="15"/>
      <c r="B767" s="15">
        <v>11</v>
      </c>
      <c r="C767" s="15" t="s">
        <v>207</v>
      </c>
      <c r="D767" s="15">
        <v>368</v>
      </c>
      <c r="E767" s="15">
        <v>5</v>
      </c>
      <c r="F767" s="15">
        <v>469</v>
      </c>
      <c r="G767" s="15">
        <v>1</v>
      </c>
      <c r="J767" s="28">
        <v>1566</v>
      </c>
      <c r="K767" s="28">
        <v>26</v>
      </c>
      <c r="L767" s="28">
        <v>106</v>
      </c>
      <c r="M767" s="28">
        <v>7</v>
      </c>
    </row>
    <row r="768" spans="1:13" ht="17" x14ac:dyDescent="0.2">
      <c r="A768" s="15"/>
      <c r="B768" s="15">
        <v>12</v>
      </c>
      <c r="C768" s="15" t="s">
        <v>16</v>
      </c>
      <c r="D768" s="15">
        <v>41</v>
      </c>
      <c r="E768" s="15">
        <v>0</v>
      </c>
      <c r="F768" s="15">
        <v>57</v>
      </c>
      <c r="G768" s="15">
        <v>0</v>
      </c>
      <c r="J768" s="28">
        <v>1783</v>
      </c>
      <c r="K768" s="28">
        <v>35</v>
      </c>
      <c r="L768" s="28">
        <v>128</v>
      </c>
      <c r="M768" s="28">
        <v>7</v>
      </c>
    </row>
    <row r="769" spans="1:13" ht="17" x14ac:dyDescent="0.2">
      <c r="A769" s="15"/>
      <c r="B769" s="15">
        <v>13</v>
      </c>
      <c r="C769" s="15" t="s">
        <v>17</v>
      </c>
      <c r="D769" s="15">
        <v>573</v>
      </c>
      <c r="E769" s="15">
        <v>3</v>
      </c>
      <c r="F769" s="15">
        <v>137</v>
      </c>
      <c r="G769" s="15">
        <v>1</v>
      </c>
      <c r="J769" s="28">
        <v>2147</v>
      </c>
      <c r="K769" s="28">
        <v>51</v>
      </c>
      <c r="L769" s="28">
        <v>167</v>
      </c>
      <c r="M769" s="28">
        <v>7</v>
      </c>
    </row>
    <row r="770" spans="1:13" ht="17" x14ac:dyDescent="0.2">
      <c r="A770" s="15"/>
      <c r="B770" s="15">
        <v>14</v>
      </c>
      <c r="C770" s="15" t="s">
        <v>208</v>
      </c>
      <c r="D770" s="15">
        <v>70</v>
      </c>
      <c r="E770" s="15">
        <v>6</v>
      </c>
      <c r="F770" s="15">
        <v>21</v>
      </c>
      <c r="G770" s="15">
        <v>0</v>
      </c>
      <c r="J770" s="28">
        <v>2690</v>
      </c>
      <c r="K770" s="28">
        <v>81</v>
      </c>
      <c r="L770" s="28">
        <v>280</v>
      </c>
      <c r="M770" s="28">
        <v>8</v>
      </c>
    </row>
    <row r="771" spans="1:13" ht="17" x14ac:dyDescent="0.2">
      <c r="A771" s="15"/>
      <c r="B771" s="15">
        <v>15</v>
      </c>
      <c r="C771" s="15" t="s">
        <v>18</v>
      </c>
      <c r="D771" s="15">
        <v>1381</v>
      </c>
      <c r="E771" s="15">
        <v>5</v>
      </c>
      <c r="F771" s="15">
        <v>170</v>
      </c>
      <c r="G771" s="15">
        <v>2</v>
      </c>
      <c r="J771" s="28">
        <v>3077</v>
      </c>
      <c r="K771" s="28">
        <v>116</v>
      </c>
      <c r="L771" s="28">
        <v>399</v>
      </c>
      <c r="M771" s="28">
        <v>11</v>
      </c>
    </row>
    <row r="772" spans="1:13" ht="17" x14ac:dyDescent="0.2">
      <c r="A772" s="15"/>
      <c r="B772" s="15">
        <v>16</v>
      </c>
      <c r="C772" s="15" t="s">
        <v>132</v>
      </c>
      <c r="D772" s="15">
        <v>51</v>
      </c>
      <c r="E772" s="15">
        <v>6</v>
      </c>
      <c r="F772" s="15">
        <v>160</v>
      </c>
      <c r="G772" s="15">
        <v>6</v>
      </c>
      <c r="J772" s="28">
        <v>3324</v>
      </c>
      <c r="K772" s="28">
        <v>129</v>
      </c>
      <c r="L772" s="28">
        <v>584</v>
      </c>
      <c r="M772" s="28">
        <v>14</v>
      </c>
    </row>
    <row r="773" spans="1:13" ht="17" x14ac:dyDescent="0.2">
      <c r="A773" s="15"/>
      <c r="B773" s="15">
        <v>17</v>
      </c>
      <c r="C773" s="15" t="s">
        <v>267</v>
      </c>
      <c r="D773" s="15">
        <v>220</v>
      </c>
      <c r="E773" s="15">
        <v>3</v>
      </c>
      <c r="F773" s="15">
        <v>144</v>
      </c>
      <c r="G773" s="15">
        <v>2</v>
      </c>
      <c r="J773" s="28">
        <v>3769</v>
      </c>
      <c r="K773" s="28">
        <v>150</v>
      </c>
      <c r="L773" s="28">
        <v>738</v>
      </c>
      <c r="M773" s="28">
        <v>20</v>
      </c>
    </row>
    <row r="774" spans="1:13" ht="17" x14ac:dyDescent="0.2">
      <c r="A774" s="15"/>
      <c r="B774" s="15"/>
      <c r="C774" s="15" t="s">
        <v>268</v>
      </c>
      <c r="D774" s="15">
        <v>23</v>
      </c>
      <c r="E774" s="15">
        <v>4</v>
      </c>
      <c r="F774" s="15">
        <v>20</v>
      </c>
      <c r="G774" s="15">
        <v>0</v>
      </c>
      <c r="J774" s="28">
        <v>4543</v>
      </c>
      <c r="K774" s="28">
        <v>163</v>
      </c>
      <c r="L774" s="28">
        <v>955</v>
      </c>
      <c r="M774" s="28">
        <v>26</v>
      </c>
    </row>
    <row r="775" spans="1:13" ht="17" x14ac:dyDescent="0.2">
      <c r="A775" s="15"/>
      <c r="B775" s="15">
        <v>18</v>
      </c>
      <c r="C775" s="15" t="s">
        <v>209</v>
      </c>
      <c r="D775" s="15">
        <v>21</v>
      </c>
      <c r="E775" s="15">
        <v>0</v>
      </c>
      <c r="F775" s="15">
        <v>38</v>
      </c>
      <c r="G775" s="15">
        <v>0</v>
      </c>
      <c r="J775" s="28">
        <v>4921</v>
      </c>
      <c r="K775" s="28">
        <v>173</v>
      </c>
      <c r="L775" s="28">
        <v>1141</v>
      </c>
      <c r="M775" s="28">
        <v>29</v>
      </c>
    </row>
    <row r="776" spans="1:13" ht="17" x14ac:dyDescent="0.2">
      <c r="A776" s="15"/>
      <c r="B776" s="15">
        <v>19</v>
      </c>
      <c r="C776" s="15" t="s">
        <v>269</v>
      </c>
      <c r="D776" s="15">
        <v>154</v>
      </c>
      <c r="E776" s="15">
        <v>1</v>
      </c>
      <c r="F776" s="15">
        <v>79</v>
      </c>
      <c r="G776" s="15">
        <v>2</v>
      </c>
      <c r="J776" s="28">
        <v>5454</v>
      </c>
      <c r="K776" s="28">
        <v>197</v>
      </c>
      <c r="L776" s="28">
        <v>1312</v>
      </c>
      <c r="M776" s="28">
        <v>34</v>
      </c>
    </row>
    <row r="777" spans="1:13" ht="17" x14ac:dyDescent="0.2">
      <c r="A777" s="15"/>
      <c r="B777" s="15">
        <v>20</v>
      </c>
      <c r="C777" s="15" t="s">
        <v>135</v>
      </c>
      <c r="D777" s="15">
        <v>47</v>
      </c>
      <c r="E777" s="15">
        <v>5</v>
      </c>
      <c r="F777" s="15">
        <v>39</v>
      </c>
      <c r="G777" s="15">
        <v>1</v>
      </c>
      <c r="J777" s="28">
        <v>6123</v>
      </c>
      <c r="K777" s="28">
        <v>204</v>
      </c>
      <c r="L777" s="28">
        <v>1543</v>
      </c>
      <c r="M777" s="28">
        <v>36</v>
      </c>
    </row>
    <row r="778" spans="1:13" ht="17" x14ac:dyDescent="0.2">
      <c r="A778" s="15"/>
      <c r="B778" s="15">
        <v>21</v>
      </c>
      <c r="C778" s="15" t="s">
        <v>270</v>
      </c>
      <c r="D778" s="15">
        <v>31</v>
      </c>
      <c r="E778" s="15">
        <v>1</v>
      </c>
      <c r="F778" s="15">
        <v>21</v>
      </c>
      <c r="G778" s="15">
        <v>0</v>
      </c>
      <c r="J778" s="28">
        <v>6490</v>
      </c>
      <c r="K778" s="28">
        <v>227</v>
      </c>
      <c r="L778" s="28">
        <v>1862</v>
      </c>
      <c r="M778" s="28">
        <v>42</v>
      </c>
    </row>
    <row r="779" spans="1:13" ht="17" x14ac:dyDescent="0.2">
      <c r="A779" s="15"/>
      <c r="B779" s="15">
        <v>22</v>
      </c>
      <c r="C779" s="15" t="s">
        <v>210</v>
      </c>
      <c r="D779" s="15">
        <v>17</v>
      </c>
      <c r="E779" s="15">
        <v>0</v>
      </c>
      <c r="F779" s="15">
        <v>23</v>
      </c>
      <c r="G779" s="15">
        <v>0</v>
      </c>
      <c r="J779" s="28">
        <v>7042</v>
      </c>
      <c r="K779" s="28">
        <v>258</v>
      </c>
      <c r="L779" s="28">
        <v>2121</v>
      </c>
      <c r="M779" s="28">
        <v>44</v>
      </c>
    </row>
    <row r="780" spans="1:13" ht="34" x14ac:dyDescent="0.2">
      <c r="A780" s="15"/>
      <c r="B780" s="15">
        <v>23</v>
      </c>
      <c r="C780" s="15" t="s">
        <v>136</v>
      </c>
      <c r="D780" s="15">
        <v>706</v>
      </c>
      <c r="E780" s="15">
        <v>59</v>
      </c>
      <c r="F780" s="15">
        <v>195</v>
      </c>
      <c r="G780" s="15">
        <v>5</v>
      </c>
      <c r="J780" s="28">
        <v>7333</v>
      </c>
      <c r="K780" s="28">
        <v>282</v>
      </c>
      <c r="L780" s="28">
        <v>2387</v>
      </c>
      <c r="M780" s="28">
        <v>45</v>
      </c>
    </row>
    <row r="781" spans="1:13" ht="17" x14ac:dyDescent="0.2">
      <c r="A781" s="15"/>
      <c r="B781" s="15">
        <v>24</v>
      </c>
      <c r="C781" s="15" t="s">
        <v>137</v>
      </c>
      <c r="D781" s="15">
        <v>165</v>
      </c>
      <c r="E781" s="15">
        <v>3</v>
      </c>
      <c r="F781" s="15">
        <v>214</v>
      </c>
      <c r="G781" s="15">
        <v>0</v>
      </c>
      <c r="J781" s="28">
        <v>7633</v>
      </c>
      <c r="K781" s="28">
        <v>290</v>
      </c>
      <c r="L781" s="28">
        <v>2712</v>
      </c>
      <c r="M781" s="28">
        <v>51</v>
      </c>
    </row>
    <row r="782" spans="1:13" ht="17" x14ac:dyDescent="0.2">
      <c r="A782" s="15"/>
      <c r="B782" s="15">
        <v>25</v>
      </c>
      <c r="C782" s="15" t="s">
        <v>211</v>
      </c>
      <c r="D782" s="15">
        <v>119</v>
      </c>
      <c r="E782" s="15">
        <v>9</v>
      </c>
      <c r="F782" s="15">
        <v>313</v>
      </c>
      <c r="G782" s="15">
        <v>1</v>
      </c>
      <c r="J782" s="28">
        <v>7679</v>
      </c>
      <c r="K782" s="28">
        <v>297</v>
      </c>
      <c r="L782" s="28">
        <v>3124</v>
      </c>
      <c r="M782" s="28">
        <v>55</v>
      </c>
    </row>
    <row r="783" spans="1:13" ht="17" x14ac:dyDescent="0.2">
      <c r="A783" s="15"/>
      <c r="B783" s="15"/>
      <c r="C783" s="15" t="s">
        <v>22</v>
      </c>
      <c r="D783" s="15">
        <v>22</v>
      </c>
      <c r="E783" s="15">
        <v>4</v>
      </c>
      <c r="F783" s="15">
        <v>39</v>
      </c>
      <c r="G783" s="15">
        <v>0</v>
      </c>
      <c r="J783" s="28">
        <v>8329</v>
      </c>
      <c r="K783" s="28">
        <v>316</v>
      </c>
      <c r="L783" s="28">
        <v>3473</v>
      </c>
      <c r="M783" s="28">
        <v>57</v>
      </c>
    </row>
    <row r="784" spans="1:13" ht="17" x14ac:dyDescent="0.2">
      <c r="A784" s="15"/>
      <c r="B784" s="15">
        <v>26</v>
      </c>
      <c r="C784" s="15" t="s">
        <v>212</v>
      </c>
      <c r="D784" s="15">
        <v>20</v>
      </c>
      <c r="E784" s="15">
        <v>2</v>
      </c>
      <c r="F784" s="15">
        <v>5</v>
      </c>
      <c r="G784" s="15">
        <v>0</v>
      </c>
      <c r="J784" s="28">
        <v>11708</v>
      </c>
      <c r="K784" s="28">
        <v>318</v>
      </c>
      <c r="L784" s="28">
        <v>3928</v>
      </c>
      <c r="M784" s="28">
        <v>59</v>
      </c>
    </row>
    <row r="785" spans="1:13" ht="17" x14ac:dyDescent="0.2">
      <c r="A785" s="15"/>
      <c r="B785" s="15"/>
      <c r="C785" s="34" t="s">
        <v>281</v>
      </c>
      <c r="D785" s="15">
        <f>SUM(D757:D784)</f>
        <v>12459</v>
      </c>
      <c r="E785" s="15">
        <f>SUM(E757:E784)</f>
        <v>333</v>
      </c>
      <c r="F785" s="15">
        <f>SUM(F757:F784)</f>
        <v>4729</v>
      </c>
      <c r="G785" s="34">
        <f>SUM(G757:G784)</f>
        <v>71</v>
      </c>
      <c r="J785" s="28">
        <v>12178</v>
      </c>
      <c r="K785" s="28">
        <v>322</v>
      </c>
      <c r="L785" s="28">
        <v>4436</v>
      </c>
      <c r="M785" s="28">
        <v>62</v>
      </c>
    </row>
    <row r="786" spans="1:13" x14ac:dyDescent="0.2">
      <c r="J786" s="28">
        <v>12459</v>
      </c>
      <c r="K786" s="28">
        <v>333</v>
      </c>
      <c r="L786" s="28">
        <v>4729</v>
      </c>
      <c r="M786" s="28">
        <v>71</v>
      </c>
    </row>
    <row r="788" spans="1:13" ht="34" x14ac:dyDescent="0.2">
      <c r="A788" s="94" t="s">
        <v>206</v>
      </c>
      <c r="B788" s="94" t="s">
        <v>0</v>
      </c>
      <c r="C788" s="94" t="s">
        <v>264</v>
      </c>
      <c r="D788" s="39" t="s">
        <v>230</v>
      </c>
      <c r="E788" s="39" t="s">
        <v>290</v>
      </c>
      <c r="F788" s="39" t="s">
        <v>286</v>
      </c>
      <c r="G788" s="15" t="s">
        <v>287</v>
      </c>
    </row>
    <row r="789" spans="1:13" ht="17" x14ac:dyDescent="0.2">
      <c r="A789" s="96"/>
      <c r="B789" s="96"/>
      <c r="C789" s="96"/>
      <c r="D789" s="15" t="s">
        <v>236</v>
      </c>
      <c r="E789" s="15" t="s">
        <v>36</v>
      </c>
      <c r="F789" s="15" t="s">
        <v>36</v>
      </c>
      <c r="G789" s="15" t="s">
        <v>36</v>
      </c>
    </row>
    <row r="790" spans="1:13" ht="17" x14ac:dyDescent="0.2">
      <c r="A790" s="41" t="s">
        <v>224</v>
      </c>
      <c r="B790" s="15">
        <v>1</v>
      </c>
      <c r="C790" s="15" t="s">
        <v>2</v>
      </c>
      <c r="D790" s="15">
        <v>1922</v>
      </c>
      <c r="E790" s="15">
        <v>35</v>
      </c>
      <c r="F790" s="15">
        <v>296</v>
      </c>
      <c r="G790" s="15">
        <v>11</v>
      </c>
    </row>
    <row r="791" spans="1:13" ht="17" x14ac:dyDescent="0.2">
      <c r="A791" s="15"/>
      <c r="B791" s="15">
        <v>2</v>
      </c>
      <c r="C791" s="15" t="s">
        <v>124</v>
      </c>
      <c r="D791" s="15">
        <v>597</v>
      </c>
      <c r="E791" s="15">
        <v>8</v>
      </c>
      <c r="F791" s="15">
        <v>272</v>
      </c>
      <c r="G791" s="15">
        <v>3</v>
      </c>
    </row>
    <row r="792" spans="1:13" ht="17" x14ac:dyDescent="0.2">
      <c r="A792" s="15"/>
      <c r="B792" s="15">
        <v>3</v>
      </c>
      <c r="C792" s="15" t="s">
        <v>125</v>
      </c>
      <c r="D792" s="15">
        <v>1322</v>
      </c>
      <c r="E792" s="15">
        <v>6</v>
      </c>
      <c r="F792" s="15">
        <v>820</v>
      </c>
      <c r="G792" s="15">
        <v>8</v>
      </c>
    </row>
    <row r="793" spans="1:13" ht="17" x14ac:dyDescent="0.2">
      <c r="A793" s="15"/>
      <c r="B793" s="15">
        <v>4</v>
      </c>
      <c r="C793" s="15" t="s">
        <v>238</v>
      </c>
      <c r="D793" s="15">
        <v>905</v>
      </c>
      <c r="E793" s="15">
        <v>8</v>
      </c>
      <c r="F793" s="15">
        <v>190</v>
      </c>
      <c r="G793" s="15">
        <v>3</v>
      </c>
    </row>
    <row r="794" spans="1:13" ht="17" x14ac:dyDescent="0.2">
      <c r="A794" s="15"/>
      <c r="B794" s="15">
        <v>5</v>
      </c>
      <c r="C794" s="15" t="s">
        <v>127</v>
      </c>
      <c r="D794" s="15">
        <v>2618</v>
      </c>
      <c r="E794" s="15">
        <v>85</v>
      </c>
      <c r="F794" s="15">
        <v>721</v>
      </c>
      <c r="G794" s="15">
        <v>7</v>
      </c>
    </row>
    <row r="795" spans="1:13" ht="17" x14ac:dyDescent="0.2">
      <c r="A795" s="15"/>
      <c r="B795" s="15">
        <v>6</v>
      </c>
      <c r="C795" s="15" t="s">
        <v>9</v>
      </c>
      <c r="D795" s="15">
        <v>303</v>
      </c>
      <c r="E795" s="15">
        <v>10</v>
      </c>
      <c r="F795" s="15">
        <v>103</v>
      </c>
      <c r="G795" s="15">
        <v>0</v>
      </c>
    </row>
    <row r="796" spans="1:13" ht="17" x14ac:dyDescent="0.2">
      <c r="A796" s="15"/>
      <c r="B796" s="15">
        <v>7</v>
      </c>
      <c r="C796" s="15" t="s">
        <v>239</v>
      </c>
      <c r="D796" s="15">
        <v>111</v>
      </c>
      <c r="E796" s="15">
        <v>2</v>
      </c>
      <c r="F796" s="15">
        <v>377</v>
      </c>
      <c r="G796" s="15">
        <v>7</v>
      </c>
    </row>
    <row r="797" spans="1:13" ht="17" x14ac:dyDescent="0.2">
      <c r="A797" s="15"/>
      <c r="B797" s="15">
        <v>8</v>
      </c>
      <c r="C797" s="15" t="s">
        <v>129</v>
      </c>
      <c r="D797" s="15">
        <v>422</v>
      </c>
      <c r="E797" s="15">
        <v>17</v>
      </c>
      <c r="F797" s="15">
        <v>289</v>
      </c>
      <c r="G797" s="15">
        <v>4</v>
      </c>
    </row>
    <row r="798" spans="1:13" ht="17" x14ac:dyDescent="0.2">
      <c r="A798" s="15"/>
      <c r="B798" s="15">
        <v>9</v>
      </c>
      <c r="C798" s="15" t="s">
        <v>130</v>
      </c>
      <c r="D798" s="15">
        <v>386</v>
      </c>
      <c r="E798" s="15">
        <v>31</v>
      </c>
      <c r="F798" s="15">
        <v>199</v>
      </c>
      <c r="G798" s="15">
        <v>6</v>
      </c>
    </row>
    <row r="799" spans="1:13" ht="17" x14ac:dyDescent="0.2">
      <c r="A799" s="15"/>
      <c r="B799" s="15">
        <v>10</v>
      </c>
      <c r="C799" s="15" t="s">
        <v>244</v>
      </c>
      <c r="D799" s="15">
        <v>186</v>
      </c>
      <c r="E799" s="15">
        <v>16</v>
      </c>
      <c r="F799" s="15">
        <v>276</v>
      </c>
      <c r="G799" s="15">
        <v>3</v>
      </c>
    </row>
    <row r="800" spans="1:13" ht="17" x14ac:dyDescent="0.2">
      <c r="A800" s="15"/>
      <c r="B800" s="15">
        <v>11</v>
      </c>
      <c r="C800" s="15" t="s">
        <v>207</v>
      </c>
      <c r="D800" s="15">
        <v>391</v>
      </c>
      <c r="E800" s="15">
        <v>5</v>
      </c>
      <c r="F800" s="15">
        <v>513</v>
      </c>
      <c r="G800" s="15">
        <v>1</v>
      </c>
    </row>
    <row r="801" spans="1:7" ht="17" x14ac:dyDescent="0.2">
      <c r="A801" s="15"/>
      <c r="B801" s="15">
        <v>12</v>
      </c>
      <c r="C801" s="15" t="s">
        <v>16</v>
      </c>
      <c r="D801" s="15">
        <v>41</v>
      </c>
      <c r="E801" s="15">
        <v>0</v>
      </c>
      <c r="F801" s="15">
        <v>70</v>
      </c>
      <c r="G801" s="15">
        <v>0</v>
      </c>
    </row>
    <row r="802" spans="1:7" ht="17" x14ac:dyDescent="0.2">
      <c r="A802" s="15"/>
      <c r="B802" s="15">
        <v>13</v>
      </c>
      <c r="C802" s="15" t="s">
        <v>17</v>
      </c>
      <c r="D802" s="15">
        <v>638</v>
      </c>
      <c r="E802" s="15">
        <v>3</v>
      </c>
      <c r="F802" s="15">
        <v>177</v>
      </c>
      <c r="G802" s="15">
        <v>1</v>
      </c>
    </row>
    <row r="803" spans="1:7" ht="17" x14ac:dyDescent="0.2">
      <c r="A803" s="15"/>
      <c r="B803" s="15">
        <v>14</v>
      </c>
      <c r="C803" s="15" t="s">
        <v>208</v>
      </c>
      <c r="D803" s="15">
        <v>73</v>
      </c>
      <c r="E803" s="15">
        <v>6</v>
      </c>
      <c r="F803" s="15">
        <v>21</v>
      </c>
      <c r="G803" s="15">
        <v>0</v>
      </c>
    </row>
    <row r="804" spans="1:7" ht="17" x14ac:dyDescent="0.2">
      <c r="A804" s="15"/>
      <c r="B804" s="15">
        <v>15</v>
      </c>
      <c r="C804" s="15" t="s">
        <v>18</v>
      </c>
      <c r="D804" s="15">
        <v>1390</v>
      </c>
      <c r="E804" s="15">
        <v>5</v>
      </c>
      <c r="F804" s="15">
        <v>185</v>
      </c>
      <c r="G804" s="15">
        <v>2</v>
      </c>
    </row>
    <row r="805" spans="1:7" ht="17" x14ac:dyDescent="0.2">
      <c r="A805" s="15"/>
      <c r="B805" s="15">
        <v>16</v>
      </c>
      <c r="C805" s="15" t="s">
        <v>132</v>
      </c>
      <c r="D805" s="15">
        <v>51</v>
      </c>
      <c r="E805" s="15">
        <v>6</v>
      </c>
      <c r="F805" s="15">
        <v>168</v>
      </c>
      <c r="G805" s="15">
        <v>6</v>
      </c>
    </row>
    <row r="806" spans="1:7" ht="17" x14ac:dyDescent="0.2">
      <c r="A806" s="15"/>
      <c r="B806" s="15">
        <v>17</v>
      </c>
      <c r="C806" s="15" t="s">
        <v>267</v>
      </c>
      <c r="D806" s="15">
        <v>1350</v>
      </c>
      <c r="E806" s="15">
        <v>3</v>
      </c>
      <c r="F806" s="15">
        <v>144</v>
      </c>
      <c r="G806" s="15">
        <v>2</v>
      </c>
    </row>
    <row r="807" spans="1:7" ht="17" x14ac:dyDescent="0.2">
      <c r="A807" s="15"/>
      <c r="B807" s="15"/>
      <c r="C807" s="15" t="s">
        <v>268</v>
      </c>
      <c r="D807" s="15">
        <v>23</v>
      </c>
      <c r="E807" s="15">
        <v>4</v>
      </c>
      <c r="F807" s="15">
        <v>21</v>
      </c>
      <c r="G807" s="15">
        <v>0</v>
      </c>
    </row>
    <row r="808" spans="1:7" ht="17" x14ac:dyDescent="0.2">
      <c r="A808" s="15"/>
      <c r="B808" s="15">
        <v>18</v>
      </c>
      <c r="C808" s="15" t="s">
        <v>209</v>
      </c>
      <c r="D808" s="15">
        <v>21</v>
      </c>
      <c r="E808" s="15">
        <v>0</v>
      </c>
      <c r="F808" s="15">
        <v>41</v>
      </c>
      <c r="G808" s="15">
        <v>0</v>
      </c>
    </row>
    <row r="809" spans="1:7" ht="17" x14ac:dyDescent="0.2">
      <c r="A809" s="15"/>
      <c r="B809" s="15">
        <v>19</v>
      </c>
      <c r="C809" s="15" t="s">
        <v>269</v>
      </c>
      <c r="D809" s="15">
        <v>154</v>
      </c>
      <c r="E809" s="15">
        <v>1</v>
      </c>
      <c r="F809" s="15">
        <v>79</v>
      </c>
      <c r="G809" s="15">
        <v>2</v>
      </c>
    </row>
    <row r="810" spans="1:7" ht="17" x14ac:dyDescent="0.2">
      <c r="A810" s="15"/>
      <c r="B810" s="15">
        <v>20</v>
      </c>
      <c r="C810" s="15" t="s">
        <v>135</v>
      </c>
      <c r="D810" s="15">
        <v>47</v>
      </c>
      <c r="E810" s="15">
        <v>5</v>
      </c>
      <c r="F810" s="15">
        <v>43</v>
      </c>
      <c r="G810" s="15">
        <v>1</v>
      </c>
    </row>
    <row r="811" spans="1:7" ht="17" x14ac:dyDescent="0.2">
      <c r="A811" s="15"/>
      <c r="B811" s="15">
        <v>21</v>
      </c>
      <c r="C811" s="15" t="s">
        <v>270</v>
      </c>
      <c r="D811" s="15">
        <v>33</v>
      </c>
      <c r="E811" s="15">
        <v>1</v>
      </c>
      <c r="F811" s="15">
        <v>21</v>
      </c>
      <c r="G811" s="15">
        <v>0</v>
      </c>
    </row>
    <row r="812" spans="1:7" ht="17" x14ac:dyDescent="0.2">
      <c r="A812" s="15"/>
      <c r="B812" s="15">
        <v>22</v>
      </c>
      <c r="C812" s="15" t="s">
        <v>210</v>
      </c>
      <c r="D812" s="15">
        <v>17</v>
      </c>
      <c r="E812" s="15">
        <v>0</v>
      </c>
      <c r="F812" s="15">
        <v>29</v>
      </c>
      <c r="G812" s="15">
        <v>0</v>
      </c>
    </row>
    <row r="813" spans="1:7" ht="34" x14ac:dyDescent="0.2">
      <c r="A813" s="15"/>
      <c r="B813" s="15">
        <v>23</v>
      </c>
      <c r="C813" s="15" t="s">
        <v>136</v>
      </c>
      <c r="D813" s="15">
        <v>732</v>
      </c>
      <c r="E813" s="15">
        <v>65</v>
      </c>
      <c r="F813" s="15">
        <v>210</v>
      </c>
      <c r="G813" s="15">
        <v>5</v>
      </c>
    </row>
    <row r="814" spans="1:7" ht="17" x14ac:dyDescent="0.2">
      <c r="A814" s="15"/>
      <c r="B814" s="15">
        <v>24</v>
      </c>
      <c r="C814" s="15" t="s">
        <v>137</v>
      </c>
      <c r="D814" s="15">
        <v>165</v>
      </c>
      <c r="E814" s="15">
        <v>3</v>
      </c>
      <c r="F814" s="15">
        <v>234</v>
      </c>
      <c r="G814" s="15">
        <v>0</v>
      </c>
    </row>
    <row r="815" spans="1:7" ht="17" x14ac:dyDescent="0.2">
      <c r="A815" s="15"/>
      <c r="B815" s="15">
        <v>25</v>
      </c>
      <c r="C815" s="15" t="s">
        <v>211</v>
      </c>
      <c r="D815" s="15">
        <v>125</v>
      </c>
      <c r="E815" s="15">
        <v>9</v>
      </c>
      <c r="F815" s="15">
        <v>342</v>
      </c>
      <c r="G815" s="15">
        <v>1</v>
      </c>
    </row>
    <row r="816" spans="1:7" ht="17" x14ac:dyDescent="0.2">
      <c r="A816" s="15"/>
      <c r="B816" s="15"/>
      <c r="C816" s="15" t="s">
        <v>22</v>
      </c>
      <c r="D816" s="15">
        <v>153</v>
      </c>
      <c r="E816" s="15">
        <v>4</v>
      </c>
      <c r="F816" s="15">
        <v>56</v>
      </c>
      <c r="G816" s="15">
        <v>0</v>
      </c>
    </row>
    <row r="817" spans="1:19" ht="17" x14ac:dyDescent="0.2">
      <c r="A817" s="15"/>
      <c r="B817" s="15">
        <v>26</v>
      </c>
      <c r="C817" s="15" t="s">
        <v>212</v>
      </c>
      <c r="D817" s="15">
        <v>20</v>
      </c>
      <c r="E817" s="15">
        <v>2</v>
      </c>
      <c r="F817" s="15">
        <v>5</v>
      </c>
      <c r="G817" s="15">
        <v>0</v>
      </c>
    </row>
    <row r="818" spans="1:19" ht="17" x14ac:dyDescent="0.2">
      <c r="A818" s="15"/>
      <c r="B818" s="15"/>
      <c r="C818" s="34" t="s">
        <v>281</v>
      </c>
      <c r="D818" s="15">
        <f>SUM(D790:D817)</f>
        <v>14196</v>
      </c>
      <c r="E818" s="15">
        <f>SUM(E790:E817)</f>
        <v>340</v>
      </c>
      <c r="F818" s="15">
        <f>SUM(F790:F817)</f>
        <v>5902</v>
      </c>
      <c r="G818" s="34">
        <f>SUM(G790:G817)</f>
        <v>73</v>
      </c>
    </row>
    <row r="821" spans="1:19" ht="34" x14ac:dyDescent="0.2">
      <c r="A821" s="94" t="s">
        <v>206</v>
      </c>
      <c r="B821" s="94" t="s">
        <v>0</v>
      </c>
      <c r="C821" s="94" t="s">
        <v>264</v>
      </c>
      <c r="D821" s="39" t="s">
        <v>230</v>
      </c>
      <c r="E821" s="39" t="s">
        <v>290</v>
      </c>
      <c r="F821" s="39" t="s">
        <v>286</v>
      </c>
      <c r="G821" s="15" t="s">
        <v>287</v>
      </c>
      <c r="J821" s="28" t="s">
        <v>230</v>
      </c>
      <c r="K821" s="28" t="s">
        <v>290</v>
      </c>
      <c r="L821" s="28" t="s">
        <v>289</v>
      </c>
      <c r="M821" s="28" t="s">
        <v>288</v>
      </c>
    </row>
    <row r="822" spans="1:19" ht="34" x14ac:dyDescent="0.2">
      <c r="A822" s="96"/>
      <c r="B822" s="96"/>
      <c r="C822" s="96"/>
      <c r="D822" s="15" t="s">
        <v>236</v>
      </c>
      <c r="E822" s="15" t="s">
        <v>36</v>
      </c>
      <c r="F822" s="15" t="s">
        <v>36</v>
      </c>
      <c r="G822" s="15" t="s">
        <v>36</v>
      </c>
      <c r="J822" s="28">
        <v>6</v>
      </c>
      <c r="K822" s="28">
        <v>1</v>
      </c>
      <c r="L822" s="28">
        <v>0</v>
      </c>
      <c r="M822" s="28">
        <v>0</v>
      </c>
      <c r="Q822" s="28" t="s">
        <v>292</v>
      </c>
      <c r="R822" s="28" t="s">
        <v>289</v>
      </c>
      <c r="S822" s="28" t="s">
        <v>288</v>
      </c>
    </row>
    <row r="823" spans="1:19" ht="17" x14ac:dyDescent="0.2">
      <c r="A823" s="41">
        <v>44081</v>
      </c>
      <c r="B823" s="15">
        <v>1</v>
      </c>
      <c r="C823" s="15" t="s">
        <v>2</v>
      </c>
      <c r="D823" s="15">
        <v>1922</v>
      </c>
      <c r="E823" s="15">
        <v>35</v>
      </c>
      <c r="F823" s="15">
        <v>326</v>
      </c>
      <c r="G823" s="15">
        <v>11</v>
      </c>
      <c r="J823" s="28">
        <v>35</v>
      </c>
      <c r="K823" s="28">
        <v>1</v>
      </c>
      <c r="L823" s="28">
        <v>1</v>
      </c>
      <c r="M823" s="28">
        <v>0</v>
      </c>
      <c r="Q823" s="29">
        <v>43907</v>
      </c>
      <c r="R823" s="28">
        <v>0</v>
      </c>
      <c r="S823" s="28">
        <v>0</v>
      </c>
    </row>
    <row r="824" spans="1:19" ht="17" x14ac:dyDescent="0.2">
      <c r="A824" s="15"/>
      <c r="B824" s="15">
        <v>2</v>
      </c>
      <c r="C824" s="15" t="s">
        <v>124</v>
      </c>
      <c r="D824" s="15">
        <v>597</v>
      </c>
      <c r="E824" s="15">
        <v>8</v>
      </c>
      <c r="F824" s="15">
        <v>294</v>
      </c>
      <c r="G824" s="15">
        <v>3</v>
      </c>
      <c r="J824" s="28">
        <v>53</v>
      </c>
      <c r="K824" s="28">
        <v>1</v>
      </c>
      <c r="L824" s="28">
        <v>1</v>
      </c>
      <c r="M824" s="28">
        <v>0</v>
      </c>
      <c r="Q824" s="29">
        <v>43910</v>
      </c>
      <c r="R824" s="28">
        <v>1</v>
      </c>
      <c r="S824" s="28">
        <v>0</v>
      </c>
    </row>
    <row r="825" spans="1:19" ht="17" x14ac:dyDescent="0.2">
      <c r="A825" s="15"/>
      <c r="B825" s="15">
        <v>3</v>
      </c>
      <c r="C825" s="15" t="s">
        <v>125</v>
      </c>
      <c r="D825" s="15">
        <v>1346</v>
      </c>
      <c r="E825" s="15">
        <v>6</v>
      </c>
      <c r="F825" s="15">
        <v>1115</v>
      </c>
      <c r="G825" s="15">
        <v>8</v>
      </c>
      <c r="J825" s="28">
        <v>114</v>
      </c>
      <c r="K825" s="28">
        <v>1</v>
      </c>
      <c r="L825" s="28">
        <v>7</v>
      </c>
      <c r="M825" s="28">
        <v>0</v>
      </c>
      <c r="Q825" s="29">
        <v>43913</v>
      </c>
      <c r="R825" s="28">
        <v>1</v>
      </c>
      <c r="S825" s="28">
        <v>0</v>
      </c>
    </row>
    <row r="826" spans="1:19" ht="17" x14ac:dyDescent="0.2">
      <c r="A826" s="15"/>
      <c r="B826" s="15">
        <v>4</v>
      </c>
      <c r="C826" s="15" t="s">
        <v>238</v>
      </c>
      <c r="D826" s="15">
        <v>908</v>
      </c>
      <c r="E826" s="15">
        <v>8</v>
      </c>
      <c r="F826" s="15">
        <v>195</v>
      </c>
      <c r="G826" s="15">
        <v>3</v>
      </c>
      <c r="J826" s="28">
        <v>314</v>
      </c>
      <c r="K826" s="28">
        <v>1</v>
      </c>
      <c r="L826" s="28">
        <v>15</v>
      </c>
      <c r="M826" s="28">
        <v>0</v>
      </c>
      <c r="Q826" s="29">
        <v>43916</v>
      </c>
      <c r="R826" s="28">
        <v>7</v>
      </c>
      <c r="S826" s="28">
        <v>0</v>
      </c>
    </row>
    <row r="827" spans="1:19" ht="17" x14ac:dyDescent="0.2">
      <c r="A827" s="15"/>
      <c r="B827" s="15">
        <v>5</v>
      </c>
      <c r="C827" s="15" t="s">
        <v>127</v>
      </c>
      <c r="D827" s="15">
        <v>2673</v>
      </c>
      <c r="E827" s="15">
        <v>85</v>
      </c>
      <c r="F827" s="15">
        <v>1129</v>
      </c>
      <c r="G827" s="15">
        <v>7</v>
      </c>
      <c r="J827" s="28">
        <v>430</v>
      </c>
      <c r="K827" s="28">
        <v>2</v>
      </c>
      <c r="L827" s="28">
        <v>18</v>
      </c>
      <c r="M827" s="28">
        <v>0</v>
      </c>
      <c r="Q827" s="29">
        <v>43920</v>
      </c>
      <c r="R827" s="28">
        <v>15</v>
      </c>
      <c r="S827" s="28">
        <v>0</v>
      </c>
    </row>
    <row r="828" spans="1:19" ht="17" x14ac:dyDescent="0.2">
      <c r="A828" s="15"/>
      <c r="B828" s="15">
        <v>6</v>
      </c>
      <c r="C828" s="15" t="s">
        <v>9</v>
      </c>
      <c r="D828" s="15">
        <v>303</v>
      </c>
      <c r="E828" s="15">
        <v>10</v>
      </c>
      <c r="F828" s="15">
        <v>114</v>
      </c>
      <c r="G828" s="15">
        <v>0</v>
      </c>
      <c r="J828" s="28">
        <v>590</v>
      </c>
      <c r="K828" s="28">
        <v>2</v>
      </c>
      <c r="L828" s="28">
        <v>28</v>
      </c>
      <c r="M828" s="28">
        <v>0</v>
      </c>
      <c r="Q828" s="29">
        <v>43923</v>
      </c>
      <c r="R828" s="28">
        <v>18</v>
      </c>
      <c r="S828" s="28">
        <v>0</v>
      </c>
    </row>
    <row r="829" spans="1:19" ht="17" x14ac:dyDescent="0.2">
      <c r="A829" s="15"/>
      <c r="B829" s="15">
        <v>7</v>
      </c>
      <c r="C829" s="15" t="s">
        <v>239</v>
      </c>
      <c r="D829" s="15">
        <v>111</v>
      </c>
      <c r="E829" s="15">
        <v>2</v>
      </c>
      <c r="F829" s="15">
        <v>410</v>
      </c>
      <c r="G829" s="15">
        <v>9</v>
      </c>
      <c r="J829" s="28">
        <v>879</v>
      </c>
      <c r="K829" s="28">
        <v>8</v>
      </c>
      <c r="L829" s="28">
        <v>37</v>
      </c>
      <c r="M829" s="28">
        <v>4</v>
      </c>
      <c r="Q829" s="29">
        <v>43927</v>
      </c>
      <c r="R829" s="28">
        <v>28</v>
      </c>
      <c r="S829" s="28">
        <v>0</v>
      </c>
    </row>
    <row r="830" spans="1:19" ht="17" x14ac:dyDescent="0.2">
      <c r="A830" s="15"/>
      <c r="B830" s="15">
        <v>8</v>
      </c>
      <c r="C830" s="15" t="s">
        <v>129</v>
      </c>
      <c r="D830" s="15">
        <v>432</v>
      </c>
      <c r="E830" s="15">
        <v>16</v>
      </c>
      <c r="F830" s="15">
        <v>301</v>
      </c>
      <c r="G830" s="15">
        <v>6</v>
      </c>
      <c r="J830" s="28">
        <v>881</v>
      </c>
      <c r="K830" s="28">
        <v>8</v>
      </c>
      <c r="L830" s="28">
        <v>42</v>
      </c>
      <c r="M830" s="28">
        <v>5</v>
      </c>
      <c r="Q830" s="29">
        <v>43930</v>
      </c>
      <c r="R830" s="28">
        <v>37</v>
      </c>
      <c r="S830" s="28">
        <v>4</v>
      </c>
    </row>
    <row r="831" spans="1:19" ht="17" x14ac:dyDescent="0.2">
      <c r="A831" s="15"/>
      <c r="B831" s="15">
        <v>9</v>
      </c>
      <c r="C831" s="15" t="s">
        <v>130</v>
      </c>
      <c r="D831" s="15">
        <v>393</v>
      </c>
      <c r="E831" s="15">
        <v>33</v>
      </c>
      <c r="F831" s="15">
        <v>220</v>
      </c>
      <c r="G831" s="15">
        <v>6</v>
      </c>
      <c r="J831" s="28">
        <v>978</v>
      </c>
      <c r="K831" s="28">
        <v>12</v>
      </c>
      <c r="L831" s="28">
        <v>56</v>
      </c>
      <c r="M831" s="28">
        <v>5</v>
      </c>
      <c r="Q831" s="29">
        <v>43932</v>
      </c>
      <c r="R831" s="28">
        <v>42</v>
      </c>
      <c r="S831" s="28">
        <v>5</v>
      </c>
    </row>
    <row r="832" spans="1:19" ht="17" x14ac:dyDescent="0.2">
      <c r="A832" s="15"/>
      <c r="B832" s="15">
        <v>10</v>
      </c>
      <c r="C832" s="15" t="s">
        <v>244</v>
      </c>
      <c r="D832" s="15">
        <v>186</v>
      </c>
      <c r="E832" s="15">
        <v>16</v>
      </c>
      <c r="F832" s="15">
        <v>320</v>
      </c>
      <c r="G832" s="15">
        <v>3</v>
      </c>
      <c r="J832" s="28">
        <v>1129</v>
      </c>
      <c r="K832" s="28">
        <v>18</v>
      </c>
      <c r="L832" s="28">
        <v>84</v>
      </c>
      <c r="M832" s="28">
        <v>7</v>
      </c>
      <c r="Q832" s="29">
        <v>43934</v>
      </c>
      <c r="R832" s="28">
        <v>56</v>
      </c>
      <c r="S832" s="28">
        <v>5</v>
      </c>
    </row>
    <row r="833" spans="1:19" ht="17" x14ac:dyDescent="0.2">
      <c r="A833" s="15"/>
      <c r="B833" s="15">
        <v>11</v>
      </c>
      <c r="C833" s="15" t="s">
        <v>207</v>
      </c>
      <c r="D833" s="15">
        <v>423</v>
      </c>
      <c r="E833" s="15">
        <v>5</v>
      </c>
      <c r="F833" s="15">
        <v>560</v>
      </c>
      <c r="G833" s="15">
        <v>1</v>
      </c>
      <c r="J833" s="28">
        <v>1566</v>
      </c>
      <c r="K833" s="28">
        <v>26</v>
      </c>
      <c r="L833" s="28">
        <v>106</v>
      </c>
      <c r="M833" s="28">
        <v>7</v>
      </c>
      <c r="Q833" s="29">
        <v>43938</v>
      </c>
      <c r="R833" s="28">
        <v>84</v>
      </c>
      <c r="S833" s="28">
        <v>7</v>
      </c>
    </row>
    <row r="834" spans="1:19" ht="17" x14ac:dyDescent="0.2">
      <c r="A834" s="15"/>
      <c r="B834" s="15">
        <v>12</v>
      </c>
      <c r="C834" s="15" t="s">
        <v>16</v>
      </c>
      <c r="D834" s="15">
        <v>45</v>
      </c>
      <c r="E834" s="15">
        <v>0</v>
      </c>
      <c r="F834" s="15">
        <v>103</v>
      </c>
      <c r="G834" s="15">
        <v>0</v>
      </c>
      <c r="J834" s="28">
        <v>1783</v>
      </c>
      <c r="K834" s="28">
        <v>35</v>
      </c>
      <c r="L834" s="28">
        <v>128</v>
      </c>
      <c r="M834" s="28">
        <v>7</v>
      </c>
      <c r="Q834" s="29">
        <v>43941</v>
      </c>
      <c r="R834" s="28">
        <v>106</v>
      </c>
      <c r="S834" s="28">
        <v>7</v>
      </c>
    </row>
    <row r="835" spans="1:19" ht="17" x14ac:dyDescent="0.2">
      <c r="A835" s="15"/>
      <c r="B835" s="15">
        <v>13</v>
      </c>
      <c r="C835" s="15" t="s">
        <v>17</v>
      </c>
      <c r="D835" s="15">
        <v>638</v>
      </c>
      <c r="E835" s="15">
        <v>3</v>
      </c>
      <c r="F835" s="15">
        <v>177</v>
      </c>
      <c r="G835" s="15">
        <v>1</v>
      </c>
      <c r="J835" s="28">
        <v>2147</v>
      </c>
      <c r="K835" s="28">
        <v>51</v>
      </c>
      <c r="L835" s="28">
        <v>167</v>
      </c>
      <c r="M835" s="28">
        <v>7</v>
      </c>
      <c r="Q835" s="29">
        <v>43944</v>
      </c>
      <c r="R835" s="28">
        <v>128</v>
      </c>
      <c r="S835" s="28">
        <v>7</v>
      </c>
    </row>
    <row r="836" spans="1:19" ht="17" x14ac:dyDescent="0.2">
      <c r="A836" s="15"/>
      <c r="B836" s="15">
        <v>14</v>
      </c>
      <c r="C836" s="15" t="s">
        <v>208</v>
      </c>
      <c r="D836" s="15">
        <v>77</v>
      </c>
      <c r="E836" s="15">
        <v>6</v>
      </c>
      <c r="F836" s="15">
        <v>27</v>
      </c>
      <c r="G836" s="15">
        <v>0</v>
      </c>
      <c r="J836" s="28">
        <v>2690</v>
      </c>
      <c r="K836" s="28">
        <v>81</v>
      </c>
      <c r="L836" s="28">
        <v>280</v>
      </c>
      <c r="M836" s="28">
        <v>8</v>
      </c>
      <c r="Q836" s="29">
        <v>43948</v>
      </c>
      <c r="R836" s="28">
        <v>167</v>
      </c>
      <c r="S836" s="28">
        <v>7</v>
      </c>
    </row>
    <row r="837" spans="1:19" ht="17" x14ac:dyDescent="0.2">
      <c r="A837" s="15"/>
      <c r="B837" s="15">
        <v>15</v>
      </c>
      <c r="C837" s="15" t="s">
        <v>18</v>
      </c>
      <c r="D837" s="15">
        <v>1402</v>
      </c>
      <c r="E837" s="15">
        <v>5</v>
      </c>
      <c r="F837" s="15">
        <v>192</v>
      </c>
      <c r="G837" s="15">
        <v>2</v>
      </c>
      <c r="J837" s="28">
        <v>3077</v>
      </c>
      <c r="K837" s="28">
        <v>116</v>
      </c>
      <c r="L837" s="28">
        <v>399</v>
      </c>
      <c r="M837" s="28">
        <v>11</v>
      </c>
      <c r="Q837" s="29">
        <v>43955</v>
      </c>
      <c r="R837" s="28">
        <v>280</v>
      </c>
      <c r="S837" s="28">
        <v>8</v>
      </c>
    </row>
    <row r="838" spans="1:19" ht="17" x14ac:dyDescent="0.2">
      <c r="A838" s="15"/>
      <c r="B838" s="15">
        <v>16</v>
      </c>
      <c r="C838" s="15" t="s">
        <v>132</v>
      </c>
      <c r="D838" s="15">
        <v>51</v>
      </c>
      <c r="E838" s="15">
        <v>7</v>
      </c>
      <c r="F838" s="15">
        <v>180</v>
      </c>
      <c r="G838" s="15">
        <v>6</v>
      </c>
      <c r="J838" s="28">
        <v>3324</v>
      </c>
      <c r="K838" s="28">
        <v>129</v>
      </c>
      <c r="L838" s="28">
        <v>584</v>
      </c>
      <c r="M838" s="28">
        <v>14</v>
      </c>
      <c r="Q838" s="29">
        <v>43962</v>
      </c>
      <c r="R838" s="28">
        <v>399</v>
      </c>
      <c r="S838" s="28">
        <v>11</v>
      </c>
    </row>
    <row r="839" spans="1:19" ht="17" x14ac:dyDescent="0.2">
      <c r="A839" s="15"/>
      <c r="B839" s="15">
        <v>17</v>
      </c>
      <c r="C839" s="15" t="s">
        <v>267</v>
      </c>
      <c r="D839" s="15">
        <v>1548</v>
      </c>
      <c r="E839" s="15">
        <v>3</v>
      </c>
      <c r="F839" s="15">
        <v>282</v>
      </c>
      <c r="G839" s="15">
        <v>2</v>
      </c>
      <c r="J839" s="28">
        <v>3769</v>
      </c>
      <c r="K839" s="28">
        <v>150</v>
      </c>
      <c r="L839" s="28">
        <v>738</v>
      </c>
      <c r="M839" s="28">
        <v>20</v>
      </c>
      <c r="Q839" s="29">
        <v>43969</v>
      </c>
      <c r="R839" s="28">
        <v>584</v>
      </c>
      <c r="S839" s="28">
        <v>14</v>
      </c>
    </row>
    <row r="840" spans="1:19" ht="17" x14ac:dyDescent="0.2">
      <c r="A840" s="15"/>
      <c r="B840" s="15"/>
      <c r="C840" s="15" t="s">
        <v>268</v>
      </c>
      <c r="D840" s="15">
        <v>24</v>
      </c>
      <c r="E840" s="15">
        <v>4</v>
      </c>
      <c r="F840" s="15">
        <v>21</v>
      </c>
      <c r="G840" s="15">
        <v>0</v>
      </c>
      <c r="J840" s="28">
        <v>4543</v>
      </c>
      <c r="K840" s="28">
        <v>163</v>
      </c>
      <c r="L840" s="28">
        <v>955</v>
      </c>
      <c r="M840" s="28">
        <v>26</v>
      </c>
      <c r="Q840" s="29">
        <v>43977</v>
      </c>
      <c r="R840" s="28">
        <v>738</v>
      </c>
      <c r="S840" s="28">
        <v>20</v>
      </c>
    </row>
    <row r="841" spans="1:19" ht="17" x14ac:dyDescent="0.2">
      <c r="A841" s="15"/>
      <c r="B841" s="15">
        <v>18</v>
      </c>
      <c r="C841" s="15" t="s">
        <v>209</v>
      </c>
      <c r="D841" s="15">
        <v>19</v>
      </c>
      <c r="E841" s="15">
        <v>0</v>
      </c>
      <c r="F841" s="15">
        <v>44</v>
      </c>
      <c r="G841" s="15">
        <v>0</v>
      </c>
      <c r="J841" s="28">
        <v>4921</v>
      </c>
      <c r="K841" s="28">
        <v>173</v>
      </c>
      <c r="L841" s="28">
        <v>1141</v>
      </c>
      <c r="M841" s="28">
        <v>29</v>
      </c>
      <c r="Q841" s="29">
        <v>43983</v>
      </c>
      <c r="R841" s="28">
        <v>955</v>
      </c>
      <c r="S841" s="28">
        <v>26</v>
      </c>
    </row>
    <row r="842" spans="1:19" ht="17" x14ac:dyDescent="0.2">
      <c r="A842" s="15"/>
      <c r="B842" s="15">
        <v>19</v>
      </c>
      <c r="C842" s="15" t="s">
        <v>269</v>
      </c>
      <c r="D842" s="15">
        <v>154</v>
      </c>
      <c r="E842" s="15">
        <v>1</v>
      </c>
      <c r="F842" s="15">
        <v>111</v>
      </c>
      <c r="G842" s="15">
        <v>2</v>
      </c>
      <c r="J842" s="28">
        <v>5454</v>
      </c>
      <c r="K842" s="28">
        <v>197</v>
      </c>
      <c r="L842" s="28">
        <v>1312</v>
      </c>
      <c r="M842" s="28">
        <v>34</v>
      </c>
      <c r="Q842" s="29">
        <v>43990</v>
      </c>
      <c r="R842" s="28">
        <v>1141</v>
      </c>
      <c r="S842" s="28">
        <v>29</v>
      </c>
    </row>
    <row r="843" spans="1:19" ht="17" x14ac:dyDescent="0.2">
      <c r="A843" s="15"/>
      <c r="B843" s="15">
        <v>20</v>
      </c>
      <c r="C843" s="15" t="s">
        <v>135</v>
      </c>
      <c r="D843" s="15">
        <v>47</v>
      </c>
      <c r="E843" s="15">
        <v>5</v>
      </c>
      <c r="F843" s="15">
        <v>48</v>
      </c>
      <c r="G843" s="15">
        <v>1</v>
      </c>
      <c r="J843" s="28">
        <v>6123</v>
      </c>
      <c r="K843" s="28">
        <v>204</v>
      </c>
      <c r="L843" s="28">
        <v>1543</v>
      </c>
      <c r="M843" s="28">
        <v>36</v>
      </c>
      <c r="Q843" s="29">
        <v>43997</v>
      </c>
      <c r="R843" s="28">
        <v>1312</v>
      </c>
      <c r="S843" s="28">
        <v>34</v>
      </c>
    </row>
    <row r="844" spans="1:19" ht="17" x14ac:dyDescent="0.2">
      <c r="A844" s="15"/>
      <c r="B844" s="15">
        <v>21</v>
      </c>
      <c r="C844" s="15" t="s">
        <v>270</v>
      </c>
      <c r="D844" s="15">
        <v>33</v>
      </c>
      <c r="E844" s="15">
        <v>1</v>
      </c>
      <c r="F844" s="15">
        <v>21</v>
      </c>
      <c r="G844" s="15">
        <v>0</v>
      </c>
      <c r="J844" s="28">
        <v>6490</v>
      </c>
      <c r="K844" s="28">
        <v>227</v>
      </c>
      <c r="L844" s="28">
        <v>1862</v>
      </c>
      <c r="M844" s="28">
        <v>42</v>
      </c>
      <c r="Q844" s="29">
        <v>44004</v>
      </c>
      <c r="R844" s="28">
        <v>1543</v>
      </c>
      <c r="S844" s="28">
        <v>36</v>
      </c>
    </row>
    <row r="845" spans="1:19" ht="17" x14ac:dyDescent="0.2">
      <c r="A845" s="15"/>
      <c r="B845" s="15">
        <v>22</v>
      </c>
      <c r="C845" s="15" t="s">
        <v>210</v>
      </c>
      <c r="D845" s="15">
        <v>17</v>
      </c>
      <c r="E845" s="15">
        <v>0</v>
      </c>
      <c r="F845" s="15">
        <v>36</v>
      </c>
      <c r="G845" s="15">
        <v>0</v>
      </c>
      <c r="J845" s="28">
        <v>7042</v>
      </c>
      <c r="K845" s="28">
        <v>258</v>
      </c>
      <c r="L845" s="28">
        <v>2121</v>
      </c>
      <c r="M845" s="28">
        <v>44</v>
      </c>
      <c r="Q845" s="29">
        <v>44011</v>
      </c>
      <c r="R845" s="28">
        <v>1862</v>
      </c>
      <c r="S845" s="28">
        <v>42</v>
      </c>
    </row>
    <row r="846" spans="1:19" ht="34" x14ac:dyDescent="0.2">
      <c r="A846" s="15"/>
      <c r="B846" s="15">
        <v>23</v>
      </c>
      <c r="C846" s="15" t="s">
        <v>136</v>
      </c>
      <c r="D846" s="15">
        <v>760</v>
      </c>
      <c r="E846" s="15">
        <v>71</v>
      </c>
      <c r="F846" s="15">
        <v>216</v>
      </c>
      <c r="G846" s="15">
        <v>5</v>
      </c>
      <c r="J846" s="28">
        <v>7333</v>
      </c>
      <c r="K846" s="28">
        <v>282</v>
      </c>
      <c r="L846" s="28">
        <v>2387</v>
      </c>
      <c r="M846" s="28">
        <v>45</v>
      </c>
      <c r="Q846" s="29">
        <v>44018</v>
      </c>
      <c r="R846" s="28">
        <v>2121</v>
      </c>
      <c r="S846" s="28">
        <v>44</v>
      </c>
    </row>
    <row r="847" spans="1:19" ht="17" x14ac:dyDescent="0.2">
      <c r="A847" s="15"/>
      <c r="B847" s="15">
        <v>24</v>
      </c>
      <c r="C847" s="15" t="s">
        <v>137</v>
      </c>
      <c r="D847" s="15">
        <v>165</v>
      </c>
      <c r="E847" s="15">
        <v>3</v>
      </c>
      <c r="F847" s="15">
        <v>272</v>
      </c>
      <c r="G847" s="15">
        <v>0</v>
      </c>
      <c r="J847" s="28">
        <v>7633</v>
      </c>
      <c r="K847" s="28">
        <v>290</v>
      </c>
      <c r="L847" s="28">
        <v>2712</v>
      </c>
      <c r="M847" s="28">
        <v>51</v>
      </c>
      <c r="Q847" s="29">
        <v>44025</v>
      </c>
      <c r="R847" s="28">
        <v>2387</v>
      </c>
      <c r="S847" s="28">
        <v>45</v>
      </c>
    </row>
    <row r="848" spans="1:19" ht="17" x14ac:dyDescent="0.2">
      <c r="A848" s="15"/>
      <c r="B848" s="15">
        <v>25</v>
      </c>
      <c r="C848" s="15" t="s">
        <v>211</v>
      </c>
      <c r="D848" s="15">
        <v>128</v>
      </c>
      <c r="E848" s="15">
        <v>9</v>
      </c>
      <c r="F848" s="15">
        <v>357</v>
      </c>
      <c r="G848" s="15">
        <v>1</v>
      </c>
      <c r="J848" s="28">
        <v>7679</v>
      </c>
      <c r="K848" s="28">
        <v>297</v>
      </c>
      <c r="L848" s="28">
        <v>3124</v>
      </c>
      <c r="M848" s="28">
        <v>55</v>
      </c>
      <c r="Q848" s="29">
        <v>44032</v>
      </c>
      <c r="R848" s="28">
        <v>2712</v>
      </c>
      <c r="S848" s="28">
        <v>51</v>
      </c>
    </row>
    <row r="849" spans="1:29" ht="17" x14ac:dyDescent="0.2">
      <c r="A849" s="15"/>
      <c r="B849" s="15"/>
      <c r="C849" s="15" t="s">
        <v>22</v>
      </c>
      <c r="D849" s="15">
        <v>166</v>
      </c>
      <c r="E849" s="15">
        <v>4</v>
      </c>
      <c r="F849" s="15">
        <v>61</v>
      </c>
      <c r="G849" s="15">
        <v>0</v>
      </c>
      <c r="J849" s="28">
        <v>8329</v>
      </c>
      <c r="K849" s="28">
        <v>316</v>
      </c>
      <c r="L849" s="28">
        <v>3473</v>
      </c>
      <c r="M849" s="28">
        <v>57</v>
      </c>
      <c r="Q849" s="29">
        <v>44039</v>
      </c>
      <c r="R849" s="28">
        <v>3124</v>
      </c>
      <c r="S849" s="28">
        <v>55</v>
      </c>
    </row>
    <row r="850" spans="1:29" ht="17" x14ac:dyDescent="0.2">
      <c r="A850" s="15"/>
      <c r="B850" s="15">
        <v>26</v>
      </c>
      <c r="C850" s="15" t="s">
        <v>212</v>
      </c>
      <c r="D850" s="15">
        <v>20</v>
      </c>
      <c r="E850" s="15">
        <v>2</v>
      </c>
      <c r="F850" s="15">
        <v>5</v>
      </c>
      <c r="G850" s="15">
        <v>0</v>
      </c>
      <c r="J850" s="28">
        <v>11708</v>
      </c>
      <c r="K850" s="28">
        <v>318</v>
      </c>
      <c r="L850" s="28">
        <v>3928</v>
      </c>
      <c r="M850" s="28">
        <v>59</v>
      </c>
      <c r="Q850" s="29">
        <v>44046</v>
      </c>
      <c r="R850" s="28">
        <v>3473</v>
      </c>
      <c r="S850" s="28">
        <v>57</v>
      </c>
    </row>
    <row r="851" spans="1:29" ht="17" x14ac:dyDescent="0.2">
      <c r="A851" s="15"/>
      <c r="B851" s="15"/>
      <c r="C851" s="34" t="s">
        <v>281</v>
      </c>
      <c r="D851" s="15">
        <f>SUM(D823:D850)</f>
        <v>14588</v>
      </c>
      <c r="E851" s="15">
        <f>SUM(E823:E850)</f>
        <v>348</v>
      </c>
      <c r="F851" s="15">
        <f>SUM(F823:F850)</f>
        <v>7137</v>
      </c>
      <c r="G851" s="34">
        <f>SUM(G823:G850)</f>
        <v>77</v>
      </c>
      <c r="J851" s="28">
        <v>12178</v>
      </c>
      <c r="K851" s="28">
        <v>322</v>
      </c>
      <c r="L851" s="28">
        <v>4436</v>
      </c>
      <c r="M851" s="28">
        <v>62</v>
      </c>
      <c r="Q851" s="29">
        <v>44053</v>
      </c>
      <c r="R851" s="28">
        <v>3928</v>
      </c>
      <c r="S851" s="28">
        <v>59</v>
      </c>
    </row>
    <row r="852" spans="1:29" x14ac:dyDescent="0.2">
      <c r="J852" s="28">
        <v>12459</v>
      </c>
      <c r="K852" s="28">
        <v>333</v>
      </c>
      <c r="L852" s="28">
        <v>4729</v>
      </c>
      <c r="M852" s="28">
        <v>71</v>
      </c>
      <c r="Q852" s="29">
        <v>44060</v>
      </c>
      <c r="R852" s="28">
        <v>4436</v>
      </c>
      <c r="S852" s="28">
        <v>62</v>
      </c>
    </row>
    <row r="853" spans="1:29" x14ac:dyDescent="0.2">
      <c r="J853" s="28">
        <v>14196</v>
      </c>
      <c r="K853" s="28">
        <v>340</v>
      </c>
      <c r="L853" s="28">
        <v>5902</v>
      </c>
      <c r="M853" s="28">
        <v>73</v>
      </c>
      <c r="Q853" s="29">
        <v>44067</v>
      </c>
      <c r="R853" s="28">
        <v>4729</v>
      </c>
      <c r="S853" s="28">
        <v>71</v>
      </c>
    </row>
    <row r="854" spans="1:29" x14ac:dyDescent="0.2">
      <c r="J854" s="28">
        <v>14588</v>
      </c>
      <c r="K854" s="28">
        <v>348</v>
      </c>
      <c r="L854" s="28">
        <v>7137</v>
      </c>
      <c r="M854" s="28">
        <v>77</v>
      </c>
      <c r="Q854" s="29">
        <v>44074</v>
      </c>
      <c r="R854" s="28">
        <v>5902</v>
      </c>
      <c r="S854" s="28">
        <v>73</v>
      </c>
    </row>
    <row r="855" spans="1:29" x14ac:dyDescent="0.2">
      <c r="Q855" s="29">
        <v>44081</v>
      </c>
      <c r="R855" s="28">
        <v>7137</v>
      </c>
      <c r="S855" s="28">
        <v>77</v>
      </c>
    </row>
    <row r="857" spans="1:29" ht="34" x14ac:dyDescent="0.2">
      <c r="A857" s="94" t="s">
        <v>206</v>
      </c>
      <c r="B857" s="94" t="s">
        <v>0</v>
      </c>
      <c r="C857" s="94" t="s">
        <v>264</v>
      </c>
      <c r="D857" s="39" t="s">
        <v>230</v>
      </c>
      <c r="E857" s="39" t="s">
        <v>290</v>
      </c>
      <c r="F857" s="39" t="s">
        <v>286</v>
      </c>
      <c r="G857" s="15" t="s">
        <v>287</v>
      </c>
    </row>
    <row r="858" spans="1:29" ht="34" x14ac:dyDescent="0.2">
      <c r="A858" s="96"/>
      <c r="B858" s="96"/>
      <c r="C858" s="96"/>
      <c r="D858" s="15" t="s">
        <v>236</v>
      </c>
      <c r="E858" s="15" t="s">
        <v>36</v>
      </c>
      <c r="F858" s="15" t="s">
        <v>36</v>
      </c>
      <c r="G858" s="15" t="s">
        <v>36</v>
      </c>
      <c r="J858" s="28" t="s">
        <v>230</v>
      </c>
      <c r="K858" s="28" t="s">
        <v>290</v>
      </c>
      <c r="L858" s="28" t="s">
        <v>289</v>
      </c>
      <c r="M858" s="28" t="s">
        <v>288</v>
      </c>
    </row>
    <row r="859" spans="1:29" ht="34" x14ac:dyDescent="0.2">
      <c r="A859" s="41">
        <v>44088</v>
      </c>
      <c r="B859" s="15">
        <v>1</v>
      </c>
      <c r="C859" s="15" t="s">
        <v>2</v>
      </c>
      <c r="D859" s="15">
        <v>1922</v>
      </c>
      <c r="E859" s="15">
        <v>35</v>
      </c>
      <c r="F859" s="15">
        <v>387</v>
      </c>
      <c r="G859" s="15">
        <v>11</v>
      </c>
      <c r="J859" s="28">
        <v>6</v>
      </c>
      <c r="K859" s="28">
        <v>1</v>
      </c>
      <c r="L859" s="28">
        <v>0</v>
      </c>
      <c r="M859" s="28">
        <v>0</v>
      </c>
      <c r="Q859" s="28" t="s">
        <v>292</v>
      </c>
      <c r="R859" s="28" t="s">
        <v>289</v>
      </c>
      <c r="S859" s="28" t="s">
        <v>288</v>
      </c>
      <c r="AA859" s="94" t="s">
        <v>293</v>
      </c>
      <c r="AB859" s="94" t="s">
        <v>286</v>
      </c>
      <c r="AC859" s="97" t="s">
        <v>287</v>
      </c>
    </row>
    <row r="860" spans="1:29" ht="17" x14ac:dyDescent="0.2">
      <c r="A860" s="15"/>
      <c r="B860" s="15">
        <v>2</v>
      </c>
      <c r="C860" s="15" t="s">
        <v>124</v>
      </c>
      <c r="D860" s="15">
        <v>597</v>
      </c>
      <c r="E860" s="15">
        <v>8</v>
      </c>
      <c r="F860" s="15">
        <v>300</v>
      </c>
      <c r="G860" s="15">
        <v>3</v>
      </c>
      <c r="J860" s="28">
        <v>35</v>
      </c>
      <c r="K860" s="28">
        <v>1</v>
      </c>
      <c r="L860" s="28">
        <v>1</v>
      </c>
      <c r="M860" s="28">
        <v>0</v>
      </c>
      <c r="Q860" s="29">
        <v>43907</v>
      </c>
      <c r="R860" s="28">
        <v>0</v>
      </c>
      <c r="S860" s="28">
        <v>0</v>
      </c>
      <c r="AA860" s="96"/>
      <c r="AB860" s="96"/>
      <c r="AC860" s="98"/>
    </row>
    <row r="861" spans="1:29" ht="34" x14ac:dyDescent="0.2">
      <c r="A861" s="15"/>
      <c r="B861" s="15">
        <v>3</v>
      </c>
      <c r="C861" s="15" t="s">
        <v>125</v>
      </c>
      <c r="D861" s="15">
        <v>1406</v>
      </c>
      <c r="E861" s="15">
        <v>6</v>
      </c>
      <c r="F861" s="15">
        <v>1486</v>
      </c>
      <c r="G861" s="15">
        <v>8</v>
      </c>
      <c r="J861" s="28">
        <v>53</v>
      </c>
      <c r="K861" s="28">
        <v>1</v>
      </c>
      <c r="L861" s="28">
        <v>1</v>
      </c>
      <c r="M861" s="28">
        <v>0</v>
      </c>
      <c r="Q861" s="29">
        <v>43910</v>
      </c>
      <c r="R861" s="28">
        <v>1</v>
      </c>
      <c r="S861" s="28">
        <v>0</v>
      </c>
      <c r="AA861" s="15" t="s">
        <v>2</v>
      </c>
      <c r="AB861" s="15">
        <v>387</v>
      </c>
      <c r="AC861" s="15">
        <v>11</v>
      </c>
    </row>
    <row r="862" spans="1:29" ht="34" x14ac:dyDescent="0.2">
      <c r="A862" s="15"/>
      <c r="B862" s="15">
        <v>4</v>
      </c>
      <c r="C862" s="15" t="s">
        <v>238</v>
      </c>
      <c r="D862" s="15">
        <v>1129</v>
      </c>
      <c r="E862" s="15">
        <v>8</v>
      </c>
      <c r="F862" s="15">
        <v>215</v>
      </c>
      <c r="G862" s="15">
        <v>3</v>
      </c>
      <c r="J862" s="28">
        <v>114</v>
      </c>
      <c r="K862" s="28">
        <v>1</v>
      </c>
      <c r="L862" s="28">
        <v>7</v>
      </c>
      <c r="M862" s="28">
        <v>0</v>
      </c>
      <c r="Q862" s="29">
        <v>43913</v>
      </c>
      <c r="R862" s="28">
        <v>1</v>
      </c>
      <c r="S862" s="28">
        <v>0</v>
      </c>
      <c r="AA862" s="15" t="s">
        <v>124</v>
      </c>
      <c r="AB862" s="15">
        <v>300</v>
      </c>
      <c r="AC862" s="15">
        <v>3</v>
      </c>
    </row>
    <row r="863" spans="1:29" ht="17" x14ac:dyDescent="0.2">
      <c r="A863" s="15"/>
      <c r="B863" s="15">
        <v>5</v>
      </c>
      <c r="C863" s="15" t="s">
        <v>127</v>
      </c>
      <c r="D863" s="15">
        <v>3801</v>
      </c>
      <c r="E863" s="15">
        <v>85</v>
      </c>
      <c r="F863" s="15">
        <v>1129</v>
      </c>
      <c r="G863" s="15">
        <v>7</v>
      </c>
      <c r="J863" s="28">
        <v>314</v>
      </c>
      <c r="K863" s="28">
        <v>1</v>
      </c>
      <c r="L863" s="28">
        <v>15</v>
      </c>
      <c r="M863" s="28">
        <v>0</v>
      </c>
      <c r="Q863" s="29">
        <v>43916</v>
      </c>
      <c r="R863" s="28">
        <v>7</v>
      </c>
      <c r="S863" s="28">
        <v>0</v>
      </c>
      <c r="AA863" s="15" t="s">
        <v>125</v>
      </c>
      <c r="AB863" s="15">
        <v>1486</v>
      </c>
      <c r="AC863" s="15">
        <v>8</v>
      </c>
    </row>
    <row r="864" spans="1:29" ht="51" x14ac:dyDescent="0.2">
      <c r="A864" s="15"/>
      <c r="B864" s="15">
        <v>6</v>
      </c>
      <c r="C864" s="15" t="s">
        <v>9</v>
      </c>
      <c r="D864" s="15">
        <v>303</v>
      </c>
      <c r="E864" s="15">
        <v>10</v>
      </c>
      <c r="F864" s="15">
        <v>143</v>
      </c>
      <c r="G864" s="15">
        <v>0</v>
      </c>
      <c r="J864" s="28">
        <v>430</v>
      </c>
      <c r="K864" s="28">
        <v>2</v>
      </c>
      <c r="L864" s="28">
        <v>18</v>
      </c>
      <c r="M864" s="28">
        <v>0</v>
      </c>
      <c r="Q864" s="29">
        <v>43920</v>
      </c>
      <c r="R864" s="28">
        <v>15</v>
      </c>
      <c r="S864" s="28">
        <v>0</v>
      </c>
      <c r="AA864" s="15" t="s">
        <v>238</v>
      </c>
      <c r="AB864" s="15">
        <v>215</v>
      </c>
      <c r="AC864" s="15">
        <v>3</v>
      </c>
    </row>
    <row r="865" spans="1:29" ht="34" x14ac:dyDescent="0.2">
      <c r="A865" s="15"/>
      <c r="B865" s="15">
        <v>7</v>
      </c>
      <c r="C865" s="15" t="s">
        <v>239</v>
      </c>
      <c r="D865" s="15">
        <v>111</v>
      </c>
      <c r="E865" s="15">
        <v>2</v>
      </c>
      <c r="F865" s="15">
        <v>454</v>
      </c>
      <c r="G865" s="15">
        <v>9</v>
      </c>
      <c r="J865" s="28">
        <v>590</v>
      </c>
      <c r="K865" s="28">
        <v>2</v>
      </c>
      <c r="L865" s="28">
        <v>28</v>
      </c>
      <c r="M865" s="28">
        <v>0</v>
      </c>
      <c r="Q865" s="29">
        <v>43923</v>
      </c>
      <c r="R865" s="28">
        <v>18</v>
      </c>
      <c r="S865" s="28">
        <v>0</v>
      </c>
      <c r="AA865" s="15" t="s">
        <v>127</v>
      </c>
      <c r="AB865" s="15">
        <v>1129</v>
      </c>
      <c r="AC865" s="15">
        <v>7</v>
      </c>
    </row>
    <row r="866" spans="1:29" ht="51" x14ac:dyDescent="0.2">
      <c r="A866" s="15"/>
      <c r="B866" s="15">
        <v>8</v>
      </c>
      <c r="C866" s="15" t="s">
        <v>129</v>
      </c>
      <c r="D866" s="15">
        <v>254</v>
      </c>
      <c r="E866" s="15">
        <v>16</v>
      </c>
      <c r="F866" s="15">
        <v>113</v>
      </c>
      <c r="G866" s="15">
        <v>6</v>
      </c>
      <c r="J866" s="28">
        <v>879</v>
      </c>
      <c r="K866" s="28">
        <v>8</v>
      </c>
      <c r="L866" s="28">
        <v>37</v>
      </c>
      <c r="M866" s="28">
        <v>4</v>
      </c>
      <c r="Q866" s="29">
        <v>43927</v>
      </c>
      <c r="R866" s="28">
        <v>28</v>
      </c>
      <c r="S866" s="28">
        <v>0</v>
      </c>
      <c r="AA866" s="15" t="s">
        <v>9</v>
      </c>
      <c r="AB866" s="15">
        <v>143</v>
      </c>
      <c r="AC866" s="15">
        <v>0</v>
      </c>
    </row>
    <row r="867" spans="1:29" ht="51" x14ac:dyDescent="0.2">
      <c r="A867" s="15"/>
      <c r="B867" s="94"/>
      <c r="C867" s="15" t="s">
        <v>225</v>
      </c>
      <c r="D867" s="15">
        <v>30</v>
      </c>
      <c r="E867" s="15">
        <v>0</v>
      </c>
      <c r="F867" s="15">
        <v>14</v>
      </c>
      <c r="G867" s="15">
        <v>0</v>
      </c>
      <c r="J867" s="28">
        <v>881</v>
      </c>
      <c r="K867" s="28">
        <v>8</v>
      </c>
      <c r="L867" s="28">
        <v>42</v>
      </c>
      <c r="M867" s="28">
        <v>5</v>
      </c>
      <c r="Q867" s="29">
        <v>43930</v>
      </c>
      <c r="R867" s="28">
        <v>37</v>
      </c>
      <c r="S867" s="28">
        <v>4</v>
      </c>
      <c r="AA867" s="15" t="s">
        <v>239</v>
      </c>
      <c r="AB867" s="15">
        <v>454</v>
      </c>
      <c r="AC867" s="15">
        <v>9</v>
      </c>
    </row>
    <row r="868" spans="1:29" ht="34" x14ac:dyDescent="0.2">
      <c r="A868" s="15"/>
      <c r="B868" s="95"/>
      <c r="C868" s="15" t="s">
        <v>226</v>
      </c>
      <c r="D868" s="15">
        <v>27</v>
      </c>
      <c r="E868" s="15">
        <v>0</v>
      </c>
      <c r="F868" s="15">
        <v>8</v>
      </c>
      <c r="G868" s="15">
        <v>0</v>
      </c>
      <c r="J868" s="28">
        <v>978</v>
      </c>
      <c r="K868" s="28">
        <v>12</v>
      </c>
      <c r="L868" s="28">
        <v>56</v>
      </c>
      <c r="M868" s="28">
        <v>5</v>
      </c>
      <c r="Q868" s="29">
        <v>43932</v>
      </c>
      <c r="R868" s="28">
        <v>42</v>
      </c>
      <c r="S868" s="28">
        <v>5</v>
      </c>
      <c r="AA868" s="15" t="s">
        <v>129</v>
      </c>
      <c r="AB868" s="15">
        <v>113</v>
      </c>
      <c r="AC868" s="15">
        <v>6</v>
      </c>
    </row>
    <row r="869" spans="1:29" ht="34" x14ac:dyDescent="0.2">
      <c r="A869" s="15"/>
      <c r="B869" s="95"/>
      <c r="C869" s="15" t="s">
        <v>227</v>
      </c>
      <c r="D869" s="15">
        <v>95</v>
      </c>
      <c r="E869" s="15">
        <v>1</v>
      </c>
      <c r="F869" s="15">
        <v>82</v>
      </c>
      <c r="G869" s="15">
        <v>0</v>
      </c>
      <c r="J869" s="28">
        <v>1129</v>
      </c>
      <c r="K869" s="28">
        <v>18</v>
      </c>
      <c r="L869" s="28">
        <v>84</v>
      </c>
      <c r="M869" s="28">
        <v>7</v>
      </c>
      <c r="Q869" s="29">
        <v>43934</v>
      </c>
      <c r="R869" s="28">
        <v>56</v>
      </c>
      <c r="S869" s="28">
        <v>5</v>
      </c>
      <c r="AA869" s="15" t="s">
        <v>225</v>
      </c>
      <c r="AB869" s="15">
        <v>14</v>
      </c>
      <c r="AC869" s="15">
        <v>0</v>
      </c>
    </row>
    <row r="870" spans="1:29" ht="34" x14ac:dyDescent="0.2">
      <c r="A870" s="15"/>
      <c r="B870" s="96"/>
      <c r="C870" s="15" t="s">
        <v>228</v>
      </c>
      <c r="D870" s="15">
        <v>34</v>
      </c>
      <c r="E870" s="15">
        <v>0</v>
      </c>
      <c r="F870" s="15">
        <v>90</v>
      </c>
      <c r="G870" s="15">
        <v>0</v>
      </c>
      <c r="J870" s="28">
        <v>1566</v>
      </c>
      <c r="K870" s="28">
        <v>26</v>
      </c>
      <c r="L870" s="28">
        <v>106</v>
      </c>
      <c r="M870" s="28">
        <v>7</v>
      </c>
      <c r="Q870" s="29">
        <v>43938</v>
      </c>
      <c r="R870" s="28">
        <v>84</v>
      </c>
      <c r="S870" s="28">
        <v>7</v>
      </c>
      <c r="AA870" s="15" t="s">
        <v>226</v>
      </c>
      <c r="AB870" s="15">
        <v>8</v>
      </c>
      <c r="AC870" s="15">
        <v>0</v>
      </c>
    </row>
    <row r="871" spans="1:29" ht="34" x14ac:dyDescent="0.2">
      <c r="A871" s="15"/>
      <c r="B871" s="15">
        <v>9</v>
      </c>
      <c r="C871" s="15" t="s">
        <v>130</v>
      </c>
      <c r="D871" s="15">
        <v>286</v>
      </c>
      <c r="E871" s="15">
        <v>31</v>
      </c>
      <c r="F871" s="15">
        <v>65</v>
      </c>
      <c r="G871" s="15">
        <v>5</v>
      </c>
      <c r="J871" s="28">
        <v>1783</v>
      </c>
      <c r="K871" s="28">
        <v>35</v>
      </c>
      <c r="L871" s="28">
        <v>128</v>
      </c>
      <c r="M871" s="28">
        <v>7</v>
      </c>
      <c r="Q871" s="29">
        <v>43941</v>
      </c>
      <c r="R871" s="28">
        <v>106</v>
      </c>
      <c r="S871" s="28">
        <v>7</v>
      </c>
      <c r="AA871" s="15" t="s">
        <v>227</v>
      </c>
      <c r="AB871" s="15">
        <v>82</v>
      </c>
      <c r="AC871" s="15">
        <v>0</v>
      </c>
    </row>
    <row r="872" spans="1:29" ht="34" x14ac:dyDescent="0.2">
      <c r="A872" s="15"/>
      <c r="B872" s="94"/>
      <c r="C872" s="15" t="s">
        <v>13</v>
      </c>
      <c r="D872" s="15">
        <v>56</v>
      </c>
      <c r="E872" s="15">
        <v>1</v>
      </c>
      <c r="F872" s="15">
        <v>143</v>
      </c>
      <c r="G872" s="15">
        <v>1</v>
      </c>
      <c r="J872" s="28">
        <v>2147</v>
      </c>
      <c r="K872" s="28">
        <v>51</v>
      </c>
      <c r="L872" s="28">
        <v>167</v>
      </c>
      <c r="M872" s="28">
        <v>7</v>
      </c>
      <c r="Q872" s="29">
        <v>43944</v>
      </c>
      <c r="R872" s="28">
        <v>128</v>
      </c>
      <c r="S872" s="28">
        <v>7</v>
      </c>
      <c r="AA872" s="15" t="s">
        <v>228</v>
      </c>
      <c r="AB872" s="15">
        <v>90</v>
      </c>
      <c r="AC872" s="15">
        <v>0</v>
      </c>
    </row>
    <row r="873" spans="1:29" ht="34" x14ac:dyDescent="0.2">
      <c r="A873" s="15"/>
      <c r="B873" s="96"/>
      <c r="C873" s="15" t="s">
        <v>229</v>
      </c>
      <c r="D873" s="15">
        <v>15</v>
      </c>
      <c r="E873" s="15">
        <v>0</v>
      </c>
      <c r="F873" s="15">
        <v>13</v>
      </c>
      <c r="G873" s="15">
        <v>0</v>
      </c>
      <c r="J873" s="28">
        <v>2690</v>
      </c>
      <c r="K873" s="28">
        <v>81</v>
      </c>
      <c r="L873" s="28">
        <v>280</v>
      </c>
      <c r="M873" s="28">
        <v>8</v>
      </c>
      <c r="Q873" s="29">
        <v>43948</v>
      </c>
      <c r="R873" s="28">
        <v>167</v>
      </c>
      <c r="S873" s="28">
        <v>7</v>
      </c>
      <c r="AA873" s="15" t="s">
        <v>130</v>
      </c>
      <c r="AB873" s="15">
        <v>65</v>
      </c>
      <c r="AC873" s="15">
        <v>5</v>
      </c>
    </row>
    <row r="874" spans="1:29" ht="34" x14ac:dyDescent="0.2">
      <c r="A874" s="15"/>
      <c r="B874" s="15">
        <v>10</v>
      </c>
      <c r="C874" s="15" t="s">
        <v>244</v>
      </c>
      <c r="D874" s="15">
        <v>186</v>
      </c>
      <c r="E874" s="15">
        <v>16</v>
      </c>
      <c r="F874" s="15">
        <v>363</v>
      </c>
      <c r="G874" s="15">
        <v>3</v>
      </c>
      <c r="J874" s="28">
        <v>3077</v>
      </c>
      <c r="K874" s="28">
        <v>116</v>
      </c>
      <c r="L874" s="28">
        <v>399</v>
      </c>
      <c r="M874" s="28">
        <v>11</v>
      </c>
      <c r="Q874" s="29">
        <v>43955</v>
      </c>
      <c r="R874" s="28">
        <v>280</v>
      </c>
      <c r="S874" s="28">
        <v>8</v>
      </c>
      <c r="AA874" s="15" t="s">
        <v>13</v>
      </c>
      <c r="AB874" s="15">
        <v>143</v>
      </c>
      <c r="AC874" s="15">
        <v>1</v>
      </c>
    </row>
    <row r="875" spans="1:29" ht="34" x14ac:dyDescent="0.2">
      <c r="A875" s="15"/>
      <c r="B875" s="15">
        <v>11</v>
      </c>
      <c r="C875" s="15" t="s">
        <v>207</v>
      </c>
      <c r="D875" s="15">
        <v>444</v>
      </c>
      <c r="E875" s="15">
        <v>6</v>
      </c>
      <c r="F875" s="15">
        <v>604</v>
      </c>
      <c r="G875" s="15">
        <v>1</v>
      </c>
      <c r="J875" s="28">
        <v>3324</v>
      </c>
      <c r="K875" s="28">
        <v>129</v>
      </c>
      <c r="L875" s="28">
        <v>584</v>
      </c>
      <c r="M875" s="28">
        <v>14</v>
      </c>
      <c r="Q875" s="29">
        <v>43962</v>
      </c>
      <c r="R875" s="28">
        <v>399</v>
      </c>
      <c r="S875" s="28">
        <v>11</v>
      </c>
      <c r="AA875" s="15" t="s">
        <v>229</v>
      </c>
      <c r="AB875" s="15">
        <v>13</v>
      </c>
      <c r="AC875" s="15">
        <v>0</v>
      </c>
    </row>
    <row r="876" spans="1:29" ht="51" x14ac:dyDescent="0.2">
      <c r="A876" s="15"/>
      <c r="B876" s="15">
        <v>12</v>
      </c>
      <c r="C876" s="15" t="s">
        <v>16</v>
      </c>
      <c r="D876" s="15">
        <v>56</v>
      </c>
      <c r="E876" s="15">
        <v>0</v>
      </c>
      <c r="F876" s="15">
        <v>132</v>
      </c>
      <c r="G876" s="15">
        <v>0</v>
      </c>
      <c r="J876" s="28">
        <v>3769</v>
      </c>
      <c r="K876" s="28">
        <v>150</v>
      </c>
      <c r="L876" s="28">
        <v>738</v>
      </c>
      <c r="M876" s="28">
        <v>20</v>
      </c>
      <c r="Q876" s="29">
        <v>43969</v>
      </c>
      <c r="R876" s="28">
        <v>584</v>
      </c>
      <c r="S876" s="28">
        <v>14</v>
      </c>
      <c r="AA876" s="15" t="s">
        <v>244</v>
      </c>
      <c r="AB876" s="15">
        <v>363</v>
      </c>
      <c r="AC876" s="15">
        <v>3</v>
      </c>
    </row>
    <row r="877" spans="1:29" ht="17" x14ac:dyDescent="0.2">
      <c r="A877" s="15"/>
      <c r="B877" s="15">
        <v>13</v>
      </c>
      <c r="C877" s="15" t="s">
        <v>17</v>
      </c>
      <c r="D877" s="15">
        <v>1237</v>
      </c>
      <c r="E877" s="15">
        <v>3</v>
      </c>
      <c r="F877" s="15">
        <v>532</v>
      </c>
      <c r="G877" s="15">
        <v>1</v>
      </c>
      <c r="J877" s="28">
        <v>4543</v>
      </c>
      <c r="K877" s="28">
        <v>163</v>
      </c>
      <c r="L877" s="28">
        <v>955</v>
      </c>
      <c r="M877" s="28">
        <v>26</v>
      </c>
      <c r="Q877" s="29">
        <v>43977</v>
      </c>
      <c r="R877" s="28">
        <v>738</v>
      </c>
      <c r="S877" s="28">
        <v>20</v>
      </c>
      <c r="AA877" s="15" t="s">
        <v>207</v>
      </c>
      <c r="AB877" s="15">
        <v>604</v>
      </c>
      <c r="AC877" s="15">
        <v>1</v>
      </c>
    </row>
    <row r="878" spans="1:29" ht="17" x14ac:dyDescent="0.2">
      <c r="A878" s="15"/>
      <c r="B878" s="15">
        <v>14</v>
      </c>
      <c r="C878" s="15" t="s">
        <v>208</v>
      </c>
      <c r="D878" s="15">
        <v>82</v>
      </c>
      <c r="E878" s="15">
        <v>6</v>
      </c>
      <c r="F878" s="15">
        <v>27</v>
      </c>
      <c r="G878" s="15">
        <v>0</v>
      </c>
      <c r="J878" s="28">
        <v>4921</v>
      </c>
      <c r="K878" s="28">
        <v>173</v>
      </c>
      <c r="L878" s="28">
        <v>1141</v>
      </c>
      <c r="M878" s="28">
        <v>29</v>
      </c>
      <c r="Q878" s="29">
        <v>43983</v>
      </c>
      <c r="R878" s="28">
        <v>955</v>
      </c>
      <c r="S878" s="28">
        <v>26</v>
      </c>
      <c r="AA878" s="15" t="s">
        <v>16</v>
      </c>
      <c r="AB878" s="15">
        <v>132</v>
      </c>
      <c r="AC878" s="15">
        <v>0</v>
      </c>
    </row>
    <row r="879" spans="1:29" ht="17" x14ac:dyDescent="0.2">
      <c r="A879" s="15"/>
      <c r="B879" s="15">
        <v>15</v>
      </c>
      <c r="C879" s="15" t="s">
        <v>18</v>
      </c>
      <c r="D879" s="15">
        <v>1416</v>
      </c>
      <c r="E879" s="15">
        <v>5</v>
      </c>
      <c r="F879" s="15">
        <v>209</v>
      </c>
      <c r="G879" s="15">
        <v>2</v>
      </c>
      <c r="J879" s="28">
        <v>5454</v>
      </c>
      <c r="K879" s="28">
        <v>197</v>
      </c>
      <c r="L879" s="28">
        <v>1312</v>
      </c>
      <c r="M879" s="28">
        <v>34</v>
      </c>
      <c r="Q879" s="29">
        <v>43990</v>
      </c>
      <c r="R879" s="28">
        <v>1141</v>
      </c>
      <c r="S879" s="28">
        <v>29</v>
      </c>
      <c r="AA879" s="15" t="s">
        <v>17</v>
      </c>
      <c r="AB879" s="15">
        <v>532</v>
      </c>
      <c r="AC879" s="15">
        <v>1</v>
      </c>
    </row>
    <row r="880" spans="1:29" ht="17" x14ac:dyDescent="0.2">
      <c r="A880" s="15"/>
      <c r="B880" s="15">
        <v>16</v>
      </c>
      <c r="C880" s="15" t="s">
        <v>132</v>
      </c>
      <c r="D880" s="15">
        <v>51</v>
      </c>
      <c r="E880" s="15">
        <v>7</v>
      </c>
      <c r="F880" s="15">
        <v>192</v>
      </c>
      <c r="G880" s="15">
        <v>6</v>
      </c>
      <c r="J880" s="28">
        <v>6123</v>
      </c>
      <c r="K880" s="28">
        <v>204</v>
      </c>
      <c r="L880" s="28">
        <v>1543</v>
      </c>
      <c r="M880" s="28">
        <v>36</v>
      </c>
      <c r="Q880" s="29">
        <v>43997</v>
      </c>
      <c r="R880" s="28">
        <v>1312</v>
      </c>
      <c r="S880" s="28">
        <v>34</v>
      </c>
      <c r="AA880" s="15" t="s">
        <v>208</v>
      </c>
      <c r="AB880" s="15">
        <v>27</v>
      </c>
      <c r="AC880" s="15">
        <v>0</v>
      </c>
    </row>
    <row r="881" spans="1:29" ht="17" x14ac:dyDescent="0.2">
      <c r="A881" s="15"/>
      <c r="B881" s="15">
        <v>17</v>
      </c>
      <c r="C881" s="15" t="s">
        <v>267</v>
      </c>
      <c r="D881" s="15">
        <v>1718</v>
      </c>
      <c r="E881" s="15">
        <v>3</v>
      </c>
      <c r="F881" s="15">
        <v>443</v>
      </c>
      <c r="G881" s="15">
        <v>2</v>
      </c>
      <c r="J881" s="28">
        <v>6490</v>
      </c>
      <c r="K881" s="28">
        <v>227</v>
      </c>
      <c r="L881" s="28">
        <v>1862</v>
      </c>
      <c r="M881" s="28">
        <v>42</v>
      </c>
      <c r="Q881" s="29">
        <v>44004</v>
      </c>
      <c r="R881" s="28">
        <v>1543</v>
      </c>
      <c r="S881" s="28">
        <v>36</v>
      </c>
      <c r="AA881" s="15" t="s">
        <v>18</v>
      </c>
      <c r="AB881" s="15">
        <v>209</v>
      </c>
      <c r="AC881" s="15">
        <v>2</v>
      </c>
    </row>
    <row r="882" spans="1:29" ht="51" x14ac:dyDescent="0.2">
      <c r="A882" s="15"/>
      <c r="B882" s="15"/>
      <c r="C882" s="15" t="s">
        <v>268</v>
      </c>
      <c r="D882" s="15">
        <v>24</v>
      </c>
      <c r="E882" s="15">
        <v>4</v>
      </c>
      <c r="F882" s="15">
        <v>21</v>
      </c>
      <c r="G882" s="15">
        <v>0</v>
      </c>
      <c r="J882" s="28">
        <v>7042</v>
      </c>
      <c r="K882" s="28">
        <v>258</v>
      </c>
      <c r="L882" s="28">
        <v>2121</v>
      </c>
      <c r="M882" s="28">
        <v>44</v>
      </c>
      <c r="Q882" s="29">
        <v>44011</v>
      </c>
      <c r="R882" s="28">
        <v>1862</v>
      </c>
      <c r="S882" s="28">
        <v>42</v>
      </c>
      <c r="AA882" s="15" t="s">
        <v>132</v>
      </c>
      <c r="AB882" s="15">
        <v>192</v>
      </c>
      <c r="AC882" s="15">
        <v>6</v>
      </c>
    </row>
    <row r="883" spans="1:29" ht="51" x14ac:dyDescent="0.2">
      <c r="A883" s="15"/>
      <c r="B883" s="15">
        <v>18</v>
      </c>
      <c r="C883" s="15" t="s">
        <v>209</v>
      </c>
      <c r="D883" s="15">
        <v>19</v>
      </c>
      <c r="E883" s="15">
        <v>0</v>
      </c>
      <c r="F883" s="15">
        <v>44</v>
      </c>
      <c r="G883" s="15">
        <v>0</v>
      </c>
      <c r="J883" s="28">
        <v>7333</v>
      </c>
      <c r="K883" s="28">
        <v>282</v>
      </c>
      <c r="L883" s="28">
        <v>2387</v>
      </c>
      <c r="M883" s="28">
        <v>45</v>
      </c>
      <c r="Q883" s="29">
        <v>44018</v>
      </c>
      <c r="R883" s="28">
        <v>2121</v>
      </c>
      <c r="S883" s="28">
        <v>44</v>
      </c>
      <c r="AA883" s="15" t="s">
        <v>267</v>
      </c>
      <c r="AB883" s="15">
        <v>443</v>
      </c>
      <c r="AC883" s="15">
        <v>2</v>
      </c>
    </row>
    <row r="884" spans="1:29" ht="51" x14ac:dyDescent="0.2">
      <c r="A884" s="15"/>
      <c r="B884" s="15">
        <v>19</v>
      </c>
      <c r="C884" s="15" t="s">
        <v>269</v>
      </c>
      <c r="D884" s="15">
        <v>154</v>
      </c>
      <c r="E884" s="15">
        <v>1</v>
      </c>
      <c r="F884" s="15">
        <v>142</v>
      </c>
      <c r="G884" s="15">
        <v>2</v>
      </c>
      <c r="J884" s="28">
        <v>7633</v>
      </c>
      <c r="K884" s="28">
        <v>290</v>
      </c>
      <c r="L884" s="28">
        <v>2712</v>
      </c>
      <c r="M884" s="28">
        <v>51</v>
      </c>
      <c r="Q884" s="29">
        <v>44025</v>
      </c>
      <c r="R884" s="28">
        <v>2387</v>
      </c>
      <c r="S884" s="28">
        <v>45</v>
      </c>
      <c r="AA884" s="15" t="s">
        <v>268</v>
      </c>
      <c r="AB884" s="15">
        <v>21</v>
      </c>
      <c r="AC884" s="15">
        <v>0</v>
      </c>
    </row>
    <row r="885" spans="1:29" ht="17" x14ac:dyDescent="0.2">
      <c r="A885" s="15"/>
      <c r="B885" s="15">
        <v>20</v>
      </c>
      <c r="C885" s="15" t="s">
        <v>135</v>
      </c>
      <c r="D885" s="15">
        <v>47</v>
      </c>
      <c r="E885" s="15">
        <v>5</v>
      </c>
      <c r="F885" s="15">
        <v>79</v>
      </c>
      <c r="G885" s="15">
        <v>1</v>
      </c>
      <c r="J885" s="28">
        <v>7679</v>
      </c>
      <c r="K885" s="28">
        <v>297</v>
      </c>
      <c r="L885" s="28">
        <v>3124</v>
      </c>
      <c r="M885" s="28">
        <v>55</v>
      </c>
      <c r="Q885" s="29">
        <v>44032</v>
      </c>
      <c r="R885" s="28">
        <v>2712</v>
      </c>
      <c r="S885" s="28">
        <v>51</v>
      </c>
      <c r="AA885" s="15" t="s">
        <v>209</v>
      </c>
      <c r="AB885" s="15">
        <v>44</v>
      </c>
      <c r="AC885" s="15">
        <v>0</v>
      </c>
    </row>
    <row r="886" spans="1:29" ht="34" x14ac:dyDescent="0.2">
      <c r="A886" s="15"/>
      <c r="B886" s="15">
        <v>21</v>
      </c>
      <c r="C886" s="15" t="s">
        <v>270</v>
      </c>
      <c r="D886" s="15">
        <v>37</v>
      </c>
      <c r="E886" s="15">
        <v>1</v>
      </c>
      <c r="F886" s="15">
        <v>25</v>
      </c>
      <c r="G886" s="15">
        <v>0</v>
      </c>
      <c r="J886" s="28">
        <v>8329</v>
      </c>
      <c r="K886" s="28">
        <v>316</v>
      </c>
      <c r="L886" s="28">
        <v>3473</v>
      </c>
      <c r="M886" s="28">
        <v>57</v>
      </c>
      <c r="Q886" s="29">
        <v>44039</v>
      </c>
      <c r="R886" s="28">
        <v>3124</v>
      </c>
      <c r="S886" s="28">
        <v>55</v>
      </c>
      <c r="AA886" s="15" t="s">
        <v>269</v>
      </c>
      <c r="AB886" s="15">
        <v>142</v>
      </c>
      <c r="AC886" s="15">
        <v>2</v>
      </c>
    </row>
    <row r="887" spans="1:29" ht="51" x14ac:dyDescent="0.2">
      <c r="A887" s="15"/>
      <c r="B887" s="15">
        <v>22</v>
      </c>
      <c r="C887" s="15" t="s">
        <v>210</v>
      </c>
      <c r="D887" s="15">
        <v>17</v>
      </c>
      <c r="E887" s="15">
        <v>0</v>
      </c>
      <c r="F887" s="15">
        <v>38</v>
      </c>
      <c r="G887" s="15">
        <v>0</v>
      </c>
      <c r="J887" s="28">
        <v>11708</v>
      </c>
      <c r="K887" s="28">
        <v>318</v>
      </c>
      <c r="L887" s="28">
        <v>3928</v>
      </c>
      <c r="M887" s="28">
        <v>59</v>
      </c>
      <c r="Q887" s="29">
        <v>44046</v>
      </c>
      <c r="R887" s="28">
        <v>3473</v>
      </c>
      <c r="S887" s="28">
        <v>57</v>
      </c>
      <c r="AA887" s="15" t="s">
        <v>135</v>
      </c>
      <c r="AB887" s="15">
        <v>79</v>
      </c>
      <c r="AC887" s="15">
        <v>1</v>
      </c>
    </row>
    <row r="888" spans="1:29" ht="51" x14ac:dyDescent="0.2">
      <c r="A888" s="15"/>
      <c r="B888" s="15">
        <v>23</v>
      </c>
      <c r="C888" s="15" t="s">
        <v>136</v>
      </c>
      <c r="D888" s="15">
        <v>781</v>
      </c>
      <c r="E888" s="15">
        <v>72</v>
      </c>
      <c r="F888" s="15">
        <v>219</v>
      </c>
      <c r="G888" s="15">
        <v>5</v>
      </c>
      <c r="J888" s="28">
        <v>12178</v>
      </c>
      <c r="K888" s="28">
        <v>322</v>
      </c>
      <c r="L888" s="28">
        <v>4436</v>
      </c>
      <c r="M888" s="28">
        <v>62</v>
      </c>
      <c r="Q888" s="29">
        <v>44053</v>
      </c>
      <c r="R888" s="28">
        <v>3928</v>
      </c>
      <c r="S888" s="28">
        <v>59</v>
      </c>
      <c r="AA888" s="15" t="s">
        <v>270</v>
      </c>
      <c r="AB888" s="15">
        <v>25</v>
      </c>
      <c r="AC888" s="15">
        <v>0</v>
      </c>
    </row>
    <row r="889" spans="1:29" ht="17" x14ac:dyDescent="0.2">
      <c r="A889" s="15"/>
      <c r="B889" s="15">
        <v>24</v>
      </c>
      <c r="C889" s="15" t="s">
        <v>137</v>
      </c>
      <c r="D889" s="15">
        <v>165</v>
      </c>
      <c r="E889" s="15">
        <v>3</v>
      </c>
      <c r="F889" s="15">
        <v>286</v>
      </c>
      <c r="G889" s="15">
        <v>0</v>
      </c>
      <c r="J889" s="28">
        <v>12459</v>
      </c>
      <c r="K889" s="28">
        <v>333</v>
      </c>
      <c r="L889" s="28">
        <v>4729</v>
      </c>
      <c r="M889" s="28">
        <v>71</v>
      </c>
      <c r="Q889" s="29">
        <v>44060</v>
      </c>
      <c r="R889" s="28">
        <v>4436</v>
      </c>
      <c r="S889" s="28">
        <v>62</v>
      </c>
      <c r="AA889" s="15" t="s">
        <v>210</v>
      </c>
      <c r="AB889" s="15">
        <v>38</v>
      </c>
      <c r="AC889" s="15">
        <v>0</v>
      </c>
    </row>
    <row r="890" spans="1:29" ht="51" x14ac:dyDescent="0.2">
      <c r="A890" s="15"/>
      <c r="B890" s="15">
        <v>25</v>
      </c>
      <c r="C890" s="15" t="s">
        <v>211</v>
      </c>
      <c r="D890" s="15">
        <v>132</v>
      </c>
      <c r="E890" s="15">
        <v>9</v>
      </c>
      <c r="F890" s="15">
        <v>415</v>
      </c>
      <c r="G890" s="15">
        <v>1</v>
      </c>
      <c r="J890" s="28">
        <v>14196</v>
      </c>
      <c r="K890" s="28">
        <v>340</v>
      </c>
      <c r="L890" s="28">
        <v>5902</v>
      </c>
      <c r="M890" s="28">
        <v>73</v>
      </c>
      <c r="Q890" s="29">
        <v>44067</v>
      </c>
      <c r="R890" s="28">
        <v>4729</v>
      </c>
      <c r="S890" s="28">
        <v>71</v>
      </c>
      <c r="AA890" s="15" t="s">
        <v>136</v>
      </c>
      <c r="AB890" s="15">
        <v>219</v>
      </c>
      <c r="AC890" s="15">
        <v>5</v>
      </c>
    </row>
    <row r="891" spans="1:29" ht="51" x14ac:dyDescent="0.2">
      <c r="A891" s="15"/>
      <c r="B891" s="15"/>
      <c r="C891" s="15" t="s">
        <v>22</v>
      </c>
      <c r="D891" s="15">
        <v>186</v>
      </c>
      <c r="E891" s="15">
        <v>4</v>
      </c>
      <c r="F891" s="15">
        <v>85</v>
      </c>
      <c r="G891" s="15">
        <v>0</v>
      </c>
      <c r="J891" s="28">
        <v>14588</v>
      </c>
      <c r="K891" s="28">
        <v>348</v>
      </c>
      <c r="L891" s="28">
        <v>7137</v>
      </c>
      <c r="M891" s="28">
        <v>77</v>
      </c>
      <c r="Q891" s="29">
        <v>44074</v>
      </c>
      <c r="R891" s="28">
        <v>5902</v>
      </c>
      <c r="S891" s="28">
        <v>73</v>
      </c>
      <c r="AA891" s="15" t="s">
        <v>137</v>
      </c>
      <c r="AB891" s="15">
        <v>286</v>
      </c>
      <c r="AC891" s="15">
        <v>0</v>
      </c>
    </row>
    <row r="892" spans="1:29" ht="17" x14ac:dyDescent="0.2">
      <c r="A892" s="15"/>
      <c r="B892" s="15">
        <v>26</v>
      </c>
      <c r="C892" s="15" t="s">
        <v>212</v>
      </c>
      <c r="D892" s="15">
        <v>20</v>
      </c>
      <c r="E892" s="15">
        <v>2</v>
      </c>
      <c r="F892" s="15">
        <v>5</v>
      </c>
      <c r="G892" s="15">
        <v>0</v>
      </c>
      <c r="J892" s="28">
        <v>16838</v>
      </c>
      <c r="K892" s="28">
        <v>350</v>
      </c>
      <c r="L892" s="28">
        <v>8503</v>
      </c>
      <c r="M892" s="28">
        <v>77</v>
      </c>
      <c r="Q892" s="29">
        <v>44081</v>
      </c>
      <c r="R892" s="28">
        <v>7137</v>
      </c>
      <c r="S892" s="28">
        <v>77</v>
      </c>
      <c r="AA892" s="15" t="s">
        <v>211</v>
      </c>
      <c r="AB892" s="15">
        <v>415</v>
      </c>
      <c r="AC892" s="15">
        <v>1</v>
      </c>
    </row>
    <row r="893" spans="1:29" ht="34" x14ac:dyDescent="0.2">
      <c r="A893" s="15"/>
      <c r="B893" s="15"/>
      <c r="C893" s="34" t="s">
        <v>281</v>
      </c>
      <c r="D893" s="15">
        <f>SUM(D859:D892)</f>
        <v>16838</v>
      </c>
      <c r="E893" s="15">
        <f>SUM(E859:E892)</f>
        <v>350</v>
      </c>
      <c r="F893" s="15">
        <f>SUM(F859:F892)</f>
        <v>8503</v>
      </c>
      <c r="G893" s="34">
        <f>SUM(G859:G892)</f>
        <v>77</v>
      </c>
      <c r="Q893" s="29">
        <v>44088</v>
      </c>
      <c r="R893" s="28">
        <v>8503</v>
      </c>
      <c r="S893" s="28">
        <v>77</v>
      </c>
      <c r="AA893" s="15" t="s">
        <v>22</v>
      </c>
      <c r="AB893" s="15">
        <v>85</v>
      </c>
      <c r="AC893" s="15">
        <v>0</v>
      </c>
    </row>
    <row r="894" spans="1:29" ht="34" x14ac:dyDescent="0.2">
      <c r="AA894" s="15" t="s">
        <v>212</v>
      </c>
      <c r="AB894" s="15">
        <v>5</v>
      </c>
      <c r="AC894" s="15">
        <v>0</v>
      </c>
    </row>
    <row r="896" spans="1:29" ht="34" x14ac:dyDescent="0.2">
      <c r="A896" s="94" t="s">
        <v>206</v>
      </c>
      <c r="B896" s="94" t="s">
        <v>0</v>
      </c>
      <c r="C896" s="94" t="s">
        <v>264</v>
      </c>
      <c r="D896" s="39" t="s">
        <v>230</v>
      </c>
      <c r="E896" s="39" t="s">
        <v>290</v>
      </c>
      <c r="F896" s="39" t="s">
        <v>286</v>
      </c>
      <c r="G896" s="15" t="s">
        <v>287</v>
      </c>
    </row>
    <row r="897" spans="1:19" ht="51" x14ac:dyDescent="0.2">
      <c r="A897" s="96"/>
      <c r="B897" s="96"/>
      <c r="C897" s="96"/>
      <c r="D897" s="15" t="s">
        <v>236</v>
      </c>
      <c r="E897" s="15" t="s">
        <v>36</v>
      </c>
      <c r="F897" s="15" t="s">
        <v>36</v>
      </c>
      <c r="G897" s="15" t="s">
        <v>36</v>
      </c>
      <c r="J897" s="28" t="s">
        <v>230</v>
      </c>
      <c r="K897" s="28" t="s">
        <v>290</v>
      </c>
      <c r="L897" s="28" t="s">
        <v>289</v>
      </c>
      <c r="M897" s="28" t="s">
        <v>288</v>
      </c>
      <c r="N897" s="28" t="s">
        <v>291</v>
      </c>
      <c r="P897" s="28" t="s">
        <v>292</v>
      </c>
      <c r="Q897" s="28" t="s">
        <v>289</v>
      </c>
      <c r="R897" s="28" t="s">
        <v>288</v>
      </c>
      <c r="S897" s="28" t="s">
        <v>291</v>
      </c>
    </row>
    <row r="898" spans="1:19" ht="17" x14ac:dyDescent="0.2">
      <c r="A898" s="41">
        <v>44095</v>
      </c>
      <c r="B898" s="15">
        <v>1</v>
      </c>
      <c r="C898" s="15" t="s">
        <v>2</v>
      </c>
      <c r="D898" s="15">
        <v>1922</v>
      </c>
      <c r="E898" s="15">
        <v>35</v>
      </c>
      <c r="F898" s="15">
        <v>430</v>
      </c>
      <c r="G898" s="15">
        <v>11</v>
      </c>
      <c r="J898" s="28">
        <v>6</v>
      </c>
      <c r="K898" s="28">
        <v>1</v>
      </c>
      <c r="L898" s="28">
        <v>0</v>
      </c>
      <c r="M898" s="28">
        <v>0</v>
      </c>
      <c r="N898" s="28">
        <v>0</v>
      </c>
      <c r="P898" s="29">
        <v>43907</v>
      </c>
      <c r="Q898" s="28">
        <v>0</v>
      </c>
      <c r="R898" s="28">
        <v>0</v>
      </c>
      <c r="S898" s="28">
        <v>0</v>
      </c>
    </row>
    <row r="899" spans="1:19" ht="17" x14ac:dyDescent="0.2">
      <c r="A899" s="15"/>
      <c r="B899" s="15">
        <v>2</v>
      </c>
      <c r="C899" s="15" t="s">
        <v>124</v>
      </c>
      <c r="D899" s="15">
        <v>597</v>
      </c>
      <c r="E899" s="15">
        <v>8</v>
      </c>
      <c r="F899" s="15">
        <v>301</v>
      </c>
      <c r="G899" s="15">
        <v>3</v>
      </c>
      <c r="J899" s="28">
        <v>35</v>
      </c>
      <c r="K899" s="28">
        <v>1</v>
      </c>
      <c r="L899" s="28">
        <v>1</v>
      </c>
      <c r="M899" s="28">
        <v>0</v>
      </c>
      <c r="N899" s="15">
        <f>(L899-L898)</f>
        <v>1</v>
      </c>
      <c r="P899" s="29">
        <v>43910</v>
      </c>
      <c r="Q899" s="28">
        <v>1</v>
      </c>
      <c r="R899" s="28">
        <v>0</v>
      </c>
      <c r="S899" s="15">
        <f>(Q899-Q898)</f>
        <v>1</v>
      </c>
    </row>
    <row r="900" spans="1:19" ht="17" x14ac:dyDescent="0.2">
      <c r="A900" s="15"/>
      <c r="B900" s="15">
        <v>3</v>
      </c>
      <c r="C900" s="15" t="s">
        <v>125</v>
      </c>
      <c r="D900" s="15">
        <v>1453</v>
      </c>
      <c r="E900" s="15">
        <v>6</v>
      </c>
      <c r="F900" s="15">
        <v>1505</v>
      </c>
      <c r="G900" s="15">
        <v>9</v>
      </c>
      <c r="J900" s="28">
        <v>53</v>
      </c>
      <c r="K900" s="28">
        <v>1</v>
      </c>
      <c r="L900" s="28">
        <v>1</v>
      </c>
      <c r="M900" s="28">
        <v>0</v>
      </c>
      <c r="N900" s="15">
        <f t="shared" ref="N900:N932" si="0">(L900-L899)</f>
        <v>0</v>
      </c>
      <c r="P900" s="29">
        <v>43913</v>
      </c>
      <c r="Q900" s="28">
        <v>1</v>
      </c>
      <c r="R900" s="28">
        <v>0</v>
      </c>
      <c r="S900" s="15">
        <f t="shared" ref="S900:S932" si="1">(Q900-Q899)</f>
        <v>0</v>
      </c>
    </row>
    <row r="901" spans="1:19" ht="17" x14ac:dyDescent="0.2">
      <c r="A901" s="15"/>
      <c r="B901" s="15">
        <v>4</v>
      </c>
      <c r="C901" s="15" t="s">
        <v>238</v>
      </c>
      <c r="D901" s="15">
        <v>2729</v>
      </c>
      <c r="E901" s="15">
        <v>8</v>
      </c>
      <c r="F901" s="15">
        <v>594</v>
      </c>
      <c r="G901" s="15">
        <v>3</v>
      </c>
      <c r="J901" s="28">
        <v>114</v>
      </c>
      <c r="K901" s="28">
        <v>1</v>
      </c>
      <c r="L901" s="28">
        <v>7</v>
      </c>
      <c r="M901" s="28">
        <v>0</v>
      </c>
      <c r="N901" s="15">
        <f t="shared" si="0"/>
        <v>6</v>
      </c>
      <c r="P901" s="29">
        <v>43916</v>
      </c>
      <c r="Q901" s="28">
        <v>7</v>
      </c>
      <c r="R901" s="28">
        <v>0</v>
      </c>
      <c r="S901" s="15">
        <f t="shared" si="1"/>
        <v>6</v>
      </c>
    </row>
    <row r="902" spans="1:19" ht="17" x14ac:dyDescent="0.2">
      <c r="A902" s="15"/>
      <c r="B902" s="15">
        <v>5</v>
      </c>
      <c r="C902" s="15" t="s">
        <v>127</v>
      </c>
      <c r="D902" s="15">
        <v>3814</v>
      </c>
      <c r="E902" s="15">
        <v>85</v>
      </c>
      <c r="F902" s="15">
        <v>1603</v>
      </c>
      <c r="G902" s="15">
        <v>8</v>
      </c>
      <c r="J902" s="28">
        <v>314</v>
      </c>
      <c r="K902" s="28">
        <v>1</v>
      </c>
      <c r="L902" s="28">
        <v>15</v>
      </c>
      <c r="M902" s="28">
        <v>0</v>
      </c>
      <c r="N902" s="15">
        <f t="shared" si="0"/>
        <v>8</v>
      </c>
      <c r="P902" s="29">
        <v>43920</v>
      </c>
      <c r="Q902" s="28">
        <v>15</v>
      </c>
      <c r="R902" s="28">
        <v>0</v>
      </c>
      <c r="S902" s="15">
        <f t="shared" si="1"/>
        <v>8</v>
      </c>
    </row>
    <row r="903" spans="1:19" ht="17" x14ac:dyDescent="0.2">
      <c r="A903" s="15"/>
      <c r="B903" s="15">
        <v>6</v>
      </c>
      <c r="C903" s="15" t="s">
        <v>9</v>
      </c>
      <c r="D903" s="15">
        <v>303</v>
      </c>
      <c r="E903" s="15">
        <v>10</v>
      </c>
      <c r="F903" s="15">
        <v>151</v>
      </c>
      <c r="G903" s="15">
        <v>0</v>
      </c>
      <c r="J903" s="28">
        <v>430</v>
      </c>
      <c r="K903" s="28">
        <v>2</v>
      </c>
      <c r="L903" s="28">
        <v>18</v>
      </c>
      <c r="M903" s="28">
        <v>0</v>
      </c>
      <c r="N903" s="15">
        <f t="shared" si="0"/>
        <v>3</v>
      </c>
      <c r="P903" s="29">
        <v>43923</v>
      </c>
      <c r="Q903" s="28">
        <v>18</v>
      </c>
      <c r="R903" s="28">
        <v>0</v>
      </c>
      <c r="S903" s="15">
        <f t="shared" si="1"/>
        <v>3</v>
      </c>
    </row>
    <row r="904" spans="1:19" ht="17" x14ac:dyDescent="0.2">
      <c r="A904" s="15"/>
      <c r="B904" s="15">
        <v>7</v>
      </c>
      <c r="C904" s="15" t="s">
        <v>239</v>
      </c>
      <c r="D904" s="15">
        <v>111</v>
      </c>
      <c r="E904" s="15">
        <v>2</v>
      </c>
      <c r="F904" s="15">
        <v>462</v>
      </c>
      <c r="G904" s="15">
        <v>10</v>
      </c>
      <c r="J904" s="28">
        <v>590</v>
      </c>
      <c r="K904" s="28">
        <v>2</v>
      </c>
      <c r="L904" s="28">
        <v>28</v>
      </c>
      <c r="M904" s="28">
        <v>0</v>
      </c>
      <c r="N904" s="15">
        <f t="shared" si="0"/>
        <v>10</v>
      </c>
      <c r="P904" s="29">
        <v>43927</v>
      </c>
      <c r="Q904" s="28">
        <v>28</v>
      </c>
      <c r="R904" s="28">
        <v>0</v>
      </c>
      <c r="S904" s="15">
        <f t="shared" si="1"/>
        <v>10</v>
      </c>
    </row>
    <row r="905" spans="1:19" ht="17" x14ac:dyDescent="0.2">
      <c r="A905" s="15"/>
      <c r="B905" s="15">
        <v>8</v>
      </c>
      <c r="C905" s="15" t="s">
        <v>129</v>
      </c>
      <c r="D905" s="15">
        <v>262</v>
      </c>
      <c r="E905" s="15">
        <v>16</v>
      </c>
      <c r="F905" s="15">
        <v>122</v>
      </c>
      <c r="G905" s="15">
        <v>6</v>
      </c>
      <c r="J905" s="28">
        <v>879</v>
      </c>
      <c r="K905" s="28">
        <v>8</v>
      </c>
      <c r="L905" s="28">
        <v>37</v>
      </c>
      <c r="M905" s="28">
        <v>4</v>
      </c>
      <c r="N905" s="15">
        <f t="shared" si="0"/>
        <v>9</v>
      </c>
      <c r="P905" s="29">
        <v>43930</v>
      </c>
      <c r="Q905" s="28">
        <v>37</v>
      </c>
      <c r="R905" s="28">
        <v>4</v>
      </c>
      <c r="S905" s="15">
        <f t="shared" si="1"/>
        <v>9</v>
      </c>
    </row>
    <row r="906" spans="1:19" ht="17" x14ac:dyDescent="0.2">
      <c r="A906" s="15"/>
      <c r="B906" s="94"/>
      <c r="C906" s="15" t="s">
        <v>225</v>
      </c>
      <c r="D906" s="15">
        <v>30</v>
      </c>
      <c r="E906" s="15">
        <v>0</v>
      </c>
      <c r="F906" s="15">
        <v>14</v>
      </c>
      <c r="G906" s="15">
        <v>0</v>
      </c>
      <c r="J906" s="28">
        <v>881</v>
      </c>
      <c r="K906" s="28">
        <v>8</v>
      </c>
      <c r="L906" s="28">
        <v>42</v>
      </c>
      <c r="M906" s="28">
        <v>5</v>
      </c>
      <c r="N906" s="15">
        <f t="shared" si="0"/>
        <v>5</v>
      </c>
      <c r="P906" s="29">
        <v>43932</v>
      </c>
      <c r="Q906" s="28">
        <v>42</v>
      </c>
      <c r="R906" s="28">
        <v>5</v>
      </c>
      <c r="S906" s="15">
        <f t="shared" si="1"/>
        <v>5</v>
      </c>
    </row>
    <row r="907" spans="1:19" ht="17" x14ac:dyDescent="0.2">
      <c r="A907" s="15"/>
      <c r="B907" s="95"/>
      <c r="C907" s="15" t="s">
        <v>226</v>
      </c>
      <c r="D907" s="15">
        <v>27</v>
      </c>
      <c r="E907" s="15">
        <v>0</v>
      </c>
      <c r="F907" s="15">
        <v>8</v>
      </c>
      <c r="G907" s="15">
        <v>0</v>
      </c>
      <c r="J907" s="28">
        <v>978</v>
      </c>
      <c r="K907" s="28">
        <v>12</v>
      </c>
      <c r="L907" s="28">
        <v>56</v>
      </c>
      <c r="M907" s="28">
        <v>5</v>
      </c>
      <c r="N907" s="15">
        <f t="shared" si="0"/>
        <v>14</v>
      </c>
      <c r="P907" s="29">
        <v>43934</v>
      </c>
      <c r="Q907" s="28">
        <v>56</v>
      </c>
      <c r="R907" s="28">
        <v>5</v>
      </c>
      <c r="S907" s="15">
        <f t="shared" si="1"/>
        <v>14</v>
      </c>
    </row>
    <row r="908" spans="1:19" ht="17" x14ac:dyDescent="0.2">
      <c r="A908" s="15"/>
      <c r="B908" s="95"/>
      <c r="C908" s="15" t="s">
        <v>227</v>
      </c>
      <c r="D908" s="15">
        <v>95</v>
      </c>
      <c r="E908" s="15">
        <v>1</v>
      </c>
      <c r="F908" s="15">
        <v>82</v>
      </c>
      <c r="G908" s="15">
        <v>0</v>
      </c>
      <c r="J908" s="28">
        <v>1129</v>
      </c>
      <c r="K908" s="28">
        <v>18</v>
      </c>
      <c r="L908" s="28">
        <v>84</v>
      </c>
      <c r="M908" s="28">
        <v>7</v>
      </c>
      <c r="N908" s="15">
        <f t="shared" si="0"/>
        <v>28</v>
      </c>
      <c r="P908" s="29">
        <v>43938</v>
      </c>
      <c r="Q908" s="28">
        <v>84</v>
      </c>
      <c r="R908" s="28">
        <v>7</v>
      </c>
      <c r="S908" s="15">
        <f t="shared" si="1"/>
        <v>28</v>
      </c>
    </row>
    <row r="909" spans="1:19" ht="17" x14ac:dyDescent="0.2">
      <c r="A909" s="15"/>
      <c r="B909" s="96"/>
      <c r="C909" s="15" t="s">
        <v>228</v>
      </c>
      <c r="D909" s="15">
        <v>34</v>
      </c>
      <c r="E909" s="15">
        <v>0</v>
      </c>
      <c r="F909" s="15">
        <v>90</v>
      </c>
      <c r="G909" s="15">
        <v>0</v>
      </c>
      <c r="J909" s="28">
        <v>1566</v>
      </c>
      <c r="K909" s="28">
        <v>26</v>
      </c>
      <c r="L909" s="28">
        <v>106</v>
      </c>
      <c r="M909" s="28">
        <v>7</v>
      </c>
      <c r="N909" s="15">
        <f t="shared" si="0"/>
        <v>22</v>
      </c>
      <c r="P909" s="29">
        <v>43941</v>
      </c>
      <c r="Q909" s="28">
        <v>106</v>
      </c>
      <c r="R909" s="28">
        <v>7</v>
      </c>
      <c r="S909" s="15">
        <f t="shared" si="1"/>
        <v>22</v>
      </c>
    </row>
    <row r="910" spans="1:19" ht="17" x14ac:dyDescent="0.2">
      <c r="A910" s="15"/>
      <c r="B910" s="15">
        <v>9</v>
      </c>
      <c r="C910" s="15" t="s">
        <v>130</v>
      </c>
      <c r="D910" s="15">
        <v>362</v>
      </c>
      <c r="E910" s="15">
        <v>34</v>
      </c>
      <c r="F910" s="15">
        <v>65</v>
      </c>
      <c r="G910" s="15">
        <v>5</v>
      </c>
      <c r="J910" s="28">
        <v>1783</v>
      </c>
      <c r="K910" s="28">
        <v>35</v>
      </c>
      <c r="L910" s="28">
        <v>128</v>
      </c>
      <c r="M910" s="28">
        <v>7</v>
      </c>
      <c r="N910" s="15">
        <f t="shared" si="0"/>
        <v>22</v>
      </c>
      <c r="P910" s="29">
        <v>43944</v>
      </c>
      <c r="Q910" s="28">
        <v>128</v>
      </c>
      <c r="R910" s="28">
        <v>7</v>
      </c>
      <c r="S910" s="15">
        <f t="shared" si="1"/>
        <v>22</v>
      </c>
    </row>
    <row r="911" spans="1:19" ht="17" x14ac:dyDescent="0.2">
      <c r="A911" s="15"/>
      <c r="B911" s="94"/>
      <c r="C911" s="15" t="s">
        <v>13</v>
      </c>
      <c r="D911" s="15">
        <v>59</v>
      </c>
      <c r="E911" s="15">
        <v>1</v>
      </c>
      <c r="F911" s="15">
        <v>147</v>
      </c>
      <c r="G911" s="15">
        <v>1</v>
      </c>
      <c r="J911" s="28">
        <v>2147</v>
      </c>
      <c r="K911" s="28">
        <v>51</v>
      </c>
      <c r="L911" s="28">
        <v>167</v>
      </c>
      <c r="M911" s="28">
        <v>7</v>
      </c>
      <c r="N911" s="15">
        <f t="shared" si="0"/>
        <v>39</v>
      </c>
      <c r="P911" s="29">
        <v>43948</v>
      </c>
      <c r="Q911" s="28">
        <v>167</v>
      </c>
      <c r="R911" s="28">
        <v>7</v>
      </c>
      <c r="S911" s="15">
        <f t="shared" si="1"/>
        <v>39</v>
      </c>
    </row>
    <row r="912" spans="1:19" ht="17" x14ac:dyDescent="0.2">
      <c r="A912" s="15"/>
      <c r="B912" s="96"/>
      <c r="C912" s="15" t="s">
        <v>229</v>
      </c>
      <c r="D912" s="15">
        <v>15</v>
      </c>
      <c r="E912" s="15">
        <v>0</v>
      </c>
      <c r="F912" s="15">
        <v>13</v>
      </c>
      <c r="G912" s="15">
        <v>0</v>
      </c>
      <c r="J912" s="28">
        <v>2690</v>
      </c>
      <c r="K912" s="28">
        <v>81</v>
      </c>
      <c r="L912" s="28">
        <v>280</v>
      </c>
      <c r="M912" s="28">
        <v>8</v>
      </c>
      <c r="N912" s="15">
        <f t="shared" si="0"/>
        <v>113</v>
      </c>
      <c r="P912" s="29">
        <v>43955</v>
      </c>
      <c r="Q912" s="28">
        <v>280</v>
      </c>
      <c r="R912" s="28">
        <v>8</v>
      </c>
      <c r="S912" s="15">
        <f t="shared" si="1"/>
        <v>113</v>
      </c>
    </row>
    <row r="913" spans="1:19" ht="17" x14ac:dyDescent="0.2">
      <c r="A913" s="15"/>
      <c r="B913" s="15">
        <v>10</v>
      </c>
      <c r="C913" s="15" t="s">
        <v>244</v>
      </c>
      <c r="D913" s="15">
        <v>186</v>
      </c>
      <c r="E913" s="15">
        <v>16</v>
      </c>
      <c r="F913" s="15">
        <v>413</v>
      </c>
      <c r="G913" s="15">
        <v>3</v>
      </c>
      <c r="J913" s="28">
        <v>3077</v>
      </c>
      <c r="K913" s="28">
        <v>116</v>
      </c>
      <c r="L913" s="28">
        <v>399</v>
      </c>
      <c r="M913" s="28">
        <v>11</v>
      </c>
      <c r="N913" s="15">
        <f t="shared" si="0"/>
        <v>119</v>
      </c>
      <c r="P913" s="29">
        <v>43962</v>
      </c>
      <c r="Q913" s="28">
        <v>399</v>
      </c>
      <c r="R913" s="28">
        <v>11</v>
      </c>
      <c r="S913" s="15">
        <f t="shared" si="1"/>
        <v>119</v>
      </c>
    </row>
    <row r="914" spans="1:19" ht="17" x14ac:dyDescent="0.2">
      <c r="A914" s="15"/>
      <c r="B914" s="15">
        <v>11</v>
      </c>
      <c r="C914" s="15" t="s">
        <v>207</v>
      </c>
      <c r="D914" s="15">
        <v>534</v>
      </c>
      <c r="E914" s="15">
        <v>6</v>
      </c>
      <c r="F914" s="15">
        <v>621</v>
      </c>
      <c r="G914" s="15">
        <v>1</v>
      </c>
      <c r="J914" s="28">
        <v>3324</v>
      </c>
      <c r="K914" s="28">
        <v>129</v>
      </c>
      <c r="L914" s="28">
        <v>584</v>
      </c>
      <c r="M914" s="28">
        <v>14</v>
      </c>
      <c r="N914" s="15">
        <f t="shared" si="0"/>
        <v>185</v>
      </c>
      <c r="P914" s="29">
        <v>43969</v>
      </c>
      <c r="Q914" s="28">
        <v>584</v>
      </c>
      <c r="R914" s="28">
        <v>14</v>
      </c>
      <c r="S914" s="15">
        <f t="shared" si="1"/>
        <v>185</v>
      </c>
    </row>
    <row r="915" spans="1:19" ht="17" x14ac:dyDescent="0.2">
      <c r="A915" s="15"/>
      <c r="B915" s="15">
        <v>12</v>
      </c>
      <c r="C915" s="15" t="s">
        <v>16</v>
      </c>
      <c r="D915" s="15">
        <v>104</v>
      </c>
      <c r="E915" s="15">
        <v>0</v>
      </c>
      <c r="F915" s="15">
        <v>187</v>
      </c>
      <c r="G915" s="15">
        <v>1</v>
      </c>
      <c r="J915" s="28">
        <v>3769</v>
      </c>
      <c r="K915" s="28">
        <v>150</v>
      </c>
      <c r="L915" s="28">
        <v>738</v>
      </c>
      <c r="M915" s="28">
        <v>20</v>
      </c>
      <c r="N915" s="15">
        <f t="shared" si="0"/>
        <v>154</v>
      </c>
      <c r="P915" s="29">
        <v>43977</v>
      </c>
      <c r="Q915" s="28">
        <v>738</v>
      </c>
      <c r="R915" s="28">
        <v>20</v>
      </c>
      <c r="S915" s="15">
        <f t="shared" si="1"/>
        <v>154</v>
      </c>
    </row>
    <row r="916" spans="1:19" ht="17" x14ac:dyDescent="0.2">
      <c r="A916" s="15"/>
      <c r="B916" s="15">
        <v>13</v>
      </c>
      <c r="C916" s="15" t="s">
        <v>17</v>
      </c>
      <c r="D916" s="15">
        <v>1726</v>
      </c>
      <c r="E916" s="15">
        <v>3</v>
      </c>
      <c r="F916" s="15">
        <v>776</v>
      </c>
      <c r="G916" s="15">
        <v>2</v>
      </c>
      <c r="J916" s="28">
        <v>4543</v>
      </c>
      <c r="K916" s="28">
        <v>163</v>
      </c>
      <c r="L916" s="28">
        <v>955</v>
      </c>
      <c r="M916" s="28">
        <v>26</v>
      </c>
      <c r="N916" s="15">
        <f t="shared" si="0"/>
        <v>217</v>
      </c>
      <c r="P916" s="29">
        <v>43983</v>
      </c>
      <c r="Q916" s="28">
        <v>955</v>
      </c>
      <c r="R916" s="28">
        <v>26</v>
      </c>
      <c r="S916" s="15">
        <f t="shared" si="1"/>
        <v>217</v>
      </c>
    </row>
    <row r="917" spans="1:19" ht="17" x14ac:dyDescent="0.2">
      <c r="A917" s="15"/>
      <c r="B917" s="15">
        <v>14</v>
      </c>
      <c r="C917" s="15" t="s">
        <v>208</v>
      </c>
      <c r="D917" s="15">
        <v>87</v>
      </c>
      <c r="E917" s="15">
        <v>6</v>
      </c>
      <c r="F917" s="15">
        <v>36</v>
      </c>
      <c r="G917" s="15">
        <v>0</v>
      </c>
      <c r="J917" s="28">
        <v>4921</v>
      </c>
      <c r="K917" s="28">
        <v>173</v>
      </c>
      <c r="L917" s="28">
        <v>1141</v>
      </c>
      <c r="M917" s="28">
        <v>29</v>
      </c>
      <c r="N917" s="15">
        <f t="shared" si="0"/>
        <v>186</v>
      </c>
      <c r="P917" s="29">
        <v>43990</v>
      </c>
      <c r="Q917" s="28">
        <v>1141</v>
      </c>
      <c r="R917" s="28">
        <v>29</v>
      </c>
      <c r="S917" s="15">
        <f t="shared" si="1"/>
        <v>186</v>
      </c>
    </row>
    <row r="918" spans="1:19" ht="17" x14ac:dyDescent="0.2">
      <c r="A918" s="15"/>
      <c r="B918" s="15">
        <v>15</v>
      </c>
      <c r="C918" s="15" t="s">
        <v>18</v>
      </c>
      <c r="D918" s="15">
        <v>1471</v>
      </c>
      <c r="E918" s="15">
        <v>5</v>
      </c>
      <c r="F918" s="15">
        <v>233</v>
      </c>
      <c r="G918" s="15">
        <v>2</v>
      </c>
      <c r="J918" s="28">
        <v>5454</v>
      </c>
      <c r="K918" s="28">
        <v>197</v>
      </c>
      <c r="L918" s="28">
        <v>1312</v>
      </c>
      <c r="M918" s="28">
        <v>34</v>
      </c>
      <c r="N918" s="15">
        <f t="shared" si="0"/>
        <v>171</v>
      </c>
      <c r="P918" s="29">
        <v>43997</v>
      </c>
      <c r="Q918" s="28">
        <v>1312</v>
      </c>
      <c r="R918" s="28">
        <v>34</v>
      </c>
      <c r="S918" s="15">
        <f t="shared" si="1"/>
        <v>171</v>
      </c>
    </row>
    <row r="919" spans="1:19" ht="17" x14ac:dyDescent="0.2">
      <c r="A919" s="15"/>
      <c r="B919" s="15">
        <v>16</v>
      </c>
      <c r="C919" s="15" t="s">
        <v>132</v>
      </c>
      <c r="D919" s="15">
        <v>48</v>
      </c>
      <c r="E919" s="15">
        <v>7</v>
      </c>
      <c r="F919" s="15">
        <v>196</v>
      </c>
      <c r="G919" s="15">
        <v>6</v>
      </c>
      <c r="J919" s="28">
        <v>6123</v>
      </c>
      <c r="K919" s="28">
        <v>204</v>
      </c>
      <c r="L919" s="28">
        <v>1543</v>
      </c>
      <c r="M919" s="28">
        <v>36</v>
      </c>
      <c r="N919" s="15">
        <f t="shared" si="0"/>
        <v>231</v>
      </c>
      <c r="P919" s="29">
        <v>44004</v>
      </c>
      <c r="Q919" s="28">
        <v>1543</v>
      </c>
      <c r="R919" s="28">
        <v>36</v>
      </c>
      <c r="S919" s="15">
        <f t="shared" si="1"/>
        <v>231</v>
      </c>
    </row>
    <row r="920" spans="1:19" ht="17" x14ac:dyDescent="0.2">
      <c r="A920" s="15"/>
      <c r="B920" s="15">
        <v>17</v>
      </c>
      <c r="C920" s="15" t="s">
        <v>267</v>
      </c>
      <c r="D920" s="15">
        <v>2321</v>
      </c>
      <c r="E920" s="15">
        <v>3</v>
      </c>
      <c r="F920" s="15">
        <v>569</v>
      </c>
      <c r="G920" s="15">
        <v>3</v>
      </c>
      <c r="J920" s="28">
        <v>6490</v>
      </c>
      <c r="K920" s="28">
        <v>227</v>
      </c>
      <c r="L920" s="28">
        <v>1862</v>
      </c>
      <c r="M920" s="28">
        <v>42</v>
      </c>
      <c r="N920" s="15">
        <f t="shared" si="0"/>
        <v>319</v>
      </c>
      <c r="P920" s="29">
        <v>44011</v>
      </c>
      <c r="Q920" s="28">
        <v>1862</v>
      </c>
      <c r="R920" s="28">
        <v>42</v>
      </c>
      <c r="S920" s="15">
        <f t="shared" si="1"/>
        <v>319</v>
      </c>
    </row>
    <row r="921" spans="1:19" ht="17" x14ac:dyDescent="0.2">
      <c r="A921" s="15"/>
      <c r="B921" s="15"/>
      <c r="C921" s="15" t="s">
        <v>245</v>
      </c>
      <c r="D921" s="15">
        <v>24</v>
      </c>
      <c r="E921" s="15">
        <v>4</v>
      </c>
      <c r="F921" s="15">
        <v>22</v>
      </c>
      <c r="G921" s="15">
        <v>0</v>
      </c>
      <c r="J921" s="28">
        <v>7042</v>
      </c>
      <c r="K921" s="28">
        <v>258</v>
      </c>
      <c r="L921" s="28">
        <v>2121</v>
      </c>
      <c r="M921" s="28">
        <v>44</v>
      </c>
      <c r="N921" s="15">
        <f t="shared" si="0"/>
        <v>259</v>
      </c>
      <c r="P921" s="29">
        <v>44018</v>
      </c>
      <c r="Q921" s="28">
        <v>2121</v>
      </c>
      <c r="R921" s="28">
        <v>44</v>
      </c>
      <c r="S921" s="15">
        <f t="shared" si="1"/>
        <v>259</v>
      </c>
    </row>
    <row r="922" spans="1:19" ht="17" x14ac:dyDescent="0.2">
      <c r="A922" s="15"/>
      <c r="B922" s="15">
        <v>18</v>
      </c>
      <c r="C922" s="15" t="s">
        <v>209</v>
      </c>
      <c r="D922" s="15">
        <v>26</v>
      </c>
      <c r="E922" s="15">
        <v>0</v>
      </c>
      <c r="F922" s="15">
        <v>45</v>
      </c>
      <c r="G922" s="15">
        <v>0</v>
      </c>
      <c r="J922" s="28">
        <v>7333</v>
      </c>
      <c r="K922" s="28">
        <v>282</v>
      </c>
      <c r="L922" s="28">
        <v>2387</v>
      </c>
      <c r="M922" s="28">
        <v>45</v>
      </c>
      <c r="N922" s="15">
        <f t="shared" si="0"/>
        <v>266</v>
      </c>
      <c r="P922" s="29">
        <v>44025</v>
      </c>
      <c r="Q922" s="28">
        <v>2387</v>
      </c>
      <c r="R922" s="28">
        <v>45</v>
      </c>
      <c r="S922" s="15">
        <f t="shared" si="1"/>
        <v>266</v>
      </c>
    </row>
    <row r="923" spans="1:19" ht="17" x14ac:dyDescent="0.2">
      <c r="A923" s="15"/>
      <c r="B923" s="15">
        <v>19</v>
      </c>
      <c r="C923" s="15" t="s">
        <v>269</v>
      </c>
      <c r="D923" s="15">
        <v>154</v>
      </c>
      <c r="E923" s="15">
        <v>1</v>
      </c>
      <c r="F923" s="15">
        <v>202</v>
      </c>
      <c r="G923" s="15">
        <v>2</v>
      </c>
      <c r="J923" s="28">
        <v>7633</v>
      </c>
      <c r="K923" s="28">
        <v>290</v>
      </c>
      <c r="L923" s="28">
        <v>2712</v>
      </c>
      <c r="M923" s="28">
        <v>51</v>
      </c>
      <c r="N923" s="15">
        <f t="shared" si="0"/>
        <v>325</v>
      </c>
      <c r="P923" s="29">
        <v>44032</v>
      </c>
      <c r="Q923" s="28">
        <v>2712</v>
      </c>
      <c r="R923" s="28">
        <v>51</v>
      </c>
      <c r="S923" s="15">
        <f t="shared" si="1"/>
        <v>325</v>
      </c>
    </row>
    <row r="924" spans="1:19" ht="17" x14ac:dyDescent="0.2">
      <c r="A924" s="15"/>
      <c r="B924" s="15">
        <v>20</v>
      </c>
      <c r="C924" s="15" t="s">
        <v>135</v>
      </c>
      <c r="D924" s="15">
        <v>47</v>
      </c>
      <c r="E924" s="15">
        <v>5</v>
      </c>
      <c r="F924" s="15">
        <v>90</v>
      </c>
      <c r="G924" s="15">
        <v>1</v>
      </c>
      <c r="J924" s="28">
        <v>7679</v>
      </c>
      <c r="K924" s="28">
        <v>297</v>
      </c>
      <c r="L924" s="28">
        <v>3124</v>
      </c>
      <c r="M924" s="28">
        <v>55</v>
      </c>
      <c r="N924" s="15">
        <f t="shared" si="0"/>
        <v>412</v>
      </c>
      <c r="P924" s="29">
        <v>44039</v>
      </c>
      <c r="Q924" s="28">
        <v>3124</v>
      </c>
      <c r="R924" s="28">
        <v>55</v>
      </c>
      <c r="S924" s="15">
        <f t="shared" si="1"/>
        <v>412</v>
      </c>
    </row>
    <row r="925" spans="1:19" ht="17" x14ac:dyDescent="0.2">
      <c r="A925" s="15"/>
      <c r="B925" s="15">
        <v>21</v>
      </c>
      <c r="C925" s="15" t="s">
        <v>270</v>
      </c>
      <c r="D925" s="15">
        <v>37</v>
      </c>
      <c r="E925" s="15">
        <v>1</v>
      </c>
      <c r="F925" s="15">
        <v>28</v>
      </c>
      <c r="G925" s="15">
        <v>0</v>
      </c>
      <c r="J925" s="28">
        <v>8329</v>
      </c>
      <c r="K925" s="28">
        <v>316</v>
      </c>
      <c r="L925" s="28">
        <v>3473</v>
      </c>
      <c r="M925" s="28">
        <v>57</v>
      </c>
      <c r="N925" s="15">
        <f t="shared" si="0"/>
        <v>349</v>
      </c>
      <c r="P925" s="29">
        <v>44046</v>
      </c>
      <c r="Q925" s="28">
        <v>3473</v>
      </c>
      <c r="R925" s="28">
        <v>57</v>
      </c>
      <c r="S925" s="15">
        <f t="shared" si="1"/>
        <v>349</v>
      </c>
    </row>
    <row r="926" spans="1:19" ht="17" x14ac:dyDescent="0.2">
      <c r="A926" s="15"/>
      <c r="B926" s="15">
        <v>22</v>
      </c>
      <c r="C926" s="15" t="s">
        <v>210</v>
      </c>
      <c r="D926" s="15">
        <v>17</v>
      </c>
      <c r="E926" s="15">
        <v>0</v>
      </c>
      <c r="F926" s="15">
        <v>47</v>
      </c>
      <c r="G926" s="15">
        <v>0</v>
      </c>
      <c r="J926" s="28">
        <v>11708</v>
      </c>
      <c r="K926" s="28">
        <v>318</v>
      </c>
      <c r="L926" s="28">
        <v>3928</v>
      </c>
      <c r="M926" s="28">
        <v>59</v>
      </c>
      <c r="N926" s="15">
        <f t="shared" si="0"/>
        <v>455</v>
      </c>
      <c r="P926" s="29">
        <v>44053</v>
      </c>
      <c r="Q926" s="28">
        <v>3928</v>
      </c>
      <c r="R926" s="28">
        <v>59</v>
      </c>
      <c r="S926" s="15">
        <f t="shared" si="1"/>
        <v>455</v>
      </c>
    </row>
    <row r="927" spans="1:19" ht="34" x14ac:dyDescent="0.2">
      <c r="A927" s="15"/>
      <c r="B927" s="15">
        <v>23</v>
      </c>
      <c r="C927" s="15" t="s">
        <v>136</v>
      </c>
      <c r="D927" s="15">
        <v>809</v>
      </c>
      <c r="E927" s="15">
        <v>78</v>
      </c>
      <c r="F927" s="15">
        <v>232</v>
      </c>
      <c r="G927" s="15">
        <v>5</v>
      </c>
      <c r="J927" s="28">
        <v>12178</v>
      </c>
      <c r="K927" s="28">
        <v>322</v>
      </c>
      <c r="L927" s="28">
        <v>4436</v>
      </c>
      <c r="M927" s="28">
        <v>62</v>
      </c>
      <c r="N927" s="15">
        <f t="shared" si="0"/>
        <v>508</v>
      </c>
      <c r="P927" s="29">
        <v>44060</v>
      </c>
      <c r="Q927" s="28">
        <v>4436</v>
      </c>
      <c r="R927" s="28">
        <v>62</v>
      </c>
      <c r="S927" s="15">
        <f t="shared" si="1"/>
        <v>508</v>
      </c>
    </row>
    <row r="928" spans="1:19" ht="17" x14ac:dyDescent="0.2">
      <c r="A928" s="15"/>
      <c r="B928" s="15">
        <v>24</v>
      </c>
      <c r="C928" s="15" t="s">
        <v>137</v>
      </c>
      <c r="D928" s="15">
        <v>165</v>
      </c>
      <c r="E928" s="15">
        <v>3</v>
      </c>
      <c r="F928" s="15">
        <v>331</v>
      </c>
      <c r="G928" s="15">
        <v>0</v>
      </c>
      <c r="J928" s="28">
        <v>12459</v>
      </c>
      <c r="K928" s="28">
        <v>333</v>
      </c>
      <c r="L928" s="28">
        <v>4729</v>
      </c>
      <c r="M928" s="28">
        <v>71</v>
      </c>
      <c r="N928" s="15">
        <f t="shared" si="0"/>
        <v>293</v>
      </c>
      <c r="P928" s="29">
        <v>44067</v>
      </c>
      <c r="Q928" s="28">
        <v>4729</v>
      </c>
      <c r="R928" s="28">
        <v>71</v>
      </c>
      <c r="S928" s="15">
        <f t="shared" si="1"/>
        <v>293</v>
      </c>
    </row>
    <row r="929" spans="1:19" ht="17" x14ac:dyDescent="0.2">
      <c r="A929" s="15"/>
      <c r="B929" s="15">
        <v>25</v>
      </c>
      <c r="C929" s="15" t="s">
        <v>211</v>
      </c>
      <c r="D929" s="15">
        <v>148</v>
      </c>
      <c r="E929" s="15">
        <v>10</v>
      </c>
      <c r="F929" s="15">
        <v>465</v>
      </c>
      <c r="G929" s="15">
        <v>1</v>
      </c>
      <c r="J929" s="28">
        <v>14196</v>
      </c>
      <c r="K929" s="28">
        <v>340</v>
      </c>
      <c r="L929" s="28">
        <v>5902</v>
      </c>
      <c r="M929" s="28">
        <v>73</v>
      </c>
      <c r="N929" s="15">
        <f t="shared" si="0"/>
        <v>1173</v>
      </c>
      <c r="P929" s="29">
        <v>44074</v>
      </c>
      <c r="Q929" s="28">
        <v>5902</v>
      </c>
      <c r="R929" s="28">
        <v>73</v>
      </c>
      <c r="S929" s="15">
        <f t="shared" si="1"/>
        <v>1173</v>
      </c>
    </row>
    <row r="930" spans="1:19" ht="17" x14ac:dyDescent="0.2">
      <c r="A930" s="15"/>
      <c r="B930" s="15"/>
      <c r="C930" s="15" t="s">
        <v>22</v>
      </c>
      <c r="D930" s="15">
        <v>213</v>
      </c>
      <c r="E930" s="15">
        <v>4</v>
      </c>
      <c r="F930" s="15">
        <v>113</v>
      </c>
      <c r="G930" s="15">
        <v>0</v>
      </c>
      <c r="J930" s="28">
        <v>14588</v>
      </c>
      <c r="K930" s="28">
        <v>348</v>
      </c>
      <c r="L930" s="28">
        <v>7137</v>
      </c>
      <c r="M930" s="28">
        <v>77</v>
      </c>
      <c r="N930" s="15">
        <f t="shared" si="0"/>
        <v>1235</v>
      </c>
      <c r="P930" s="29">
        <v>44081</v>
      </c>
      <c r="Q930" s="28">
        <v>7137</v>
      </c>
      <c r="R930" s="28">
        <v>77</v>
      </c>
      <c r="S930" s="15">
        <f t="shared" si="1"/>
        <v>1235</v>
      </c>
    </row>
    <row r="931" spans="1:19" ht="17" x14ac:dyDescent="0.2">
      <c r="A931" s="15"/>
      <c r="B931" s="15">
        <v>26</v>
      </c>
      <c r="C931" s="15" t="s">
        <v>212</v>
      </c>
      <c r="D931" s="15">
        <v>20</v>
      </c>
      <c r="E931" s="15">
        <v>2</v>
      </c>
      <c r="F931" s="15">
        <v>5</v>
      </c>
      <c r="G931" s="15">
        <v>0</v>
      </c>
      <c r="J931" s="28">
        <v>16838</v>
      </c>
      <c r="K931" s="28">
        <v>350</v>
      </c>
      <c r="L931" s="28">
        <v>8503</v>
      </c>
      <c r="M931" s="28">
        <v>77</v>
      </c>
      <c r="N931" s="15">
        <f t="shared" si="0"/>
        <v>1366</v>
      </c>
      <c r="P931" s="29">
        <v>44088</v>
      </c>
      <c r="Q931" s="28">
        <v>8503</v>
      </c>
      <c r="R931" s="28">
        <v>77</v>
      </c>
      <c r="S931" s="15">
        <f t="shared" si="1"/>
        <v>1366</v>
      </c>
    </row>
    <row r="932" spans="1:19" ht="17" x14ac:dyDescent="0.2">
      <c r="A932" s="15"/>
      <c r="B932" s="15"/>
      <c r="C932" s="34" t="s">
        <v>281</v>
      </c>
      <c r="D932" s="15">
        <f>SUM(D898:D931)</f>
        <v>19950</v>
      </c>
      <c r="E932" s="15">
        <f>SUM(E898:E931)</f>
        <v>360</v>
      </c>
      <c r="F932" s="15">
        <f>SUM(F898:F931)</f>
        <v>10198</v>
      </c>
      <c r="G932" s="34">
        <f>SUM(G898:G931)</f>
        <v>83</v>
      </c>
      <c r="J932" s="28">
        <v>19950</v>
      </c>
      <c r="K932" s="28">
        <v>360</v>
      </c>
      <c r="L932" s="28">
        <v>10198</v>
      </c>
      <c r="M932" s="28">
        <v>83</v>
      </c>
      <c r="N932" s="15">
        <f t="shared" si="0"/>
        <v>1695</v>
      </c>
      <c r="P932" s="29">
        <v>44095</v>
      </c>
      <c r="Q932" s="28">
        <v>10198</v>
      </c>
      <c r="R932" s="28">
        <v>83</v>
      </c>
      <c r="S932" s="15">
        <f t="shared" si="1"/>
        <v>1695</v>
      </c>
    </row>
    <row r="935" spans="1:19" ht="34" x14ac:dyDescent="0.2">
      <c r="A935" s="94" t="s">
        <v>206</v>
      </c>
      <c r="B935" s="94" t="s">
        <v>0</v>
      </c>
      <c r="C935" s="94" t="s">
        <v>294</v>
      </c>
      <c r="D935" s="39" t="s">
        <v>230</v>
      </c>
      <c r="E935" s="39" t="s">
        <v>290</v>
      </c>
      <c r="F935" s="39" t="s">
        <v>286</v>
      </c>
      <c r="G935" s="15" t="s">
        <v>287</v>
      </c>
    </row>
    <row r="936" spans="1:19" ht="51" x14ac:dyDescent="0.2">
      <c r="A936" s="96"/>
      <c r="B936" s="96"/>
      <c r="C936" s="96"/>
      <c r="D936" s="15" t="s">
        <v>236</v>
      </c>
      <c r="E936" s="15" t="s">
        <v>36</v>
      </c>
      <c r="F936" s="15" t="s">
        <v>36</v>
      </c>
      <c r="G936" s="15" t="s">
        <v>36</v>
      </c>
      <c r="J936" s="28" t="s">
        <v>230</v>
      </c>
      <c r="K936" s="28" t="s">
        <v>290</v>
      </c>
      <c r="L936" s="28" t="s">
        <v>289</v>
      </c>
      <c r="M936" s="28" t="s">
        <v>288</v>
      </c>
      <c r="N936" s="28" t="s">
        <v>291</v>
      </c>
      <c r="P936" s="28" t="s">
        <v>292</v>
      </c>
      <c r="Q936" s="28" t="s">
        <v>289</v>
      </c>
      <c r="R936" s="28" t="s">
        <v>288</v>
      </c>
      <c r="S936" s="28" t="s">
        <v>291</v>
      </c>
    </row>
    <row r="937" spans="1:19" ht="17" x14ac:dyDescent="0.2">
      <c r="A937" s="41">
        <v>44102</v>
      </c>
      <c r="B937" s="15">
        <v>1</v>
      </c>
      <c r="C937" s="15" t="s">
        <v>2</v>
      </c>
      <c r="D937" s="15">
        <v>1922</v>
      </c>
      <c r="E937" s="15">
        <v>35</v>
      </c>
      <c r="F937" s="15">
        <v>469</v>
      </c>
      <c r="G937" s="15">
        <v>11</v>
      </c>
      <c r="J937" s="28">
        <v>6</v>
      </c>
      <c r="K937" s="28">
        <v>1</v>
      </c>
      <c r="L937" s="28">
        <v>0</v>
      </c>
      <c r="M937" s="28">
        <v>0</v>
      </c>
      <c r="N937" s="28">
        <v>0</v>
      </c>
      <c r="P937" s="29">
        <v>43907</v>
      </c>
      <c r="Q937" s="28">
        <v>0</v>
      </c>
      <c r="R937" s="28">
        <v>0</v>
      </c>
      <c r="S937" s="28">
        <v>0</v>
      </c>
    </row>
    <row r="938" spans="1:19" ht="17" x14ac:dyDescent="0.2">
      <c r="A938" s="15"/>
      <c r="B938" s="15">
        <v>2</v>
      </c>
      <c r="C938" s="15" t="s">
        <v>124</v>
      </c>
      <c r="D938" s="15">
        <v>597</v>
      </c>
      <c r="E938" s="15">
        <v>8</v>
      </c>
      <c r="F938" s="15">
        <v>332</v>
      </c>
      <c r="G938" s="15">
        <v>3</v>
      </c>
      <c r="J938" s="28">
        <v>35</v>
      </c>
      <c r="K938" s="28">
        <v>1</v>
      </c>
      <c r="L938" s="28">
        <v>1</v>
      </c>
      <c r="M938" s="28">
        <v>0</v>
      </c>
      <c r="N938" s="15">
        <f>(L938-L937)</f>
        <v>1</v>
      </c>
      <c r="P938" s="29">
        <v>43910</v>
      </c>
      <c r="Q938" s="28">
        <v>1</v>
      </c>
      <c r="R938" s="28">
        <v>0</v>
      </c>
      <c r="S938" s="15">
        <f>(Q938-Q937)</f>
        <v>1</v>
      </c>
    </row>
    <row r="939" spans="1:19" ht="17" x14ac:dyDescent="0.2">
      <c r="A939" s="15"/>
      <c r="B939" s="15">
        <v>3</v>
      </c>
      <c r="C939" s="15" t="s">
        <v>125</v>
      </c>
      <c r="D939" s="15">
        <v>1530</v>
      </c>
      <c r="E939" s="15">
        <v>6</v>
      </c>
      <c r="F939" s="15">
        <v>1579</v>
      </c>
      <c r="G939" s="15">
        <v>9</v>
      </c>
      <c r="J939" s="28">
        <v>53</v>
      </c>
      <c r="K939" s="28">
        <v>1</v>
      </c>
      <c r="L939" s="28">
        <v>1</v>
      </c>
      <c r="M939" s="28">
        <v>0</v>
      </c>
      <c r="N939" s="15">
        <f t="shared" ref="N939:N972" si="2">(L939-L938)</f>
        <v>0</v>
      </c>
      <c r="P939" s="29">
        <v>43913</v>
      </c>
      <c r="Q939" s="28">
        <v>1</v>
      </c>
      <c r="R939" s="28">
        <v>0</v>
      </c>
      <c r="S939" s="15">
        <f t="shared" ref="S939:S972" si="3">(Q939-Q938)</f>
        <v>0</v>
      </c>
    </row>
    <row r="940" spans="1:19" ht="17" x14ac:dyDescent="0.2">
      <c r="A940" s="15"/>
      <c r="B940" s="15">
        <v>4</v>
      </c>
      <c r="C940" s="15" t="s">
        <v>238</v>
      </c>
      <c r="D940" s="15">
        <v>2929</v>
      </c>
      <c r="E940" s="15">
        <v>8</v>
      </c>
      <c r="F940" s="15">
        <v>794</v>
      </c>
      <c r="G940" s="15">
        <v>3</v>
      </c>
      <c r="J940" s="28">
        <v>114</v>
      </c>
      <c r="K940" s="28">
        <v>1</v>
      </c>
      <c r="L940" s="28">
        <v>7</v>
      </c>
      <c r="M940" s="28">
        <v>0</v>
      </c>
      <c r="N940" s="15">
        <f t="shared" si="2"/>
        <v>6</v>
      </c>
      <c r="P940" s="29">
        <v>43916</v>
      </c>
      <c r="Q940" s="28">
        <v>7</v>
      </c>
      <c r="R940" s="28">
        <v>0</v>
      </c>
      <c r="S940" s="15">
        <f t="shared" si="3"/>
        <v>6</v>
      </c>
    </row>
    <row r="941" spans="1:19" ht="17" x14ac:dyDescent="0.2">
      <c r="A941" s="15"/>
      <c r="B941" s="15">
        <v>5</v>
      </c>
      <c r="C941" s="15" t="s">
        <v>127</v>
      </c>
      <c r="D941" s="15">
        <v>3870</v>
      </c>
      <c r="E941" s="15">
        <v>85</v>
      </c>
      <c r="F941" s="15">
        <v>2160</v>
      </c>
      <c r="G941" s="15">
        <v>8</v>
      </c>
      <c r="J941" s="28">
        <v>314</v>
      </c>
      <c r="K941" s="28">
        <v>1</v>
      </c>
      <c r="L941" s="28">
        <v>15</v>
      </c>
      <c r="M941" s="28">
        <v>0</v>
      </c>
      <c r="N941" s="15">
        <f t="shared" si="2"/>
        <v>8</v>
      </c>
      <c r="P941" s="29">
        <v>43920</v>
      </c>
      <c r="Q941" s="28">
        <v>15</v>
      </c>
      <c r="R941" s="28">
        <v>0</v>
      </c>
      <c r="S941" s="15">
        <f t="shared" si="3"/>
        <v>8</v>
      </c>
    </row>
    <row r="942" spans="1:19" ht="17" x14ac:dyDescent="0.2">
      <c r="A942" s="15"/>
      <c r="B942" s="15">
        <v>6</v>
      </c>
      <c r="C942" s="15" t="s">
        <v>9</v>
      </c>
      <c r="D942" s="15">
        <v>303</v>
      </c>
      <c r="E942" s="15">
        <v>10</v>
      </c>
      <c r="F942" s="15">
        <v>217</v>
      </c>
      <c r="G942" s="15">
        <v>0</v>
      </c>
      <c r="J942" s="28">
        <v>430</v>
      </c>
      <c r="K942" s="28">
        <v>2</v>
      </c>
      <c r="L942" s="28">
        <v>18</v>
      </c>
      <c r="M942" s="28">
        <v>0</v>
      </c>
      <c r="N942" s="15">
        <f t="shared" si="2"/>
        <v>3</v>
      </c>
      <c r="P942" s="29">
        <v>43923</v>
      </c>
      <c r="Q942" s="28">
        <v>18</v>
      </c>
      <c r="R942" s="28">
        <v>0</v>
      </c>
      <c r="S942" s="15">
        <f t="shared" si="3"/>
        <v>3</v>
      </c>
    </row>
    <row r="943" spans="1:19" ht="17" x14ac:dyDescent="0.2">
      <c r="A943" s="15"/>
      <c r="B943" s="15">
        <v>7</v>
      </c>
      <c r="C943" s="15" t="s">
        <v>239</v>
      </c>
      <c r="D943" s="15">
        <v>111</v>
      </c>
      <c r="E943" s="15">
        <v>2</v>
      </c>
      <c r="F943" s="15">
        <v>580</v>
      </c>
      <c r="G943" s="15">
        <v>11</v>
      </c>
      <c r="J943" s="28">
        <v>590</v>
      </c>
      <c r="K943" s="28">
        <v>2</v>
      </c>
      <c r="L943" s="28">
        <v>28</v>
      </c>
      <c r="M943" s="28">
        <v>0</v>
      </c>
      <c r="N943" s="15">
        <f t="shared" si="2"/>
        <v>10</v>
      </c>
      <c r="P943" s="29">
        <v>43927</v>
      </c>
      <c r="Q943" s="28">
        <v>28</v>
      </c>
      <c r="R943" s="28">
        <v>0</v>
      </c>
      <c r="S943" s="15">
        <f t="shared" si="3"/>
        <v>10</v>
      </c>
    </row>
    <row r="944" spans="1:19" ht="17" x14ac:dyDescent="0.2">
      <c r="A944" s="15"/>
      <c r="B944" s="15">
        <v>8</v>
      </c>
      <c r="C944" s="15" t="s">
        <v>129</v>
      </c>
      <c r="D944" s="15">
        <v>272</v>
      </c>
      <c r="E944" s="15">
        <v>16</v>
      </c>
      <c r="F944" s="15">
        <v>132</v>
      </c>
      <c r="G944" s="15">
        <v>6</v>
      </c>
      <c r="J944" s="28">
        <v>879</v>
      </c>
      <c r="K944" s="28">
        <v>8</v>
      </c>
      <c r="L944" s="28">
        <v>37</v>
      </c>
      <c r="M944" s="28">
        <v>4</v>
      </c>
      <c r="N944" s="15">
        <f t="shared" si="2"/>
        <v>9</v>
      </c>
      <c r="P944" s="29">
        <v>43930</v>
      </c>
      <c r="Q944" s="28">
        <v>37</v>
      </c>
      <c r="R944" s="28">
        <v>4</v>
      </c>
      <c r="S944" s="15">
        <f t="shared" si="3"/>
        <v>9</v>
      </c>
    </row>
    <row r="945" spans="1:19" ht="17" x14ac:dyDescent="0.2">
      <c r="A945" s="15"/>
      <c r="B945" s="94"/>
      <c r="C945" s="15" t="s">
        <v>225</v>
      </c>
      <c r="D945" s="15">
        <v>30</v>
      </c>
      <c r="E945" s="15">
        <v>0</v>
      </c>
      <c r="F945" s="15">
        <v>14</v>
      </c>
      <c r="G945" s="15">
        <v>0</v>
      </c>
      <c r="J945" s="28">
        <v>881</v>
      </c>
      <c r="K945" s="28">
        <v>8</v>
      </c>
      <c r="L945" s="28">
        <v>42</v>
      </c>
      <c r="M945" s="28">
        <v>5</v>
      </c>
      <c r="N945" s="15">
        <f t="shared" si="2"/>
        <v>5</v>
      </c>
      <c r="P945" s="29">
        <v>43932</v>
      </c>
      <c r="Q945" s="28">
        <v>42</v>
      </c>
      <c r="R945" s="28">
        <v>5</v>
      </c>
      <c r="S945" s="15">
        <f t="shared" si="3"/>
        <v>5</v>
      </c>
    </row>
    <row r="946" spans="1:19" ht="17" x14ac:dyDescent="0.2">
      <c r="A946" s="15"/>
      <c r="B946" s="95"/>
      <c r="C946" s="15" t="s">
        <v>226</v>
      </c>
      <c r="D946" s="15">
        <v>27</v>
      </c>
      <c r="E946" s="15">
        <v>0</v>
      </c>
      <c r="F946" s="15">
        <v>8</v>
      </c>
      <c r="G946" s="15">
        <v>0</v>
      </c>
      <c r="J946" s="28">
        <v>978</v>
      </c>
      <c r="K946" s="28">
        <v>12</v>
      </c>
      <c r="L946" s="28">
        <v>56</v>
      </c>
      <c r="M946" s="28">
        <v>5</v>
      </c>
      <c r="N946" s="15">
        <f t="shared" si="2"/>
        <v>14</v>
      </c>
      <c r="P946" s="29">
        <v>43934</v>
      </c>
      <c r="Q946" s="28">
        <v>56</v>
      </c>
      <c r="R946" s="28">
        <v>5</v>
      </c>
      <c r="S946" s="15">
        <f t="shared" si="3"/>
        <v>14</v>
      </c>
    </row>
    <row r="947" spans="1:19" ht="17" x14ac:dyDescent="0.2">
      <c r="A947" s="15"/>
      <c r="B947" s="95"/>
      <c r="C947" s="15" t="s">
        <v>227</v>
      </c>
      <c r="D947" s="15">
        <v>95</v>
      </c>
      <c r="E947" s="15">
        <v>1</v>
      </c>
      <c r="F947" s="15">
        <v>82</v>
      </c>
      <c r="G947" s="15">
        <v>0</v>
      </c>
      <c r="J947" s="28">
        <v>1129</v>
      </c>
      <c r="K947" s="28">
        <v>18</v>
      </c>
      <c r="L947" s="28">
        <v>84</v>
      </c>
      <c r="M947" s="28">
        <v>7</v>
      </c>
      <c r="N947" s="15">
        <f t="shared" si="2"/>
        <v>28</v>
      </c>
      <c r="P947" s="29">
        <v>43938</v>
      </c>
      <c r="Q947" s="28">
        <v>84</v>
      </c>
      <c r="R947" s="28">
        <v>7</v>
      </c>
      <c r="S947" s="15">
        <f t="shared" si="3"/>
        <v>28</v>
      </c>
    </row>
    <row r="948" spans="1:19" ht="17" x14ac:dyDescent="0.2">
      <c r="A948" s="15"/>
      <c r="B948" s="96"/>
      <c r="C948" s="15" t="s">
        <v>228</v>
      </c>
      <c r="D948" s="15">
        <v>34</v>
      </c>
      <c r="E948" s="15">
        <v>0</v>
      </c>
      <c r="F948" s="15">
        <v>90</v>
      </c>
      <c r="G948" s="15">
        <v>0</v>
      </c>
      <c r="J948" s="28">
        <v>1566</v>
      </c>
      <c r="K948" s="28">
        <v>26</v>
      </c>
      <c r="L948" s="28">
        <v>106</v>
      </c>
      <c r="M948" s="28">
        <v>7</v>
      </c>
      <c r="N948" s="15">
        <f t="shared" si="2"/>
        <v>22</v>
      </c>
      <c r="P948" s="29">
        <v>43941</v>
      </c>
      <c r="Q948" s="28">
        <v>106</v>
      </c>
      <c r="R948" s="28">
        <v>7</v>
      </c>
      <c r="S948" s="15">
        <f t="shared" si="3"/>
        <v>22</v>
      </c>
    </row>
    <row r="949" spans="1:19" ht="17" x14ac:dyDescent="0.2">
      <c r="A949" s="15"/>
      <c r="B949" s="15">
        <v>9</v>
      </c>
      <c r="C949" s="15" t="s">
        <v>130</v>
      </c>
      <c r="D949" s="15">
        <v>395</v>
      </c>
      <c r="E949" s="15">
        <v>38</v>
      </c>
      <c r="F949" s="15">
        <v>65</v>
      </c>
      <c r="G949" s="15">
        <v>5</v>
      </c>
      <c r="J949" s="28">
        <v>1783</v>
      </c>
      <c r="K949" s="28">
        <v>35</v>
      </c>
      <c r="L949" s="28">
        <v>128</v>
      </c>
      <c r="M949" s="28">
        <v>7</v>
      </c>
      <c r="N949" s="15">
        <f t="shared" si="2"/>
        <v>22</v>
      </c>
      <c r="P949" s="29">
        <v>43944</v>
      </c>
      <c r="Q949" s="28">
        <v>128</v>
      </c>
      <c r="R949" s="28">
        <v>7</v>
      </c>
      <c r="S949" s="15">
        <f t="shared" si="3"/>
        <v>22</v>
      </c>
    </row>
    <row r="950" spans="1:19" ht="17" x14ac:dyDescent="0.2">
      <c r="A950" s="15"/>
      <c r="B950" s="94"/>
      <c r="C950" s="15" t="s">
        <v>13</v>
      </c>
      <c r="D950" s="15">
        <v>66</v>
      </c>
      <c r="E950" s="15">
        <v>1</v>
      </c>
      <c r="F950" s="15">
        <v>175</v>
      </c>
      <c r="G950" s="15">
        <v>1</v>
      </c>
      <c r="J950" s="28">
        <v>2147</v>
      </c>
      <c r="K950" s="28">
        <v>51</v>
      </c>
      <c r="L950" s="28">
        <v>167</v>
      </c>
      <c r="M950" s="28">
        <v>7</v>
      </c>
      <c r="N950" s="15">
        <f t="shared" si="2"/>
        <v>39</v>
      </c>
      <c r="P950" s="29">
        <v>43948</v>
      </c>
      <c r="Q950" s="28">
        <v>167</v>
      </c>
      <c r="R950" s="28">
        <v>7</v>
      </c>
      <c r="S950" s="15">
        <f t="shared" si="3"/>
        <v>39</v>
      </c>
    </row>
    <row r="951" spans="1:19" ht="17" x14ac:dyDescent="0.2">
      <c r="A951" s="15"/>
      <c r="B951" s="96"/>
      <c r="C951" s="15" t="s">
        <v>229</v>
      </c>
      <c r="D951" s="15">
        <v>15</v>
      </c>
      <c r="E951" s="15">
        <v>0</v>
      </c>
      <c r="F951" s="15">
        <v>13</v>
      </c>
      <c r="G951" s="15">
        <v>0</v>
      </c>
      <c r="J951" s="28">
        <v>2690</v>
      </c>
      <c r="K951" s="28">
        <v>81</v>
      </c>
      <c r="L951" s="28">
        <v>280</v>
      </c>
      <c r="M951" s="28">
        <v>8</v>
      </c>
      <c r="N951" s="15">
        <f t="shared" si="2"/>
        <v>113</v>
      </c>
      <c r="P951" s="29">
        <v>43955</v>
      </c>
      <c r="Q951" s="28">
        <v>280</v>
      </c>
      <c r="R951" s="28">
        <v>8</v>
      </c>
      <c r="S951" s="15">
        <f t="shared" si="3"/>
        <v>113</v>
      </c>
    </row>
    <row r="952" spans="1:19" ht="17" x14ac:dyDescent="0.2">
      <c r="A952" s="15"/>
      <c r="B952" s="15">
        <v>10</v>
      </c>
      <c r="C952" s="15" t="s">
        <v>244</v>
      </c>
      <c r="D952" s="15">
        <v>186</v>
      </c>
      <c r="E952" s="15">
        <v>16</v>
      </c>
      <c r="F952" s="15">
        <v>510</v>
      </c>
      <c r="G952" s="15">
        <v>3</v>
      </c>
      <c r="J952" s="28">
        <v>3077</v>
      </c>
      <c r="K952" s="28">
        <v>116</v>
      </c>
      <c r="L952" s="28">
        <v>399</v>
      </c>
      <c r="M952" s="28">
        <v>11</v>
      </c>
      <c r="N952" s="15">
        <f t="shared" si="2"/>
        <v>119</v>
      </c>
      <c r="P952" s="29">
        <v>43962</v>
      </c>
      <c r="Q952" s="28">
        <v>399</v>
      </c>
      <c r="R952" s="28">
        <v>11</v>
      </c>
      <c r="S952" s="15">
        <f t="shared" si="3"/>
        <v>119</v>
      </c>
    </row>
    <row r="953" spans="1:19" ht="17" x14ac:dyDescent="0.2">
      <c r="A953" s="15"/>
      <c r="B953" s="15">
        <v>11</v>
      </c>
      <c r="C953" s="15" t="s">
        <v>207</v>
      </c>
      <c r="D953" s="15">
        <v>486</v>
      </c>
      <c r="E953" s="15">
        <v>6</v>
      </c>
      <c r="F953" s="15">
        <v>663</v>
      </c>
      <c r="G953" s="15">
        <v>1</v>
      </c>
      <c r="J953" s="28">
        <v>3324</v>
      </c>
      <c r="K953" s="28">
        <v>129</v>
      </c>
      <c r="L953" s="28">
        <v>584</v>
      </c>
      <c r="M953" s="28">
        <v>14</v>
      </c>
      <c r="N953" s="15">
        <f t="shared" si="2"/>
        <v>185</v>
      </c>
      <c r="P953" s="29">
        <v>43969</v>
      </c>
      <c r="Q953" s="28">
        <v>584</v>
      </c>
      <c r="R953" s="28">
        <v>14</v>
      </c>
      <c r="S953" s="15">
        <f t="shared" si="3"/>
        <v>185</v>
      </c>
    </row>
    <row r="954" spans="1:19" ht="17" x14ac:dyDescent="0.2">
      <c r="A954" s="15"/>
      <c r="B954" s="15">
        <v>12</v>
      </c>
      <c r="C954" s="15" t="s">
        <v>16</v>
      </c>
      <c r="D954" s="15">
        <v>111</v>
      </c>
      <c r="E954" s="15">
        <v>0</v>
      </c>
      <c r="F954" s="15">
        <v>217</v>
      </c>
      <c r="G954" s="15">
        <v>1</v>
      </c>
      <c r="J954" s="28">
        <v>3769</v>
      </c>
      <c r="K954" s="28">
        <v>150</v>
      </c>
      <c r="L954" s="28">
        <v>738</v>
      </c>
      <c r="M954" s="28">
        <v>20</v>
      </c>
      <c r="N954" s="15">
        <f t="shared" si="2"/>
        <v>154</v>
      </c>
      <c r="P954" s="29">
        <v>43977</v>
      </c>
      <c r="Q954" s="28">
        <v>738</v>
      </c>
      <c r="R954" s="28">
        <v>20</v>
      </c>
      <c r="S954" s="15">
        <f t="shared" si="3"/>
        <v>154</v>
      </c>
    </row>
    <row r="955" spans="1:19" ht="17" x14ac:dyDescent="0.2">
      <c r="A955" s="15"/>
      <c r="B955" s="15">
        <v>13</v>
      </c>
      <c r="C955" s="15" t="s">
        <v>17</v>
      </c>
      <c r="D955" s="15">
        <v>2075</v>
      </c>
      <c r="E955" s="15">
        <v>3</v>
      </c>
      <c r="F955" s="15">
        <v>1017</v>
      </c>
      <c r="G955" s="15">
        <v>2</v>
      </c>
      <c r="J955" s="28">
        <v>4543</v>
      </c>
      <c r="K955" s="28">
        <v>163</v>
      </c>
      <c r="L955" s="28">
        <v>955</v>
      </c>
      <c r="M955" s="28">
        <v>26</v>
      </c>
      <c r="N955" s="15">
        <f t="shared" si="2"/>
        <v>217</v>
      </c>
      <c r="P955" s="29">
        <v>43983</v>
      </c>
      <c r="Q955" s="28">
        <v>955</v>
      </c>
      <c r="R955" s="28">
        <v>26</v>
      </c>
      <c r="S955" s="15">
        <f t="shared" si="3"/>
        <v>217</v>
      </c>
    </row>
    <row r="956" spans="1:19" ht="17" x14ac:dyDescent="0.2">
      <c r="A956" s="15"/>
      <c r="B956" s="15">
        <v>14</v>
      </c>
      <c r="C956" s="15" t="s">
        <v>208</v>
      </c>
      <c r="D956" s="15">
        <v>91</v>
      </c>
      <c r="E956" s="15">
        <v>6</v>
      </c>
      <c r="F956" s="15">
        <v>36</v>
      </c>
      <c r="G956" s="15">
        <v>0</v>
      </c>
      <c r="J956" s="28">
        <v>4921</v>
      </c>
      <c r="K956" s="28">
        <v>173</v>
      </c>
      <c r="L956" s="28">
        <v>1141</v>
      </c>
      <c r="M956" s="28">
        <v>29</v>
      </c>
      <c r="N956" s="15">
        <f t="shared" si="2"/>
        <v>186</v>
      </c>
      <c r="P956" s="29">
        <v>43990</v>
      </c>
      <c r="Q956" s="28">
        <v>1141</v>
      </c>
      <c r="R956" s="28">
        <v>29</v>
      </c>
      <c r="S956" s="15">
        <f t="shared" si="3"/>
        <v>186</v>
      </c>
    </row>
    <row r="957" spans="1:19" ht="17" x14ac:dyDescent="0.2">
      <c r="A957" s="15"/>
      <c r="B957" s="15">
        <v>15</v>
      </c>
      <c r="C957" s="15" t="s">
        <v>18</v>
      </c>
      <c r="D957" s="15">
        <v>1535</v>
      </c>
      <c r="E957" s="15">
        <v>5</v>
      </c>
      <c r="F957" s="15">
        <v>292</v>
      </c>
      <c r="G957" s="15">
        <v>2</v>
      </c>
      <c r="J957" s="28">
        <v>5454</v>
      </c>
      <c r="K957" s="28">
        <v>197</v>
      </c>
      <c r="L957" s="28">
        <v>1312</v>
      </c>
      <c r="M957" s="28">
        <v>34</v>
      </c>
      <c r="N957" s="15">
        <f t="shared" si="2"/>
        <v>171</v>
      </c>
      <c r="P957" s="29">
        <v>43997</v>
      </c>
      <c r="Q957" s="28">
        <v>1312</v>
      </c>
      <c r="R957" s="28">
        <v>34</v>
      </c>
      <c r="S957" s="15">
        <f t="shared" si="3"/>
        <v>171</v>
      </c>
    </row>
    <row r="958" spans="1:19" ht="17" x14ac:dyDescent="0.2">
      <c r="A958" s="15"/>
      <c r="B958" s="15">
        <v>16</v>
      </c>
      <c r="C958" s="15" t="s">
        <v>132</v>
      </c>
      <c r="D958" s="15">
        <v>48</v>
      </c>
      <c r="E958" s="15">
        <v>7</v>
      </c>
      <c r="F958" s="15">
        <v>197</v>
      </c>
      <c r="G958" s="15">
        <v>6</v>
      </c>
      <c r="J958" s="28">
        <v>6123</v>
      </c>
      <c r="K958" s="28">
        <v>204</v>
      </c>
      <c r="L958" s="28">
        <v>1543</v>
      </c>
      <c r="M958" s="28">
        <v>36</v>
      </c>
      <c r="N958" s="15">
        <f t="shared" si="2"/>
        <v>231</v>
      </c>
      <c r="P958" s="29">
        <v>44004</v>
      </c>
      <c r="Q958" s="28">
        <v>1543</v>
      </c>
      <c r="R958" s="28">
        <v>36</v>
      </c>
      <c r="S958" s="15">
        <f t="shared" si="3"/>
        <v>231</v>
      </c>
    </row>
    <row r="959" spans="1:19" ht="17" x14ac:dyDescent="0.2">
      <c r="A959" s="15"/>
      <c r="B959" s="15">
        <v>17</v>
      </c>
      <c r="C959" s="15" t="s">
        <v>267</v>
      </c>
      <c r="D959" s="15">
        <v>3593</v>
      </c>
      <c r="E959" s="15">
        <v>3</v>
      </c>
      <c r="F959" s="15">
        <v>727</v>
      </c>
      <c r="G959" s="15">
        <v>3</v>
      </c>
      <c r="J959" s="28">
        <v>6490</v>
      </c>
      <c r="K959" s="28">
        <v>227</v>
      </c>
      <c r="L959" s="28">
        <v>1862</v>
      </c>
      <c r="M959" s="28">
        <v>42</v>
      </c>
      <c r="N959" s="15">
        <f t="shared" si="2"/>
        <v>319</v>
      </c>
      <c r="P959" s="29">
        <v>44011</v>
      </c>
      <c r="Q959" s="28">
        <v>1862</v>
      </c>
      <c r="R959" s="28">
        <v>42</v>
      </c>
      <c r="S959" s="15">
        <f t="shared" si="3"/>
        <v>319</v>
      </c>
    </row>
    <row r="960" spans="1:19" ht="17" x14ac:dyDescent="0.2">
      <c r="A960" s="15"/>
      <c r="B960" s="15"/>
      <c r="C960" s="15" t="s">
        <v>245</v>
      </c>
      <c r="D960" s="15">
        <v>24</v>
      </c>
      <c r="E960" s="15">
        <v>4</v>
      </c>
      <c r="F960" s="15">
        <v>22</v>
      </c>
      <c r="G960" s="15">
        <v>0</v>
      </c>
      <c r="J960" s="28">
        <v>7042</v>
      </c>
      <c r="K960" s="28">
        <v>258</v>
      </c>
      <c r="L960" s="28">
        <v>2121</v>
      </c>
      <c r="M960" s="28">
        <v>44</v>
      </c>
      <c r="N960" s="15">
        <f t="shared" si="2"/>
        <v>259</v>
      </c>
      <c r="P960" s="29">
        <v>44018</v>
      </c>
      <c r="Q960" s="28">
        <v>2121</v>
      </c>
      <c r="R960" s="28">
        <v>44</v>
      </c>
      <c r="S960" s="15">
        <f t="shared" si="3"/>
        <v>259</v>
      </c>
    </row>
    <row r="961" spans="1:19" ht="17" x14ac:dyDescent="0.2">
      <c r="A961" s="15"/>
      <c r="B961" s="15">
        <v>18</v>
      </c>
      <c r="C961" s="15" t="s">
        <v>209</v>
      </c>
      <c r="D961" s="15">
        <v>28</v>
      </c>
      <c r="E961" s="15">
        <v>0</v>
      </c>
      <c r="F961" s="15">
        <v>45</v>
      </c>
      <c r="G961" s="15">
        <v>0</v>
      </c>
      <c r="J961" s="28">
        <v>7333</v>
      </c>
      <c r="K961" s="28">
        <v>282</v>
      </c>
      <c r="L961" s="28">
        <v>2387</v>
      </c>
      <c r="M961" s="28">
        <v>45</v>
      </c>
      <c r="N961" s="15">
        <f t="shared" si="2"/>
        <v>266</v>
      </c>
      <c r="P961" s="29">
        <v>44025</v>
      </c>
      <c r="Q961" s="28">
        <v>2387</v>
      </c>
      <c r="R961" s="28">
        <v>45</v>
      </c>
      <c r="S961" s="15">
        <f t="shared" si="3"/>
        <v>266</v>
      </c>
    </row>
    <row r="962" spans="1:19" ht="17" x14ac:dyDescent="0.2">
      <c r="A962" s="15"/>
      <c r="B962" s="15">
        <v>19</v>
      </c>
      <c r="C962" s="15" t="s">
        <v>269</v>
      </c>
      <c r="D962" s="15">
        <v>154</v>
      </c>
      <c r="E962" s="15">
        <v>1</v>
      </c>
      <c r="F962" s="15">
        <v>274</v>
      </c>
      <c r="G962" s="15">
        <v>2</v>
      </c>
      <c r="J962" s="28">
        <v>7633</v>
      </c>
      <c r="K962" s="28">
        <v>290</v>
      </c>
      <c r="L962" s="28">
        <v>2712</v>
      </c>
      <c r="M962" s="28">
        <v>51</v>
      </c>
      <c r="N962" s="15">
        <f t="shared" si="2"/>
        <v>325</v>
      </c>
      <c r="P962" s="29">
        <v>44032</v>
      </c>
      <c r="Q962" s="28">
        <v>2712</v>
      </c>
      <c r="R962" s="28">
        <v>51</v>
      </c>
      <c r="S962" s="15">
        <f t="shared" si="3"/>
        <v>325</v>
      </c>
    </row>
    <row r="963" spans="1:19" ht="17" x14ac:dyDescent="0.2">
      <c r="A963" s="15"/>
      <c r="B963" s="15">
        <v>20</v>
      </c>
      <c r="C963" s="15" t="s">
        <v>135</v>
      </c>
      <c r="D963" s="15">
        <v>53</v>
      </c>
      <c r="E963" s="15">
        <v>5</v>
      </c>
      <c r="F963" s="15">
        <v>96</v>
      </c>
      <c r="G963" s="15">
        <v>1</v>
      </c>
      <c r="J963" s="28">
        <v>7679</v>
      </c>
      <c r="K963" s="28">
        <v>297</v>
      </c>
      <c r="L963" s="28">
        <v>3124</v>
      </c>
      <c r="M963" s="28">
        <v>55</v>
      </c>
      <c r="N963" s="15">
        <f t="shared" si="2"/>
        <v>412</v>
      </c>
      <c r="P963" s="29">
        <v>44039</v>
      </c>
      <c r="Q963" s="28">
        <v>3124</v>
      </c>
      <c r="R963" s="28">
        <v>55</v>
      </c>
      <c r="S963" s="15">
        <f t="shared" si="3"/>
        <v>412</v>
      </c>
    </row>
    <row r="964" spans="1:19" ht="17" x14ac:dyDescent="0.2">
      <c r="A964" s="15"/>
      <c r="B964" s="15">
        <v>21</v>
      </c>
      <c r="C964" s="15" t="s">
        <v>270</v>
      </c>
      <c r="D964" s="15">
        <v>37</v>
      </c>
      <c r="E964" s="15">
        <v>1</v>
      </c>
      <c r="F964" s="15">
        <v>30</v>
      </c>
      <c r="G964" s="15">
        <v>0</v>
      </c>
      <c r="J964" s="28">
        <v>8329</v>
      </c>
      <c r="K964" s="28">
        <v>316</v>
      </c>
      <c r="L964" s="28">
        <v>3473</v>
      </c>
      <c r="M964" s="28">
        <v>57</v>
      </c>
      <c r="N964" s="15">
        <f t="shared" si="2"/>
        <v>349</v>
      </c>
      <c r="P964" s="29">
        <v>44046</v>
      </c>
      <c r="Q964" s="28">
        <v>3473</v>
      </c>
      <c r="R964" s="28">
        <v>57</v>
      </c>
      <c r="S964" s="15">
        <f t="shared" si="3"/>
        <v>349</v>
      </c>
    </row>
    <row r="965" spans="1:19" ht="17" x14ac:dyDescent="0.2">
      <c r="A965" s="15"/>
      <c r="B965" s="15">
        <v>22</v>
      </c>
      <c r="C965" s="15" t="s">
        <v>210</v>
      </c>
      <c r="D965" s="15">
        <v>17</v>
      </c>
      <c r="E965" s="15">
        <v>0</v>
      </c>
      <c r="F965" s="15">
        <v>54</v>
      </c>
      <c r="G965" s="15">
        <v>0</v>
      </c>
      <c r="J965" s="28">
        <v>11708</v>
      </c>
      <c r="K965" s="28">
        <v>318</v>
      </c>
      <c r="L965" s="28">
        <v>3928</v>
      </c>
      <c r="M965" s="28">
        <v>59</v>
      </c>
      <c r="N965" s="15">
        <f t="shared" si="2"/>
        <v>455</v>
      </c>
      <c r="P965" s="29">
        <v>44053</v>
      </c>
      <c r="Q965" s="28">
        <v>3928</v>
      </c>
      <c r="R965" s="28">
        <v>59</v>
      </c>
      <c r="S965" s="15">
        <f t="shared" si="3"/>
        <v>455</v>
      </c>
    </row>
    <row r="966" spans="1:19" ht="34" x14ac:dyDescent="0.2">
      <c r="A966" s="15"/>
      <c r="B966" s="15">
        <v>23</v>
      </c>
      <c r="C966" s="15" t="s">
        <v>136</v>
      </c>
      <c r="D966" s="15">
        <v>835</v>
      </c>
      <c r="E966" s="15">
        <v>79</v>
      </c>
      <c r="F966" s="15">
        <v>246</v>
      </c>
      <c r="G966" s="15">
        <v>5</v>
      </c>
      <c r="J966" s="28">
        <v>12178</v>
      </c>
      <c r="K966" s="28">
        <v>322</v>
      </c>
      <c r="L966" s="28">
        <v>4436</v>
      </c>
      <c r="M966" s="28">
        <v>62</v>
      </c>
      <c r="N966" s="15">
        <f t="shared" si="2"/>
        <v>508</v>
      </c>
      <c r="P966" s="29">
        <v>44060</v>
      </c>
      <c r="Q966" s="28">
        <v>4436</v>
      </c>
      <c r="R966" s="28">
        <v>62</v>
      </c>
      <c r="S966" s="15">
        <f t="shared" si="3"/>
        <v>508</v>
      </c>
    </row>
    <row r="967" spans="1:19" ht="17" x14ac:dyDescent="0.2">
      <c r="A967" s="15"/>
      <c r="B967" s="15">
        <v>24</v>
      </c>
      <c r="C967" s="15" t="s">
        <v>137</v>
      </c>
      <c r="D967" s="15">
        <v>165</v>
      </c>
      <c r="E967" s="15">
        <v>3</v>
      </c>
      <c r="F967" s="15">
        <v>368</v>
      </c>
      <c r="G967" s="15">
        <v>0</v>
      </c>
      <c r="J967" s="28">
        <v>12459</v>
      </c>
      <c r="K967" s="28">
        <v>333</v>
      </c>
      <c r="L967" s="28">
        <v>4729</v>
      </c>
      <c r="M967" s="28">
        <v>71</v>
      </c>
      <c r="N967" s="15">
        <f t="shared" si="2"/>
        <v>293</v>
      </c>
      <c r="P967" s="29">
        <v>44067</v>
      </c>
      <c r="Q967" s="28">
        <v>4729</v>
      </c>
      <c r="R967" s="28">
        <v>71</v>
      </c>
      <c r="S967" s="15">
        <f t="shared" si="3"/>
        <v>293</v>
      </c>
    </row>
    <row r="968" spans="1:19" ht="17" x14ac:dyDescent="0.2">
      <c r="A968" s="15"/>
      <c r="B968" s="15">
        <v>25</v>
      </c>
      <c r="C968" s="15" t="s">
        <v>211</v>
      </c>
      <c r="D968" s="15">
        <v>153</v>
      </c>
      <c r="E968" s="15">
        <v>10</v>
      </c>
      <c r="F968" s="15">
        <v>540</v>
      </c>
      <c r="G968" s="15">
        <v>1</v>
      </c>
      <c r="J968" s="28">
        <v>14196</v>
      </c>
      <c r="K968" s="28">
        <v>340</v>
      </c>
      <c r="L968" s="28">
        <v>5902</v>
      </c>
      <c r="M968" s="28">
        <v>73</v>
      </c>
      <c r="N968" s="15">
        <f t="shared" si="2"/>
        <v>1173</v>
      </c>
      <c r="P968" s="29">
        <v>44074</v>
      </c>
      <c r="Q968" s="28">
        <v>5902</v>
      </c>
      <c r="R968" s="28">
        <v>73</v>
      </c>
      <c r="S968" s="15">
        <f t="shared" si="3"/>
        <v>1173</v>
      </c>
    </row>
    <row r="969" spans="1:19" ht="17" x14ac:dyDescent="0.2">
      <c r="A969" s="15"/>
      <c r="B969" s="15"/>
      <c r="C969" s="15" t="s">
        <v>22</v>
      </c>
      <c r="D969" s="15">
        <v>213</v>
      </c>
      <c r="E969" s="15">
        <v>4</v>
      </c>
      <c r="F969" s="15">
        <v>179</v>
      </c>
      <c r="G969" s="15">
        <v>0</v>
      </c>
      <c r="J969" s="28">
        <v>14588</v>
      </c>
      <c r="K969" s="28">
        <v>348</v>
      </c>
      <c r="L969" s="28">
        <v>7137</v>
      </c>
      <c r="M969" s="28">
        <v>77</v>
      </c>
      <c r="N969" s="15">
        <f t="shared" si="2"/>
        <v>1235</v>
      </c>
      <c r="P969" s="29">
        <v>44081</v>
      </c>
      <c r="Q969" s="28">
        <v>7137</v>
      </c>
      <c r="R969" s="28">
        <v>77</v>
      </c>
      <c r="S969" s="15">
        <f t="shared" si="3"/>
        <v>1235</v>
      </c>
    </row>
    <row r="970" spans="1:19" ht="17" x14ac:dyDescent="0.2">
      <c r="A970" s="15"/>
      <c r="B970" s="15">
        <v>26</v>
      </c>
      <c r="C970" s="15" t="s">
        <v>212</v>
      </c>
      <c r="D970" s="15">
        <v>20</v>
      </c>
      <c r="E970" s="15">
        <v>2</v>
      </c>
      <c r="F970" s="15">
        <v>6</v>
      </c>
      <c r="G970" s="15">
        <v>0</v>
      </c>
      <c r="J970" s="28">
        <v>16838</v>
      </c>
      <c r="K970" s="28">
        <v>350</v>
      </c>
      <c r="L970" s="28">
        <v>8503</v>
      </c>
      <c r="M970" s="28">
        <v>77</v>
      </c>
      <c r="N970" s="15">
        <f t="shared" si="2"/>
        <v>1366</v>
      </c>
      <c r="P970" s="29">
        <v>44088</v>
      </c>
      <c r="Q970" s="28">
        <v>8503</v>
      </c>
      <c r="R970" s="28">
        <v>77</v>
      </c>
      <c r="S970" s="15">
        <f t="shared" si="3"/>
        <v>1366</v>
      </c>
    </row>
    <row r="971" spans="1:19" ht="17" x14ac:dyDescent="0.2">
      <c r="A971" s="15"/>
      <c r="B971" s="15"/>
      <c r="C971" s="34" t="s">
        <v>281</v>
      </c>
      <c r="D971" s="15">
        <f>SUM(D937:D970)</f>
        <v>22020</v>
      </c>
      <c r="E971" s="15">
        <f>SUM(E937:E970)</f>
        <v>365</v>
      </c>
      <c r="F971" s="15">
        <f>SUM(F937:F970)</f>
        <v>12229</v>
      </c>
      <c r="G971" s="34">
        <f>SUM(G937:G970)</f>
        <v>84</v>
      </c>
      <c r="J971" s="28">
        <v>19950</v>
      </c>
      <c r="K971" s="28">
        <v>360</v>
      </c>
      <c r="L971" s="28">
        <v>10198</v>
      </c>
      <c r="M971" s="28">
        <v>83</v>
      </c>
      <c r="N971" s="15">
        <f t="shared" si="2"/>
        <v>1695</v>
      </c>
      <c r="P971" s="29">
        <v>44095</v>
      </c>
      <c r="Q971" s="28">
        <v>10198</v>
      </c>
      <c r="R971" s="28">
        <v>83</v>
      </c>
      <c r="S971" s="15">
        <f t="shared" si="3"/>
        <v>1695</v>
      </c>
    </row>
    <row r="972" spans="1:19" x14ac:dyDescent="0.2">
      <c r="J972" s="28">
        <v>22020</v>
      </c>
      <c r="K972" s="28">
        <v>365</v>
      </c>
      <c r="L972" s="28">
        <v>12229</v>
      </c>
      <c r="M972" s="28">
        <v>84</v>
      </c>
      <c r="N972" s="15">
        <f t="shared" si="2"/>
        <v>2031</v>
      </c>
      <c r="P972" s="29">
        <v>44102</v>
      </c>
      <c r="Q972" s="28">
        <v>12229</v>
      </c>
      <c r="R972" s="28">
        <v>84</v>
      </c>
      <c r="S972" s="15">
        <f t="shared" si="3"/>
        <v>2031</v>
      </c>
    </row>
    <row r="977" spans="1:19" ht="34" x14ac:dyDescent="0.2">
      <c r="A977" s="94" t="s">
        <v>206</v>
      </c>
      <c r="B977" s="94" t="s">
        <v>0</v>
      </c>
      <c r="C977" s="94" t="s">
        <v>294</v>
      </c>
      <c r="D977" s="39" t="s">
        <v>230</v>
      </c>
      <c r="E977" s="39" t="s">
        <v>290</v>
      </c>
      <c r="F977" s="39" t="s">
        <v>286</v>
      </c>
      <c r="G977" s="15" t="s">
        <v>287</v>
      </c>
    </row>
    <row r="978" spans="1:19" ht="51" x14ac:dyDescent="0.2">
      <c r="A978" s="96"/>
      <c r="B978" s="96"/>
      <c r="C978" s="96"/>
      <c r="D978" s="15" t="s">
        <v>236</v>
      </c>
      <c r="E978" s="15" t="s">
        <v>36</v>
      </c>
      <c r="F978" s="15" t="s">
        <v>36</v>
      </c>
      <c r="G978" s="15" t="s">
        <v>36</v>
      </c>
      <c r="J978" s="28" t="s">
        <v>230</v>
      </c>
      <c r="K978" s="28" t="s">
        <v>290</v>
      </c>
      <c r="L978" s="28" t="s">
        <v>289</v>
      </c>
      <c r="M978" s="28" t="s">
        <v>288</v>
      </c>
      <c r="N978" s="28" t="s">
        <v>291</v>
      </c>
      <c r="P978" s="28" t="s">
        <v>292</v>
      </c>
      <c r="Q978" s="28" t="s">
        <v>289</v>
      </c>
      <c r="R978" s="28" t="s">
        <v>288</v>
      </c>
      <c r="S978" s="28" t="s">
        <v>291</v>
      </c>
    </row>
    <row r="979" spans="1:19" ht="17" x14ac:dyDescent="0.2">
      <c r="A979" s="41">
        <v>44109</v>
      </c>
      <c r="B979" s="15">
        <v>1</v>
      </c>
      <c r="C979" s="15" t="s">
        <v>2</v>
      </c>
      <c r="D979" s="15">
        <v>1922</v>
      </c>
      <c r="E979" s="15">
        <v>35</v>
      </c>
      <c r="F979" s="15">
        <v>505</v>
      </c>
      <c r="G979" s="15">
        <v>12</v>
      </c>
      <c r="J979" s="28">
        <v>6</v>
      </c>
      <c r="K979" s="28">
        <v>1</v>
      </c>
      <c r="L979" s="28">
        <v>0</v>
      </c>
      <c r="M979" s="28">
        <v>0</v>
      </c>
      <c r="N979" s="28">
        <v>0</v>
      </c>
      <c r="P979" s="29">
        <v>43907</v>
      </c>
      <c r="Q979" s="28">
        <v>0</v>
      </c>
      <c r="R979" s="28">
        <v>0</v>
      </c>
      <c r="S979" s="28">
        <v>0</v>
      </c>
    </row>
    <row r="980" spans="1:19" ht="17" x14ac:dyDescent="0.2">
      <c r="A980" s="15"/>
      <c r="B980" s="15">
        <v>2</v>
      </c>
      <c r="C980" s="15" t="s">
        <v>124</v>
      </c>
      <c r="D980" s="15">
        <v>597</v>
      </c>
      <c r="E980" s="15">
        <v>8</v>
      </c>
      <c r="F980" s="15">
        <v>648</v>
      </c>
      <c r="G980" s="15">
        <v>3</v>
      </c>
      <c r="J980" s="28">
        <v>35</v>
      </c>
      <c r="K980" s="28">
        <v>1</v>
      </c>
      <c r="L980" s="28">
        <v>1</v>
      </c>
      <c r="M980" s="28">
        <v>0</v>
      </c>
      <c r="N980" s="15">
        <f>(L980-L979)</f>
        <v>1</v>
      </c>
      <c r="P980" s="29">
        <v>43910</v>
      </c>
      <c r="Q980" s="28">
        <v>1</v>
      </c>
      <c r="R980" s="28">
        <v>0</v>
      </c>
      <c r="S980" s="15">
        <f>(Q980-Q979)</f>
        <v>1</v>
      </c>
    </row>
    <row r="981" spans="1:19" ht="17" x14ac:dyDescent="0.2">
      <c r="A981" s="15"/>
      <c r="B981" s="15">
        <v>3</v>
      </c>
      <c r="C981" s="15" t="s">
        <v>125</v>
      </c>
      <c r="D981" s="15">
        <v>1570</v>
      </c>
      <c r="E981" s="15">
        <v>6</v>
      </c>
      <c r="F981" s="15">
        <v>1597</v>
      </c>
      <c r="G981" s="15">
        <v>9</v>
      </c>
      <c r="J981" s="28">
        <v>53</v>
      </c>
      <c r="K981" s="28">
        <v>1</v>
      </c>
      <c r="L981" s="28">
        <v>1</v>
      </c>
      <c r="M981" s="28">
        <v>0</v>
      </c>
      <c r="N981" s="15">
        <f t="shared" ref="N981:N1015" si="4">(L981-L980)</f>
        <v>0</v>
      </c>
      <c r="P981" s="29">
        <v>43913</v>
      </c>
      <c r="Q981" s="28">
        <v>1</v>
      </c>
      <c r="R981" s="28">
        <v>0</v>
      </c>
      <c r="S981" s="15">
        <f t="shared" ref="S981:S1015" si="5">(Q981-Q980)</f>
        <v>0</v>
      </c>
    </row>
    <row r="982" spans="1:19" ht="17" x14ac:dyDescent="0.2">
      <c r="A982" s="15"/>
      <c r="B982" s="15">
        <v>4</v>
      </c>
      <c r="C982" s="15" t="s">
        <v>238</v>
      </c>
      <c r="D982" s="15">
        <v>2929</v>
      </c>
      <c r="E982" s="15">
        <v>8</v>
      </c>
      <c r="F982" s="15">
        <v>794</v>
      </c>
      <c r="G982" s="15">
        <v>4</v>
      </c>
      <c r="J982" s="28">
        <v>114</v>
      </c>
      <c r="K982" s="28">
        <v>1</v>
      </c>
      <c r="L982" s="28">
        <v>7</v>
      </c>
      <c r="M982" s="28">
        <v>0</v>
      </c>
      <c r="N982" s="15">
        <f t="shared" si="4"/>
        <v>6</v>
      </c>
      <c r="P982" s="29">
        <v>43916</v>
      </c>
      <c r="Q982" s="28">
        <v>7</v>
      </c>
      <c r="R982" s="28">
        <v>0</v>
      </c>
      <c r="S982" s="15">
        <f t="shared" si="5"/>
        <v>6</v>
      </c>
    </row>
    <row r="983" spans="1:19" ht="17" x14ac:dyDescent="0.2">
      <c r="A983" s="15"/>
      <c r="B983" s="15">
        <v>5</v>
      </c>
      <c r="C983" s="15" t="s">
        <v>127</v>
      </c>
      <c r="D983" s="15">
        <v>3913</v>
      </c>
      <c r="E983" s="15">
        <v>85</v>
      </c>
      <c r="F983" s="15">
        <v>2160</v>
      </c>
      <c r="G983" s="15">
        <v>8</v>
      </c>
      <c r="J983" s="28">
        <v>314</v>
      </c>
      <c r="K983" s="28">
        <v>1</v>
      </c>
      <c r="L983" s="28">
        <v>15</v>
      </c>
      <c r="M983" s="28">
        <v>0</v>
      </c>
      <c r="N983" s="15">
        <f t="shared" si="4"/>
        <v>8</v>
      </c>
      <c r="P983" s="29">
        <v>43920</v>
      </c>
      <c r="Q983" s="28">
        <v>15</v>
      </c>
      <c r="R983" s="28">
        <v>0</v>
      </c>
      <c r="S983" s="15">
        <f t="shared" si="5"/>
        <v>8</v>
      </c>
    </row>
    <row r="984" spans="1:19" ht="17" x14ac:dyDescent="0.2">
      <c r="A984" s="15"/>
      <c r="B984" s="15">
        <v>6</v>
      </c>
      <c r="C984" s="15" t="s">
        <v>9</v>
      </c>
      <c r="D984" s="15">
        <v>303</v>
      </c>
      <c r="E984" s="15">
        <v>10</v>
      </c>
      <c r="F984" s="15">
        <v>312</v>
      </c>
      <c r="G984" s="15">
        <v>0</v>
      </c>
      <c r="J984" s="28">
        <v>430</v>
      </c>
      <c r="K984" s="28">
        <v>2</v>
      </c>
      <c r="L984" s="28">
        <v>18</v>
      </c>
      <c r="M984" s="28">
        <v>0</v>
      </c>
      <c r="N984" s="15">
        <f t="shared" si="4"/>
        <v>3</v>
      </c>
      <c r="P984" s="29">
        <v>43923</v>
      </c>
      <c r="Q984" s="28">
        <v>18</v>
      </c>
      <c r="R984" s="28">
        <v>0</v>
      </c>
      <c r="S984" s="15">
        <f t="shared" si="5"/>
        <v>3</v>
      </c>
    </row>
    <row r="985" spans="1:19" ht="17" x14ac:dyDescent="0.2">
      <c r="A985" s="15"/>
      <c r="B985" s="15">
        <v>7</v>
      </c>
      <c r="C985" s="15" t="s">
        <v>239</v>
      </c>
      <c r="D985" s="15">
        <v>111</v>
      </c>
      <c r="E985" s="15">
        <v>2</v>
      </c>
      <c r="F985" s="15">
        <v>608</v>
      </c>
      <c r="G985" s="15">
        <v>11</v>
      </c>
      <c r="J985" s="28">
        <v>590</v>
      </c>
      <c r="K985" s="28">
        <v>2</v>
      </c>
      <c r="L985" s="28">
        <v>28</v>
      </c>
      <c r="M985" s="28">
        <v>0</v>
      </c>
      <c r="N985" s="15">
        <f t="shared" si="4"/>
        <v>10</v>
      </c>
      <c r="P985" s="29">
        <v>43927</v>
      </c>
      <c r="Q985" s="28">
        <v>28</v>
      </c>
      <c r="R985" s="28">
        <v>0</v>
      </c>
      <c r="S985" s="15">
        <f t="shared" si="5"/>
        <v>10</v>
      </c>
    </row>
    <row r="986" spans="1:19" ht="17" x14ac:dyDescent="0.2">
      <c r="A986" s="15"/>
      <c r="B986" s="15">
        <v>8</v>
      </c>
      <c r="C986" s="15" t="s">
        <v>129</v>
      </c>
      <c r="D986" s="15">
        <v>283</v>
      </c>
      <c r="E986" s="15">
        <v>16</v>
      </c>
      <c r="F986" s="15">
        <v>142</v>
      </c>
      <c r="G986" s="15">
        <v>7</v>
      </c>
      <c r="J986" s="28">
        <v>879</v>
      </c>
      <c r="K986" s="28">
        <v>8</v>
      </c>
      <c r="L986" s="28">
        <v>37</v>
      </c>
      <c r="M986" s="28">
        <v>4</v>
      </c>
      <c r="N986" s="15">
        <f t="shared" si="4"/>
        <v>9</v>
      </c>
      <c r="P986" s="29">
        <v>43930</v>
      </c>
      <c r="Q986" s="28">
        <v>37</v>
      </c>
      <c r="R986" s="28">
        <v>4</v>
      </c>
      <c r="S986" s="15">
        <f t="shared" si="5"/>
        <v>9</v>
      </c>
    </row>
    <row r="987" spans="1:19" ht="17" x14ac:dyDescent="0.2">
      <c r="A987" s="15"/>
      <c r="B987" s="94"/>
      <c r="C987" s="15" t="s">
        <v>225</v>
      </c>
      <c r="D987" s="15">
        <v>30</v>
      </c>
      <c r="E987" s="15">
        <v>0</v>
      </c>
      <c r="F987" s="15">
        <v>14</v>
      </c>
      <c r="G987" s="15">
        <v>0</v>
      </c>
      <c r="J987" s="28">
        <v>881</v>
      </c>
      <c r="K987" s="28">
        <v>8</v>
      </c>
      <c r="L987" s="28">
        <v>42</v>
      </c>
      <c r="M987" s="28">
        <v>5</v>
      </c>
      <c r="N987" s="15">
        <f t="shared" si="4"/>
        <v>5</v>
      </c>
      <c r="P987" s="29">
        <v>43932</v>
      </c>
      <c r="Q987" s="28">
        <v>42</v>
      </c>
      <c r="R987" s="28">
        <v>5</v>
      </c>
      <c r="S987" s="15">
        <f t="shared" si="5"/>
        <v>5</v>
      </c>
    </row>
    <row r="988" spans="1:19" ht="17" x14ac:dyDescent="0.2">
      <c r="A988" s="15"/>
      <c r="B988" s="95"/>
      <c r="C988" s="15" t="s">
        <v>226</v>
      </c>
      <c r="D988" s="15">
        <v>27</v>
      </c>
      <c r="E988" s="15">
        <v>0</v>
      </c>
      <c r="F988" s="15">
        <v>8</v>
      </c>
      <c r="G988" s="15">
        <v>0</v>
      </c>
      <c r="J988" s="28">
        <v>978</v>
      </c>
      <c r="K988" s="28">
        <v>12</v>
      </c>
      <c r="L988" s="28">
        <v>56</v>
      </c>
      <c r="M988" s="28">
        <v>5</v>
      </c>
      <c r="N988" s="15">
        <f t="shared" si="4"/>
        <v>14</v>
      </c>
      <c r="P988" s="29">
        <v>43934</v>
      </c>
      <c r="Q988" s="28">
        <v>56</v>
      </c>
      <c r="R988" s="28">
        <v>5</v>
      </c>
      <c r="S988" s="15">
        <f t="shared" si="5"/>
        <v>14</v>
      </c>
    </row>
    <row r="989" spans="1:19" ht="17" x14ac:dyDescent="0.2">
      <c r="A989" s="15"/>
      <c r="B989" s="95"/>
      <c r="C989" s="15" t="s">
        <v>227</v>
      </c>
      <c r="D989" s="15">
        <v>95</v>
      </c>
      <c r="E989" s="15">
        <v>1</v>
      </c>
      <c r="F989" s="15">
        <v>82</v>
      </c>
      <c r="G989" s="15">
        <v>0</v>
      </c>
      <c r="J989" s="28">
        <v>1129</v>
      </c>
      <c r="K989" s="28">
        <v>18</v>
      </c>
      <c r="L989" s="28">
        <v>84</v>
      </c>
      <c r="M989" s="28">
        <v>7</v>
      </c>
      <c r="N989" s="15">
        <f t="shared" si="4"/>
        <v>28</v>
      </c>
      <c r="P989" s="29">
        <v>43938</v>
      </c>
      <c r="Q989" s="28">
        <v>84</v>
      </c>
      <c r="R989" s="28">
        <v>7</v>
      </c>
      <c r="S989" s="15">
        <f t="shared" si="5"/>
        <v>28</v>
      </c>
    </row>
    <row r="990" spans="1:19" ht="17" x14ac:dyDescent="0.2">
      <c r="A990" s="15"/>
      <c r="B990" s="96"/>
      <c r="C990" s="15" t="s">
        <v>228</v>
      </c>
      <c r="D990" s="15">
        <v>34</v>
      </c>
      <c r="E990" s="15">
        <v>0</v>
      </c>
      <c r="F990" s="15">
        <v>90</v>
      </c>
      <c r="G990" s="15">
        <v>0</v>
      </c>
      <c r="J990" s="28">
        <v>1566</v>
      </c>
      <c r="K990" s="28">
        <v>26</v>
      </c>
      <c r="L990" s="28">
        <v>106</v>
      </c>
      <c r="M990" s="28">
        <v>7</v>
      </c>
      <c r="N990" s="15">
        <f t="shared" si="4"/>
        <v>22</v>
      </c>
      <c r="P990" s="29">
        <v>43941</v>
      </c>
      <c r="Q990" s="28">
        <v>106</v>
      </c>
      <c r="R990" s="28">
        <v>7</v>
      </c>
      <c r="S990" s="15">
        <f t="shared" si="5"/>
        <v>22</v>
      </c>
    </row>
    <row r="991" spans="1:19" ht="17" x14ac:dyDescent="0.2">
      <c r="A991" s="15"/>
      <c r="B991" s="15">
        <v>9</v>
      </c>
      <c r="C991" s="15" t="s">
        <v>130</v>
      </c>
      <c r="D991" s="15">
        <v>430</v>
      </c>
      <c r="E991" s="15">
        <v>40</v>
      </c>
      <c r="F991" s="15">
        <v>65</v>
      </c>
      <c r="G991" s="15">
        <v>5</v>
      </c>
      <c r="J991" s="28">
        <v>1783</v>
      </c>
      <c r="K991" s="28">
        <v>35</v>
      </c>
      <c r="L991" s="28">
        <v>128</v>
      </c>
      <c r="M991" s="28">
        <v>7</v>
      </c>
      <c r="N991" s="15">
        <f t="shared" si="4"/>
        <v>22</v>
      </c>
      <c r="P991" s="29">
        <v>43944</v>
      </c>
      <c r="Q991" s="28">
        <v>128</v>
      </c>
      <c r="R991" s="28">
        <v>7</v>
      </c>
      <c r="S991" s="15">
        <f t="shared" si="5"/>
        <v>22</v>
      </c>
    </row>
    <row r="992" spans="1:19" ht="17" x14ac:dyDescent="0.2">
      <c r="A992" s="15"/>
      <c r="B992" s="94"/>
      <c r="C992" s="15" t="s">
        <v>13</v>
      </c>
      <c r="D992" s="15">
        <v>74</v>
      </c>
      <c r="E992" s="15">
        <v>1</v>
      </c>
      <c r="F992" s="15">
        <v>184</v>
      </c>
      <c r="G992" s="15">
        <v>2</v>
      </c>
      <c r="J992" s="28">
        <v>2147</v>
      </c>
      <c r="K992" s="28">
        <v>51</v>
      </c>
      <c r="L992" s="28">
        <v>167</v>
      </c>
      <c r="M992" s="28">
        <v>7</v>
      </c>
      <c r="N992" s="15">
        <f t="shared" si="4"/>
        <v>39</v>
      </c>
      <c r="P992" s="29">
        <v>43948</v>
      </c>
      <c r="Q992" s="28">
        <v>167</v>
      </c>
      <c r="R992" s="28">
        <v>7</v>
      </c>
      <c r="S992" s="15">
        <f t="shared" si="5"/>
        <v>39</v>
      </c>
    </row>
    <row r="993" spans="1:19" ht="17" x14ac:dyDescent="0.2">
      <c r="A993" s="15"/>
      <c r="B993" s="96"/>
      <c r="C993" s="15" t="s">
        <v>229</v>
      </c>
      <c r="D993" s="15">
        <v>15</v>
      </c>
      <c r="E993" s="15">
        <v>0</v>
      </c>
      <c r="F993" s="15">
        <v>13</v>
      </c>
      <c r="G993" s="15">
        <v>0</v>
      </c>
      <c r="J993" s="28">
        <v>2690</v>
      </c>
      <c r="K993" s="28">
        <v>81</v>
      </c>
      <c r="L993" s="28">
        <v>280</v>
      </c>
      <c r="M993" s="28">
        <v>8</v>
      </c>
      <c r="N993" s="15">
        <f t="shared" si="4"/>
        <v>113</v>
      </c>
      <c r="P993" s="29">
        <v>43955</v>
      </c>
      <c r="Q993" s="28">
        <v>280</v>
      </c>
      <c r="R993" s="28">
        <v>8</v>
      </c>
      <c r="S993" s="15">
        <f t="shared" si="5"/>
        <v>113</v>
      </c>
    </row>
    <row r="994" spans="1:19" ht="17" x14ac:dyDescent="0.2">
      <c r="A994" s="15"/>
      <c r="B994" s="15">
        <v>10</v>
      </c>
      <c r="C994" s="15" t="s">
        <v>244</v>
      </c>
      <c r="D994" s="15">
        <v>186</v>
      </c>
      <c r="E994" s="15">
        <v>16</v>
      </c>
      <c r="F994" s="15">
        <v>680</v>
      </c>
      <c r="G994" s="15">
        <v>3</v>
      </c>
      <c r="J994" s="28">
        <v>3077</v>
      </c>
      <c r="K994" s="28">
        <v>116</v>
      </c>
      <c r="L994" s="28">
        <v>399</v>
      </c>
      <c r="M994" s="28">
        <v>11</v>
      </c>
      <c r="N994" s="15">
        <f t="shared" si="4"/>
        <v>119</v>
      </c>
      <c r="P994" s="29">
        <v>43962</v>
      </c>
      <c r="Q994" s="28">
        <v>399</v>
      </c>
      <c r="R994" s="28">
        <v>11</v>
      </c>
      <c r="S994" s="15">
        <f t="shared" si="5"/>
        <v>119</v>
      </c>
    </row>
    <row r="995" spans="1:19" ht="17" x14ac:dyDescent="0.2">
      <c r="A995" s="15"/>
      <c r="B995" s="15">
        <v>11</v>
      </c>
      <c r="C995" s="15" t="s">
        <v>207</v>
      </c>
      <c r="D995" s="15">
        <v>499</v>
      </c>
      <c r="E995" s="15">
        <v>6</v>
      </c>
      <c r="F995" s="15">
        <v>710</v>
      </c>
      <c r="G995" s="15">
        <v>1</v>
      </c>
      <c r="J995" s="28">
        <v>3324</v>
      </c>
      <c r="K995" s="28">
        <v>129</v>
      </c>
      <c r="L995" s="28">
        <v>584</v>
      </c>
      <c r="M995" s="28">
        <v>14</v>
      </c>
      <c r="N995" s="15">
        <f t="shared" si="4"/>
        <v>185</v>
      </c>
      <c r="P995" s="29">
        <v>43969</v>
      </c>
      <c r="Q995" s="28">
        <v>584</v>
      </c>
      <c r="R995" s="28">
        <v>14</v>
      </c>
      <c r="S995" s="15">
        <f t="shared" si="5"/>
        <v>185</v>
      </c>
    </row>
    <row r="996" spans="1:19" ht="17" x14ac:dyDescent="0.2">
      <c r="A996" s="15"/>
      <c r="B996" s="15">
        <v>12</v>
      </c>
      <c r="C996" s="15" t="s">
        <v>16</v>
      </c>
      <c r="D996" s="15">
        <v>130</v>
      </c>
      <c r="E996" s="15">
        <v>0</v>
      </c>
      <c r="F996" s="15">
        <v>257</v>
      </c>
      <c r="G996" s="15">
        <v>1</v>
      </c>
      <c r="J996" s="28">
        <v>3769</v>
      </c>
      <c r="K996" s="28">
        <v>150</v>
      </c>
      <c r="L996" s="28">
        <v>738</v>
      </c>
      <c r="M996" s="28">
        <v>20</v>
      </c>
      <c r="N996" s="15">
        <f t="shared" si="4"/>
        <v>154</v>
      </c>
      <c r="P996" s="29">
        <v>43977</v>
      </c>
      <c r="Q996" s="28">
        <v>738</v>
      </c>
      <c r="R996" s="28">
        <v>20</v>
      </c>
      <c r="S996" s="15">
        <f t="shared" si="5"/>
        <v>154</v>
      </c>
    </row>
    <row r="997" spans="1:19" ht="17" x14ac:dyDescent="0.2">
      <c r="A997" s="15"/>
      <c r="B997" s="15">
        <v>13</v>
      </c>
      <c r="C997" s="15" t="s">
        <v>17</v>
      </c>
      <c r="D997" s="15">
        <v>2466</v>
      </c>
      <c r="E997" s="15">
        <v>3</v>
      </c>
      <c r="F997" s="15">
        <v>1271</v>
      </c>
      <c r="G997" s="15">
        <v>4</v>
      </c>
      <c r="J997" s="28">
        <v>4543</v>
      </c>
      <c r="K997" s="28">
        <v>163</v>
      </c>
      <c r="L997" s="28">
        <v>955</v>
      </c>
      <c r="M997" s="28">
        <v>26</v>
      </c>
      <c r="N997" s="15">
        <f t="shared" si="4"/>
        <v>217</v>
      </c>
      <c r="P997" s="29">
        <v>43983</v>
      </c>
      <c r="Q997" s="28">
        <v>955</v>
      </c>
      <c r="R997" s="28">
        <v>26</v>
      </c>
      <c r="S997" s="15">
        <f t="shared" si="5"/>
        <v>217</v>
      </c>
    </row>
    <row r="998" spans="1:19" ht="17" x14ac:dyDescent="0.2">
      <c r="A998" s="15"/>
      <c r="B998" s="15">
        <v>14</v>
      </c>
      <c r="C998" s="15" t="s">
        <v>208</v>
      </c>
      <c r="D998" s="15">
        <v>92</v>
      </c>
      <c r="E998" s="15">
        <v>6</v>
      </c>
      <c r="F998" s="15">
        <v>44</v>
      </c>
      <c r="G998" s="15">
        <v>0</v>
      </c>
      <c r="J998" s="28">
        <v>4921</v>
      </c>
      <c r="K998" s="28">
        <v>173</v>
      </c>
      <c r="L998" s="28">
        <v>1141</v>
      </c>
      <c r="M998" s="28">
        <v>29</v>
      </c>
      <c r="N998" s="15">
        <f t="shared" si="4"/>
        <v>186</v>
      </c>
      <c r="P998" s="29">
        <v>43990</v>
      </c>
      <c r="Q998" s="28">
        <v>1141</v>
      </c>
      <c r="R998" s="28">
        <v>29</v>
      </c>
      <c r="S998" s="15">
        <f t="shared" si="5"/>
        <v>186</v>
      </c>
    </row>
    <row r="999" spans="1:19" ht="17" x14ac:dyDescent="0.2">
      <c r="A999" s="15"/>
      <c r="B999" s="15">
        <v>15</v>
      </c>
      <c r="C999" s="15" t="s">
        <v>18</v>
      </c>
      <c r="D999" s="15">
        <v>1564</v>
      </c>
      <c r="E999" s="15">
        <v>5</v>
      </c>
      <c r="F999" s="15">
        <v>310</v>
      </c>
      <c r="G999" s="15">
        <v>2</v>
      </c>
      <c r="J999" s="28">
        <v>5454</v>
      </c>
      <c r="K999" s="28">
        <v>197</v>
      </c>
      <c r="L999" s="28">
        <v>1312</v>
      </c>
      <c r="M999" s="28">
        <v>34</v>
      </c>
      <c r="N999" s="15">
        <f t="shared" si="4"/>
        <v>171</v>
      </c>
      <c r="P999" s="29">
        <v>43997</v>
      </c>
      <c r="Q999" s="28">
        <v>1312</v>
      </c>
      <c r="R999" s="28">
        <v>34</v>
      </c>
      <c r="S999" s="15">
        <f t="shared" si="5"/>
        <v>171</v>
      </c>
    </row>
    <row r="1000" spans="1:19" ht="17" x14ac:dyDescent="0.2">
      <c r="A1000" s="15"/>
      <c r="B1000" s="15">
        <v>16</v>
      </c>
      <c r="C1000" s="15" t="s">
        <v>132</v>
      </c>
      <c r="D1000" s="15">
        <v>48</v>
      </c>
      <c r="E1000" s="15">
        <v>7</v>
      </c>
      <c r="F1000" s="15">
        <v>200</v>
      </c>
      <c r="G1000" s="15">
        <v>6</v>
      </c>
      <c r="J1000" s="28">
        <v>6123</v>
      </c>
      <c r="K1000" s="28">
        <v>204</v>
      </c>
      <c r="L1000" s="28">
        <v>1543</v>
      </c>
      <c r="M1000" s="28">
        <v>36</v>
      </c>
      <c r="N1000" s="15">
        <f t="shared" si="4"/>
        <v>231</v>
      </c>
      <c r="P1000" s="29">
        <v>44004</v>
      </c>
      <c r="Q1000" s="28">
        <v>1543</v>
      </c>
      <c r="R1000" s="28">
        <v>36</v>
      </c>
      <c r="S1000" s="15">
        <f t="shared" si="5"/>
        <v>231</v>
      </c>
    </row>
    <row r="1001" spans="1:19" ht="17" x14ac:dyDescent="0.2">
      <c r="A1001" s="15"/>
      <c r="B1001" s="15">
        <v>17</v>
      </c>
      <c r="C1001" s="15" t="s">
        <v>267</v>
      </c>
      <c r="D1001" s="15">
        <v>4112</v>
      </c>
      <c r="E1001" s="15">
        <v>3</v>
      </c>
      <c r="F1001" s="15">
        <v>833</v>
      </c>
      <c r="G1001" s="15">
        <v>3</v>
      </c>
      <c r="J1001" s="28">
        <v>6490</v>
      </c>
      <c r="K1001" s="28">
        <v>227</v>
      </c>
      <c r="L1001" s="28">
        <v>1862</v>
      </c>
      <c r="M1001" s="28">
        <v>42</v>
      </c>
      <c r="N1001" s="15">
        <f t="shared" si="4"/>
        <v>319</v>
      </c>
      <c r="P1001" s="29">
        <v>44011</v>
      </c>
      <c r="Q1001" s="28">
        <v>1862</v>
      </c>
      <c r="R1001" s="28">
        <v>42</v>
      </c>
      <c r="S1001" s="15">
        <f t="shared" si="5"/>
        <v>319</v>
      </c>
    </row>
    <row r="1002" spans="1:19" ht="17" x14ac:dyDescent="0.2">
      <c r="A1002" s="15"/>
      <c r="B1002" s="15"/>
      <c r="C1002" s="15" t="s">
        <v>245</v>
      </c>
      <c r="D1002" s="15">
        <v>31</v>
      </c>
      <c r="E1002" s="15">
        <v>4</v>
      </c>
      <c r="F1002" s="15">
        <v>23</v>
      </c>
      <c r="G1002" s="15">
        <v>0</v>
      </c>
      <c r="J1002" s="28">
        <v>7042</v>
      </c>
      <c r="K1002" s="28">
        <v>258</v>
      </c>
      <c r="L1002" s="28">
        <v>2121</v>
      </c>
      <c r="M1002" s="28">
        <v>44</v>
      </c>
      <c r="N1002" s="15">
        <f t="shared" si="4"/>
        <v>259</v>
      </c>
      <c r="P1002" s="29">
        <v>44018</v>
      </c>
      <c r="Q1002" s="28">
        <v>2121</v>
      </c>
      <c r="R1002" s="28">
        <v>44</v>
      </c>
      <c r="S1002" s="15">
        <f t="shared" si="5"/>
        <v>259</v>
      </c>
    </row>
    <row r="1003" spans="1:19" ht="17" x14ac:dyDescent="0.2">
      <c r="A1003" s="15"/>
      <c r="B1003" s="15">
        <v>18</v>
      </c>
      <c r="C1003" s="15" t="s">
        <v>209</v>
      </c>
      <c r="D1003" s="15">
        <v>28</v>
      </c>
      <c r="E1003" s="15">
        <v>0</v>
      </c>
      <c r="F1003" s="15">
        <v>63</v>
      </c>
      <c r="G1003" s="15">
        <v>0</v>
      </c>
      <c r="J1003" s="28">
        <v>7333</v>
      </c>
      <c r="K1003" s="28">
        <v>282</v>
      </c>
      <c r="L1003" s="28">
        <v>2387</v>
      </c>
      <c r="M1003" s="28">
        <v>45</v>
      </c>
      <c r="N1003" s="15">
        <f t="shared" si="4"/>
        <v>266</v>
      </c>
      <c r="P1003" s="29">
        <v>44025</v>
      </c>
      <c r="Q1003" s="28">
        <v>2387</v>
      </c>
      <c r="R1003" s="28">
        <v>45</v>
      </c>
      <c r="S1003" s="15">
        <f t="shared" si="5"/>
        <v>266</v>
      </c>
    </row>
    <row r="1004" spans="1:19" ht="17" x14ac:dyDescent="0.2">
      <c r="A1004" s="15"/>
      <c r="B1004" s="15">
        <v>19</v>
      </c>
      <c r="C1004" s="15" t="s">
        <v>269</v>
      </c>
      <c r="D1004" s="15">
        <v>154</v>
      </c>
      <c r="E1004" s="15">
        <v>1</v>
      </c>
      <c r="F1004" s="15">
        <v>289</v>
      </c>
      <c r="G1004" s="15">
        <v>2</v>
      </c>
      <c r="J1004" s="28">
        <v>7633</v>
      </c>
      <c r="K1004" s="28">
        <v>290</v>
      </c>
      <c r="L1004" s="28">
        <v>2712</v>
      </c>
      <c r="M1004" s="28">
        <v>51</v>
      </c>
      <c r="N1004" s="15">
        <f t="shared" si="4"/>
        <v>325</v>
      </c>
      <c r="P1004" s="29">
        <v>44032</v>
      </c>
      <c r="Q1004" s="28">
        <v>2712</v>
      </c>
      <c r="R1004" s="28">
        <v>51</v>
      </c>
      <c r="S1004" s="15">
        <f t="shared" si="5"/>
        <v>325</v>
      </c>
    </row>
    <row r="1005" spans="1:19" ht="17" x14ac:dyDescent="0.2">
      <c r="A1005" s="15"/>
      <c r="B1005" s="15">
        <v>20</v>
      </c>
      <c r="C1005" s="15" t="s">
        <v>135</v>
      </c>
      <c r="D1005" s="15">
        <v>54</v>
      </c>
      <c r="E1005" s="15">
        <v>5</v>
      </c>
      <c r="F1005" s="15">
        <v>103</v>
      </c>
      <c r="G1005" s="15">
        <v>1</v>
      </c>
      <c r="J1005" s="28">
        <v>7679</v>
      </c>
      <c r="K1005" s="28">
        <v>297</v>
      </c>
      <c r="L1005" s="28">
        <v>3124</v>
      </c>
      <c r="M1005" s="28">
        <v>55</v>
      </c>
      <c r="N1005" s="15">
        <f t="shared" si="4"/>
        <v>412</v>
      </c>
      <c r="P1005" s="29">
        <v>44039</v>
      </c>
      <c r="Q1005" s="28">
        <v>3124</v>
      </c>
      <c r="R1005" s="28">
        <v>55</v>
      </c>
      <c r="S1005" s="15">
        <f t="shared" si="5"/>
        <v>412</v>
      </c>
    </row>
    <row r="1006" spans="1:19" ht="17" x14ac:dyDescent="0.2">
      <c r="A1006" s="15"/>
      <c r="B1006" s="15">
        <v>21</v>
      </c>
      <c r="C1006" s="15" t="s">
        <v>270</v>
      </c>
      <c r="D1006" s="15">
        <v>38</v>
      </c>
      <c r="E1006" s="15">
        <v>1</v>
      </c>
      <c r="F1006" s="15">
        <v>38</v>
      </c>
      <c r="G1006" s="15">
        <v>0</v>
      </c>
      <c r="J1006" s="28">
        <v>8329</v>
      </c>
      <c r="K1006" s="28">
        <v>316</v>
      </c>
      <c r="L1006" s="28">
        <v>3473</v>
      </c>
      <c r="M1006" s="28">
        <v>57</v>
      </c>
      <c r="N1006" s="15">
        <f t="shared" si="4"/>
        <v>349</v>
      </c>
      <c r="P1006" s="29">
        <v>44046</v>
      </c>
      <c r="Q1006" s="28">
        <v>3473</v>
      </c>
      <c r="R1006" s="28">
        <v>57</v>
      </c>
      <c r="S1006" s="15">
        <f t="shared" si="5"/>
        <v>349</v>
      </c>
    </row>
    <row r="1007" spans="1:19" ht="17" x14ac:dyDescent="0.2">
      <c r="A1007" s="15"/>
      <c r="B1007" s="15">
        <v>22</v>
      </c>
      <c r="C1007" s="15" t="s">
        <v>210</v>
      </c>
      <c r="D1007" s="15">
        <v>17</v>
      </c>
      <c r="E1007" s="15">
        <v>0</v>
      </c>
      <c r="F1007" s="15">
        <v>59</v>
      </c>
      <c r="G1007" s="15">
        <v>0</v>
      </c>
      <c r="J1007" s="28">
        <v>11708</v>
      </c>
      <c r="K1007" s="28">
        <v>318</v>
      </c>
      <c r="L1007" s="28">
        <v>3928</v>
      </c>
      <c r="M1007" s="28">
        <v>59</v>
      </c>
      <c r="N1007" s="15">
        <f t="shared" si="4"/>
        <v>455</v>
      </c>
      <c r="P1007" s="29">
        <v>44053</v>
      </c>
      <c r="Q1007" s="28">
        <v>3928</v>
      </c>
      <c r="R1007" s="28">
        <v>59</v>
      </c>
      <c r="S1007" s="15">
        <f t="shared" si="5"/>
        <v>455</v>
      </c>
    </row>
    <row r="1008" spans="1:19" ht="34" x14ac:dyDescent="0.2">
      <c r="A1008" s="15"/>
      <c r="B1008" s="15">
        <v>23</v>
      </c>
      <c r="C1008" s="15" t="s">
        <v>136</v>
      </c>
      <c r="D1008" s="15">
        <v>871</v>
      </c>
      <c r="E1008" s="15">
        <v>79</v>
      </c>
      <c r="F1008" s="15">
        <v>259</v>
      </c>
      <c r="G1008" s="15">
        <v>6</v>
      </c>
      <c r="J1008" s="28">
        <v>12178</v>
      </c>
      <c r="K1008" s="28">
        <v>322</v>
      </c>
      <c r="L1008" s="28">
        <v>4436</v>
      </c>
      <c r="M1008" s="28">
        <v>62</v>
      </c>
      <c r="N1008" s="15">
        <f t="shared" si="4"/>
        <v>508</v>
      </c>
      <c r="P1008" s="29">
        <v>44060</v>
      </c>
      <c r="Q1008" s="28">
        <v>4436</v>
      </c>
      <c r="R1008" s="28">
        <v>62</v>
      </c>
      <c r="S1008" s="15">
        <f t="shared" si="5"/>
        <v>508</v>
      </c>
    </row>
    <row r="1009" spans="1:19" ht="17" x14ac:dyDescent="0.2">
      <c r="A1009" s="15"/>
      <c r="B1009" s="15">
        <v>24</v>
      </c>
      <c r="C1009" s="15" t="s">
        <v>137</v>
      </c>
      <c r="D1009" s="15">
        <v>165</v>
      </c>
      <c r="E1009" s="15">
        <v>3</v>
      </c>
      <c r="F1009" s="15">
        <v>385</v>
      </c>
      <c r="G1009" s="15">
        <v>0</v>
      </c>
      <c r="J1009" s="28">
        <v>12459</v>
      </c>
      <c r="K1009" s="28">
        <v>333</v>
      </c>
      <c r="L1009" s="28">
        <v>4729</v>
      </c>
      <c r="M1009" s="28">
        <v>71</v>
      </c>
      <c r="N1009" s="15">
        <f t="shared" si="4"/>
        <v>293</v>
      </c>
      <c r="P1009" s="29">
        <v>44067</v>
      </c>
      <c r="Q1009" s="28">
        <v>4729</v>
      </c>
      <c r="R1009" s="28">
        <v>71</v>
      </c>
      <c r="S1009" s="15">
        <f t="shared" si="5"/>
        <v>293</v>
      </c>
    </row>
    <row r="1010" spans="1:19" ht="17" x14ac:dyDescent="0.2">
      <c r="A1010" s="15"/>
      <c r="B1010" s="15">
        <v>25</v>
      </c>
      <c r="C1010" s="15" t="s">
        <v>211</v>
      </c>
      <c r="D1010" s="15">
        <v>156</v>
      </c>
      <c r="E1010" s="15">
        <v>10</v>
      </c>
      <c r="F1010" s="15">
        <v>629</v>
      </c>
      <c r="G1010" s="15">
        <v>1</v>
      </c>
      <c r="J1010" s="28">
        <v>14196</v>
      </c>
      <c r="K1010" s="28">
        <v>340</v>
      </c>
      <c r="L1010" s="28">
        <v>5902</v>
      </c>
      <c r="M1010" s="28">
        <v>73</v>
      </c>
      <c r="N1010" s="15">
        <f t="shared" si="4"/>
        <v>1173</v>
      </c>
      <c r="P1010" s="29">
        <v>44074</v>
      </c>
      <c r="Q1010" s="28">
        <v>5902</v>
      </c>
      <c r="R1010" s="28">
        <v>73</v>
      </c>
      <c r="S1010" s="15">
        <f t="shared" si="5"/>
        <v>1173</v>
      </c>
    </row>
    <row r="1011" spans="1:19" ht="17" x14ac:dyDescent="0.2">
      <c r="A1011" s="15"/>
      <c r="B1011" s="15"/>
      <c r="C1011" s="15" t="s">
        <v>22</v>
      </c>
      <c r="D1011" s="15">
        <v>213</v>
      </c>
      <c r="E1011" s="15">
        <v>4</v>
      </c>
      <c r="F1011" s="15">
        <v>229</v>
      </c>
      <c r="G1011" s="15">
        <v>0</v>
      </c>
      <c r="J1011" s="28">
        <v>14588</v>
      </c>
      <c r="K1011" s="28">
        <v>348</v>
      </c>
      <c r="L1011" s="28">
        <v>7137</v>
      </c>
      <c r="M1011" s="28">
        <v>77</v>
      </c>
      <c r="N1011" s="15">
        <f t="shared" si="4"/>
        <v>1235</v>
      </c>
      <c r="P1011" s="29">
        <v>44081</v>
      </c>
      <c r="Q1011" s="28">
        <v>7137</v>
      </c>
      <c r="R1011" s="28">
        <v>77</v>
      </c>
      <c r="S1011" s="15">
        <f t="shared" si="5"/>
        <v>1235</v>
      </c>
    </row>
    <row r="1012" spans="1:19" ht="17" x14ac:dyDescent="0.2">
      <c r="A1012" s="15"/>
      <c r="B1012" s="15">
        <v>26</v>
      </c>
      <c r="C1012" s="15" t="s">
        <v>212</v>
      </c>
      <c r="D1012" s="15">
        <v>23</v>
      </c>
      <c r="E1012" s="15">
        <v>2</v>
      </c>
      <c r="F1012" s="15">
        <v>6</v>
      </c>
      <c r="G1012" s="15">
        <v>0</v>
      </c>
      <c r="J1012" s="28">
        <v>16838</v>
      </c>
      <c r="K1012" s="28">
        <v>350</v>
      </c>
      <c r="L1012" s="28">
        <v>8503</v>
      </c>
      <c r="M1012" s="28">
        <v>77</v>
      </c>
      <c r="N1012" s="15">
        <f t="shared" si="4"/>
        <v>1366</v>
      </c>
      <c r="P1012" s="29">
        <v>44088</v>
      </c>
      <c r="Q1012" s="28">
        <v>8503</v>
      </c>
      <c r="R1012" s="28">
        <v>77</v>
      </c>
      <c r="S1012" s="15">
        <f t="shared" si="5"/>
        <v>1366</v>
      </c>
    </row>
    <row r="1013" spans="1:19" ht="17" x14ac:dyDescent="0.2">
      <c r="A1013" s="15"/>
      <c r="B1013" s="15"/>
      <c r="C1013" s="34" t="s">
        <v>281</v>
      </c>
      <c r="D1013" s="15">
        <f>SUM(D979:D1012)</f>
        <v>23180</v>
      </c>
      <c r="E1013" s="15">
        <f>SUM(E979:E1012)</f>
        <v>367</v>
      </c>
      <c r="F1013" s="15">
        <f>SUM(F979:F1012)</f>
        <v>13610</v>
      </c>
      <c r="G1013" s="34">
        <f>SUM(G979:G1012)</f>
        <v>91</v>
      </c>
      <c r="J1013" s="28">
        <v>19950</v>
      </c>
      <c r="K1013" s="28">
        <v>360</v>
      </c>
      <c r="L1013" s="28">
        <v>10198</v>
      </c>
      <c r="M1013" s="28">
        <v>83</v>
      </c>
      <c r="N1013" s="15">
        <f t="shared" si="4"/>
        <v>1695</v>
      </c>
      <c r="P1013" s="29">
        <v>44095</v>
      </c>
      <c r="Q1013" s="28">
        <v>10198</v>
      </c>
      <c r="R1013" s="28">
        <v>83</v>
      </c>
      <c r="S1013" s="15">
        <f t="shared" si="5"/>
        <v>1695</v>
      </c>
    </row>
    <row r="1014" spans="1:19" x14ac:dyDescent="0.2">
      <c r="J1014" s="28">
        <v>22020</v>
      </c>
      <c r="K1014" s="28">
        <v>365</v>
      </c>
      <c r="L1014" s="28">
        <v>12229</v>
      </c>
      <c r="M1014" s="28">
        <v>84</v>
      </c>
      <c r="N1014" s="15">
        <f t="shared" si="4"/>
        <v>2031</v>
      </c>
      <c r="P1014" s="29">
        <v>44102</v>
      </c>
      <c r="Q1014" s="28">
        <v>12229</v>
      </c>
      <c r="R1014" s="28">
        <v>84</v>
      </c>
      <c r="S1014" s="15">
        <f t="shared" si="5"/>
        <v>2031</v>
      </c>
    </row>
    <row r="1015" spans="1:19" x14ac:dyDescent="0.2">
      <c r="J1015" s="28">
        <v>23180</v>
      </c>
      <c r="K1015" s="28">
        <v>367</v>
      </c>
      <c r="L1015" s="28">
        <v>13610</v>
      </c>
      <c r="M1015" s="28">
        <v>91</v>
      </c>
      <c r="N1015" s="15">
        <f t="shared" si="4"/>
        <v>1381</v>
      </c>
      <c r="P1015" s="29">
        <v>44109</v>
      </c>
      <c r="Q1015" s="28">
        <v>13610</v>
      </c>
      <c r="R1015" s="28">
        <v>91</v>
      </c>
      <c r="S1015" s="15">
        <f t="shared" si="5"/>
        <v>1381</v>
      </c>
    </row>
    <row r="1017" spans="1:19" ht="34" x14ac:dyDescent="0.2">
      <c r="A1017" s="94" t="s">
        <v>206</v>
      </c>
      <c r="B1017" s="94" t="s">
        <v>0</v>
      </c>
      <c r="C1017" s="94" t="s">
        <v>294</v>
      </c>
      <c r="D1017" s="39" t="s">
        <v>230</v>
      </c>
      <c r="E1017" s="39" t="s">
        <v>290</v>
      </c>
      <c r="F1017" s="39" t="s">
        <v>286</v>
      </c>
      <c r="G1017" s="15" t="s">
        <v>287</v>
      </c>
    </row>
    <row r="1018" spans="1:19" ht="51" x14ac:dyDescent="0.2">
      <c r="A1018" s="96"/>
      <c r="B1018" s="96"/>
      <c r="C1018" s="96"/>
      <c r="D1018" s="15" t="s">
        <v>236</v>
      </c>
      <c r="E1018" s="15" t="s">
        <v>36</v>
      </c>
      <c r="F1018" s="15" t="s">
        <v>36</v>
      </c>
      <c r="G1018" s="15" t="s">
        <v>36</v>
      </c>
      <c r="J1018" s="28" t="s">
        <v>230</v>
      </c>
      <c r="K1018" s="28" t="s">
        <v>290</v>
      </c>
      <c r="L1018" s="28" t="s">
        <v>289</v>
      </c>
      <c r="M1018" s="28" t="s">
        <v>288</v>
      </c>
      <c r="N1018" s="28" t="s">
        <v>291</v>
      </c>
      <c r="P1018" s="28" t="s">
        <v>292</v>
      </c>
      <c r="Q1018" s="28" t="s">
        <v>289</v>
      </c>
      <c r="R1018" s="28" t="s">
        <v>288</v>
      </c>
      <c r="S1018" s="28" t="s">
        <v>291</v>
      </c>
    </row>
    <row r="1019" spans="1:19" ht="17" x14ac:dyDescent="0.2">
      <c r="A1019" s="41">
        <v>44116</v>
      </c>
      <c r="B1019" s="15">
        <v>1</v>
      </c>
      <c r="C1019" s="15" t="s">
        <v>2</v>
      </c>
      <c r="D1019" s="15">
        <v>1922</v>
      </c>
      <c r="E1019" s="15">
        <v>35</v>
      </c>
      <c r="F1019" s="15">
        <v>580</v>
      </c>
      <c r="G1019" s="15">
        <v>13</v>
      </c>
      <c r="J1019" s="28">
        <v>6</v>
      </c>
      <c r="K1019" s="28">
        <v>1</v>
      </c>
      <c r="L1019" s="28">
        <v>0</v>
      </c>
      <c r="M1019" s="28">
        <v>0</v>
      </c>
      <c r="N1019" s="28">
        <v>0</v>
      </c>
      <c r="P1019" s="29">
        <v>43907</v>
      </c>
      <c r="Q1019" s="28">
        <v>0</v>
      </c>
      <c r="R1019" s="28">
        <v>0</v>
      </c>
      <c r="S1019" s="28">
        <v>0</v>
      </c>
    </row>
    <row r="1020" spans="1:19" ht="17" x14ac:dyDescent="0.2">
      <c r="A1020" s="15"/>
      <c r="B1020" s="15">
        <v>2</v>
      </c>
      <c r="C1020" s="15" t="s">
        <v>124</v>
      </c>
      <c r="D1020" s="15">
        <v>1627</v>
      </c>
      <c r="E1020" s="15">
        <v>26</v>
      </c>
      <c r="F1020" s="15">
        <v>691</v>
      </c>
      <c r="G1020" s="15">
        <v>9</v>
      </c>
      <c r="J1020" s="28">
        <v>35</v>
      </c>
      <c r="K1020" s="28">
        <v>1</v>
      </c>
      <c r="L1020" s="28">
        <v>1</v>
      </c>
      <c r="M1020" s="28">
        <v>0</v>
      </c>
      <c r="N1020" s="15">
        <f>(L1020-L1019)</f>
        <v>1</v>
      </c>
      <c r="P1020" s="29">
        <v>43910</v>
      </c>
      <c r="Q1020" s="28">
        <v>1</v>
      </c>
      <c r="R1020" s="28">
        <v>0</v>
      </c>
      <c r="S1020" s="15">
        <f>(Q1020-Q1019)</f>
        <v>1</v>
      </c>
    </row>
    <row r="1021" spans="1:19" ht="17" x14ac:dyDescent="0.2">
      <c r="A1021" s="15"/>
      <c r="B1021" s="15">
        <v>3</v>
      </c>
      <c r="C1021" s="15" t="s">
        <v>125</v>
      </c>
      <c r="D1021" s="15">
        <v>1603</v>
      </c>
      <c r="E1021" s="15">
        <v>6</v>
      </c>
      <c r="F1021" s="15">
        <v>1610</v>
      </c>
      <c r="G1021" s="15">
        <v>9</v>
      </c>
      <c r="J1021" s="28">
        <v>53</v>
      </c>
      <c r="K1021" s="28">
        <v>1</v>
      </c>
      <c r="L1021" s="28">
        <v>1</v>
      </c>
      <c r="M1021" s="28">
        <v>0</v>
      </c>
      <c r="N1021" s="15">
        <f t="shared" ref="N1021:N1056" si="6">(L1021-L1020)</f>
        <v>0</v>
      </c>
      <c r="P1021" s="29">
        <v>43913</v>
      </c>
      <c r="Q1021" s="28">
        <v>1</v>
      </c>
      <c r="R1021" s="28">
        <v>0</v>
      </c>
      <c r="S1021" s="15">
        <f t="shared" ref="S1021:S1056" si="7">(Q1021-Q1020)</f>
        <v>0</v>
      </c>
    </row>
    <row r="1022" spans="1:19" ht="17" x14ac:dyDescent="0.2">
      <c r="A1022" s="15"/>
      <c r="B1022" s="15">
        <v>4</v>
      </c>
      <c r="C1022" s="15" t="s">
        <v>238</v>
      </c>
      <c r="D1022" s="15">
        <v>2929</v>
      </c>
      <c r="E1022" s="15">
        <v>8</v>
      </c>
      <c r="F1022" s="15">
        <v>980</v>
      </c>
      <c r="G1022" s="15">
        <v>4</v>
      </c>
      <c r="J1022" s="28">
        <v>114</v>
      </c>
      <c r="K1022" s="28">
        <v>1</v>
      </c>
      <c r="L1022" s="28">
        <v>7</v>
      </c>
      <c r="M1022" s="28">
        <v>0</v>
      </c>
      <c r="N1022" s="15">
        <f t="shared" si="6"/>
        <v>6</v>
      </c>
      <c r="P1022" s="29">
        <v>43916</v>
      </c>
      <c r="Q1022" s="28">
        <v>7</v>
      </c>
      <c r="R1022" s="28">
        <v>0</v>
      </c>
      <c r="S1022" s="15">
        <f t="shared" si="7"/>
        <v>6</v>
      </c>
    </row>
    <row r="1023" spans="1:19" ht="17" x14ac:dyDescent="0.2">
      <c r="A1023" s="15"/>
      <c r="B1023" s="15">
        <v>5</v>
      </c>
      <c r="C1023" s="15" t="s">
        <v>127</v>
      </c>
      <c r="D1023" s="15">
        <v>3913</v>
      </c>
      <c r="E1023" s="15">
        <v>85</v>
      </c>
      <c r="F1023" s="15">
        <v>3415</v>
      </c>
      <c r="G1023" s="15">
        <v>9</v>
      </c>
      <c r="J1023" s="28">
        <v>314</v>
      </c>
      <c r="K1023" s="28">
        <v>1</v>
      </c>
      <c r="L1023" s="28">
        <v>15</v>
      </c>
      <c r="M1023" s="28">
        <v>0</v>
      </c>
      <c r="N1023" s="15">
        <f t="shared" si="6"/>
        <v>8</v>
      </c>
      <c r="P1023" s="29">
        <v>43920</v>
      </c>
      <c r="Q1023" s="28">
        <v>15</v>
      </c>
      <c r="R1023" s="28">
        <v>0</v>
      </c>
      <c r="S1023" s="15">
        <f t="shared" si="7"/>
        <v>8</v>
      </c>
    </row>
    <row r="1024" spans="1:19" ht="17" x14ac:dyDescent="0.2">
      <c r="A1024" s="15"/>
      <c r="B1024" s="15">
        <v>6</v>
      </c>
      <c r="C1024" s="15" t="s">
        <v>9</v>
      </c>
      <c r="D1024" s="15">
        <v>303</v>
      </c>
      <c r="E1024" s="15">
        <v>10</v>
      </c>
      <c r="F1024" s="15">
        <v>383</v>
      </c>
      <c r="G1024" s="15">
        <v>0</v>
      </c>
      <c r="J1024" s="28">
        <v>430</v>
      </c>
      <c r="K1024" s="28">
        <v>2</v>
      </c>
      <c r="L1024" s="28">
        <v>18</v>
      </c>
      <c r="M1024" s="28">
        <v>0</v>
      </c>
      <c r="N1024" s="15">
        <f t="shared" si="6"/>
        <v>3</v>
      </c>
      <c r="P1024" s="29">
        <v>43923</v>
      </c>
      <c r="Q1024" s="28">
        <v>18</v>
      </c>
      <c r="R1024" s="28">
        <v>0</v>
      </c>
      <c r="S1024" s="15">
        <f t="shared" si="7"/>
        <v>3</v>
      </c>
    </row>
    <row r="1025" spans="1:19" ht="17" x14ac:dyDescent="0.2">
      <c r="A1025" s="15"/>
      <c r="B1025" s="15">
        <v>7</v>
      </c>
      <c r="C1025" s="15" t="s">
        <v>239</v>
      </c>
      <c r="D1025" s="15">
        <v>111</v>
      </c>
      <c r="E1025" s="15">
        <v>2</v>
      </c>
      <c r="F1025" s="15">
        <v>653</v>
      </c>
      <c r="G1025" s="15">
        <v>11</v>
      </c>
      <c r="J1025" s="28">
        <v>590</v>
      </c>
      <c r="K1025" s="28">
        <v>2</v>
      </c>
      <c r="L1025" s="28">
        <v>28</v>
      </c>
      <c r="M1025" s="28">
        <v>0</v>
      </c>
      <c r="N1025" s="15">
        <f t="shared" si="6"/>
        <v>10</v>
      </c>
      <c r="P1025" s="29">
        <v>43927</v>
      </c>
      <c r="Q1025" s="28">
        <v>28</v>
      </c>
      <c r="R1025" s="28">
        <v>0</v>
      </c>
      <c r="S1025" s="15">
        <f t="shared" si="7"/>
        <v>10</v>
      </c>
    </row>
    <row r="1026" spans="1:19" ht="17" x14ac:dyDescent="0.2">
      <c r="A1026" s="15"/>
      <c r="B1026" s="15">
        <v>8</v>
      </c>
      <c r="C1026" s="15" t="s">
        <v>129</v>
      </c>
      <c r="D1026" s="15">
        <v>289</v>
      </c>
      <c r="E1026" s="15">
        <v>16</v>
      </c>
      <c r="F1026" s="15">
        <v>148</v>
      </c>
      <c r="G1026" s="15">
        <v>7</v>
      </c>
      <c r="J1026" s="28">
        <v>879</v>
      </c>
      <c r="K1026" s="28">
        <v>8</v>
      </c>
      <c r="L1026" s="28">
        <v>37</v>
      </c>
      <c r="M1026" s="28">
        <v>4</v>
      </c>
      <c r="N1026" s="15">
        <f t="shared" si="6"/>
        <v>9</v>
      </c>
      <c r="P1026" s="29">
        <v>43930</v>
      </c>
      <c r="Q1026" s="28">
        <v>37</v>
      </c>
      <c r="R1026" s="28">
        <v>4</v>
      </c>
      <c r="S1026" s="15">
        <f t="shared" si="7"/>
        <v>9</v>
      </c>
    </row>
    <row r="1027" spans="1:19" ht="17" x14ac:dyDescent="0.2">
      <c r="A1027" s="15"/>
      <c r="B1027" s="94"/>
      <c r="C1027" s="15" t="s">
        <v>225</v>
      </c>
      <c r="D1027" s="15">
        <v>30</v>
      </c>
      <c r="E1027" s="15">
        <v>0</v>
      </c>
      <c r="F1027" s="15">
        <v>14</v>
      </c>
      <c r="G1027" s="15">
        <v>0</v>
      </c>
      <c r="J1027" s="28">
        <v>881</v>
      </c>
      <c r="K1027" s="28">
        <v>8</v>
      </c>
      <c r="L1027" s="28">
        <v>42</v>
      </c>
      <c r="M1027" s="28">
        <v>5</v>
      </c>
      <c r="N1027" s="15">
        <f t="shared" si="6"/>
        <v>5</v>
      </c>
      <c r="P1027" s="29">
        <v>43932</v>
      </c>
      <c r="Q1027" s="28">
        <v>42</v>
      </c>
      <c r="R1027" s="28">
        <v>5</v>
      </c>
      <c r="S1027" s="15">
        <f t="shared" si="7"/>
        <v>5</v>
      </c>
    </row>
    <row r="1028" spans="1:19" ht="17" x14ac:dyDescent="0.2">
      <c r="A1028" s="15"/>
      <c r="B1028" s="95"/>
      <c r="C1028" s="15" t="s">
        <v>226</v>
      </c>
      <c r="D1028" s="15">
        <v>27</v>
      </c>
      <c r="E1028" s="15">
        <v>0</v>
      </c>
      <c r="F1028" s="15">
        <v>8</v>
      </c>
      <c r="G1028" s="15">
        <v>0</v>
      </c>
      <c r="J1028" s="28">
        <v>978</v>
      </c>
      <c r="K1028" s="28">
        <v>12</v>
      </c>
      <c r="L1028" s="28">
        <v>56</v>
      </c>
      <c r="M1028" s="28">
        <v>5</v>
      </c>
      <c r="N1028" s="15">
        <f t="shared" si="6"/>
        <v>14</v>
      </c>
      <c r="P1028" s="29">
        <v>43934</v>
      </c>
      <c r="Q1028" s="28">
        <v>56</v>
      </c>
      <c r="R1028" s="28">
        <v>5</v>
      </c>
      <c r="S1028" s="15">
        <f t="shared" si="7"/>
        <v>14</v>
      </c>
    </row>
    <row r="1029" spans="1:19" ht="17" x14ac:dyDescent="0.2">
      <c r="A1029" s="15"/>
      <c r="B1029" s="95"/>
      <c r="C1029" s="15" t="s">
        <v>227</v>
      </c>
      <c r="D1029" s="15">
        <v>95</v>
      </c>
      <c r="E1029" s="15">
        <v>1</v>
      </c>
      <c r="F1029" s="15">
        <v>82</v>
      </c>
      <c r="G1029" s="15">
        <v>0</v>
      </c>
      <c r="J1029" s="28">
        <v>1129</v>
      </c>
      <c r="K1029" s="28">
        <v>18</v>
      </c>
      <c r="L1029" s="28">
        <v>84</v>
      </c>
      <c r="M1029" s="28">
        <v>7</v>
      </c>
      <c r="N1029" s="15">
        <f t="shared" si="6"/>
        <v>28</v>
      </c>
      <c r="P1029" s="29">
        <v>43938</v>
      </c>
      <c r="Q1029" s="28">
        <v>84</v>
      </c>
      <c r="R1029" s="28">
        <v>7</v>
      </c>
      <c r="S1029" s="15">
        <f t="shared" si="7"/>
        <v>28</v>
      </c>
    </row>
    <row r="1030" spans="1:19" ht="17" x14ac:dyDescent="0.2">
      <c r="A1030" s="15"/>
      <c r="B1030" s="96"/>
      <c r="C1030" s="15" t="s">
        <v>228</v>
      </c>
      <c r="D1030" s="15">
        <v>34</v>
      </c>
      <c r="E1030" s="15">
        <v>0</v>
      </c>
      <c r="F1030" s="15">
        <v>126</v>
      </c>
      <c r="G1030" s="15">
        <v>0</v>
      </c>
      <c r="J1030" s="28">
        <v>1566</v>
      </c>
      <c r="K1030" s="28">
        <v>26</v>
      </c>
      <c r="L1030" s="28">
        <v>106</v>
      </c>
      <c r="M1030" s="28">
        <v>7</v>
      </c>
      <c r="N1030" s="15">
        <f t="shared" si="6"/>
        <v>22</v>
      </c>
      <c r="P1030" s="29">
        <v>43941</v>
      </c>
      <c r="Q1030" s="28">
        <v>106</v>
      </c>
      <c r="R1030" s="28">
        <v>7</v>
      </c>
      <c r="S1030" s="15">
        <f t="shared" si="7"/>
        <v>22</v>
      </c>
    </row>
    <row r="1031" spans="1:19" ht="17" x14ac:dyDescent="0.2">
      <c r="A1031" s="15"/>
      <c r="B1031" s="15">
        <v>9</v>
      </c>
      <c r="C1031" s="15" t="s">
        <v>130</v>
      </c>
      <c r="D1031" s="15">
        <v>474</v>
      </c>
      <c r="E1031" s="15">
        <v>41</v>
      </c>
      <c r="F1031" s="15">
        <v>65</v>
      </c>
      <c r="G1031" s="15">
        <v>5</v>
      </c>
      <c r="J1031" s="28">
        <v>1783</v>
      </c>
      <c r="K1031" s="28">
        <v>35</v>
      </c>
      <c r="L1031" s="28">
        <v>128</v>
      </c>
      <c r="M1031" s="28">
        <v>7</v>
      </c>
      <c r="N1031" s="15">
        <f t="shared" si="6"/>
        <v>22</v>
      </c>
      <c r="P1031" s="29">
        <v>43944</v>
      </c>
      <c r="Q1031" s="28">
        <v>128</v>
      </c>
      <c r="R1031" s="28">
        <v>7</v>
      </c>
      <c r="S1031" s="15">
        <f t="shared" si="7"/>
        <v>22</v>
      </c>
    </row>
    <row r="1032" spans="1:19" ht="17" x14ac:dyDescent="0.2">
      <c r="A1032" s="15"/>
      <c r="B1032" s="94"/>
      <c r="C1032" s="15" t="s">
        <v>13</v>
      </c>
      <c r="D1032" s="15">
        <v>76</v>
      </c>
      <c r="E1032" s="15">
        <v>1</v>
      </c>
      <c r="F1032" s="15">
        <v>189</v>
      </c>
      <c r="G1032" s="15">
        <v>2</v>
      </c>
      <c r="J1032" s="28">
        <v>2147</v>
      </c>
      <c r="K1032" s="28">
        <v>51</v>
      </c>
      <c r="L1032" s="28">
        <v>167</v>
      </c>
      <c r="M1032" s="28">
        <v>7</v>
      </c>
      <c r="N1032" s="15">
        <f t="shared" si="6"/>
        <v>39</v>
      </c>
      <c r="P1032" s="29">
        <v>43948</v>
      </c>
      <c r="Q1032" s="28">
        <v>167</v>
      </c>
      <c r="R1032" s="28">
        <v>7</v>
      </c>
      <c r="S1032" s="15">
        <f t="shared" si="7"/>
        <v>39</v>
      </c>
    </row>
    <row r="1033" spans="1:19" ht="17" x14ac:dyDescent="0.2">
      <c r="A1033" s="15"/>
      <c r="B1033" s="96"/>
      <c r="C1033" s="15" t="s">
        <v>229</v>
      </c>
      <c r="D1033" s="15">
        <v>15</v>
      </c>
      <c r="E1033" s="15">
        <v>0</v>
      </c>
      <c r="F1033" s="15">
        <v>13</v>
      </c>
      <c r="G1033" s="15">
        <v>0</v>
      </c>
      <c r="J1033" s="28">
        <v>2690</v>
      </c>
      <c r="K1033" s="28">
        <v>81</v>
      </c>
      <c r="L1033" s="28">
        <v>280</v>
      </c>
      <c r="M1033" s="28">
        <v>8</v>
      </c>
      <c r="N1033" s="15">
        <f t="shared" si="6"/>
        <v>113</v>
      </c>
      <c r="P1033" s="29">
        <v>43955</v>
      </c>
      <c r="Q1033" s="28">
        <v>280</v>
      </c>
      <c r="R1033" s="28">
        <v>8</v>
      </c>
      <c r="S1033" s="15">
        <f t="shared" si="7"/>
        <v>113</v>
      </c>
    </row>
    <row r="1034" spans="1:19" ht="17" x14ac:dyDescent="0.2">
      <c r="A1034" s="15"/>
      <c r="B1034" s="15">
        <v>10</v>
      </c>
      <c r="C1034" s="15" t="s">
        <v>244</v>
      </c>
      <c r="D1034" s="15">
        <v>186</v>
      </c>
      <c r="E1034" s="15">
        <v>16</v>
      </c>
      <c r="F1034" s="15">
        <v>847</v>
      </c>
      <c r="G1034" s="15">
        <v>3</v>
      </c>
      <c r="J1034" s="28">
        <v>3077</v>
      </c>
      <c r="K1034" s="28">
        <v>116</v>
      </c>
      <c r="L1034" s="28">
        <v>399</v>
      </c>
      <c r="M1034" s="28">
        <v>11</v>
      </c>
      <c r="N1034" s="15">
        <f t="shared" si="6"/>
        <v>119</v>
      </c>
      <c r="P1034" s="29">
        <v>43962</v>
      </c>
      <c r="Q1034" s="28">
        <v>399</v>
      </c>
      <c r="R1034" s="28">
        <v>11</v>
      </c>
      <c r="S1034" s="15">
        <f t="shared" si="7"/>
        <v>119</v>
      </c>
    </row>
    <row r="1035" spans="1:19" ht="17" x14ac:dyDescent="0.2">
      <c r="A1035" s="15"/>
      <c r="B1035" s="15">
        <v>11</v>
      </c>
      <c r="C1035" s="15" t="s">
        <v>207</v>
      </c>
      <c r="D1035" s="15">
        <v>757</v>
      </c>
      <c r="E1035" s="15">
        <v>6</v>
      </c>
      <c r="F1035" s="15">
        <v>759</v>
      </c>
      <c r="G1035" s="15">
        <v>1</v>
      </c>
      <c r="J1035" s="28">
        <v>3324</v>
      </c>
      <c r="K1035" s="28">
        <v>129</v>
      </c>
      <c r="L1035" s="28">
        <v>584</v>
      </c>
      <c r="M1035" s="28">
        <v>14</v>
      </c>
      <c r="N1035" s="15">
        <f t="shared" si="6"/>
        <v>185</v>
      </c>
      <c r="P1035" s="29">
        <v>43969</v>
      </c>
      <c r="Q1035" s="28">
        <v>584</v>
      </c>
      <c r="R1035" s="28">
        <v>14</v>
      </c>
      <c r="S1035" s="15">
        <f t="shared" si="7"/>
        <v>185</v>
      </c>
    </row>
    <row r="1036" spans="1:19" ht="17" x14ac:dyDescent="0.2">
      <c r="A1036" s="15"/>
      <c r="B1036" s="15">
        <v>12</v>
      </c>
      <c r="C1036" s="15" t="s">
        <v>16</v>
      </c>
      <c r="D1036" s="15">
        <v>221</v>
      </c>
      <c r="E1036" s="15">
        <v>0</v>
      </c>
      <c r="F1036" s="15">
        <v>330</v>
      </c>
      <c r="G1036" s="15">
        <v>1</v>
      </c>
      <c r="J1036" s="28">
        <v>3769</v>
      </c>
      <c r="K1036" s="28">
        <v>150</v>
      </c>
      <c r="L1036" s="28">
        <v>738</v>
      </c>
      <c r="M1036" s="28">
        <v>20</v>
      </c>
      <c r="N1036" s="15">
        <f t="shared" si="6"/>
        <v>154</v>
      </c>
      <c r="P1036" s="29">
        <v>43977</v>
      </c>
      <c r="Q1036" s="28">
        <v>738</v>
      </c>
      <c r="R1036" s="28">
        <v>20</v>
      </c>
      <c r="S1036" s="15">
        <f t="shared" si="7"/>
        <v>154</v>
      </c>
    </row>
    <row r="1037" spans="1:19" ht="17" x14ac:dyDescent="0.2">
      <c r="A1037" s="15"/>
      <c r="B1037" s="15">
        <v>13</v>
      </c>
      <c r="C1037" s="15" t="s">
        <v>17</v>
      </c>
      <c r="D1037" s="15">
        <v>2724</v>
      </c>
      <c r="E1037" s="15">
        <v>3</v>
      </c>
      <c r="F1037" s="15">
        <v>1472</v>
      </c>
      <c r="G1037" s="15">
        <v>6</v>
      </c>
      <c r="J1037" s="28">
        <v>4543</v>
      </c>
      <c r="K1037" s="28">
        <v>163</v>
      </c>
      <c r="L1037" s="28">
        <v>955</v>
      </c>
      <c r="M1037" s="28">
        <v>26</v>
      </c>
      <c r="N1037" s="15">
        <f t="shared" si="6"/>
        <v>217</v>
      </c>
      <c r="P1037" s="29">
        <v>43983</v>
      </c>
      <c r="Q1037" s="28">
        <v>955</v>
      </c>
      <c r="R1037" s="28">
        <v>26</v>
      </c>
      <c r="S1037" s="15">
        <f t="shared" si="7"/>
        <v>217</v>
      </c>
    </row>
    <row r="1038" spans="1:19" ht="17" x14ac:dyDescent="0.2">
      <c r="A1038" s="15"/>
      <c r="B1038" s="15">
        <v>14</v>
      </c>
      <c r="C1038" s="15" t="s">
        <v>208</v>
      </c>
      <c r="D1038" s="15">
        <v>93</v>
      </c>
      <c r="E1038" s="15">
        <v>6</v>
      </c>
      <c r="F1038" s="15">
        <v>50</v>
      </c>
      <c r="G1038" s="15">
        <v>0</v>
      </c>
      <c r="J1038" s="28">
        <v>4921</v>
      </c>
      <c r="K1038" s="28">
        <v>173</v>
      </c>
      <c r="L1038" s="28">
        <v>1141</v>
      </c>
      <c r="M1038" s="28">
        <v>29</v>
      </c>
      <c r="N1038" s="15">
        <f t="shared" si="6"/>
        <v>186</v>
      </c>
      <c r="P1038" s="29">
        <v>43990</v>
      </c>
      <c r="Q1038" s="28">
        <v>1141</v>
      </c>
      <c r="R1038" s="28">
        <v>29</v>
      </c>
      <c r="S1038" s="15">
        <f t="shared" si="7"/>
        <v>186</v>
      </c>
    </row>
    <row r="1039" spans="1:19" ht="17" x14ac:dyDescent="0.2">
      <c r="A1039" s="15"/>
      <c r="B1039" s="15">
        <v>15</v>
      </c>
      <c r="C1039" s="15" t="s">
        <v>18</v>
      </c>
      <c r="D1039" s="15">
        <v>1645</v>
      </c>
      <c r="E1039" s="15">
        <v>5</v>
      </c>
      <c r="F1039" s="15">
        <v>340</v>
      </c>
      <c r="G1039" s="15">
        <v>2</v>
      </c>
      <c r="J1039" s="28">
        <v>5454</v>
      </c>
      <c r="K1039" s="28">
        <v>197</v>
      </c>
      <c r="L1039" s="28">
        <v>1312</v>
      </c>
      <c r="M1039" s="28">
        <v>34</v>
      </c>
      <c r="N1039" s="15">
        <f t="shared" si="6"/>
        <v>171</v>
      </c>
      <c r="P1039" s="29">
        <v>43997</v>
      </c>
      <c r="Q1039" s="28">
        <v>1312</v>
      </c>
      <c r="R1039" s="28">
        <v>34</v>
      </c>
      <c r="S1039" s="15">
        <f t="shared" si="7"/>
        <v>171</v>
      </c>
    </row>
    <row r="1040" spans="1:19" ht="17" x14ac:dyDescent="0.2">
      <c r="A1040" s="15"/>
      <c r="B1040" s="15">
        <v>16</v>
      </c>
      <c r="C1040" s="15" t="s">
        <v>132</v>
      </c>
      <c r="D1040" s="15">
        <v>74</v>
      </c>
      <c r="E1040" s="15">
        <v>7</v>
      </c>
      <c r="F1040" s="15">
        <v>209</v>
      </c>
      <c r="G1040" s="15">
        <v>6</v>
      </c>
      <c r="J1040" s="28">
        <v>6123</v>
      </c>
      <c r="K1040" s="28">
        <v>204</v>
      </c>
      <c r="L1040" s="28">
        <v>1543</v>
      </c>
      <c r="M1040" s="28">
        <v>36</v>
      </c>
      <c r="N1040" s="15">
        <f t="shared" si="6"/>
        <v>231</v>
      </c>
      <c r="P1040" s="29">
        <v>44004</v>
      </c>
      <c r="Q1040" s="28">
        <v>1543</v>
      </c>
      <c r="R1040" s="28">
        <v>36</v>
      </c>
      <c r="S1040" s="15">
        <f t="shared" si="7"/>
        <v>231</v>
      </c>
    </row>
    <row r="1041" spans="1:19" ht="17" x14ac:dyDescent="0.2">
      <c r="A1041" s="15"/>
      <c r="B1041" s="15">
        <v>17</v>
      </c>
      <c r="C1041" s="15" t="s">
        <v>267</v>
      </c>
      <c r="D1041" s="15">
        <v>4690</v>
      </c>
      <c r="E1041" s="15">
        <v>3</v>
      </c>
      <c r="F1041" s="15">
        <v>1026</v>
      </c>
      <c r="G1041" s="15">
        <v>3</v>
      </c>
      <c r="J1041" s="28">
        <v>6490</v>
      </c>
      <c r="K1041" s="28">
        <v>227</v>
      </c>
      <c r="L1041" s="28">
        <v>1862</v>
      </c>
      <c r="M1041" s="28">
        <v>42</v>
      </c>
      <c r="N1041" s="15">
        <f t="shared" si="6"/>
        <v>319</v>
      </c>
      <c r="P1041" s="29">
        <v>44011</v>
      </c>
      <c r="Q1041" s="28">
        <v>1862</v>
      </c>
      <c r="R1041" s="28">
        <v>42</v>
      </c>
      <c r="S1041" s="15">
        <f t="shared" si="7"/>
        <v>319</v>
      </c>
    </row>
    <row r="1042" spans="1:19" ht="17" x14ac:dyDescent="0.2">
      <c r="A1042" s="15"/>
      <c r="B1042" s="15"/>
      <c r="C1042" s="15" t="s">
        <v>245</v>
      </c>
      <c r="D1042" s="15">
        <v>31</v>
      </c>
      <c r="E1042" s="15">
        <v>4</v>
      </c>
      <c r="F1042" s="15">
        <v>23</v>
      </c>
      <c r="G1042" s="15">
        <v>0</v>
      </c>
      <c r="J1042" s="28">
        <v>7042</v>
      </c>
      <c r="K1042" s="28">
        <v>258</v>
      </c>
      <c r="L1042" s="28">
        <v>2121</v>
      </c>
      <c r="M1042" s="28">
        <v>44</v>
      </c>
      <c r="N1042" s="15">
        <f t="shared" si="6"/>
        <v>259</v>
      </c>
      <c r="P1042" s="29">
        <v>44018</v>
      </c>
      <c r="Q1042" s="28">
        <v>2121</v>
      </c>
      <c r="R1042" s="28">
        <v>44</v>
      </c>
      <c r="S1042" s="15">
        <f t="shared" si="7"/>
        <v>259</v>
      </c>
    </row>
    <row r="1043" spans="1:19" ht="17" x14ac:dyDescent="0.2">
      <c r="A1043" s="15"/>
      <c r="B1043" s="15">
        <v>18</v>
      </c>
      <c r="C1043" s="15" t="s">
        <v>209</v>
      </c>
      <c r="D1043" s="15">
        <v>25</v>
      </c>
      <c r="E1043" s="15">
        <v>0</v>
      </c>
      <c r="F1043" s="15">
        <v>66</v>
      </c>
      <c r="G1043" s="15">
        <v>0</v>
      </c>
      <c r="J1043" s="28">
        <v>7333</v>
      </c>
      <c r="K1043" s="28">
        <v>282</v>
      </c>
      <c r="L1043" s="28">
        <v>2387</v>
      </c>
      <c r="M1043" s="28">
        <v>45</v>
      </c>
      <c r="N1043" s="15">
        <f t="shared" si="6"/>
        <v>266</v>
      </c>
      <c r="P1043" s="29">
        <v>44025</v>
      </c>
      <c r="Q1043" s="28">
        <v>2387</v>
      </c>
      <c r="R1043" s="28">
        <v>45</v>
      </c>
      <c r="S1043" s="15">
        <f t="shared" si="7"/>
        <v>266</v>
      </c>
    </row>
    <row r="1044" spans="1:19" ht="17" x14ac:dyDescent="0.2">
      <c r="A1044" s="15"/>
      <c r="B1044" s="15">
        <v>19</v>
      </c>
      <c r="C1044" s="15" t="s">
        <v>269</v>
      </c>
      <c r="D1044" s="15">
        <v>154</v>
      </c>
      <c r="E1044" s="15">
        <v>1</v>
      </c>
      <c r="F1044" s="15">
        <v>307</v>
      </c>
      <c r="G1044" s="15">
        <v>2</v>
      </c>
      <c r="J1044" s="28">
        <v>7633</v>
      </c>
      <c r="K1044" s="28">
        <v>290</v>
      </c>
      <c r="L1044" s="28">
        <v>2712</v>
      </c>
      <c r="M1044" s="28">
        <v>51</v>
      </c>
      <c r="N1044" s="15">
        <f t="shared" si="6"/>
        <v>325</v>
      </c>
      <c r="P1044" s="29">
        <v>44032</v>
      </c>
      <c r="Q1044" s="28">
        <v>2712</v>
      </c>
      <c r="R1044" s="28">
        <v>51</v>
      </c>
      <c r="S1044" s="15">
        <f t="shared" si="7"/>
        <v>325</v>
      </c>
    </row>
    <row r="1045" spans="1:19" ht="17" x14ac:dyDescent="0.2">
      <c r="A1045" s="15"/>
      <c r="B1045" s="15">
        <v>20</v>
      </c>
      <c r="C1045" s="15" t="s">
        <v>135</v>
      </c>
      <c r="D1045" s="15">
        <v>55</v>
      </c>
      <c r="E1045" s="15">
        <v>5</v>
      </c>
      <c r="F1045" s="15">
        <v>107</v>
      </c>
      <c r="G1045" s="15">
        <v>1</v>
      </c>
      <c r="J1045" s="28">
        <v>7679</v>
      </c>
      <c r="K1045" s="28">
        <v>297</v>
      </c>
      <c r="L1045" s="28">
        <v>3124</v>
      </c>
      <c r="M1045" s="28">
        <v>55</v>
      </c>
      <c r="N1045" s="15">
        <f t="shared" si="6"/>
        <v>412</v>
      </c>
      <c r="P1045" s="29">
        <v>44039</v>
      </c>
      <c r="Q1045" s="28">
        <v>3124</v>
      </c>
      <c r="R1045" s="28">
        <v>55</v>
      </c>
      <c r="S1045" s="15">
        <f t="shared" si="7"/>
        <v>412</v>
      </c>
    </row>
    <row r="1046" spans="1:19" ht="17" x14ac:dyDescent="0.2">
      <c r="A1046" s="15"/>
      <c r="B1046" s="15">
        <v>21</v>
      </c>
      <c r="C1046" s="15" t="s">
        <v>270</v>
      </c>
      <c r="D1046" s="15">
        <v>38</v>
      </c>
      <c r="E1046" s="15">
        <v>1</v>
      </c>
      <c r="F1046" s="15">
        <v>39</v>
      </c>
      <c r="G1046" s="15">
        <v>0</v>
      </c>
      <c r="J1046" s="28">
        <v>8329</v>
      </c>
      <c r="K1046" s="28">
        <v>316</v>
      </c>
      <c r="L1046" s="28">
        <v>3473</v>
      </c>
      <c r="M1046" s="28">
        <v>57</v>
      </c>
      <c r="N1046" s="15">
        <f t="shared" si="6"/>
        <v>349</v>
      </c>
      <c r="P1046" s="29">
        <v>44046</v>
      </c>
      <c r="Q1046" s="28">
        <v>3473</v>
      </c>
      <c r="R1046" s="28">
        <v>57</v>
      </c>
      <c r="S1046" s="15">
        <f t="shared" si="7"/>
        <v>349</v>
      </c>
    </row>
    <row r="1047" spans="1:19" ht="17" x14ac:dyDescent="0.2">
      <c r="A1047" s="15"/>
      <c r="B1047" s="15">
        <v>22</v>
      </c>
      <c r="C1047" s="15" t="s">
        <v>210</v>
      </c>
      <c r="D1047" s="15">
        <v>17</v>
      </c>
      <c r="E1047" s="15">
        <v>0</v>
      </c>
      <c r="F1047" s="15">
        <v>62</v>
      </c>
      <c r="G1047" s="15">
        <v>0</v>
      </c>
      <c r="J1047" s="28">
        <v>11708</v>
      </c>
      <c r="K1047" s="28">
        <v>318</v>
      </c>
      <c r="L1047" s="28">
        <v>3928</v>
      </c>
      <c r="M1047" s="28">
        <v>59</v>
      </c>
      <c r="N1047" s="15">
        <f t="shared" si="6"/>
        <v>455</v>
      </c>
      <c r="P1047" s="29">
        <v>44053</v>
      </c>
      <c r="Q1047" s="28">
        <v>3928</v>
      </c>
      <c r="R1047" s="28">
        <v>59</v>
      </c>
      <c r="S1047" s="15">
        <f t="shared" si="7"/>
        <v>455</v>
      </c>
    </row>
    <row r="1048" spans="1:19" ht="34" x14ac:dyDescent="0.2">
      <c r="A1048" s="15"/>
      <c r="B1048" s="15">
        <v>23</v>
      </c>
      <c r="C1048" s="15" t="s">
        <v>136</v>
      </c>
      <c r="D1048" s="15">
        <v>898</v>
      </c>
      <c r="E1048" s="15">
        <v>89</v>
      </c>
      <c r="F1048" s="15">
        <v>273</v>
      </c>
      <c r="G1048" s="15">
        <v>6</v>
      </c>
      <c r="J1048" s="28">
        <v>12178</v>
      </c>
      <c r="K1048" s="28">
        <v>322</v>
      </c>
      <c r="L1048" s="28">
        <v>4436</v>
      </c>
      <c r="M1048" s="28">
        <v>62</v>
      </c>
      <c r="N1048" s="15">
        <f t="shared" si="6"/>
        <v>508</v>
      </c>
      <c r="P1048" s="29">
        <v>44060</v>
      </c>
      <c r="Q1048" s="28">
        <v>4436</v>
      </c>
      <c r="R1048" s="28">
        <v>62</v>
      </c>
      <c r="S1048" s="15">
        <f t="shared" si="7"/>
        <v>508</v>
      </c>
    </row>
    <row r="1049" spans="1:19" ht="17" x14ac:dyDescent="0.2">
      <c r="A1049" s="15"/>
      <c r="B1049" s="15">
        <v>24</v>
      </c>
      <c r="C1049" s="15" t="s">
        <v>137</v>
      </c>
      <c r="D1049" s="15">
        <v>165</v>
      </c>
      <c r="E1049" s="15">
        <v>3</v>
      </c>
      <c r="F1049" s="15">
        <v>399</v>
      </c>
      <c r="G1049" s="15">
        <v>0</v>
      </c>
      <c r="J1049" s="28">
        <v>12459</v>
      </c>
      <c r="K1049" s="28">
        <v>333</v>
      </c>
      <c r="L1049" s="28">
        <v>4729</v>
      </c>
      <c r="M1049" s="28">
        <v>71</v>
      </c>
      <c r="N1049" s="15">
        <f t="shared" si="6"/>
        <v>293</v>
      </c>
      <c r="P1049" s="29">
        <v>44067</v>
      </c>
      <c r="Q1049" s="28">
        <v>4729</v>
      </c>
      <c r="R1049" s="28">
        <v>71</v>
      </c>
      <c r="S1049" s="15">
        <f t="shared" si="7"/>
        <v>293</v>
      </c>
    </row>
    <row r="1050" spans="1:19" ht="17" x14ac:dyDescent="0.2">
      <c r="A1050" s="15"/>
      <c r="B1050" s="15">
        <v>25</v>
      </c>
      <c r="C1050" s="15" t="s">
        <v>211</v>
      </c>
      <c r="D1050" s="15">
        <v>163</v>
      </c>
      <c r="E1050" s="15">
        <v>10</v>
      </c>
      <c r="F1050" s="15">
        <v>749</v>
      </c>
      <c r="G1050" s="15">
        <v>1</v>
      </c>
      <c r="J1050" s="28">
        <v>14196</v>
      </c>
      <c r="K1050" s="28">
        <v>340</v>
      </c>
      <c r="L1050" s="28">
        <v>5902</v>
      </c>
      <c r="M1050" s="28">
        <v>73</v>
      </c>
      <c r="N1050" s="15">
        <f t="shared" si="6"/>
        <v>1173</v>
      </c>
      <c r="P1050" s="29">
        <v>44074</v>
      </c>
      <c r="Q1050" s="28">
        <v>5902</v>
      </c>
      <c r="R1050" s="28">
        <v>73</v>
      </c>
      <c r="S1050" s="15">
        <f t="shared" si="7"/>
        <v>1173</v>
      </c>
    </row>
    <row r="1051" spans="1:19" ht="17" x14ac:dyDescent="0.2">
      <c r="A1051" s="15"/>
      <c r="B1051" s="15"/>
      <c r="C1051" s="15" t="s">
        <v>22</v>
      </c>
      <c r="D1051" s="15">
        <v>258</v>
      </c>
      <c r="E1051" s="15">
        <v>4</v>
      </c>
      <c r="F1051" s="15">
        <v>348</v>
      </c>
      <c r="G1051" s="15">
        <v>0</v>
      </c>
      <c r="J1051" s="28">
        <v>14588</v>
      </c>
      <c r="K1051" s="28">
        <v>348</v>
      </c>
      <c r="L1051" s="28">
        <v>7137</v>
      </c>
      <c r="M1051" s="28">
        <v>77</v>
      </c>
      <c r="N1051" s="15">
        <f t="shared" si="6"/>
        <v>1235</v>
      </c>
      <c r="P1051" s="29">
        <v>44081</v>
      </c>
      <c r="Q1051" s="28">
        <v>7137</v>
      </c>
      <c r="R1051" s="28">
        <v>77</v>
      </c>
      <c r="S1051" s="15">
        <f t="shared" si="7"/>
        <v>1235</v>
      </c>
    </row>
    <row r="1052" spans="1:19" ht="17" x14ac:dyDescent="0.2">
      <c r="A1052" s="15"/>
      <c r="B1052" s="15">
        <v>26</v>
      </c>
      <c r="C1052" s="15" t="s">
        <v>212</v>
      </c>
      <c r="D1052" s="15">
        <v>23</v>
      </c>
      <c r="E1052" s="15">
        <v>2</v>
      </c>
      <c r="F1052" s="15">
        <v>6</v>
      </c>
      <c r="G1052" s="15">
        <v>0</v>
      </c>
      <c r="J1052" s="28">
        <v>16838</v>
      </c>
      <c r="K1052" s="28">
        <v>350</v>
      </c>
      <c r="L1052" s="28">
        <v>8503</v>
      </c>
      <c r="M1052" s="28">
        <v>77</v>
      </c>
      <c r="N1052" s="15">
        <f t="shared" si="6"/>
        <v>1366</v>
      </c>
      <c r="P1052" s="29">
        <v>44088</v>
      </c>
      <c r="Q1052" s="28">
        <v>8503</v>
      </c>
      <c r="R1052" s="28">
        <v>77</v>
      </c>
      <c r="S1052" s="15">
        <f t="shared" si="7"/>
        <v>1366</v>
      </c>
    </row>
    <row r="1053" spans="1:19" ht="17" x14ac:dyDescent="0.2">
      <c r="A1053" s="15"/>
      <c r="B1053" s="15"/>
      <c r="C1053" s="34" t="s">
        <v>281</v>
      </c>
      <c r="D1053" s="15">
        <f>SUM(D1019:D1052)</f>
        <v>25665</v>
      </c>
      <c r="E1053" s="15">
        <f>SUM(E1019:E1052)</f>
        <v>396</v>
      </c>
      <c r="F1053" s="15">
        <f>SUM(F1019:F1052)</f>
        <v>16369</v>
      </c>
      <c r="G1053" s="34">
        <f>SUM(G1019:G1052)</f>
        <v>101</v>
      </c>
      <c r="J1053" s="28">
        <v>19950</v>
      </c>
      <c r="K1053" s="28">
        <v>360</v>
      </c>
      <c r="L1053" s="28">
        <v>10198</v>
      </c>
      <c r="M1053" s="28">
        <v>83</v>
      </c>
      <c r="N1053" s="15">
        <f t="shared" si="6"/>
        <v>1695</v>
      </c>
      <c r="P1053" s="29">
        <v>44095</v>
      </c>
      <c r="Q1053" s="28">
        <v>10198</v>
      </c>
      <c r="R1053" s="28">
        <v>83</v>
      </c>
      <c r="S1053" s="15">
        <f t="shared" si="7"/>
        <v>1695</v>
      </c>
    </row>
    <row r="1054" spans="1:19" x14ac:dyDescent="0.2">
      <c r="J1054" s="28">
        <v>22020</v>
      </c>
      <c r="K1054" s="28">
        <v>365</v>
      </c>
      <c r="L1054" s="28">
        <v>12229</v>
      </c>
      <c r="M1054" s="28">
        <v>84</v>
      </c>
      <c r="N1054" s="15">
        <f t="shared" si="6"/>
        <v>2031</v>
      </c>
      <c r="P1054" s="29">
        <v>44102</v>
      </c>
      <c r="Q1054" s="28">
        <v>12229</v>
      </c>
      <c r="R1054" s="28">
        <v>84</v>
      </c>
      <c r="S1054" s="15">
        <f t="shared" si="7"/>
        <v>2031</v>
      </c>
    </row>
    <row r="1055" spans="1:19" x14ac:dyDescent="0.2">
      <c r="J1055" s="28">
        <v>23180</v>
      </c>
      <c r="K1055" s="28">
        <v>367</v>
      </c>
      <c r="L1055" s="28">
        <v>13610</v>
      </c>
      <c r="M1055" s="28">
        <v>91</v>
      </c>
      <c r="N1055" s="15">
        <f t="shared" si="6"/>
        <v>1381</v>
      </c>
      <c r="P1055" s="29">
        <v>44109</v>
      </c>
      <c r="Q1055" s="28">
        <v>13610</v>
      </c>
      <c r="R1055" s="28">
        <v>91</v>
      </c>
      <c r="S1055" s="15">
        <f t="shared" si="7"/>
        <v>1381</v>
      </c>
    </row>
    <row r="1056" spans="1:19" ht="17" x14ac:dyDescent="0.2">
      <c r="C1056" s="40" t="s">
        <v>214</v>
      </c>
      <c r="J1056" s="15">
        <v>25665</v>
      </c>
      <c r="K1056" s="44">
        <v>396</v>
      </c>
      <c r="L1056" s="44">
        <v>16369</v>
      </c>
      <c r="M1056" s="44">
        <v>101</v>
      </c>
      <c r="N1056" s="15">
        <f t="shared" si="6"/>
        <v>2759</v>
      </c>
      <c r="P1056" s="29">
        <v>44116</v>
      </c>
      <c r="Q1056" s="44">
        <v>16369</v>
      </c>
      <c r="R1056" s="44">
        <v>101</v>
      </c>
      <c r="S1056" s="15">
        <f t="shared" si="7"/>
        <v>2759</v>
      </c>
    </row>
    <row r="1059" spans="1:19" ht="34" x14ac:dyDescent="0.2">
      <c r="A1059" s="94" t="s">
        <v>206</v>
      </c>
      <c r="B1059" s="94" t="s">
        <v>0</v>
      </c>
      <c r="C1059" s="94" t="s">
        <v>294</v>
      </c>
      <c r="D1059" s="39" t="s">
        <v>230</v>
      </c>
      <c r="E1059" s="39" t="s">
        <v>290</v>
      </c>
      <c r="F1059" s="39" t="s">
        <v>286</v>
      </c>
      <c r="G1059" s="15" t="s">
        <v>287</v>
      </c>
    </row>
    <row r="1060" spans="1:19" ht="51" x14ac:dyDescent="0.2">
      <c r="A1060" s="96"/>
      <c r="B1060" s="96"/>
      <c r="C1060" s="96"/>
      <c r="D1060" s="15" t="s">
        <v>236</v>
      </c>
      <c r="E1060" s="15" t="s">
        <v>36</v>
      </c>
      <c r="F1060" s="15" t="s">
        <v>36</v>
      </c>
      <c r="G1060" s="15" t="s">
        <v>36</v>
      </c>
      <c r="J1060" s="28" t="s">
        <v>230</v>
      </c>
      <c r="K1060" s="28" t="s">
        <v>290</v>
      </c>
      <c r="L1060" s="28" t="s">
        <v>289</v>
      </c>
      <c r="M1060" s="28" t="s">
        <v>288</v>
      </c>
      <c r="N1060" s="28" t="s">
        <v>291</v>
      </c>
      <c r="P1060" s="28" t="s">
        <v>292</v>
      </c>
      <c r="Q1060" s="28" t="s">
        <v>289</v>
      </c>
      <c r="R1060" s="28" t="s">
        <v>288</v>
      </c>
      <c r="S1060" s="28" t="s">
        <v>291</v>
      </c>
    </row>
    <row r="1061" spans="1:19" ht="17" x14ac:dyDescent="0.2">
      <c r="A1061" s="41">
        <v>44123</v>
      </c>
      <c r="B1061" s="15">
        <v>1</v>
      </c>
      <c r="C1061" s="15" t="s">
        <v>2</v>
      </c>
      <c r="D1061" s="15">
        <v>1922</v>
      </c>
      <c r="E1061" s="15">
        <v>35</v>
      </c>
      <c r="F1061" s="15">
        <v>782</v>
      </c>
      <c r="G1061" s="15">
        <v>20</v>
      </c>
      <c r="J1061" s="28">
        <v>6</v>
      </c>
      <c r="K1061" s="28">
        <v>1</v>
      </c>
      <c r="L1061" s="28">
        <v>0</v>
      </c>
      <c r="M1061" s="28">
        <v>0</v>
      </c>
      <c r="N1061" s="28">
        <v>0</v>
      </c>
      <c r="P1061" s="29">
        <v>43907</v>
      </c>
      <c r="Q1061" s="28">
        <v>0</v>
      </c>
      <c r="R1061" s="28">
        <v>0</v>
      </c>
      <c r="S1061" s="28">
        <v>0</v>
      </c>
    </row>
    <row r="1062" spans="1:19" ht="17" x14ac:dyDescent="0.2">
      <c r="A1062" s="15"/>
      <c r="B1062" s="15">
        <v>2</v>
      </c>
      <c r="C1062" s="15" t="s">
        <v>124</v>
      </c>
      <c r="D1062" s="15">
        <v>1865</v>
      </c>
      <c r="E1062" s="15">
        <v>36</v>
      </c>
      <c r="F1062" s="15">
        <v>836</v>
      </c>
      <c r="G1062" s="15">
        <v>14</v>
      </c>
      <c r="J1062" s="28">
        <v>35</v>
      </c>
      <c r="K1062" s="28">
        <v>1</v>
      </c>
      <c r="L1062" s="28">
        <v>1</v>
      </c>
      <c r="M1062" s="28">
        <v>0</v>
      </c>
      <c r="N1062" s="15">
        <f>(L1062-L1061)</f>
        <v>1</v>
      </c>
      <c r="P1062" s="29">
        <v>43910</v>
      </c>
      <c r="Q1062" s="28">
        <v>1</v>
      </c>
      <c r="R1062" s="28">
        <v>0</v>
      </c>
      <c r="S1062" s="15">
        <f>(Q1062-Q1061)</f>
        <v>1</v>
      </c>
    </row>
    <row r="1063" spans="1:19" ht="17" x14ac:dyDescent="0.2">
      <c r="A1063" s="15"/>
      <c r="B1063" s="15">
        <v>3</v>
      </c>
      <c r="C1063" s="15" t="s">
        <v>125</v>
      </c>
      <c r="D1063" s="15">
        <v>1643</v>
      </c>
      <c r="E1063" s="15">
        <v>6</v>
      </c>
      <c r="F1063" s="15">
        <v>1633</v>
      </c>
      <c r="G1063" s="15">
        <v>9</v>
      </c>
      <c r="J1063" s="28">
        <v>53</v>
      </c>
      <c r="K1063" s="28">
        <v>1</v>
      </c>
      <c r="L1063" s="28">
        <v>1</v>
      </c>
      <c r="M1063" s="28">
        <v>0</v>
      </c>
      <c r="N1063" s="15">
        <f t="shared" ref="N1063:N1099" si="8">(L1063-L1062)</f>
        <v>0</v>
      </c>
      <c r="P1063" s="29">
        <v>43913</v>
      </c>
      <c r="Q1063" s="28">
        <v>1</v>
      </c>
      <c r="R1063" s="28">
        <v>0</v>
      </c>
      <c r="S1063" s="15">
        <f t="shared" ref="S1063:S1099" si="9">(Q1063-Q1062)</f>
        <v>0</v>
      </c>
    </row>
    <row r="1064" spans="1:19" ht="17" x14ac:dyDescent="0.2">
      <c r="A1064" s="15"/>
      <c r="B1064" s="15">
        <v>4</v>
      </c>
      <c r="C1064" s="15" t="s">
        <v>238</v>
      </c>
      <c r="D1064" s="15">
        <v>2929</v>
      </c>
      <c r="E1064" s="15">
        <v>8</v>
      </c>
      <c r="F1064" s="15">
        <v>1033</v>
      </c>
      <c r="G1064" s="15">
        <v>4</v>
      </c>
      <c r="J1064" s="28">
        <v>114</v>
      </c>
      <c r="K1064" s="28">
        <v>1</v>
      </c>
      <c r="L1064" s="28">
        <v>7</v>
      </c>
      <c r="M1064" s="28">
        <v>0</v>
      </c>
      <c r="N1064" s="15">
        <f t="shared" si="8"/>
        <v>6</v>
      </c>
      <c r="P1064" s="29">
        <v>43916</v>
      </c>
      <c r="Q1064" s="28">
        <v>7</v>
      </c>
      <c r="R1064" s="28">
        <v>0</v>
      </c>
      <c r="S1064" s="15">
        <f t="shared" si="9"/>
        <v>6</v>
      </c>
    </row>
    <row r="1065" spans="1:19" ht="17" x14ac:dyDescent="0.2">
      <c r="A1065" s="15"/>
      <c r="B1065" s="15">
        <v>5</v>
      </c>
      <c r="C1065" s="15" t="s">
        <v>127</v>
      </c>
      <c r="D1065" s="15">
        <v>3913</v>
      </c>
      <c r="E1065" s="15">
        <v>85</v>
      </c>
      <c r="F1065" s="15">
        <v>3915</v>
      </c>
      <c r="G1065" s="15">
        <v>9</v>
      </c>
      <c r="J1065" s="28">
        <v>314</v>
      </c>
      <c r="K1065" s="28">
        <v>1</v>
      </c>
      <c r="L1065" s="28">
        <v>15</v>
      </c>
      <c r="M1065" s="28">
        <v>0</v>
      </c>
      <c r="N1065" s="15">
        <f t="shared" si="8"/>
        <v>8</v>
      </c>
      <c r="P1065" s="29">
        <v>43920</v>
      </c>
      <c r="Q1065" s="28">
        <v>15</v>
      </c>
      <c r="R1065" s="28">
        <v>0</v>
      </c>
      <c r="S1065" s="15">
        <f t="shared" si="9"/>
        <v>8</v>
      </c>
    </row>
    <row r="1066" spans="1:19" ht="17" x14ac:dyDescent="0.2">
      <c r="A1066" s="15"/>
      <c r="B1066" s="15">
        <v>6</v>
      </c>
      <c r="C1066" s="15" t="s">
        <v>9</v>
      </c>
      <c r="D1066" s="15">
        <v>303</v>
      </c>
      <c r="E1066" s="15">
        <v>10</v>
      </c>
      <c r="F1066" s="15">
        <v>406</v>
      </c>
      <c r="G1066" s="15">
        <v>2</v>
      </c>
      <c r="J1066" s="28">
        <v>430</v>
      </c>
      <c r="K1066" s="28">
        <v>2</v>
      </c>
      <c r="L1066" s="28">
        <v>18</v>
      </c>
      <c r="M1066" s="28">
        <v>0</v>
      </c>
      <c r="N1066" s="15">
        <f t="shared" si="8"/>
        <v>3</v>
      </c>
      <c r="P1066" s="29">
        <v>43923</v>
      </c>
      <c r="Q1066" s="28">
        <v>18</v>
      </c>
      <c r="R1066" s="28">
        <v>0</v>
      </c>
      <c r="S1066" s="15">
        <f t="shared" si="9"/>
        <v>3</v>
      </c>
    </row>
    <row r="1067" spans="1:19" ht="17" x14ac:dyDescent="0.2">
      <c r="A1067" s="15"/>
      <c r="B1067" s="15">
        <v>7</v>
      </c>
      <c r="C1067" s="15" t="s">
        <v>239</v>
      </c>
      <c r="D1067" s="15">
        <v>111</v>
      </c>
      <c r="E1067" s="15">
        <v>2</v>
      </c>
      <c r="F1067" s="15">
        <v>698</v>
      </c>
      <c r="G1067" s="15">
        <v>11</v>
      </c>
      <c r="J1067" s="28">
        <v>590</v>
      </c>
      <c r="K1067" s="28">
        <v>2</v>
      </c>
      <c r="L1067" s="28">
        <v>28</v>
      </c>
      <c r="M1067" s="28">
        <v>0</v>
      </c>
      <c r="N1067" s="15">
        <f t="shared" si="8"/>
        <v>10</v>
      </c>
      <c r="P1067" s="29">
        <v>43927</v>
      </c>
      <c r="Q1067" s="28">
        <v>28</v>
      </c>
      <c r="R1067" s="28">
        <v>0</v>
      </c>
      <c r="S1067" s="15">
        <f t="shared" si="9"/>
        <v>10</v>
      </c>
    </row>
    <row r="1068" spans="1:19" ht="17" x14ac:dyDescent="0.2">
      <c r="A1068" s="15"/>
      <c r="B1068" s="15">
        <v>8</v>
      </c>
      <c r="C1068" s="15" t="s">
        <v>129</v>
      </c>
      <c r="D1068" s="15">
        <v>300</v>
      </c>
      <c r="E1068" s="15">
        <v>17</v>
      </c>
      <c r="F1068" s="15">
        <v>148</v>
      </c>
      <c r="G1068" s="15">
        <v>9</v>
      </c>
      <c r="J1068" s="28">
        <v>879</v>
      </c>
      <c r="K1068" s="28">
        <v>8</v>
      </c>
      <c r="L1068" s="28">
        <v>37</v>
      </c>
      <c r="M1068" s="28">
        <v>4</v>
      </c>
      <c r="N1068" s="15">
        <f t="shared" si="8"/>
        <v>9</v>
      </c>
      <c r="P1068" s="29">
        <v>43930</v>
      </c>
      <c r="Q1068" s="28">
        <v>37</v>
      </c>
      <c r="R1068" s="28">
        <v>4</v>
      </c>
      <c r="S1068" s="15">
        <f t="shared" si="9"/>
        <v>9</v>
      </c>
    </row>
    <row r="1069" spans="1:19" ht="17" x14ac:dyDescent="0.2">
      <c r="A1069" s="15"/>
      <c r="B1069" s="94"/>
      <c r="C1069" s="15" t="s">
        <v>225</v>
      </c>
      <c r="D1069" s="15">
        <v>30</v>
      </c>
      <c r="E1069" s="15">
        <v>0</v>
      </c>
      <c r="F1069" s="15">
        <v>14</v>
      </c>
      <c r="G1069" s="15">
        <v>0</v>
      </c>
      <c r="J1069" s="28">
        <v>881</v>
      </c>
      <c r="K1069" s="28">
        <v>8</v>
      </c>
      <c r="L1069" s="28">
        <v>42</v>
      </c>
      <c r="M1069" s="28">
        <v>5</v>
      </c>
      <c r="N1069" s="15">
        <f t="shared" si="8"/>
        <v>5</v>
      </c>
      <c r="P1069" s="29">
        <v>43932</v>
      </c>
      <c r="Q1069" s="28">
        <v>42</v>
      </c>
      <c r="R1069" s="28">
        <v>5</v>
      </c>
      <c r="S1069" s="15">
        <f t="shared" si="9"/>
        <v>5</v>
      </c>
    </row>
    <row r="1070" spans="1:19" ht="17" x14ac:dyDescent="0.2">
      <c r="A1070" s="15"/>
      <c r="B1070" s="95"/>
      <c r="C1070" s="15" t="s">
        <v>226</v>
      </c>
      <c r="D1070" s="15">
        <v>27</v>
      </c>
      <c r="E1070" s="15">
        <v>0</v>
      </c>
      <c r="F1070" s="15">
        <v>8</v>
      </c>
      <c r="G1070" s="15">
        <v>0</v>
      </c>
      <c r="J1070" s="28">
        <v>978</v>
      </c>
      <c r="K1070" s="28">
        <v>12</v>
      </c>
      <c r="L1070" s="28">
        <v>56</v>
      </c>
      <c r="M1070" s="28">
        <v>5</v>
      </c>
      <c r="N1070" s="15">
        <f t="shared" si="8"/>
        <v>14</v>
      </c>
      <c r="P1070" s="29">
        <v>43934</v>
      </c>
      <c r="Q1070" s="28">
        <v>56</v>
      </c>
      <c r="R1070" s="28">
        <v>5</v>
      </c>
      <c r="S1070" s="15">
        <f t="shared" si="9"/>
        <v>14</v>
      </c>
    </row>
    <row r="1071" spans="1:19" ht="17" x14ac:dyDescent="0.2">
      <c r="A1071" s="15"/>
      <c r="B1071" s="95"/>
      <c r="C1071" s="15" t="s">
        <v>227</v>
      </c>
      <c r="D1071" s="15">
        <v>95</v>
      </c>
      <c r="E1071" s="15">
        <v>1</v>
      </c>
      <c r="F1071" s="15">
        <v>82</v>
      </c>
      <c r="G1071" s="15">
        <v>0</v>
      </c>
      <c r="J1071" s="28">
        <v>1129</v>
      </c>
      <c r="K1071" s="28">
        <v>18</v>
      </c>
      <c r="L1071" s="28">
        <v>84</v>
      </c>
      <c r="M1071" s="28">
        <v>7</v>
      </c>
      <c r="N1071" s="15">
        <f t="shared" si="8"/>
        <v>28</v>
      </c>
      <c r="P1071" s="29">
        <v>43938</v>
      </c>
      <c r="Q1071" s="28">
        <v>84</v>
      </c>
      <c r="R1071" s="28">
        <v>7</v>
      </c>
      <c r="S1071" s="15">
        <f t="shared" si="9"/>
        <v>28</v>
      </c>
    </row>
    <row r="1072" spans="1:19" ht="17" x14ac:dyDescent="0.2">
      <c r="A1072" s="15"/>
      <c r="B1072" s="96"/>
      <c r="C1072" s="15" t="s">
        <v>228</v>
      </c>
      <c r="D1072" s="15">
        <v>34</v>
      </c>
      <c r="E1072" s="15">
        <v>0</v>
      </c>
      <c r="F1072" s="15">
        <v>126</v>
      </c>
      <c r="G1072" s="15">
        <v>0</v>
      </c>
      <c r="J1072" s="28">
        <v>1566</v>
      </c>
      <c r="K1072" s="28">
        <v>26</v>
      </c>
      <c r="L1072" s="28">
        <v>106</v>
      </c>
      <c r="M1072" s="28">
        <v>7</v>
      </c>
      <c r="N1072" s="15">
        <f t="shared" si="8"/>
        <v>22</v>
      </c>
      <c r="P1072" s="29">
        <v>43941</v>
      </c>
      <c r="Q1072" s="28">
        <v>106</v>
      </c>
      <c r="R1072" s="28">
        <v>7</v>
      </c>
      <c r="S1072" s="15">
        <f t="shared" si="9"/>
        <v>22</v>
      </c>
    </row>
    <row r="1073" spans="1:19" ht="17" x14ac:dyDescent="0.2">
      <c r="A1073" s="15"/>
      <c r="B1073" s="15">
        <v>9</v>
      </c>
      <c r="C1073" s="15" t="s">
        <v>130</v>
      </c>
      <c r="D1073" s="15">
        <v>494</v>
      </c>
      <c r="E1073" s="15">
        <v>46</v>
      </c>
      <c r="F1073" s="15">
        <v>68</v>
      </c>
      <c r="G1073" s="15">
        <v>5</v>
      </c>
      <c r="J1073" s="28">
        <v>1783</v>
      </c>
      <c r="K1073" s="28">
        <v>35</v>
      </c>
      <c r="L1073" s="28">
        <v>128</v>
      </c>
      <c r="M1073" s="28">
        <v>7</v>
      </c>
      <c r="N1073" s="15">
        <f t="shared" si="8"/>
        <v>22</v>
      </c>
      <c r="P1073" s="29">
        <v>43944</v>
      </c>
      <c r="Q1073" s="28">
        <v>128</v>
      </c>
      <c r="R1073" s="28">
        <v>7</v>
      </c>
      <c r="S1073" s="15">
        <f t="shared" si="9"/>
        <v>22</v>
      </c>
    </row>
    <row r="1074" spans="1:19" ht="17" x14ac:dyDescent="0.2">
      <c r="A1074" s="15"/>
      <c r="B1074" s="94"/>
      <c r="C1074" s="15" t="s">
        <v>13</v>
      </c>
      <c r="D1074" s="15">
        <v>79</v>
      </c>
      <c r="E1074" s="15">
        <v>1</v>
      </c>
      <c r="F1074" s="15">
        <v>189</v>
      </c>
      <c r="G1074" s="15">
        <v>2</v>
      </c>
      <c r="J1074" s="28">
        <v>2147</v>
      </c>
      <c r="K1074" s="28">
        <v>51</v>
      </c>
      <c r="L1074" s="28">
        <v>167</v>
      </c>
      <c r="M1074" s="28">
        <v>7</v>
      </c>
      <c r="N1074" s="15">
        <f t="shared" si="8"/>
        <v>39</v>
      </c>
      <c r="P1074" s="29">
        <v>43948</v>
      </c>
      <c r="Q1074" s="28">
        <v>167</v>
      </c>
      <c r="R1074" s="28">
        <v>7</v>
      </c>
      <c r="S1074" s="15">
        <f t="shared" si="9"/>
        <v>39</v>
      </c>
    </row>
    <row r="1075" spans="1:19" ht="17" x14ac:dyDescent="0.2">
      <c r="A1075" s="15"/>
      <c r="B1075" s="96"/>
      <c r="C1075" s="15" t="s">
        <v>229</v>
      </c>
      <c r="D1075" s="15">
        <v>15</v>
      </c>
      <c r="E1075" s="15">
        <v>0</v>
      </c>
      <c r="F1075" s="15">
        <v>13</v>
      </c>
      <c r="G1075" s="15">
        <v>0</v>
      </c>
      <c r="J1075" s="28">
        <v>2690</v>
      </c>
      <c r="K1075" s="28">
        <v>81</v>
      </c>
      <c r="L1075" s="28">
        <v>280</v>
      </c>
      <c r="M1075" s="28">
        <v>8</v>
      </c>
      <c r="N1075" s="15">
        <f t="shared" si="8"/>
        <v>113</v>
      </c>
      <c r="P1075" s="29">
        <v>43955</v>
      </c>
      <c r="Q1075" s="28">
        <v>280</v>
      </c>
      <c r="R1075" s="28">
        <v>8</v>
      </c>
      <c r="S1075" s="15">
        <f t="shared" si="9"/>
        <v>113</v>
      </c>
    </row>
    <row r="1076" spans="1:19" ht="17" x14ac:dyDescent="0.2">
      <c r="A1076" s="15"/>
      <c r="B1076" s="15">
        <v>10</v>
      </c>
      <c r="C1076" s="15" t="s">
        <v>244</v>
      </c>
      <c r="D1076" s="15">
        <v>186</v>
      </c>
      <c r="E1076" s="15">
        <v>16</v>
      </c>
      <c r="F1076" s="15">
        <v>1007</v>
      </c>
      <c r="G1076" s="15">
        <v>3</v>
      </c>
      <c r="J1076" s="28">
        <v>3077</v>
      </c>
      <c r="K1076" s="28">
        <v>116</v>
      </c>
      <c r="L1076" s="28">
        <v>399</v>
      </c>
      <c r="M1076" s="28">
        <v>11</v>
      </c>
      <c r="N1076" s="15">
        <f t="shared" si="8"/>
        <v>119</v>
      </c>
      <c r="P1076" s="29">
        <v>43962</v>
      </c>
      <c r="Q1076" s="28">
        <v>399</v>
      </c>
      <c r="R1076" s="28">
        <v>11</v>
      </c>
      <c r="S1076" s="15">
        <f t="shared" si="9"/>
        <v>119</v>
      </c>
    </row>
    <row r="1077" spans="1:19" ht="17" x14ac:dyDescent="0.2">
      <c r="A1077" s="15"/>
      <c r="B1077" s="15">
        <v>11</v>
      </c>
      <c r="C1077" s="15" t="s">
        <v>207</v>
      </c>
      <c r="D1077" s="15">
        <v>615</v>
      </c>
      <c r="E1077" s="15">
        <v>6</v>
      </c>
      <c r="F1077" s="15">
        <v>803</v>
      </c>
      <c r="G1077" s="15">
        <v>1</v>
      </c>
      <c r="J1077" s="28">
        <v>3324</v>
      </c>
      <c r="K1077" s="28">
        <v>129</v>
      </c>
      <c r="L1077" s="28">
        <v>584</v>
      </c>
      <c r="M1077" s="28">
        <v>14</v>
      </c>
      <c r="N1077" s="15">
        <f t="shared" si="8"/>
        <v>185</v>
      </c>
      <c r="P1077" s="29">
        <v>43969</v>
      </c>
      <c r="Q1077" s="28">
        <v>584</v>
      </c>
      <c r="R1077" s="28">
        <v>14</v>
      </c>
      <c r="S1077" s="15">
        <f t="shared" si="9"/>
        <v>185</v>
      </c>
    </row>
    <row r="1078" spans="1:19" ht="17" x14ac:dyDescent="0.2">
      <c r="A1078" s="15"/>
      <c r="B1078" s="15">
        <v>12</v>
      </c>
      <c r="C1078" s="15" t="s">
        <v>16</v>
      </c>
      <c r="D1078" s="15">
        <v>227</v>
      </c>
      <c r="E1078" s="15">
        <v>7</v>
      </c>
      <c r="F1078" s="15">
        <v>367</v>
      </c>
      <c r="G1078" s="15">
        <v>1</v>
      </c>
      <c r="J1078" s="28">
        <v>3769</v>
      </c>
      <c r="K1078" s="28">
        <v>150</v>
      </c>
      <c r="L1078" s="28">
        <v>738</v>
      </c>
      <c r="M1078" s="28">
        <v>20</v>
      </c>
      <c r="N1078" s="15">
        <f t="shared" si="8"/>
        <v>154</v>
      </c>
      <c r="P1078" s="29">
        <v>43977</v>
      </c>
      <c r="Q1078" s="28">
        <v>738</v>
      </c>
      <c r="R1078" s="28">
        <v>20</v>
      </c>
      <c r="S1078" s="15">
        <f t="shared" si="9"/>
        <v>154</v>
      </c>
    </row>
    <row r="1079" spans="1:19" ht="17" x14ac:dyDescent="0.2">
      <c r="A1079" s="15"/>
      <c r="B1079" s="15">
        <v>13</v>
      </c>
      <c r="C1079" s="15" t="s">
        <v>17</v>
      </c>
      <c r="D1079" s="15">
        <v>3130</v>
      </c>
      <c r="E1079" s="15">
        <v>3</v>
      </c>
      <c r="F1079" s="15">
        <v>1708</v>
      </c>
      <c r="G1079" s="15">
        <v>7</v>
      </c>
      <c r="J1079" s="28">
        <v>4543</v>
      </c>
      <c r="K1079" s="28">
        <v>163</v>
      </c>
      <c r="L1079" s="28">
        <v>955</v>
      </c>
      <c r="M1079" s="28">
        <v>26</v>
      </c>
      <c r="N1079" s="15">
        <f t="shared" si="8"/>
        <v>217</v>
      </c>
      <c r="P1079" s="29">
        <v>43983</v>
      </c>
      <c r="Q1079" s="28">
        <v>955</v>
      </c>
      <c r="R1079" s="28">
        <v>26</v>
      </c>
      <c r="S1079" s="15">
        <f t="shared" si="9"/>
        <v>217</v>
      </c>
    </row>
    <row r="1080" spans="1:19" ht="17" x14ac:dyDescent="0.2">
      <c r="A1080" s="15"/>
      <c r="B1080" s="15">
        <v>14</v>
      </c>
      <c r="C1080" s="15" t="s">
        <v>208</v>
      </c>
      <c r="D1080" s="15">
        <v>100</v>
      </c>
      <c r="E1080" s="15">
        <v>7</v>
      </c>
      <c r="F1080" s="15">
        <v>54</v>
      </c>
      <c r="G1080" s="15">
        <v>0</v>
      </c>
      <c r="J1080" s="28">
        <v>4921</v>
      </c>
      <c r="K1080" s="28">
        <v>173</v>
      </c>
      <c r="L1080" s="28">
        <v>1141</v>
      </c>
      <c r="M1080" s="28">
        <v>29</v>
      </c>
      <c r="N1080" s="15">
        <f t="shared" si="8"/>
        <v>186</v>
      </c>
      <c r="P1080" s="29">
        <v>43990</v>
      </c>
      <c r="Q1080" s="28">
        <v>1141</v>
      </c>
      <c r="R1080" s="28">
        <v>29</v>
      </c>
      <c r="S1080" s="15">
        <f t="shared" si="9"/>
        <v>186</v>
      </c>
    </row>
    <row r="1081" spans="1:19" ht="17" x14ac:dyDescent="0.2">
      <c r="A1081" s="15"/>
      <c r="B1081" s="15">
        <v>15</v>
      </c>
      <c r="C1081" s="15" t="s">
        <v>18</v>
      </c>
      <c r="D1081" s="15">
        <v>1661</v>
      </c>
      <c r="E1081" s="15">
        <v>5</v>
      </c>
      <c r="F1081" s="15">
        <v>355</v>
      </c>
      <c r="G1081" s="15">
        <v>2</v>
      </c>
      <c r="J1081" s="28">
        <v>5454</v>
      </c>
      <c r="K1081" s="28">
        <v>197</v>
      </c>
      <c r="L1081" s="28">
        <v>1312</v>
      </c>
      <c r="M1081" s="28">
        <v>34</v>
      </c>
      <c r="N1081" s="15">
        <f t="shared" si="8"/>
        <v>171</v>
      </c>
      <c r="P1081" s="29">
        <v>43997</v>
      </c>
      <c r="Q1081" s="28">
        <v>1312</v>
      </c>
      <c r="R1081" s="28">
        <v>34</v>
      </c>
      <c r="S1081" s="15">
        <f t="shared" si="9"/>
        <v>171</v>
      </c>
    </row>
    <row r="1082" spans="1:19" ht="17" x14ac:dyDescent="0.2">
      <c r="A1082" s="15"/>
      <c r="B1082" s="15">
        <v>16</v>
      </c>
      <c r="C1082" s="15" t="s">
        <v>132</v>
      </c>
      <c r="D1082" s="15">
        <v>81</v>
      </c>
      <c r="E1082" s="15">
        <v>7</v>
      </c>
      <c r="F1082" s="15">
        <v>218</v>
      </c>
      <c r="G1082" s="15">
        <v>6</v>
      </c>
      <c r="J1082" s="28">
        <v>6123</v>
      </c>
      <c r="K1082" s="28">
        <v>204</v>
      </c>
      <c r="L1082" s="28">
        <v>1543</v>
      </c>
      <c r="M1082" s="28">
        <v>36</v>
      </c>
      <c r="N1082" s="15">
        <f t="shared" si="8"/>
        <v>231</v>
      </c>
      <c r="P1082" s="29">
        <v>44004</v>
      </c>
      <c r="Q1082" s="28">
        <v>1543</v>
      </c>
      <c r="R1082" s="28">
        <v>36</v>
      </c>
      <c r="S1082" s="15">
        <f t="shared" si="9"/>
        <v>231</v>
      </c>
    </row>
    <row r="1083" spans="1:19" ht="17" x14ac:dyDescent="0.2">
      <c r="A1083" s="15"/>
      <c r="B1083" s="15">
        <v>17</v>
      </c>
      <c r="C1083" s="15" t="s">
        <v>267</v>
      </c>
      <c r="D1083" s="15">
        <v>4690</v>
      </c>
      <c r="E1083" s="15">
        <v>3</v>
      </c>
      <c r="F1083" s="15">
        <v>1029</v>
      </c>
      <c r="G1083" s="15">
        <v>3</v>
      </c>
      <c r="J1083" s="28">
        <v>6490</v>
      </c>
      <c r="K1083" s="28">
        <v>227</v>
      </c>
      <c r="L1083" s="28">
        <v>1862</v>
      </c>
      <c r="M1083" s="28">
        <v>42</v>
      </c>
      <c r="N1083" s="15">
        <f t="shared" si="8"/>
        <v>319</v>
      </c>
      <c r="P1083" s="29">
        <v>44011</v>
      </c>
      <c r="Q1083" s="28">
        <v>1862</v>
      </c>
      <c r="R1083" s="28">
        <v>42</v>
      </c>
      <c r="S1083" s="15">
        <f t="shared" si="9"/>
        <v>319</v>
      </c>
    </row>
    <row r="1084" spans="1:19" ht="17" x14ac:dyDescent="0.2">
      <c r="A1084" s="15"/>
      <c r="B1084" s="15"/>
      <c r="C1084" s="15" t="s">
        <v>245</v>
      </c>
      <c r="D1084" s="15">
        <v>32</v>
      </c>
      <c r="E1084" s="15">
        <v>4</v>
      </c>
      <c r="F1084" s="15">
        <v>25</v>
      </c>
      <c r="G1084" s="15">
        <v>0</v>
      </c>
      <c r="J1084" s="28">
        <v>7042</v>
      </c>
      <c r="K1084" s="28">
        <v>258</v>
      </c>
      <c r="L1084" s="28">
        <v>2121</v>
      </c>
      <c r="M1084" s="28">
        <v>44</v>
      </c>
      <c r="N1084" s="15">
        <f t="shared" si="8"/>
        <v>259</v>
      </c>
      <c r="P1084" s="29">
        <v>44018</v>
      </c>
      <c r="Q1084" s="28">
        <v>2121</v>
      </c>
      <c r="R1084" s="28">
        <v>44</v>
      </c>
      <c r="S1084" s="15">
        <f t="shared" si="9"/>
        <v>259</v>
      </c>
    </row>
    <row r="1085" spans="1:19" ht="17" x14ac:dyDescent="0.2">
      <c r="A1085" s="15"/>
      <c r="B1085" s="15">
        <v>18</v>
      </c>
      <c r="C1085" s="15" t="s">
        <v>209</v>
      </c>
      <c r="D1085" s="15">
        <v>25</v>
      </c>
      <c r="E1085" s="15">
        <v>0</v>
      </c>
      <c r="F1085" s="15">
        <v>90</v>
      </c>
      <c r="G1085" s="15">
        <v>0</v>
      </c>
      <c r="J1085" s="28">
        <v>7333</v>
      </c>
      <c r="K1085" s="28">
        <v>282</v>
      </c>
      <c r="L1085" s="28">
        <v>2387</v>
      </c>
      <c r="M1085" s="28">
        <v>45</v>
      </c>
      <c r="N1085" s="15">
        <f t="shared" si="8"/>
        <v>266</v>
      </c>
      <c r="P1085" s="29">
        <v>44025</v>
      </c>
      <c r="Q1085" s="28">
        <v>2387</v>
      </c>
      <c r="R1085" s="28">
        <v>45</v>
      </c>
      <c r="S1085" s="15">
        <f t="shared" si="9"/>
        <v>266</v>
      </c>
    </row>
    <row r="1086" spans="1:19" ht="17" x14ac:dyDescent="0.2">
      <c r="A1086" s="15"/>
      <c r="B1086" s="15">
        <v>19</v>
      </c>
      <c r="C1086" s="15" t="s">
        <v>269</v>
      </c>
      <c r="D1086" s="15">
        <v>154</v>
      </c>
      <c r="E1086" s="15">
        <v>1</v>
      </c>
      <c r="F1086" s="15">
        <v>335</v>
      </c>
      <c r="G1086" s="15">
        <v>2</v>
      </c>
      <c r="J1086" s="28">
        <v>7633</v>
      </c>
      <c r="K1086" s="28">
        <v>290</v>
      </c>
      <c r="L1086" s="28">
        <v>2712</v>
      </c>
      <c r="M1086" s="28">
        <v>51</v>
      </c>
      <c r="N1086" s="15">
        <f t="shared" si="8"/>
        <v>325</v>
      </c>
      <c r="P1086" s="29">
        <v>44032</v>
      </c>
      <c r="Q1086" s="28">
        <v>2712</v>
      </c>
      <c r="R1086" s="28">
        <v>51</v>
      </c>
      <c r="S1086" s="15">
        <f t="shared" si="9"/>
        <v>325</v>
      </c>
    </row>
    <row r="1087" spans="1:19" ht="17" x14ac:dyDescent="0.2">
      <c r="A1087" s="15"/>
      <c r="B1087" s="15">
        <v>20</v>
      </c>
      <c r="C1087" s="15" t="s">
        <v>135</v>
      </c>
      <c r="D1087" s="15">
        <v>61</v>
      </c>
      <c r="E1087" s="15">
        <v>5</v>
      </c>
      <c r="F1087" s="15">
        <v>154</v>
      </c>
      <c r="G1087" s="15">
        <v>1</v>
      </c>
      <c r="J1087" s="28">
        <v>7679</v>
      </c>
      <c r="K1087" s="28">
        <v>297</v>
      </c>
      <c r="L1087" s="28">
        <v>3124</v>
      </c>
      <c r="M1087" s="28">
        <v>55</v>
      </c>
      <c r="N1087" s="15">
        <f t="shared" si="8"/>
        <v>412</v>
      </c>
      <c r="P1087" s="29">
        <v>44039</v>
      </c>
      <c r="Q1087" s="28">
        <v>3124</v>
      </c>
      <c r="R1087" s="28">
        <v>55</v>
      </c>
      <c r="S1087" s="15">
        <f t="shared" si="9"/>
        <v>412</v>
      </c>
    </row>
    <row r="1088" spans="1:19" ht="17" x14ac:dyDescent="0.2">
      <c r="A1088" s="15"/>
      <c r="B1088" s="15">
        <v>21</v>
      </c>
      <c r="C1088" s="15" t="s">
        <v>270</v>
      </c>
      <c r="D1088" s="15">
        <v>38</v>
      </c>
      <c r="E1088" s="15">
        <v>1</v>
      </c>
      <c r="F1088" s="15">
        <v>42</v>
      </c>
      <c r="G1088" s="15">
        <v>0</v>
      </c>
      <c r="J1088" s="28">
        <v>8329</v>
      </c>
      <c r="K1088" s="28">
        <v>316</v>
      </c>
      <c r="L1088" s="28">
        <v>3473</v>
      </c>
      <c r="M1088" s="28">
        <v>57</v>
      </c>
      <c r="N1088" s="15">
        <f t="shared" si="8"/>
        <v>349</v>
      </c>
      <c r="P1088" s="29">
        <v>44046</v>
      </c>
      <c r="Q1088" s="28">
        <v>3473</v>
      </c>
      <c r="R1088" s="28">
        <v>57</v>
      </c>
      <c r="S1088" s="15">
        <f t="shared" si="9"/>
        <v>349</v>
      </c>
    </row>
    <row r="1089" spans="1:19" ht="17" x14ac:dyDescent="0.2">
      <c r="A1089" s="15"/>
      <c r="B1089" s="15">
        <v>22</v>
      </c>
      <c r="C1089" s="15" t="s">
        <v>210</v>
      </c>
      <c r="D1089" s="15">
        <v>17</v>
      </c>
      <c r="E1089" s="15">
        <v>0</v>
      </c>
      <c r="F1089" s="15">
        <v>72</v>
      </c>
      <c r="G1089" s="15">
        <v>0</v>
      </c>
      <c r="J1089" s="28">
        <v>11708</v>
      </c>
      <c r="K1089" s="28">
        <v>318</v>
      </c>
      <c r="L1089" s="28">
        <v>3928</v>
      </c>
      <c r="M1089" s="28">
        <v>59</v>
      </c>
      <c r="N1089" s="15">
        <f t="shared" si="8"/>
        <v>455</v>
      </c>
      <c r="P1089" s="29">
        <v>44053</v>
      </c>
      <c r="Q1089" s="28">
        <v>3928</v>
      </c>
      <c r="R1089" s="28">
        <v>59</v>
      </c>
      <c r="S1089" s="15">
        <f t="shared" si="9"/>
        <v>455</v>
      </c>
    </row>
    <row r="1090" spans="1:19" ht="34" x14ac:dyDescent="0.2">
      <c r="A1090" s="15"/>
      <c r="B1090" s="15">
        <v>23</v>
      </c>
      <c r="C1090" s="15" t="s">
        <v>136</v>
      </c>
      <c r="D1090" s="15">
        <v>919</v>
      </c>
      <c r="E1090" s="15">
        <v>89</v>
      </c>
      <c r="F1090" s="15">
        <v>328</v>
      </c>
      <c r="G1090" s="15">
        <v>7</v>
      </c>
      <c r="J1090" s="28">
        <v>12178</v>
      </c>
      <c r="K1090" s="28">
        <v>322</v>
      </c>
      <c r="L1090" s="28">
        <v>4436</v>
      </c>
      <c r="M1090" s="28">
        <v>62</v>
      </c>
      <c r="N1090" s="15">
        <f t="shared" si="8"/>
        <v>508</v>
      </c>
      <c r="P1090" s="29">
        <v>44060</v>
      </c>
      <c r="Q1090" s="28">
        <v>4436</v>
      </c>
      <c r="R1090" s="28">
        <v>62</v>
      </c>
      <c r="S1090" s="15">
        <f t="shared" si="9"/>
        <v>508</v>
      </c>
    </row>
    <row r="1091" spans="1:19" ht="17" x14ac:dyDescent="0.2">
      <c r="A1091" s="15"/>
      <c r="B1091" s="15">
        <v>24</v>
      </c>
      <c r="C1091" s="15" t="s">
        <v>137</v>
      </c>
      <c r="D1091" s="15">
        <v>165</v>
      </c>
      <c r="E1091" s="15">
        <v>3</v>
      </c>
      <c r="F1091" s="15">
        <v>416</v>
      </c>
      <c r="G1091" s="15">
        <v>0</v>
      </c>
      <c r="J1091" s="28">
        <v>12459</v>
      </c>
      <c r="K1091" s="28">
        <v>333</v>
      </c>
      <c r="L1091" s="28">
        <v>4729</v>
      </c>
      <c r="M1091" s="28">
        <v>71</v>
      </c>
      <c r="N1091" s="15">
        <f t="shared" si="8"/>
        <v>293</v>
      </c>
      <c r="P1091" s="29">
        <v>44067</v>
      </c>
      <c r="Q1091" s="28">
        <v>4729</v>
      </c>
      <c r="R1091" s="28">
        <v>71</v>
      </c>
      <c r="S1091" s="15">
        <f t="shared" si="9"/>
        <v>293</v>
      </c>
    </row>
    <row r="1092" spans="1:19" ht="17" x14ac:dyDescent="0.2">
      <c r="A1092" s="15"/>
      <c r="B1092" s="15">
        <v>25</v>
      </c>
      <c r="C1092" s="15" t="s">
        <v>211</v>
      </c>
      <c r="D1092" s="15">
        <v>166</v>
      </c>
      <c r="E1092" s="15">
        <v>10</v>
      </c>
      <c r="F1092" s="15">
        <v>867</v>
      </c>
      <c r="G1092" s="15">
        <v>1</v>
      </c>
      <c r="J1092" s="28">
        <v>14196</v>
      </c>
      <c r="K1092" s="28">
        <v>340</v>
      </c>
      <c r="L1092" s="28">
        <v>5902</v>
      </c>
      <c r="M1092" s="28">
        <v>73</v>
      </c>
      <c r="N1092" s="15">
        <f t="shared" si="8"/>
        <v>1173</v>
      </c>
      <c r="P1092" s="29">
        <v>44074</v>
      </c>
      <c r="Q1092" s="28">
        <v>5902</v>
      </c>
      <c r="R1092" s="28">
        <v>73</v>
      </c>
      <c r="S1092" s="15">
        <f t="shared" si="9"/>
        <v>1173</v>
      </c>
    </row>
    <row r="1093" spans="1:19" ht="17" x14ac:dyDescent="0.2">
      <c r="A1093" s="15"/>
      <c r="B1093" s="15"/>
      <c r="C1093" s="15" t="s">
        <v>22</v>
      </c>
      <c r="D1093" s="15">
        <v>309</v>
      </c>
      <c r="E1093" s="15">
        <v>4</v>
      </c>
      <c r="F1093" s="15">
        <v>404</v>
      </c>
      <c r="G1093" s="15">
        <v>0</v>
      </c>
      <c r="J1093" s="28">
        <v>14588</v>
      </c>
      <c r="K1093" s="28">
        <v>348</v>
      </c>
      <c r="L1093" s="28">
        <v>7137</v>
      </c>
      <c r="M1093" s="28">
        <v>77</v>
      </c>
      <c r="N1093" s="15">
        <f t="shared" si="8"/>
        <v>1235</v>
      </c>
      <c r="P1093" s="29">
        <v>44081</v>
      </c>
      <c r="Q1093" s="28">
        <v>7137</v>
      </c>
      <c r="R1093" s="28">
        <v>77</v>
      </c>
      <c r="S1093" s="15">
        <f t="shared" si="9"/>
        <v>1235</v>
      </c>
    </row>
    <row r="1094" spans="1:19" ht="17" x14ac:dyDescent="0.2">
      <c r="A1094" s="15"/>
      <c r="B1094" s="15">
        <v>26</v>
      </c>
      <c r="C1094" s="15" t="s">
        <v>212</v>
      </c>
      <c r="D1094" s="15">
        <v>23</v>
      </c>
      <c r="E1094" s="15">
        <v>2</v>
      </c>
      <c r="F1094" s="15">
        <v>12</v>
      </c>
      <c r="G1094" s="15">
        <v>0</v>
      </c>
      <c r="J1094" s="28">
        <v>16838</v>
      </c>
      <c r="K1094" s="28">
        <v>350</v>
      </c>
      <c r="L1094" s="28">
        <v>8503</v>
      </c>
      <c r="M1094" s="28">
        <v>77</v>
      </c>
      <c r="N1094" s="15">
        <f t="shared" si="8"/>
        <v>1366</v>
      </c>
      <c r="P1094" s="29">
        <v>44088</v>
      </c>
      <c r="Q1094" s="28">
        <v>8503</v>
      </c>
      <c r="R1094" s="28">
        <v>77</v>
      </c>
      <c r="S1094" s="15">
        <f t="shared" si="9"/>
        <v>1366</v>
      </c>
    </row>
    <row r="1095" spans="1:19" ht="17" x14ac:dyDescent="0.2">
      <c r="A1095" s="15"/>
      <c r="B1095" s="15"/>
      <c r="C1095" s="34" t="s">
        <v>281</v>
      </c>
      <c r="D1095" s="15">
        <f>SUM(D1061:D1094)</f>
        <v>26359</v>
      </c>
      <c r="E1095" s="15">
        <f>SUM(E1061:E1094)</f>
        <v>420</v>
      </c>
      <c r="F1095" s="15">
        <f>SUM(F1061:F1094)</f>
        <v>18237</v>
      </c>
      <c r="G1095" s="34">
        <f>SUM(G1061:G1094)</f>
        <v>119</v>
      </c>
      <c r="J1095" s="28">
        <v>19950</v>
      </c>
      <c r="K1095" s="28">
        <v>360</v>
      </c>
      <c r="L1095" s="28">
        <v>10198</v>
      </c>
      <c r="M1095" s="28">
        <v>83</v>
      </c>
      <c r="N1095" s="15">
        <f t="shared" si="8"/>
        <v>1695</v>
      </c>
      <c r="P1095" s="29">
        <v>44095</v>
      </c>
      <c r="Q1095" s="28">
        <v>10198</v>
      </c>
      <c r="R1095" s="28">
        <v>83</v>
      </c>
      <c r="S1095" s="15">
        <f t="shared" si="9"/>
        <v>1695</v>
      </c>
    </row>
    <row r="1096" spans="1:19" x14ac:dyDescent="0.2">
      <c r="J1096" s="28">
        <v>22020</v>
      </c>
      <c r="K1096" s="28">
        <v>365</v>
      </c>
      <c r="L1096" s="28">
        <v>12229</v>
      </c>
      <c r="M1096" s="28">
        <v>84</v>
      </c>
      <c r="N1096" s="15">
        <f t="shared" si="8"/>
        <v>2031</v>
      </c>
      <c r="P1096" s="29">
        <v>44102</v>
      </c>
      <c r="Q1096" s="28">
        <v>12229</v>
      </c>
      <c r="R1096" s="28">
        <v>84</v>
      </c>
      <c r="S1096" s="15">
        <f t="shared" si="9"/>
        <v>2031</v>
      </c>
    </row>
    <row r="1097" spans="1:19" x14ac:dyDescent="0.2">
      <c r="E1097" s="45"/>
      <c r="J1097" s="28">
        <v>23180</v>
      </c>
      <c r="K1097" s="28">
        <v>367</v>
      </c>
      <c r="L1097" s="28">
        <v>13610</v>
      </c>
      <c r="M1097" s="28">
        <v>91</v>
      </c>
      <c r="N1097" s="15">
        <f t="shared" si="8"/>
        <v>1381</v>
      </c>
      <c r="P1097" s="29">
        <v>44109</v>
      </c>
      <c r="Q1097" s="28">
        <v>13610</v>
      </c>
      <c r="R1097" s="28">
        <v>91</v>
      </c>
      <c r="S1097" s="15">
        <f t="shared" si="9"/>
        <v>1381</v>
      </c>
    </row>
    <row r="1098" spans="1:19" x14ac:dyDescent="0.2">
      <c r="J1098" s="15">
        <v>25665</v>
      </c>
      <c r="K1098" s="28">
        <v>396</v>
      </c>
      <c r="L1098" s="28">
        <v>16369</v>
      </c>
      <c r="M1098" s="28">
        <v>101</v>
      </c>
      <c r="N1098" s="15">
        <f t="shared" si="8"/>
        <v>2759</v>
      </c>
      <c r="P1098" s="29">
        <v>44116</v>
      </c>
      <c r="Q1098" s="28">
        <v>16369</v>
      </c>
      <c r="R1098" s="28">
        <v>101</v>
      </c>
      <c r="S1098" s="15">
        <f t="shared" si="9"/>
        <v>2759</v>
      </c>
    </row>
    <row r="1099" spans="1:19" x14ac:dyDescent="0.2">
      <c r="J1099" s="44">
        <v>26359</v>
      </c>
      <c r="K1099" s="44">
        <v>420</v>
      </c>
      <c r="L1099" s="46">
        <v>18237</v>
      </c>
      <c r="M1099" s="46">
        <v>119</v>
      </c>
      <c r="N1099" s="15">
        <f t="shared" si="8"/>
        <v>1868</v>
      </c>
      <c r="P1099" s="29">
        <v>44123</v>
      </c>
      <c r="Q1099" s="44">
        <v>18237</v>
      </c>
      <c r="R1099" s="44">
        <v>119</v>
      </c>
      <c r="S1099" s="15">
        <f t="shared" si="9"/>
        <v>1868</v>
      </c>
    </row>
    <row r="1101" spans="1:19" ht="34" x14ac:dyDescent="0.2">
      <c r="A1101" s="94" t="s">
        <v>206</v>
      </c>
      <c r="B1101" s="94" t="s">
        <v>0</v>
      </c>
      <c r="C1101" s="94" t="s">
        <v>294</v>
      </c>
      <c r="D1101" s="39" t="s">
        <v>230</v>
      </c>
      <c r="E1101" s="39" t="s">
        <v>290</v>
      </c>
      <c r="F1101" s="39" t="s">
        <v>286</v>
      </c>
      <c r="G1101" s="15" t="s">
        <v>287</v>
      </c>
    </row>
    <row r="1102" spans="1:19" ht="51" x14ac:dyDescent="0.2">
      <c r="A1102" s="96"/>
      <c r="B1102" s="96"/>
      <c r="C1102" s="96"/>
      <c r="D1102" s="15" t="s">
        <v>236</v>
      </c>
      <c r="E1102" s="15" t="s">
        <v>36</v>
      </c>
      <c r="F1102" s="15" t="s">
        <v>36</v>
      </c>
      <c r="G1102" s="15" t="s">
        <v>36</v>
      </c>
      <c r="J1102" s="28" t="s">
        <v>230</v>
      </c>
      <c r="K1102" s="28" t="s">
        <v>290</v>
      </c>
      <c r="L1102" s="28" t="s">
        <v>289</v>
      </c>
      <c r="M1102" s="28" t="s">
        <v>288</v>
      </c>
      <c r="N1102" s="28" t="s">
        <v>291</v>
      </c>
      <c r="P1102" s="28" t="s">
        <v>292</v>
      </c>
      <c r="Q1102" s="28" t="s">
        <v>289</v>
      </c>
      <c r="R1102" s="28" t="s">
        <v>288</v>
      </c>
      <c r="S1102" s="28" t="s">
        <v>291</v>
      </c>
    </row>
    <row r="1103" spans="1:19" ht="17" x14ac:dyDescent="0.2">
      <c r="A1103" s="41">
        <v>44130</v>
      </c>
      <c r="B1103" s="15">
        <v>1</v>
      </c>
      <c r="C1103" s="15" t="s">
        <v>2</v>
      </c>
      <c r="D1103" s="15">
        <v>1922</v>
      </c>
      <c r="E1103" s="15">
        <v>35</v>
      </c>
      <c r="F1103" s="15">
        <v>801</v>
      </c>
      <c r="G1103" s="15">
        <v>21</v>
      </c>
      <c r="J1103" s="28">
        <v>6</v>
      </c>
      <c r="K1103" s="28">
        <v>1</v>
      </c>
      <c r="L1103" s="28">
        <v>0</v>
      </c>
      <c r="M1103" s="28">
        <v>0</v>
      </c>
      <c r="N1103" s="28">
        <v>0</v>
      </c>
      <c r="P1103" s="29">
        <v>43907</v>
      </c>
      <c r="Q1103" s="28">
        <v>0</v>
      </c>
      <c r="R1103" s="28">
        <v>0</v>
      </c>
      <c r="S1103" s="28">
        <v>0</v>
      </c>
    </row>
    <row r="1104" spans="1:19" ht="17" x14ac:dyDescent="0.2">
      <c r="A1104" s="15"/>
      <c r="B1104" s="15">
        <v>2</v>
      </c>
      <c r="C1104" s="15" t="s">
        <v>124</v>
      </c>
      <c r="D1104" s="15">
        <v>2315</v>
      </c>
      <c r="E1104" s="15">
        <v>51</v>
      </c>
      <c r="F1104" s="15">
        <v>1144</v>
      </c>
      <c r="G1104" s="15">
        <v>16</v>
      </c>
      <c r="J1104" s="28">
        <v>35</v>
      </c>
      <c r="K1104" s="28">
        <v>1</v>
      </c>
      <c r="L1104" s="28">
        <v>1</v>
      </c>
      <c r="M1104" s="28">
        <v>0</v>
      </c>
      <c r="N1104" s="15">
        <f>(L1104-L1103)</f>
        <v>1</v>
      </c>
      <c r="P1104" s="29">
        <v>43910</v>
      </c>
      <c r="Q1104" s="28">
        <v>1</v>
      </c>
      <c r="R1104" s="28">
        <v>0</v>
      </c>
      <c r="S1104" s="15">
        <f>(Q1104-Q1103)</f>
        <v>1</v>
      </c>
    </row>
    <row r="1105" spans="1:19" ht="17" x14ac:dyDescent="0.2">
      <c r="A1105" s="15"/>
      <c r="B1105" s="15">
        <v>3</v>
      </c>
      <c r="C1105" s="15" t="s">
        <v>125</v>
      </c>
      <c r="D1105" s="15">
        <v>1679</v>
      </c>
      <c r="E1105" s="15">
        <v>6</v>
      </c>
      <c r="F1105" s="15">
        <v>1649</v>
      </c>
      <c r="G1105" s="15">
        <v>9</v>
      </c>
      <c r="J1105" s="28">
        <v>53</v>
      </c>
      <c r="K1105" s="28">
        <v>1</v>
      </c>
      <c r="L1105" s="28">
        <v>1</v>
      </c>
      <c r="M1105" s="28">
        <v>0</v>
      </c>
      <c r="N1105" s="15">
        <f t="shared" ref="N1105:N1142" si="10">(L1105-L1104)</f>
        <v>0</v>
      </c>
      <c r="P1105" s="29">
        <v>43913</v>
      </c>
      <c r="Q1105" s="28">
        <v>1</v>
      </c>
      <c r="R1105" s="28">
        <v>0</v>
      </c>
      <c r="S1105" s="15">
        <f t="shared" ref="S1105:S1142" si="11">(Q1105-Q1104)</f>
        <v>0</v>
      </c>
    </row>
    <row r="1106" spans="1:19" ht="17" x14ac:dyDescent="0.2">
      <c r="A1106" s="15"/>
      <c r="B1106" s="15">
        <v>4</v>
      </c>
      <c r="C1106" s="15" t="s">
        <v>238</v>
      </c>
      <c r="D1106" s="15">
        <v>2929</v>
      </c>
      <c r="E1106" s="15">
        <v>8</v>
      </c>
      <c r="F1106" s="15">
        <v>1033</v>
      </c>
      <c r="G1106" s="15">
        <v>4</v>
      </c>
      <c r="J1106" s="28">
        <v>114</v>
      </c>
      <c r="K1106" s="28">
        <v>1</v>
      </c>
      <c r="L1106" s="28">
        <v>7</v>
      </c>
      <c r="M1106" s="28">
        <v>0</v>
      </c>
      <c r="N1106" s="15">
        <f t="shared" si="10"/>
        <v>6</v>
      </c>
      <c r="P1106" s="29">
        <v>43916</v>
      </c>
      <c r="Q1106" s="28">
        <v>7</v>
      </c>
      <c r="R1106" s="28">
        <v>0</v>
      </c>
      <c r="S1106" s="15">
        <f t="shared" si="11"/>
        <v>6</v>
      </c>
    </row>
    <row r="1107" spans="1:19" ht="17" x14ac:dyDescent="0.2">
      <c r="A1107" s="15"/>
      <c r="B1107" s="15">
        <v>5</v>
      </c>
      <c r="C1107" s="15" t="s">
        <v>127</v>
      </c>
      <c r="D1107" s="15">
        <v>3913</v>
      </c>
      <c r="E1107" s="15">
        <v>85</v>
      </c>
      <c r="F1107" s="15">
        <v>4530</v>
      </c>
      <c r="G1107" s="15">
        <v>10</v>
      </c>
      <c r="J1107" s="28">
        <v>314</v>
      </c>
      <c r="K1107" s="28">
        <v>1</v>
      </c>
      <c r="L1107" s="28">
        <v>15</v>
      </c>
      <c r="M1107" s="28">
        <v>0</v>
      </c>
      <c r="N1107" s="15">
        <f t="shared" si="10"/>
        <v>8</v>
      </c>
      <c r="P1107" s="29">
        <v>43920</v>
      </c>
      <c r="Q1107" s="28">
        <v>15</v>
      </c>
      <c r="R1107" s="28">
        <v>0</v>
      </c>
      <c r="S1107" s="15">
        <f t="shared" si="11"/>
        <v>8</v>
      </c>
    </row>
    <row r="1108" spans="1:19" ht="17" x14ac:dyDescent="0.2">
      <c r="A1108" s="15"/>
      <c r="B1108" s="15">
        <v>6</v>
      </c>
      <c r="C1108" s="15" t="s">
        <v>9</v>
      </c>
      <c r="D1108" s="15">
        <v>303</v>
      </c>
      <c r="E1108" s="15">
        <v>10</v>
      </c>
      <c r="F1108" s="15">
        <v>414</v>
      </c>
      <c r="G1108" s="15">
        <v>2</v>
      </c>
      <c r="J1108" s="28">
        <v>430</v>
      </c>
      <c r="K1108" s="28">
        <v>2</v>
      </c>
      <c r="L1108" s="28">
        <v>18</v>
      </c>
      <c r="M1108" s="28">
        <v>0</v>
      </c>
      <c r="N1108" s="15">
        <f t="shared" si="10"/>
        <v>3</v>
      </c>
      <c r="P1108" s="29">
        <v>43923</v>
      </c>
      <c r="Q1108" s="28">
        <v>18</v>
      </c>
      <c r="R1108" s="28">
        <v>0</v>
      </c>
      <c r="S1108" s="15">
        <f t="shared" si="11"/>
        <v>3</v>
      </c>
    </row>
    <row r="1109" spans="1:19" ht="17" x14ac:dyDescent="0.2">
      <c r="A1109" s="15"/>
      <c r="B1109" s="15">
        <v>7</v>
      </c>
      <c r="C1109" s="15" t="s">
        <v>239</v>
      </c>
      <c r="D1109" s="15">
        <v>111</v>
      </c>
      <c r="E1109" s="15">
        <v>2</v>
      </c>
      <c r="F1109" s="15">
        <v>738</v>
      </c>
      <c r="G1109" s="15">
        <v>12</v>
      </c>
      <c r="J1109" s="28">
        <v>590</v>
      </c>
      <c r="K1109" s="28">
        <v>2</v>
      </c>
      <c r="L1109" s="28">
        <v>28</v>
      </c>
      <c r="M1109" s="28">
        <v>0</v>
      </c>
      <c r="N1109" s="15">
        <f t="shared" si="10"/>
        <v>10</v>
      </c>
      <c r="P1109" s="29">
        <v>43927</v>
      </c>
      <c r="Q1109" s="28">
        <v>28</v>
      </c>
      <c r="R1109" s="28">
        <v>0</v>
      </c>
      <c r="S1109" s="15">
        <f t="shared" si="11"/>
        <v>10</v>
      </c>
    </row>
    <row r="1110" spans="1:19" ht="17" x14ac:dyDescent="0.2">
      <c r="A1110" s="15"/>
      <c r="B1110" s="15">
        <v>8</v>
      </c>
      <c r="C1110" s="15" t="s">
        <v>129</v>
      </c>
      <c r="D1110" s="15">
        <v>305</v>
      </c>
      <c r="E1110" s="15">
        <v>17</v>
      </c>
      <c r="F1110" s="15">
        <v>162</v>
      </c>
      <c r="G1110" s="15">
        <v>9</v>
      </c>
      <c r="J1110" s="28">
        <v>879</v>
      </c>
      <c r="K1110" s="28">
        <v>8</v>
      </c>
      <c r="L1110" s="28">
        <v>37</v>
      </c>
      <c r="M1110" s="28">
        <v>4</v>
      </c>
      <c r="N1110" s="15">
        <f t="shared" si="10"/>
        <v>9</v>
      </c>
      <c r="P1110" s="29">
        <v>43930</v>
      </c>
      <c r="Q1110" s="28">
        <v>37</v>
      </c>
      <c r="R1110" s="28">
        <v>4</v>
      </c>
      <c r="S1110" s="15">
        <f t="shared" si="11"/>
        <v>9</v>
      </c>
    </row>
    <row r="1111" spans="1:19" ht="17" x14ac:dyDescent="0.2">
      <c r="A1111" s="15"/>
      <c r="B1111" s="94"/>
      <c r="C1111" s="15" t="s">
        <v>225</v>
      </c>
      <c r="D1111" s="15">
        <v>30</v>
      </c>
      <c r="E1111" s="15">
        <v>0</v>
      </c>
      <c r="F1111" s="15">
        <v>14</v>
      </c>
      <c r="G1111" s="15">
        <v>0</v>
      </c>
      <c r="J1111" s="28">
        <v>881</v>
      </c>
      <c r="K1111" s="28">
        <v>8</v>
      </c>
      <c r="L1111" s="28">
        <v>42</v>
      </c>
      <c r="M1111" s="28">
        <v>5</v>
      </c>
      <c r="N1111" s="15">
        <f t="shared" si="10"/>
        <v>5</v>
      </c>
      <c r="P1111" s="29">
        <v>43932</v>
      </c>
      <c r="Q1111" s="28">
        <v>42</v>
      </c>
      <c r="R1111" s="28">
        <v>5</v>
      </c>
      <c r="S1111" s="15">
        <f t="shared" si="11"/>
        <v>5</v>
      </c>
    </row>
    <row r="1112" spans="1:19" ht="17" x14ac:dyDescent="0.2">
      <c r="A1112" s="15"/>
      <c r="B1112" s="95"/>
      <c r="C1112" s="15" t="s">
        <v>226</v>
      </c>
      <c r="D1112" s="15">
        <v>27</v>
      </c>
      <c r="E1112" s="15">
        <v>0</v>
      </c>
      <c r="F1112" s="15">
        <v>8</v>
      </c>
      <c r="G1112" s="15">
        <v>0</v>
      </c>
      <c r="J1112" s="28">
        <v>978</v>
      </c>
      <c r="K1112" s="28">
        <v>12</v>
      </c>
      <c r="L1112" s="28">
        <v>56</v>
      </c>
      <c r="M1112" s="28">
        <v>5</v>
      </c>
      <c r="N1112" s="15">
        <f t="shared" si="10"/>
        <v>14</v>
      </c>
      <c r="P1112" s="29">
        <v>43934</v>
      </c>
      <c r="Q1112" s="28">
        <v>56</v>
      </c>
      <c r="R1112" s="28">
        <v>5</v>
      </c>
      <c r="S1112" s="15">
        <f t="shared" si="11"/>
        <v>14</v>
      </c>
    </row>
    <row r="1113" spans="1:19" ht="17" x14ac:dyDescent="0.2">
      <c r="A1113" s="15"/>
      <c r="B1113" s="95"/>
      <c r="C1113" s="15" t="s">
        <v>227</v>
      </c>
      <c r="D1113" s="15">
        <v>95</v>
      </c>
      <c r="E1113" s="15">
        <v>1</v>
      </c>
      <c r="F1113" s="15">
        <v>82</v>
      </c>
      <c r="G1113" s="15">
        <v>0</v>
      </c>
      <c r="J1113" s="28">
        <v>1129</v>
      </c>
      <c r="K1113" s="28">
        <v>18</v>
      </c>
      <c r="L1113" s="28">
        <v>84</v>
      </c>
      <c r="M1113" s="28">
        <v>7</v>
      </c>
      <c r="N1113" s="15">
        <f t="shared" si="10"/>
        <v>28</v>
      </c>
      <c r="P1113" s="29">
        <v>43938</v>
      </c>
      <c r="Q1113" s="28">
        <v>84</v>
      </c>
      <c r="R1113" s="28">
        <v>7</v>
      </c>
      <c r="S1113" s="15">
        <f t="shared" si="11"/>
        <v>28</v>
      </c>
    </row>
    <row r="1114" spans="1:19" ht="17" x14ac:dyDescent="0.2">
      <c r="A1114" s="15"/>
      <c r="B1114" s="96"/>
      <c r="C1114" s="15" t="s">
        <v>228</v>
      </c>
      <c r="D1114" s="15">
        <v>34</v>
      </c>
      <c r="E1114" s="15">
        <v>0</v>
      </c>
      <c r="F1114" s="15">
        <v>126</v>
      </c>
      <c r="G1114" s="15">
        <v>0</v>
      </c>
      <c r="J1114" s="28">
        <v>1566</v>
      </c>
      <c r="K1114" s="28">
        <v>26</v>
      </c>
      <c r="L1114" s="28">
        <v>106</v>
      </c>
      <c r="M1114" s="28">
        <v>7</v>
      </c>
      <c r="N1114" s="15">
        <f t="shared" si="10"/>
        <v>22</v>
      </c>
      <c r="P1114" s="29">
        <v>43941</v>
      </c>
      <c r="Q1114" s="28">
        <v>106</v>
      </c>
      <c r="R1114" s="28">
        <v>7</v>
      </c>
      <c r="S1114" s="15">
        <f t="shared" si="11"/>
        <v>22</v>
      </c>
    </row>
    <row r="1115" spans="1:19" ht="17" x14ac:dyDescent="0.2">
      <c r="A1115" s="15"/>
      <c r="B1115" s="15">
        <v>9</v>
      </c>
      <c r="C1115" s="15" t="s">
        <v>130</v>
      </c>
      <c r="D1115" s="15">
        <v>531</v>
      </c>
      <c r="E1115" s="15">
        <v>46</v>
      </c>
      <c r="F1115" s="15">
        <v>70</v>
      </c>
      <c r="G1115" s="15">
        <v>5</v>
      </c>
      <c r="J1115" s="28">
        <v>1783</v>
      </c>
      <c r="K1115" s="28">
        <v>35</v>
      </c>
      <c r="L1115" s="28">
        <v>128</v>
      </c>
      <c r="M1115" s="28">
        <v>7</v>
      </c>
      <c r="N1115" s="15">
        <f t="shared" si="10"/>
        <v>22</v>
      </c>
      <c r="P1115" s="29">
        <v>43944</v>
      </c>
      <c r="Q1115" s="28">
        <v>128</v>
      </c>
      <c r="R1115" s="28">
        <v>7</v>
      </c>
      <c r="S1115" s="15">
        <f t="shared" si="11"/>
        <v>22</v>
      </c>
    </row>
    <row r="1116" spans="1:19" ht="17" x14ac:dyDescent="0.2">
      <c r="A1116" s="15"/>
      <c r="B1116" s="94"/>
      <c r="C1116" s="15" t="s">
        <v>13</v>
      </c>
      <c r="D1116" s="15">
        <v>84</v>
      </c>
      <c r="E1116" s="15">
        <v>1</v>
      </c>
      <c r="F1116" s="15">
        <v>191</v>
      </c>
      <c r="G1116" s="15">
        <v>2</v>
      </c>
      <c r="J1116" s="28">
        <v>2147</v>
      </c>
      <c r="K1116" s="28">
        <v>51</v>
      </c>
      <c r="L1116" s="28">
        <v>167</v>
      </c>
      <c r="M1116" s="28">
        <v>7</v>
      </c>
      <c r="N1116" s="15">
        <f t="shared" si="10"/>
        <v>39</v>
      </c>
      <c r="P1116" s="29">
        <v>43948</v>
      </c>
      <c r="Q1116" s="28">
        <v>167</v>
      </c>
      <c r="R1116" s="28">
        <v>7</v>
      </c>
      <c r="S1116" s="15">
        <f t="shared" si="11"/>
        <v>39</v>
      </c>
    </row>
    <row r="1117" spans="1:19" ht="17" x14ac:dyDescent="0.2">
      <c r="A1117" s="15"/>
      <c r="B1117" s="96"/>
      <c r="C1117" s="15" t="s">
        <v>229</v>
      </c>
      <c r="D1117" s="15">
        <v>15</v>
      </c>
      <c r="E1117" s="15">
        <v>0</v>
      </c>
      <c r="F1117" s="15">
        <v>13</v>
      </c>
      <c r="G1117" s="15">
        <v>0</v>
      </c>
      <c r="J1117" s="28">
        <v>2690</v>
      </c>
      <c r="K1117" s="28">
        <v>81</v>
      </c>
      <c r="L1117" s="28">
        <v>280</v>
      </c>
      <c r="M1117" s="28">
        <v>8</v>
      </c>
      <c r="N1117" s="15">
        <f t="shared" si="10"/>
        <v>113</v>
      </c>
      <c r="P1117" s="29">
        <v>43955</v>
      </c>
      <c r="Q1117" s="28">
        <v>280</v>
      </c>
      <c r="R1117" s="28">
        <v>8</v>
      </c>
      <c r="S1117" s="15">
        <f t="shared" si="11"/>
        <v>113</v>
      </c>
    </row>
    <row r="1118" spans="1:19" ht="17" x14ac:dyDescent="0.2">
      <c r="A1118" s="15"/>
      <c r="B1118" s="15">
        <v>10</v>
      </c>
      <c r="C1118" s="15" t="s">
        <v>244</v>
      </c>
      <c r="D1118" s="15">
        <v>186</v>
      </c>
      <c r="E1118" s="15">
        <v>16</v>
      </c>
      <c r="F1118" s="15">
        <v>1327</v>
      </c>
      <c r="G1118" s="15">
        <v>3</v>
      </c>
      <c r="J1118" s="28">
        <v>3077</v>
      </c>
      <c r="K1118" s="28">
        <v>116</v>
      </c>
      <c r="L1118" s="28">
        <v>399</v>
      </c>
      <c r="M1118" s="28">
        <v>11</v>
      </c>
      <c r="N1118" s="15">
        <f t="shared" si="10"/>
        <v>119</v>
      </c>
      <c r="P1118" s="29">
        <v>43962</v>
      </c>
      <c r="Q1118" s="28">
        <v>399</v>
      </c>
      <c r="R1118" s="28">
        <v>11</v>
      </c>
      <c r="S1118" s="15">
        <f t="shared" si="11"/>
        <v>119</v>
      </c>
    </row>
    <row r="1119" spans="1:19" ht="17" x14ac:dyDescent="0.2">
      <c r="A1119" s="15"/>
      <c r="B1119" s="15">
        <v>11</v>
      </c>
      <c r="C1119" s="15" t="s">
        <v>207</v>
      </c>
      <c r="D1119" s="15">
        <v>629</v>
      </c>
      <c r="E1119" s="15">
        <v>6</v>
      </c>
      <c r="F1119" s="15">
        <v>845</v>
      </c>
      <c r="G1119" s="15">
        <v>1</v>
      </c>
      <c r="J1119" s="28">
        <v>3324</v>
      </c>
      <c r="K1119" s="28">
        <v>129</v>
      </c>
      <c r="L1119" s="28">
        <v>584</v>
      </c>
      <c r="M1119" s="28">
        <v>14</v>
      </c>
      <c r="N1119" s="15">
        <f t="shared" si="10"/>
        <v>185</v>
      </c>
      <c r="P1119" s="29">
        <v>43969</v>
      </c>
      <c r="Q1119" s="28">
        <v>584</v>
      </c>
      <c r="R1119" s="28">
        <v>14</v>
      </c>
      <c r="S1119" s="15">
        <f t="shared" si="11"/>
        <v>185</v>
      </c>
    </row>
    <row r="1120" spans="1:19" ht="17" x14ac:dyDescent="0.2">
      <c r="A1120" s="15"/>
      <c r="B1120" s="15">
        <v>12</v>
      </c>
      <c r="C1120" s="15" t="s">
        <v>16</v>
      </c>
      <c r="D1120" s="15">
        <v>319</v>
      </c>
      <c r="E1120" s="15">
        <v>7</v>
      </c>
      <c r="F1120" s="15">
        <v>385</v>
      </c>
      <c r="G1120" s="15">
        <v>2</v>
      </c>
      <c r="J1120" s="28">
        <v>3769</v>
      </c>
      <c r="K1120" s="28">
        <v>150</v>
      </c>
      <c r="L1120" s="28">
        <v>738</v>
      </c>
      <c r="M1120" s="28">
        <v>20</v>
      </c>
      <c r="N1120" s="15">
        <f t="shared" si="10"/>
        <v>154</v>
      </c>
      <c r="P1120" s="29">
        <v>43977</v>
      </c>
      <c r="Q1120" s="28">
        <v>738</v>
      </c>
      <c r="R1120" s="28">
        <v>20</v>
      </c>
      <c r="S1120" s="15">
        <f t="shared" si="11"/>
        <v>154</v>
      </c>
    </row>
    <row r="1121" spans="1:19" ht="17" x14ac:dyDescent="0.2">
      <c r="A1121" s="15"/>
      <c r="B1121" s="15">
        <v>13</v>
      </c>
      <c r="C1121" s="15" t="s">
        <v>17</v>
      </c>
      <c r="D1121" s="15">
        <v>3716</v>
      </c>
      <c r="E1121" s="15">
        <v>3</v>
      </c>
      <c r="F1121" s="15">
        <v>2110</v>
      </c>
      <c r="G1121" s="15">
        <v>8</v>
      </c>
      <c r="J1121" s="28">
        <v>4543</v>
      </c>
      <c r="K1121" s="28">
        <v>163</v>
      </c>
      <c r="L1121" s="28">
        <v>955</v>
      </c>
      <c r="M1121" s="28">
        <v>26</v>
      </c>
      <c r="N1121" s="15">
        <f t="shared" si="10"/>
        <v>217</v>
      </c>
      <c r="P1121" s="29">
        <v>43983</v>
      </c>
      <c r="Q1121" s="28">
        <v>955</v>
      </c>
      <c r="R1121" s="28">
        <v>26</v>
      </c>
      <c r="S1121" s="15">
        <f t="shared" si="11"/>
        <v>217</v>
      </c>
    </row>
    <row r="1122" spans="1:19" ht="17" x14ac:dyDescent="0.2">
      <c r="A1122" s="15"/>
      <c r="B1122" s="15">
        <v>14</v>
      </c>
      <c r="C1122" s="15" t="s">
        <v>208</v>
      </c>
      <c r="D1122" s="15">
        <v>99</v>
      </c>
      <c r="E1122" s="15">
        <v>7</v>
      </c>
      <c r="F1122" s="15">
        <v>58</v>
      </c>
      <c r="G1122" s="15">
        <v>0</v>
      </c>
      <c r="J1122" s="28">
        <v>4921</v>
      </c>
      <c r="K1122" s="28">
        <v>173</v>
      </c>
      <c r="L1122" s="28">
        <v>1141</v>
      </c>
      <c r="M1122" s="28">
        <v>29</v>
      </c>
      <c r="N1122" s="15">
        <f t="shared" si="10"/>
        <v>186</v>
      </c>
      <c r="P1122" s="29">
        <v>43990</v>
      </c>
      <c r="Q1122" s="28">
        <v>1141</v>
      </c>
      <c r="R1122" s="28">
        <v>29</v>
      </c>
      <c r="S1122" s="15">
        <f t="shared" si="11"/>
        <v>186</v>
      </c>
    </row>
    <row r="1123" spans="1:19" ht="17" x14ac:dyDescent="0.2">
      <c r="A1123" s="15"/>
      <c r="B1123" s="15">
        <v>15</v>
      </c>
      <c r="C1123" s="15" t="s">
        <v>18</v>
      </c>
      <c r="D1123" s="15">
        <v>1765</v>
      </c>
      <c r="E1123" s="15">
        <v>5</v>
      </c>
      <c r="F1123" s="15">
        <v>423</v>
      </c>
      <c r="G1123" s="15">
        <v>2</v>
      </c>
      <c r="J1123" s="28">
        <v>5454</v>
      </c>
      <c r="K1123" s="28">
        <v>197</v>
      </c>
      <c r="L1123" s="28">
        <v>1312</v>
      </c>
      <c r="M1123" s="28">
        <v>34</v>
      </c>
      <c r="N1123" s="15">
        <f t="shared" si="10"/>
        <v>171</v>
      </c>
      <c r="P1123" s="29">
        <v>43997</v>
      </c>
      <c r="Q1123" s="28">
        <v>1312</v>
      </c>
      <c r="R1123" s="28">
        <v>34</v>
      </c>
      <c r="S1123" s="15">
        <f t="shared" si="11"/>
        <v>171</v>
      </c>
    </row>
    <row r="1124" spans="1:19" ht="17" x14ac:dyDescent="0.2">
      <c r="A1124" s="15"/>
      <c r="B1124" s="15">
        <v>16</v>
      </c>
      <c r="C1124" s="15" t="s">
        <v>132</v>
      </c>
      <c r="D1124" s="15">
        <v>88</v>
      </c>
      <c r="E1124" s="15">
        <v>7</v>
      </c>
      <c r="F1124" s="15">
        <v>229</v>
      </c>
      <c r="G1124" s="15">
        <v>6</v>
      </c>
      <c r="J1124" s="28">
        <v>6123</v>
      </c>
      <c r="K1124" s="28">
        <v>204</v>
      </c>
      <c r="L1124" s="28">
        <v>1543</v>
      </c>
      <c r="M1124" s="28">
        <v>36</v>
      </c>
      <c r="N1124" s="15">
        <f t="shared" si="10"/>
        <v>231</v>
      </c>
      <c r="P1124" s="29">
        <v>44004</v>
      </c>
      <c r="Q1124" s="28">
        <v>1543</v>
      </c>
      <c r="R1124" s="28">
        <v>36</v>
      </c>
      <c r="S1124" s="15">
        <f t="shared" si="11"/>
        <v>231</v>
      </c>
    </row>
    <row r="1125" spans="1:19" ht="17" x14ac:dyDescent="0.2">
      <c r="A1125" s="15"/>
      <c r="B1125" s="15">
        <v>17</v>
      </c>
      <c r="C1125" s="15" t="s">
        <v>267</v>
      </c>
      <c r="D1125" s="15">
        <v>5221</v>
      </c>
      <c r="E1125" s="15">
        <v>3</v>
      </c>
      <c r="F1125" s="15">
        <v>1223</v>
      </c>
      <c r="G1125" s="15">
        <v>3</v>
      </c>
      <c r="J1125" s="28">
        <v>6490</v>
      </c>
      <c r="K1125" s="28">
        <v>227</v>
      </c>
      <c r="L1125" s="28">
        <v>1862</v>
      </c>
      <c r="M1125" s="28">
        <v>42</v>
      </c>
      <c r="N1125" s="15">
        <f t="shared" si="10"/>
        <v>319</v>
      </c>
      <c r="P1125" s="29">
        <v>44011</v>
      </c>
      <c r="Q1125" s="28">
        <v>1862</v>
      </c>
      <c r="R1125" s="28">
        <v>42</v>
      </c>
      <c r="S1125" s="15">
        <f t="shared" si="11"/>
        <v>319</v>
      </c>
    </row>
    <row r="1126" spans="1:19" ht="17" x14ac:dyDescent="0.2">
      <c r="A1126" s="15"/>
      <c r="B1126" s="15"/>
      <c r="C1126" s="15" t="s">
        <v>245</v>
      </c>
      <c r="D1126" s="15">
        <v>32</v>
      </c>
      <c r="E1126" s="15">
        <v>4</v>
      </c>
      <c r="F1126" s="15">
        <v>33</v>
      </c>
      <c r="G1126" s="15">
        <v>0</v>
      </c>
      <c r="J1126" s="28">
        <v>7042</v>
      </c>
      <c r="K1126" s="28">
        <v>258</v>
      </c>
      <c r="L1126" s="28">
        <v>2121</v>
      </c>
      <c r="M1126" s="28">
        <v>44</v>
      </c>
      <c r="N1126" s="15">
        <f t="shared" si="10"/>
        <v>259</v>
      </c>
      <c r="P1126" s="29">
        <v>44018</v>
      </c>
      <c r="Q1126" s="28">
        <v>2121</v>
      </c>
      <c r="R1126" s="28">
        <v>44</v>
      </c>
      <c r="S1126" s="15">
        <f t="shared" si="11"/>
        <v>259</v>
      </c>
    </row>
    <row r="1127" spans="1:19" ht="17" x14ac:dyDescent="0.2">
      <c r="A1127" s="15"/>
      <c r="B1127" s="15">
        <v>18</v>
      </c>
      <c r="C1127" s="15" t="s">
        <v>209</v>
      </c>
      <c r="D1127" s="15">
        <v>25</v>
      </c>
      <c r="E1127" s="15">
        <v>0</v>
      </c>
      <c r="F1127" s="15">
        <v>91</v>
      </c>
      <c r="G1127" s="15">
        <v>0</v>
      </c>
      <c r="J1127" s="28">
        <v>7333</v>
      </c>
      <c r="K1127" s="28">
        <v>282</v>
      </c>
      <c r="L1127" s="28">
        <v>2387</v>
      </c>
      <c r="M1127" s="28">
        <v>45</v>
      </c>
      <c r="N1127" s="15">
        <f t="shared" si="10"/>
        <v>266</v>
      </c>
      <c r="P1127" s="29">
        <v>44025</v>
      </c>
      <c r="Q1127" s="28">
        <v>2387</v>
      </c>
      <c r="R1127" s="28">
        <v>45</v>
      </c>
      <c r="S1127" s="15">
        <f t="shared" si="11"/>
        <v>266</v>
      </c>
    </row>
    <row r="1128" spans="1:19" ht="17" x14ac:dyDescent="0.2">
      <c r="A1128" s="15"/>
      <c r="B1128" s="15">
        <v>19</v>
      </c>
      <c r="C1128" s="15" t="s">
        <v>269</v>
      </c>
      <c r="D1128" s="15">
        <v>154</v>
      </c>
      <c r="E1128" s="15">
        <v>1</v>
      </c>
      <c r="F1128" s="15">
        <v>372</v>
      </c>
      <c r="G1128" s="15">
        <v>2</v>
      </c>
      <c r="J1128" s="28">
        <v>7633</v>
      </c>
      <c r="K1128" s="28">
        <v>290</v>
      </c>
      <c r="L1128" s="28">
        <v>2712</v>
      </c>
      <c r="M1128" s="28">
        <v>51</v>
      </c>
      <c r="N1128" s="15">
        <f t="shared" si="10"/>
        <v>325</v>
      </c>
      <c r="P1128" s="29">
        <v>44032</v>
      </c>
      <c r="Q1128" s="28">
        <v>2712</v>
      </c>
      <c r="R1128" s="28">
        <v>51</v>
      </c>
      <c r="S1128" s="15">
        <f t="shared" si="11"/>
        <v>325</v>
      </c>
    </row>
    <row r="1129" spans="1:19" ht="17" x14ac:dyDescent="0.2">
      <c r="A1129" s="15"/>
      <c r="B1129" s="15">
        <v>20</v>
      </c>
      <c r="C1129" s="15" t="s">
        <v>135</v>
      </c>
      <c r="D1129" s="15">
        <v>64</v>
      </c>
      <c r="E1129" s="15">
        <v>5</v>
      </c>
      <c r="F1129" s="15">
        <v>163</v>
      </c>
      <c r="G1129" s="15">
        <v>1</v>
      </c>
      <c r="J1129" s="28">
        <v>7679</v>
      </c>
      <c r="K1129" s="28">
        <v>297</v>
      </c>
      <c r="L1129" s="28">
        <v>3124</v>
      </c>
      <c r="M1129" s="28">
        <v>55</v>
      </c>
      <c r="N1129" s="15">
        <f t="shared" si="10"/>
        <v>412</v>
      </c>
      <c r="P1129" s="29">
        <v>44039</v>
      </c>
      <c r="Q1129" s="28">
        <v>3124</v>
      </c>
      <c r="R1129" s="28">
        <v>55</v>
      </c>
      <c r="S1129" s="15">
        <f t="shared" si="11"/>
        <v>412</v>
      </c>
    </row>
    <row r="1130" spans="1:19" ht="17" x14ac:dyDescent="0.2">
      <c r="A1130" s="15"/>
      <c r="B1130" s="15">
        <v>21</v>
      </c>
      <c r="C1130" s="15" t="s">
        <v>270</v>
      </c>
      <c r="D1130" s="15">
        <v>38</v>
      </c>
      <c r="E1130" s="15">
        <v>1</v>
      </c>
      <c r="F1130" s="15">
        <v>43</v>
      </c>
      <c r="G1130" s="15">
        <v>0</v>
      </c>
      <c r="J1130" s="28">
        <v>8329</v>
      </c>
      <c r="K1130" s="28">
        <v>316</v>
      </c>
      <c r="L1130" s="28">
        <v>3473</v>
      </c>
      <c r="M1130" s="28">
        <v>57</v>
      </c>
      <c r="N1130" s="15">
        <f t="shared" si="10"/>
        <v>349</v>
      </c>
      <c r="P1130" s="29">
        <v>44046</v>
      </c>
      <c r="Q1130" s="28">
        <v>3473</v>
      </c>
      <c r="R1130" s="28">
        <v>57</v>
      </c>
      <c r="S1130" s="15">
        <f t="shared" si="11"/>
        <v>349</v>
      </c>
    </row>
    <row r="1131" spans="1:19" ht="17" x14ac:dyDescent="0.2">
      <c r="A1131" s="15"/>
      <c r="B1131" s="15">
        <v>22</v>
      </c>
      <c r="C1131" s="15" t="s">
        <v>210</v>
      </c>
      <c r="D1131" s="15">
        <v>17</v>
      </c>
      <c r="E1131" s="15">
        <v>0</v>
      </c>
      <c r="F1131" s="15">
        <v>92</v>
      </c>
      <c r="G1131" s="15">
        <v>0</v>
      </c>
      <c r="J1131" s="28">
        <v>11708</v>
      </c>
      <c r="K1131" s="28">
        <v>318</v>
      </c>
      <c r="L1131" s="28">
        <v>3928</v>
      </c>
      <c r="M1131" s="28">
        <v>59</v>
      </c>
      <c r="N1131" s="15">
        <f t="shared" si="10"/>
        <v>455</v>
      </c>
      <c r="P1131" s="29">
        <v>44053</v>
      </c>
      <c r="Q1131" s="28">
        <v>3928</v>
      </c>
      <c r="R1131" s="28">
        <v>59</v>
      </c>
      <c r="S1131" s="15">
        <f t="shared" si="11"/>
        <v>455</v>
      </c>
    </row>
    <row r="1132" spans="1:19" ht="34" x14ac:dyDescent="0.2">
      <c r="A1132" s="15"/>
      <c r="B1132" s="15">
        <v>23</v>
      </c>
      <c r="C1132" s="15" t="s">
        <v>136</v>
      </c>
      <c r="D1132" s="15">
        <v>956</v>
      </c>
      <c r="E1132" s="15">
        <v>96</v>
      </c>
      <c r="F1132" s="15">
        <v>350</v>
      </c>
      <c r="G1132" s="15">
        <v>7</v>
      </c>
      <c r="J1132" s="28">
        <v>12178</v>
      </c>
      <c r="K1132" s="28">
        <v>322</v>
      </c>
      <c r="L1132" s="28">
        <v>4436</v>
      </c>
      <c r="M1132" s="28">
        <v>62</v>
      </c>
      <c r="N1132" s="15">
        <f t="shared" si="10"/>
        <v>508</v>
      </c>
      <c r="P1132" s="29">
        <v>44060</v>
      </c>
      <c r="Q1132" s="28">
        <v>4436</v>
      </c>
      <c r="R1132" s="28">
        <v>62</v>
      </c>
      <c r="S1132" s="15">
        <f t="shared" si="11"/>
        <v>508</v>
      </c>
    </row>
    <row r="1133" spans="1:19" ht="17" x14ac:dyDescent="0.2">
      <c r="A1133" s="15"/>
      <c r="B1133" s="15">
        <v>24</v>
      </c>
      <c r="C1133" s="15" t="s">
        <v>137</v>
      </c>
      <c r="D1133" s="15">
        <v>165</v>
      </c>
      <c r="E1133" s="15">
        <v>3</v>
      </c>
      <c r="F1133" s="15">
        <v>430</v>
      </c>
      <c r="G1133" s="15">
        <v>0</v>
      </c>
      <c r="J1133" s="28">
        <v>12459</v>
      </c>
      <c r="K1133" s="28">
        <v>333</v>
      </c>
      <c r="L1133" s="28">
        <v>4729</v>
      </c>
      <c r="M1133" s="28">
        <v>71</v>
      </c>
      <c r="N1133" s="15">
        <f t="shared" si="10"/>
        <v>293</v>
      </c>
      <c r="P1133" s="29">
        <v>44067</v>
      </c>
      <c r="Q1133" s="28">
        <v>4729</v>
      </c>
      <c r="R1133" s="28">
        <v>71</v>
      </c>
      <c r="S1133" s="15">
        <f t="shared" si="11"/>
        <v>293</v>
      </c>
    </row>
    <row r="1134" spans="1:19" ht="17" x14ac:dyDescent="0.2">
      <c r="A1134" s="15"/>
      <c r="B1134" s="15">
        <v>25</v>
      </c>
      <c r="C1134" s="15" t="s">
        <v>211</v>
      </c>
      <c r="D1134" s="15">
        <v>172</v>
      </c>
      <c r="E1134" s="15">
        <v>10</v>
      </c>
      <c r="F1134" s="15">
        <v>894</v>
      </c>
      <c r="G1134" s="15">
        <v>1</v>
      </c>
      <c r="J1134" s="28">
        <v>14196</v>
      </c>
      <c r="K1134" s="28">
        <v>340</v>
      </c>
      <c r="L1134" s="28">
        <v>5902</v>
      </c>
      <c r="M1134" s="28">
        <v>73</v>
      </c>
      <c r="N1134" s="15">
        <f t="shared" si="10"/>
        <v>1173</v>
      </c>
      <c r="P1134" s="29">
        <v>44074</v>
      </c>
      <c r="Q1134" s="28">
        <v>5902</v>
      </c>
      <c r="R1134" s="28">
        <v>73</v>
      </c>
      <c r="S1134" s="15">
        <f t="shared" si="11"/>
        <v>1173</v>
      </c>
    </row>
    <row r="1135" spans="1:19" ht="17" x14ac:dyDescent="0.2">
      <c r="A1135" s="15"/>
      <c r="B1135" s="15"/>
      <c r="C1135" s="15" t="s">
        <v>22</v>
      </c>
      <c r="D1135" s="15">
        <v>309</v>
      </c>
      <c r="E1135" s="15">
        <v>5</v>
      </c>
      <c r="F1135" s="15">
        <v>428</v>
      </c>
      <c r="G1135" s="15">
        <v>0</v>
      </c>
      <c r="J1135" s="28">
        <v>14588</v>
      </c>
      <c r="K1135" s="28">
        <v>348</v>
      </c>
      <c r="L1135" s="28">
        <v>7137</v>
      </c>
      <c r="M1135" s="28">
        <v>77</v>
      </c>
      <c r="N1135" s="15">
        <f t="shared" si="10"/>
        <v>1235</v>
      </c>
      <c r="P1135" s="29">
        <v>44081</v>
      </c>
      <c r="Q1135" s="28">
        <v>7137</v>
      </c>
      <c r="R1135" s="28">
        <v>77</v>
      </c>
      <c r="S1135" s="15">
        <f t="shared" si="11"/>
        <v>1235</v>
      </c>
    </row>
    <row r="1136" spans="1:19" ht="17" x14ac:dyDescent="0.2">
      <c r="A1136" s="15"/>
      <c r="B1136" s="15">
        <v>26</v>
      </c>
      <c r="C1136" s="15" t="s">
        <v>212</v>
      </c>
      <c r="D1136" s="15">
        <v>24</v>
      </c>
      <c r="E1136" s="15">
        <v>2</v>
      </c>
      <c r="F1136" s="15">
        <v>16</v>
      </c>
      <c r="G1136" s="15">
        <v>0</v>
      </c>
      <c r="J1136" s="28">
        <v>16838</v>
      </c>
      <c r="K1136" s="28">
        <v>350</v>
      </c>
      <c r="L1136" s="28">
        <v>8503</v>
      </c>
      <c r="M1136" s="28">
        <v>77</v>
      </c>
      <c r="N1136" s="15">
        <f t="shared" si="10"/>
        <v>1366</v>
      </c>
      <c r="P1136" s="29">
        <v>44088</v>
      </c>
      <c r="Q1136" s="28">
        <v>8503</v>
      </c>
      <c r="R1136" s="28">
        <v>77</v>
      </c>
      <c r="S1136" s="15">
        <f t="shared" si="11"/>
        <v>1366</v>
      </c>
    </row>
    <row r="1137" spans="1:19" ht="17" x14ac:dyDescent="0.2">
      <c r="A1137" s="15"/>
      <c r="B1137" s="15"/>
      <c r="C1137" s="34" t="s">
        <v>281</v>
      </c>
      <c r="D1137" s="15">
        <f>SUM(D1103:D1136)</f>
        <v>28272</v>
      </c>
      <c r="E1137" s="15">
        <f>SUM(E1103:E1136)</f>
        <v>443</v>
      </c>
      <c r="F1137" s="15">
        <f>SUM(F1103:F1136)</f>
        <v>20487</v>
      </c>
      <c r="G1137" s="34">
        <f>SUM(G1103:G1136)</f>
        <v>126</v>
      </c>
      <c r="J1137" s="28">
        <v>19950</v>
      </c>
      <c r="K1137" s="28">
        <v>360</v>
      </c>
      <c r="L1137" s="28">
        <v>10198</v>
      </c>
      <c r="M1137" s="28">
        <v>83</v>
      </c>
      <c r="N1137" s="15">
        <f t="shared" si="10"/>
        <v>1695</v>
      </c>
      <c r="P1137" s="29">
        <v>44095</v>
      </c>
      <c r="Q1137" s="28">
        <v>10198</v>
      </c>
      <c r="R1137" s="28">
        <v>83</v>
      </c>
      <c r="S1137" s="15">
        <f t="shared" si="11"/>
        <v>1695</v>
      </c>
    </row>
    <row r="1138" spans="1:19" x14ac:dyDescent="0.2">
      <c r="J1138" s="28">
        <v>22020</v>
      </c>
      <c r="K1138" s="28">
        <v>365</v>
      </c>
      <c r="L1138" s="28">
        <v>12229</v>
      </c>
      <c r="M1138" s="28">
        <v>84</v>
      </c>
      <c r="N1138" s="15">
        <f t="shared" si="10"/>
        <v>2031</v>
      </c>
      <c r="P1138" s="29">
        <v>44102</v>
      </c>
      <c r="Q1138" s="28">
        <v>12229</v>
      </c>
      <c r="R1138" s="28">
        <v>84</v>
      </c>
      <c r="S1138" s="15">
        <f t="shared" si="11"/>
        <v>2031</v>
      </c>
    </row>
    <row r="1139" spans="1:19" ht="17" x14ac:dyDescent="0.2">
      <c r="E1139" s="40" t="s">
        <v>214</v>
      </c>
      <c r="F1139" s="45"/>
      <c r="J1139" s="28">
        <v>23180</v>
      </c>
      <c r="K1139" s="28">
        <v>367</v>
      </c>
      <c r="L1139" s="28">
        <v>13610</v>
      </c>
      <c r="M1139" s="28">
        <v>91</v>
      </c>
      <c r="N1139" s="15">
        <f t="shared" si="10"/>
        <v>1381</v>
      </c>
      <c r="P1139" s="29">
        <v>44109</v>
      </c>
      <c r="Q1139" s="28">
        <v>13610</v>
      </c>
      <c r="R1139" s="28">
        <v>91</v>
      </c>
      <c r="S1139" s="15">
        <f t="shared" si="11"/>
        <v>1381</v>
      </c>
    </row>
    <row r="1140" spans="1:19" x14ac:dyDescent="0.2">
      <c r="J1140" s="15">
        <v>25665</v>
      </c>
      <c r="K1140" s="28">
        <v>396</v>
      </c>
      <c r="L1140" s="28">
        <v>16369</v>
      </c>
      <c r="M1140" s="28">
        <v>101</v>
      </c>
      <c r="N1140" s="15">
        <f t="shared" si="10"/>
        <v>2759</v>
      </c>
      <c r="P1140" s="29">
        <v>44116</v>
      </c>
      <c r="Q1140" s="28">
        <v>16369</v>
      </c>
      <c r="R1140" s="28">
        <v>101</v>
      </c>
      <c r="S1140" s="15">
        <f t="shared" si="11"/>
        <v>2759</v>
      </c>
    </row>
    <row r="1141" spans="1:19" x14ac:dyDescent="0.2">
      <c r="J1141" s="44">
        <v>26359</v>
      </c>
      <c r="K1141" s="44">
        <v>420</v>
      </c>
      <c r="L1141" s="44">
        <v>18237</v>
      </c>
      <c r="M1141" s="44">
        <v>119</v>
      </c>
      <c r="N1141" s="15">
        <f t="shared" si="10"/>
        <v>1868</v>
      </c>
      <c r="P1141" s="29">
        <v>44123</v>
      </c>
      <c r="Q1141" s="44">
        <v>18237</v>
      </c>
      <c r="R1141" s="44">
        <v>119</v>
      </c>
      <c r="S1141" s="15">
        <f t="shared" si="11"/>
        <v>1868</v>
      </c>
    </row>
    <row r="1142" spans="1:19" x14ac:dyDescent="0.2">
      <c r="J1142" s="28">
        <v>28272</v>
      </c>
      <c r="K1142" s="28">
        <v>443</v>
      </c>
      <c r="L1142" s="28">
        <v>20487</v>
      </c>
      <c r="M1142" s="28">
        <v>126</v>
      </c>
      <c r="N1142" s="15">
        <f t="shared" si="10"/>
        <v>2250</v>
      </c>
      <c r="P1142" s="29">
        <v>44130</v>
      </c>
      <c r="Q1142" s="28">
        <v>20487</v>
      </c>
      <c r="R1142" s="28">
        <v>126</v>
      </c>
      <c r="S1142" s="15">
        <f t="shared" si="11"/>
        <v>2250</v>
      </c>
    </row>
    <row r="1144" spans="1:19" ht="34" x14ac:dyDescent="0.2">
      <c r="A1144" s="94" t="s">
        <v>206</v>
      </c>
      <c r="B1144" s="94" t="s">
        <v>0</v>
      </c>
      <c r="C1144" s="94" t="s">
        <v>294</v>
      </c>
      <c r="D1144" s="39" t="s">
        <v>230</v>
      </c>
      <c r="E1144" s="39" t="s">
        <v>290</v>
      </c>
      <c r="F1144" s="39" t="s">
        <v>286</v>
      </c>
      <c r="G1144" s="15" t="s">
        <v>287</v>
      </c>
    </row>
    <row r="1145" spans="1:19" ht="51" x14ac:dyDescent="0.2">
      <c r="A1145" s="96"/>
      <c r="B1145" s="96"/>
      <c r="C1145" s="96"/>
      <c r="D1145" s="15" t="s">
        <v>236</v>
      </c>
      <c r="E1145" s="15" t="s">
        <v>36</v>
      </c>
      <c r="F1145" s="15" t="s">
        <v>36</v>
      </c>
      <c r="G1145" s="15" t="s">
        <v>36</v>
      </c>
      <c r="J1145" s="28" t="s">
        <v>230</v>
      </c>
      <c r="K1145" s="28" t="s">
        <v>290</v>
      </c>
      <c r="L1145" s="28" t="s">
        <v>289</v>
      </c>
      <c r="M1145" s="28" t="s">
        <v>288</v>
      </c>
      <c r="N1145" s="28" t="s">
        <v>291</v>
      </c>
      <c r="P1145" s="28" t="s">
        <v>292</v>
      </c>
      <c r="Q1145" s="28" t="s">
        <v>289</v>
      </c>
      <c r="R1145" s="28" t="s">
        <v>288</v>
      </c>
      <c r="S1145" s="28" t="s">
        <v>291</v>
      </c>
    </row>
    <row r="1146" spans="1:19" ht="17" x14ac:dyDescent="0.2">
      <c r="A1146" s="41">
        <v>44137</v>
      </c>
      <c r="B1146" s="15">
        <v>1</v>
      </c>
      <c r="C1146" s="15" t="s">
        <v>2</v>
      </c>
      <c r="D1146" s="15">
        <v>1922</v>
      </c>
      <c r="E1146" s="15">
        <v>35</v>
      </c>
      <c r="F1146" s="15">
        <v>838</v>
      </c>
      <c r="G1146" s="15">
        <v>21</v>
      </c>
      <c r="J1146" s="28">
        <v>6</v>
      </c>
      <c r="K1146" s="28">
        <v>1</v>
      </c>
      <c r="L1146" s="28">
        <v>0</v>
      </c>
      <c r="M1146" s="28">
        <v>0</v>
      </c>
      <c r="N1146" s="28">
        <v>0</v>
      </c>
      <c r="P1146" s="29">
        <v>43907</v>
      </c>
      <c r="Q1146" s="28">
        <v>0</v>
      </c>
      <c r="R1146" s="28">
        <v>0</v>
      </c>
      <c r="S1146" s="28">
        <v>0</v>
      </c>
    </row>
    <row r="1147" spans="1:19" ht="17" x14ac:dyDescent="0.2">
      <c r="A1147" s="15"/>
      <c r="B1147" s="15">
        <v>2</v>
      </c>
      <c r="C1147" s="15" t="s">
        <v>124</v>
      </c>
      <c r="D1147" s="15">
        <v>2439</v>
      </c>
      <c r="E1147" s="15">
        <v>63</v>
      </c>
      <c r="F1147" s="15">
        <v>1361</v>
      </c>
      <c r="G1147" s="15">
        <v>17</v>
      </c>
      <c r="J1147" s="28">
        <v>35</v>
      </c>
      <c r="K1147" s="28">
        <v>1</v>
      </c>
      <c r="L1147" s="28">
        <v>1</v>
      </c>
      <c r="M1147" s="28">
        <v>0</v>
      </c>
      <c r="N1147" s="15">
        <f>(L1147-L1146)</f>
        <v>1</v>
      </c>
      <c r="P1147" s="29">
        <v>43910</v>
      </c>
      <c r="Q1147" s="28">
        <v>1</v>
      </c>
      <c r="R1147" s="28">
        <v>0</v>
      </c>
      <c r="S1147" s="15">
        <f>(Q1147-Q1146)</f>
        <v>1</v>
      </c>
    </row>
    <row r="1148" spans="1:19" ht="17" x14ac:dyDescent="0.2">
      <c r="A1148" s="15"/>
      <c r="B1148" s="15">
        <v>3</v>
      </c>
      <c r="C1148" s="15" t="s">
        <v>125</v>
      </c>
      <c r="D1148" s="15">
        <v>1695</v>
      </c>
      <c r="E1148" s="15">
        <v>6</v>
      </c>
      <c r="F1148" s="15">
        <v>1654</v>
      </c>
      <c r="G1148" s="15">
        <v>9</v>
      </c>
      <c r="J1148" s="28">
        <v>53</v>
      </c>
      <c r="K1148" s="28">
        <v>1</v>
      </c>
      <c r="L1148" s="28">
        <v>1</v>
      </c>
      <c r="M1148" s="28">
        <v>0</v>
      </c>
      <c r="N1148" s="15">
        <f t="shared" ref="N1148:N1186" si="12">(L1148-L1147)</f>
        <v>0</v>
      </c>
      <c r="P1148" s="29">
        <v>43913</v>
      </c>
      <c r="Q1148" s="28">
        <v>1</v>
      </c>
      <c r="R1148" s="28">
        <v>0</v>
      </c>
      <c r="S1148" s="15">
        <f t="shared" ref="S1148:S1186" si="13">(Q1148-Q1147)</f>
        <v>0</v>
      </c>
    </row>
    <row r="1149" spans="1:19" ht="17" x14ac:dyDescent="0.2">
      <c r="A1149" s="15"/>
      <c r="B1149" s="15">
        <v>4</v>
      </c>
      <c r="C1149" s="15" t="s">
        <v>238</v>
      </c>
      <c r="D1149" s="15">
        <v>2929</v>
      </c>
      <c r="E1149" s="15">
        <v>8</v>
      </c>
      <c r="F1149" s="15">
        <v>1080</v>
      </c>
      <c r="G1149" s="15">
        <v>4</v>
      </c>
      <c r="J1149" s="28">
        <v>114</v>
      </c>
      <c r="K1149" s="28">
        <v>1</v>
      </c>
      <c r="L1149" s="28">
        <v>7</v>
      </c>
      <c r="M1149" s="28">
        <v>0</v>
      </c>
      <c r="N1149" s="15">
        <f t="shared" si="12"/>
        <v>6</v>
      </c>
      <c r="P1149" s="29">
        <v>43916</v>
      </c>
      <c r="Q1149" s="28">
        <v>7</v>
      </c>
      <c r="R1149" s="28">
        <v>0</v>
      </c>
      <c r="S1149" s="15">
        <f t="shared" si="13"/>
        <v>6</v>
      </c>
    </row>
    <row r="1150" spans="1:19" ht="17" x14ac:dyDescent="0.2">
      <c r="A1150" s="15"/>
      <c r="B1150" s="15">
        <v>5</v>
      </c>
      <c r="C1150" s="15" t="s">
        <v>127</v>
      </c>
      <c r="D1150" s="15">
        <v>3913</v>
      </c>
      <c r="E1150" s="15">
        <v>85</v>
      </c>
      <c r="F1150" s="15">
        <v>4530</v>
      </c>
      <c r="G1150" s="15">
        <v>11</v>
      </c>
      <c r="J1150" s="28">
        <v>314</v>
      </c>
      <c r="K1150" s="28">
        <v>1</v>
      </c>
      <c r="L1150" s="28">
        <v>15</v>
      </c>
      <c r="M1150" s="28">
        <v>0</v>
      </c>
      <c r="N1150" s="15">
        <f t="shared" si="12"/>
        <v>8</v>
      </c>
      <c r="P1150" s="29">
        <v>43920</v>
      </c>
      <c r="Q1150" s="28">
        <v>15</v>
      </c>
      <c r="R1150" s="28">
        <v>0</v>
      </c>
      <c r="S1150" s="15">
        <f t="shared" si="13"/>
        <v>8</v>
      </c>
    </row>
    <row r="1151" spans="1:19" ht="17" x14ac:dyDescent="0.2">
      <c r="A1151" s="15"/>
      <c r="B1151" s="15">
        <v>6</v>
      </c>
      <c r="C1151" s="15" t="s">
        <v>9</v>
      </c>
      <c r="D1151" s="15">
        <v>303</v>
      </c>
      <c r="E1151" s="15">
        <v>10</v>
      </c>
      <c r="F1151" s="15">
        <v>474</v>
      </c>
      <c r="G1151" s="15">
        <v>2</v>
      </c>
      <c r="J1151" s="28">
        <v>430</v>
      </c>
      <c r="K1151" s="28">
        <v>2</v>
      </c>
      <c r="L1151" s="28">
        <v>18</v>
      </c>
      <c r="M1151" s="28">
        <v>0</v>
      </c>
      <c r="N1151" s="15">
        <f t="shared" si="12"/>
        <v>3</v>
      </c>
      <c r="P1151" s="29">
        <v>43923</v>
      </c>
      <c r="Q1151" s="28">
        <v>18</v>
      </c>
      <c r="R1151" s="28">
        <v>0</v>
      </c>
      <c r="S1151" s="15">
        <f t="shared" si="13"/>
        <v>3</v>
      </c>
    </row>
    <row r="1152" spans="1:19" ht="17" x14ac:dyDescent="0.2">
      <c r="A1152" s="15"/>
      <c r="B1152" s="15">
        <v>7</v>
      </c>
      <c r="C1152" s="15" t="s">
        <v>239</v>
      </c>
      <c r="D1152" s="15">
        <v>111</v>
      </c>
      <c r="E1152" s="15">
        <v>2</v>
      </c>
      <c r="F1152" s="15">
        <v>766</v>
      </c>
      <c r="G1152" s="15">
        <v>13</v>
      </c>
      <c r="J1152" s="28">
        <v>590</v>
      </c>
      <c r="K1152" s="28">
        <v>2</v>
      </c>
      <c r="L1152" s="28">
        <v>28</v>
      </c>
      <c r="M1152" s="28">
        <v>0</v>
      </c>
      <c r="N1152" s="15">
        <f t="shared" si="12"/>
        <v>10</v>
      </c>
      <c r="P1152" s="29">
        <v>43927</v>
      </c>
      <c r="Q1152" s="28">
        <v>28</v>
      </c>
      <c r="R1152" s="28">
        <v>0</v>
      </c>
      <c r="S1152" s="15">
        <f t="shared" si="13"/>
        <v>10</v>
      </c>
    </row>
    <row r="1153" spans="1:19" ht="17" x14ac:dyDescent="0.2">
      <c r="A1153" s="15"/>
      <c r="B1153" s="15">
        <v>8</v>
      </c>
      <c r="C1153" s="15" t="s">
        <v>129</v>
      </c>
      <c r="D1153" s="15">
        <v>313</v>
      </c>
      <c r="E1153" s="15">
        <v>17</v>
      </c>
      <c r="F1153" s="15">
        <v>170</v>
      </c>
      <c r="G1153" s="15">
        <v>9</v>
      </c>
      <c r="J1153" s="28">
        <v>879</v>
      </c>
      <c r="K1153" s="28">
        <v>8</v>
      </c>
      <c r="L1153" s="28">
        <v>37</v>
      </c>
      <c r="M1153" s="28">
        <v>4</v>
      </c>
      <c r="N1153" s="15">
        <f t="shared" si="12"/>
        <v>9</v>
      </c>
      <c r="P1153" s="29">
        <v>43930</v>
      </c>
      <c r="Q1153" s="28">
        <v>37</v>
      </c>
      <c r="R1153" s="28">
        <v>4</v>
      </c>
      <c r="S1153" s="15">
        <f t="shared" si="13"/>
        <v>9</v>
      </c>
    </row>
    <row r="1154" spans="1:19" ht="17" x14ac:dyDescent="0.2">
      <c r="A1154" s="15"/>
      <c r="B1154" s="94"/>
      <c r="C1154" s="15" t="s">
        <v>225</v>
      </c>
      <c r="D1154" s="15">
        <v>36</v>
      </c>
      <c r="E1154" s="15">
        <v>0</v>
      </c>
      <c r="F1154" s="15">
        <v>20</v>
      </c>
      <c r="G1154" s="15">
        <v>0</v>
      </c>
      <c r="J1154" s="28">
        <v>881</v>
      </c>
      <c r="K1154" s="28">
        <v>8</v>
      </c>
      <c r="L1154" s="28">
        <v>42</v>
      </c>
      <c r="M1154" s="28">
        <v>5</v>
      </c>
      <c r="N1154" s="15">
        <f t="shared" si="12"/>
        <v>5</v>
      </c>
      <c r="P1154" s="29">
        <v>43932</v>
      </c>
      <c r="Q1154" s="28">
        <v>42</v>
      </c>
      <c r="R1154" s="28">
        <v>5</v>
      </c>
      <c r="S1154" s="15">
        <f t="shared" si="13"/>
        <v>5</v>
      </c>
    </row>
    <row r="1155" spans="1:19" ht="17" x14ac:dyDescent="0.2">
      <c r="A1155" s="15"/>
      <c r="B1155" s="95"/>
      <c r="C1155" s="15" t="s">
        <v>226</v>
      </c>
      <c r="D1155" s="15">
        <v>27</v>
      </c>
      <c r="E1155" s="15">
        <v>0</v>
      </c>
      <c r="F1155" s="15">
        <v>8</v>
      </c>
      <c r="G1155" s="15">
        <v>0</v>
      </c>
      <c r="J1155" s="28">
        <v>978</v>
      </c>
      <c r="K1155" s="28">
        <v>12</v>
      </c>
      <c r="L1155" s="28">
        <v>56</v>
      </c>
      <c r="M1155" s="28">
        <v>5</v>
      </c>
      <c r="N1155" s="15">
        <f t="shared" si="12"/>
        <v>14</v>
      </c>
      <c r="P1155" s="29">
        <v>43934</v>
      </c>
      <c r="Q1155" s="28">
        <v>56</v>
      </c>
      <c r="R1155" s="28">
        <v>5</v>
      </c>
      <c r="S1155" s="15">
        <f t="shared" si="13"/>
        <v>14</v>
      </c>
    </row>
    <row r="1156" spans="1:19" ht="17" x14ac:dyDescent="0.2">
      <c r="A1156" s="15"/>
      <c r="B1156" s="95"/>
      <c r="C1156" s="15" t="s">
        <v>227</v>
      </c>
      <c r="D1156" s="15">
        <v>95</v>
      </c>
      <c r="E1156" s="15">
        <v>1</v>
      </c>
      <c r="F1156" s="15">
        <v>82</v>
      </c>
      <c r="G1156" s="15">
        <v>0</v>
      </c>
      <c r="J1156" s="28">
        <v>1129</v>
      </c>
      <c r="K1156" s="28">
        <v>18</v>
      </c>
      <c r="L1156" s="28">
        <v>84</v>
      </c>
      <c r="M1156" s="28">
        <v>7</v>
      </c>
      <c r="N1156" s="15">
        <f t="shared" si="12"/>
        <v>28</v>
      </c>
      <c r="P1156" s="29">
        <v>43938</v>
      </c>
      <c r="Q1156" s="28">
        <v>84</v>
      </c>
      <c r="R1156" s="28">
        <v>7</v>
      </c>
      <c r="S1156" s="15">
        <f t="shared" si="13"/>
        <v>28</v>
      </c>
    </row>
    <row r="1157" spans="1:19" ht="17" x14ac:dyDescent="0.2">
      <c r="A1157" s="15"/>
      <c r="B1157" s="96"/>
      <c r="C1157" s="15" t="s">
        <v>228</v>
      </c>
      <c r="D1157" s="15">
        <v>34</v>
      </c>
      <c r="E1157" s="15">
        <v>0</v>
      </c>
      <c r="F1157" s="15">
        <v>165</v>
      </c>
      <c r="G1157" s="15">
        <v>0</v>
      </c>
      <c r="J1157" s="28">
        <v>1566</v>
      </c>
      <c r="K1157" s="28">
        <v>26</v>
      </c>
      <c r="L1157" s="28">
        <v>106</v>
      </c>
      <c r="M1157" s="28">
        <v>7</v>
      </c>
      <c r="N1157" s="15">
        <f t="shared" si="12"/>
        <v>22</v>
      </c>
      <c r="P1157" s="29">
        <v>43941</v>
      </c>
      <c r="Q1157" s="28">
        <v>106</v>
      </c>
      <c r="R1157" s="28">
        <v>7</v>
      </c>
      <c r="S1157" s="15">
        <f t="shared" si="13"/>
        <v>22</v>
      </c>
    </row>
    <row r="1158" spans="1:19" ht="17" x14ac:dyDescent="0.2">
      <c r="A1158" s="15"/>
      <c r="B1158" s="15">
        <v>9</v>
      </c>
      <c r="C1158" s="15" t="s">
        <v>130</v>
      </c>
      <c r="D1158" s="15">
        <v>571</v>
      </c>
      <c r="E1158" s="15">
        <v>49</v>
      </c>
      <c r="F1158" s="15">
        <v>73</v>
      </c>
      <c r="G1158" s="15">
        <v>5</v>
      </c>
      <c r="J1158" s="28">
        <v>1783</v>
      </c>
      <c r="K1158" s="28">
        <v>35</v>
      </c>
      <c r="L1158" s="28">
        <v>128</v>
      </c>
      <c r="M1158" s="28">
        <v>7</v>
      </c>
      <c r="N1158" s="15">
        <f t="shared" si="12"/>
        <v>22</v>
      </c>
      <c r="P1158" s="29">
        <v>43944</v>
      </c>
      <c r="Q1158" s="28">
        <v>128</v>
      </c>
      <c r="R1158" s="28">
        <v>7</v>
      </c>
      <c r="S1158" s="15">
        <f t="shared" si="13"/>
        <v>22</v>
      </c>
    </row>
    <row r="1159" spans="1:19" ht="17" x14ac:dyDescent="0.2">
      <c r="A1159" s="15"/>
      <c r="B1159" s="94"/>
      <c r="C1159" s="15" t="s">
        <v>13</v>
      </c>
      <c r="D1159" s="15">
        <v>86</v>
      </c>
      <c r="E1159" s="15">
        <v>1</v>
      </c>
      <c r="F1159" s="15">
        <v>192</v>
      </c>
      <c r="G1159" s="15">
        <v>2</v>
      </c>
      <c r="J1159" s="28">
        <v>2147</v>
      </c>
      <c r="K1159" s="28">
        <v>51</v>
      </c>
      <c r="L1159" s="28">
        <v>167</v>
      </c>
      <c r="M1159" s="28">
        <v>7</v>
      </c>
      <c r="N1159" s="15">
        <f t="shared" si="12"/>
        <v>39</v>
      </c>
      <c r="P1159" s="29">
        <v>43948</v>
      </c>
      <c r="Q1159" s="28">
        <v>167</v>
      </c>
      <c r="R1159" s="28">
        <v>7</v>
      </c>
      <c r="S1159" s="15">
        <f t="shared" si="13"/>
        <v>39</v>
      </c>
    </row>
    <row r="1160" spans="1:19" ht="17" x14ac:dyDescent="0.2">
      <c r="A1160" s="15"/>
      <c r="B1160" s="96"/>
      <c r="C1160" s="15" t="s">
        <v>229</v>
      </c>
      <c r="D1160" s="15">
        <v>15</v>
      </c>
      <c r="E1160" s="15">
        <v>0</v>
      </c>
      <c r="F1160" s="15">
        <v>13</v>
      </c>
      <c r="G1160" s="15">
        <v>0</v>
      </c>
      <c r="J1160" s="28">
        <v>2690</v>
      </c>
      <c r="K1160" s="28">
        <v>81</v>
      </c>
      <c r="L1160" s="28">
        <v>280</v>
      </c>
      <c r="M1160" s="28">
        <v>8</v>
      </c>
      <c r="N1160" s="15">
        <f t="shared" si="12"/>
        <v>113</v>
      </c>
      <c r="P1160" s="29">
        <v>43955</v>
      </c>
      <c r="Q1160" s="28">
        <v>280</v>
      </c>
      <c r="R1160" s="28">
        <v>8</v>
      </c>
      <c r="S1160" s="15">
        <f t="shared" si="13"/>
        <v>113</v>
      </c>
    </row>
    <row r="1161" spans="1:19" ht="17" x14ac:dyDescent="0.2">
      <c r="A1161" s="15"/>
      <c r="B1161" s="15">
        <v>10</v>
      </c>
      <c r="C1161" s="15" t="s">
        <v>244</v>
      </c>
      <c r="D1161" s="15">
        <v>186</v>
      </c>
      <c r="E1161" s="15">
        <v>16</v>
      </c>
      <c r="F1161" s="15">
        <v>1590</v>
      </c>
      <c r="G1161" s="15">
        <v>3</v>
      </c>
      <c r="J1161" s="28">
        <v>3077</v>
      </c>
      <c r="K1161" s="28">
        <v>116</v>
      </c>
      <c r="L1161" s="28">
        <v>399</v>
      </c>
      <c r="M1161" s="28">
        <v>11</v>
      </c>
      <c r="N1161" s="15">
        <f t="shared" si="12"/>
        <v>119</v>
      </c>
      <c r="P1161" s="29">
        <v>43962</v>
      </c>
      <c r="Q1161" s="28">
        <v>399</v>
      </c>
      <c r="R1161" s="28">
        <v>11</v>
      </c>
      <c r="S1161" s="15">
        <f t="shared" si="13"/>
        <v>119</v>
      </c>
    </row>
    <row r="1162" spans="1:19" ht="17" x14ac:dyDescent="0.2">
      <c r="A1162" s="15"/>
      <c r="B1162" s="15">
        <v>11</v>
      </c>
      <c r="C1162" s="15" t="s">
        <v>207</v>
      </c>
      <c r="D1162" s="15">
        <v>652</v>
      </c>
      <c r="E1162" s="15">
        <v>6</v>
      </c>
      <c r="F1162" s="15">
        <v>877</v>
      </c>
      <c r="G1162" s="15">
        <v>1</v>
      </c>
      <c r="J1162" s="28">
        <v>3324</v>
      </c>
      <c r="K1162" s="28">
        <v>129</v>
      </c>
      <c r="L1162" s="28">
        <v>584</v>
      </c>
      <c r="M1162" s="28">
        <v>14</v>
      </c>
      <c r="N1162" s="15">
        <f t="shared" si="12"/>
        <v>185</v>
      </c>
      <c r="P1162" s="29">
        <v>43969</v>
      </c>
      <c r="Q1162" s="28">
        <v>584</v>
      </c>
      <c r="R1162" s="28">
        <v>14</v>
      </c>
      <c r="S1162" s="15">
        <f t="shared" si="13"/>
        <v>185</v>
      </c>
    </row>
    <row r="1163" spans="1:19" ht="17" x14ac:dyDescent="0.2">
      <c r="A1163" s="15"/>
      <c r="B1163" s="15">
        <v>12</v>
      </c>
      <c r="C1163" s="15" t="s">
        <v>16</v>
      </c>
      <c r="D1163" s="15">
        <v>431</v>
      </c>
      <c r="E1163" s="15">
        <v>7</v>
      </c>
      <c r="F1163" s="15">
        <v>390</v>
      </c>
      <c r="G1163" s="15">
        <v>2</v>
      </c>
      <c r="J1163" s="28">
        <v>3769</v>
      </c>
      <c r="K1163" s="28">
        <v>150</v>
      </c>
      <c r="L1163" s="28">
        <v>738</v>
      </c>
      <c r="M1163" s="28">
        <v>20</v>
      </c>
      <c r="N1163" s="15">
        <f t="shared" si="12"/>
        <v>154</v>
      </c>
      <c r="P1163" s="29">
        <v>43977</v>
      </c>
      <c r="Q1163" s="28">
        <v>738</v>
      </c>
      <c r="R1163" s="28">
        <v>20</v>
      </c>
      <c r="S1163" s="15">
        <f t="shared" si="13"/>
        <v>154</v>
      </c>
    </row>
    <row r="1164" spans="1:19" ht="17" x14ac:dyDescent="0.2">
      <c r="A1164" s="15"/>
      <c r="B1164" s="15">
        <v>13</v>
      </c>
      <c r="C1164" s="15" t="s">
        <v>17</v>
      </c>
      <c r="D1164" s="15">
        <v>4025</v>
      </c>
      <c r="E1164" s="15">
        <v>3</v>
      </c>
      <c r="F1164" s="15">
        <v>2349</v>
      </c>
      <c r="G1164" s="15">
        <v>8</v>
      </c>
      <c r="J1164" s="28">
        <v>4543</v>
      </c>
      <c r="K1164" s="28">
        <v>163</v>
      </c>
      <c r="L1164" s="28">
        <v>955</v>
      </c>
      <c r="M1164" s="28">
        <v>26</v>
      </c>
      <c r="N1164" s="15">
        <f t="shared" si="12"/>
        <v>217</v>
      </c>
      <c r="P1164" s="29">
        <v>43983</v>
      </c>
      <c r="Q1164" s="28">
        <v>955</v>
      </c>
      <c r="R1164" s="28">
        <v>26</v>
      </c>
      <c r="S1164" s="15">
        <f t="shared" si="13"/>
        <v>217</v>
      </c>
    </row>
    <row r="1165" spans="1:19" ht="17" x14ac:dyDescent="0.2">
      <c r="A1165" s="15"/>
      <c r="B1165" s="15">
        <v>14</v>
      </c>
      <c r="C1165" s="15" t="s">
        <v>208</v>
      </c>
      <c r="D1165" s="15">
        <v>102</v>
      </c>
      <c r="E1165" s="15">
        <v>9</v>
      </c>
      <c r="F1165" s="15">
        <v>62</v>
      </c>
      <c r="G1165" s="15">
        <v>0</v>
      </c>
      <c r="J1165" s="28">
        <v>4921</v>
      </c>
      <c r="K1165" s="28">
        <v>173</v>
      </c>
      <c r="L1165" s="28">
        <v>1141</v>
      </c>
      <c r="M1165" s="28">
        <v>29</v>
      </c>
      <c r="N1165" s="15">
        <f t="shared" si="12"/>
        <v>186</v>
      </c>
      <c r="P1165" s="29">
        <v>43990</v>
      </c>
      <c r="Q1165" s="28">
        <v>1141</v>
      </c>
      <c r="R1165" s="28">
        <v>29</v>
      </c>
      <c r="S1165" s="15">
        <f t="shared" si="13"/>
        <v>186</v>
      </c>
    </row>
    <row r="1166" spans="1:19" ht="17" x14ac:dyDescent="0.2">
      <c r="A1166" s="15"/>
      <c r="B1166" s="15">
        <v>15</v>
      </c>
      <c r="C1166" s="15" t="s">
        <v>18</v>
      </c>
      <c r="D1166" s="15">
        <v>1766</v>
      </c>
      <c r="E1166" s="15">
        <v>5</v>
      </c>
      <c r="F1166" s="15">
        <v>464</v>
      </c>
      <c r="G1166" s="15">
        <v>2</v>
      </c>
      <c r="J1166" s="28">
        <v>5454</v>
      </c>
      <c r="K1166" s="28">
        <v>197</v>
      </c>
      <c r="L1166" s="28">
        <v>1312</v>
      </c>
      <c r="M1166" s="28">
        <v>34</v>
      </c>
      <c r="N1166" s="15">
        <f t="shared" si="12"/>
        <v>171</v>
      </c>
      <c r="P1166" s="29">
        <v>43997</v>
      </c>
      <c r="Q1166" s="28">
        <v>1312</v>
      </c>
      <c r="R1166" s="28">
        <v>34</v>
      </c>
      <c r="S1166" s="15">
        <f t="shared" si="13"/>
        <v>171</v>
      </c>
    </row>
    <row r="1167" spans="1:19" ht="17" x14ac:dyDescent="0.2">
      <c r="A1167" s="15"/>
      <c r="B1167" s="15">
        <v>16</v>
      </c>
      <c r="C1167" s="15" t="s">
        <v>132</v>
      </c>
      <c r="D1167" s="15">
        <v>88</v>
      </c>
      <c r="E1167" s="15">
        <v>7</v>
      </c>
      <c r="F1167" s="15">
        <v>233</v>
      </c>
      <c r="G1167" s="15">
        <v>6</v>
      </c>
      <c r="J1167" s="28">
        <v>6123</v>
      </c>
      <c r="K1167" s="28">
        <v>204</v>
      </c>
      <c r="L1167" s="28">
        <v>1543</v>
      </c>
      <c r="M1167" s="28">
        <v>36</v>
      </c>
      <c r="N1167" s="15">
        <f t="shared" si="12"/>
        <v>231</v>
      </c>
      <c r="P1167" s="29">
        <v>44004</v>
      </c>
      <c r="Q1167" s="28">
        <v>1543</v>
      </c>
      <c r="R1167" s="28">
        <v>36</v>
      </c>
      <c r="S1167" s="15">
        <f t="shared" si="13"/>
        <v>231</v>
      </c>
    </row>
    <row r="1168" spans="1:19" ht="17" x14ac:dyDescent="0.2">
      <c r="A1168" s="15"/>
      <c r="B1168" s="15">
        <v>17</v>
      </c>
      <c r="C1168" s="15" t="s">
        <v>267</v>
      </c>
      <c r="D1168" s="15">
        <v>6099</v>
      </c>
      <c r="E1168" s="15">
        <v>3</v>
      </c>
      <c r="F1168" s="15">
        <v>1325</v>
      </c>
      <c r="G1168" s="15">
        <v>3</v>
      </c>
      <c r="J1168" s="28">
        <v>6490</v>
      </c>
      <c r="K1168" s="28">
        <v>227</v>
      </c>
      <c r="L1168" s="28">
        <v>1862</v>
      </c>
      <c r="M1168" s="28">
        <v>42</v>
      </c>
      <c r="N1168" s="15">
        <f t="shared" si="12"/>
        <v>319</v>
      </c>
      <c r="P1168" s="29">
        <v>44011</v>
      </c>
      <c r="Q1168" s="28">
        <v>1862</v>
      </c>
      <c r="R1168" s="28">
        <v>42</v>
      </c>
      <c r="S1168" s="15">
        <f t="shared" si="13"/>
        <v>319</v>
      </c>
    </row>
    <row r="1169" spans="1:19" ht="17" x14ac:dyDescent="0.2">
      <c r="A1169" s="15"/>
      <c r="B1169" s="15"/>
      <c r="C1169" s="15" t="s">
        <v>245</v>
      </c>
      <c r="D1169" s="15">
        <v>33</v>
      </c>
      <c r="E1169" s="15">
        <v>4</v>
      </c>
      <c r="F1169" s="15">
        <v>44</v>
      </c>
      <c r="G1169" s="15">
        <v>0</v>
      </c>
      <c r="J1169" s="28">
        <v>7042</v>
      </c>
      <c r="K1169" s="28">
        <v>258</v>
      </c>
      <c r="L1169" s="28">
        <v>2121</v>
      </c>
      <c r="M1169" s="28">
        <v>44</v>
      </c>
      <c r="N1169" s="15">
        <f t="shared" si="12"/>
        <v>259</v>
      </c>
      <c r="P1169" s="29">
        <v>44018</v>
      </c>
      <c r="Q1169" s="28">
        <v>2121</v>
      </c>
      <c r="R1169" s="28">
        <v>44</v>
      </c>
      <c r="S1169" s="15">
        <f t="shared" si="13"/>
        <v>259</v>
      </c>
    </row>
    <row r="1170" spans="1:19" ht="17" x14ac:dyDescent="0.2">
      <c r="A1170" s="15"/>
      <c r="B1170" s="15">
        <v>18</v>
      </c>
      <c r="C1170" s="15" t="s">
        <v>209</v>
      </c>
      <c r="D1170" s="15">
        <v>25</v>
      </c>
      <c r="E1170" s="15">
        <v>0</v>
      </c>
      <c r="F1170" s="15">
        <v>107</v>
      </c>
      <c r="G1170" s="15">
        <v>0</v>
      </c>
      <c r="J1170" s="28">
        <v>7333</v>
      </c>
      <c r="K1170" s="28">
        <v>282</v>
      </c>
      <c r="L1170" s="28">
        <v>2387</v>
      </c>
      <c r="M1170" s="28">
        <v>45</v>
      </c>
      <c r="N1170" s="15">
        <f t="shared" si="12"/>
        <v>266</v>
      </c>
      <c r="P1170" s="29">
        <v>44025</v>
      </c>
      <c r="Q1170" s="28">
        <v>2387</v>
      </c>
      <c r="R1170" s="28">
        <v>45</v>
      </c>
      <c r="S1170" s="15">
        <f t="shared" si="13"/>
        <v>266</v>
      </c>
    </row>
    <row r="1171" spans="1:19" ht="17" x14ac:dyDescent="0.2">
      <c r="A1171" s="15"/>
      <c r="B1171" s="15">
        <v>19</v>
      </c>
      <c r="C1171" s="15" t="s">
        <v>269</v>
      </c>
      <c r="D1171" s="15">
        <v>154</v>
      </c>
      <c r="E1171" s="15">
        <v>1</v>
      </c>
      <c r="F1171" s="15">
        <v>414</v>
      </c>
      <c r="G1171" s="15">
        <v>2</v>
      </c>
      <c r="J1171" s="28">
        <v>7633</v>
      </c>
      <c r="K1171" s="28">
        <v>290</v>
      </c>
      <c r="L1171" s="28">
        <v>2712</v>
      </c>
      <c r="M1171" s="28">
        <v>51</v>
      </c>
      <c r="N1171" s="15">
        <f t="shared" si="12"/>
        <v>325</v>
      </c>
      <c r="P1171" s="29">
        <v>44032</v>
      </c>
      <c r="Q1171" s="28">
        <v>2712</v>
      </c>
      <c r="R1171" s="28">
        <v>51</v>
      </c>
      <c r="S1171" s="15">
        <f t="shared" si="13"/>
        <v>325</v>
      </c>
    </row>
    <row r="1172" spans="1:19" ht="17" x14ac:dyDescent="0.2">
      <c r="A1172" s="15"/>
      <c r="B1172" s="15">
        <v>20</v>
      </c>
      <c r="C1172" s="15" t="s">
        <v>135</v>
      </c>
      <c r="D1172" s="15">
        <v>64</v>
      </c>
      <c r="E1172" s="15">
        <v>5</v>
      </c>
      <c r="F1172" s="15">
        <v>168</v>
      </c>
      <c r="G1172" s="15">
        <v>1</v>
      </c>
      <c r="J1172" s="28">
        <v>7679</v>
      </c>
      <c r="K1172" s="28">
        <v>297</v>
      </c>
      <c r="L1172" s="28">
        <v>3124</v>
      </c>
      <c r="M1172" s="28">
        <v>55</v>
      </c>
      <c r="N1172" s="15">
        <f t="shared" si="12"/>
        <v>412</v>
      </c>
      <c r="P1172" s="29">
        <v>44039</v>
      </c>
      <c r="Q1172" s="28">
        <v>3124</v>
      </c>
      <c r="R1172" s="28">
        <v>55</v>
      </c>
      <c r="S1172" s="15">
        <f t="shared" si="13"/>
        <v>412</v>
      </c>
    </row>
    <row r="1173" spans="1:19" ht="17" x14ac:dyDescent="0.2">
      <c r="A1173" s="15"/>
      <c r="B1173" s="15">
        <v>21</v>
      </c>
      <c r="C1173" s="15" t="s">
        <v>270</v>
      </c>
      <c r="D1173" s="15">
        <v>38</v>
      </c>
      <c r="E1173" s="15">
        <v>1</v>
      </c>
      <c r="F1173" s="15">
        <v>49</v>
      </c>
      <c r="G1173" s="15">
        <v>0</v>
      </c>
      <c r="J1173" s="28">
        <v>8329</v>
      </c>
      <c r="K1173" s="28">
        <v>316</v>
      </c>
      <c r="L1173" s="28">
        <v>3473</v>
      </c>
      <c r="M1173" s="28">
        <v>57</v>
      </c>
      <c r="N1173" s="15">
        <f t="shared" si="12"/>
        <v>349</v>
      </c>
      <c r="P1173" s="29">
        <v>44046</v>
      </c>
      <c r="Q1173" s="28">
        <v>3473</v>
      </c>
      <c r="R1173" s="28">
        <v>57</v>
      </c>
      <c r="S1173" s="15">
        <f t="shared" si="13"/>
        <v>349</v>
      </c>
    </row>
    <row r="1174" spans="1:19" ht="17" x14ac:dyDescent="0.2">
      <c r="A1174" s="15"/>
      <c r="B1174" s="15">
        <v>22</v>
      </c>
      <c r="C1174" s="15" t="s">
        <v>210</v>
      </c>
      <c r="D1174" s="15">
        <v>17</v>
      </c>
      <c r="E1174" s="15">
        <v>0</v>
      </c>
      <c r="F1174" s="15">
        <v>99</v>
      </c>
      <c r="G1174" s="15">
        <v>0</v>
      </c>
      <c r="J1174" s="28">
        <v>11708</v>
      </c>
      <c r="K1174" s="28">
        <v>318</v>
      </c>
      <c r="L1174" s="28">
        <v>3928</v>
      </c>
      <c r="M1174" s="28">
        <v>59</v>
      </c>
      <c r="N1174" s="15">
        <f t="shared" si="12"/>
        <v>455</v>
      </c>
      <c r="P1174" s="29">
        <v>44053</v>
      </c>
      <c r="Q1174" s="28">
        <v>3928</v>
      </c>
      <c r="R1174" s="28">
        <v>59</v>
      </c>
      <c r="S1174" s="15">
        <f t="shared" si="13"/>
        <v>455</v>
      </c>
    </row>
    <row r="1175" spans="1:19" ht="34" x14ac:dyDescent="0.2">
      <c r="A1175" s="15"/>
      <c r="B1175" s="15">
        <v>23</v>
      </c>
      <c r="C1175" s="15" t="s">
        <v>136</v>
      </c>
      <c r="D1175" s="15">
        <v>961</v>
      </c>
      <c r="E1175" s="15">
        <v>96</v>
      </c>
      <c r="F1175" s="15">
        <v>364</v>
      </c>
      <c r="G1175" s="15">
        <v>7</v>
      </c>
      <c r="J1175" s="28">
        <v>12178</v>
      </c>
      <c r="K1175" s="28">
        <v>322</v>
      </c>
      <c r="L1175" s="28">
        <v>4436</v>
      </c>
      <c r="M1175" s="28">
        <v>62</v>
      </c>
      <c r="N1175" s="15">
        <f t="shared" si="12"/>
        <v>508</v>
      </c>
      <c r="P1175" s="29">
        <v>44060</v>
      </c>
      <c r="Q1175" s="28">
        <v>4436</v>
      </c>
      <c r="R1175" s="28">
        <v>62</v>
      </c>
      <c r="S1175" s="15">
        <f t="shared" si="13"/>
        <v>508</v>
      </c>
    </row>
    <row r="1176" spans="1:19" ht="17" x14ac:dyDescent="0.2">
      <c r="A1176" s="15"/>
      <c r="B1176" s="15">
        <v>24</v>
      </c>
      <c r="C1176" s="15" t="s">
        <v>137</v>
      </c>
      <c r="D1176" s="15">
        <v>165</v>
      </c>
      <c r="E1176" s="15">
        <v>3</v>
      </c>
      <c r="F1176" s="15">
        <v>435</v>
      </c>
      <c r="G1176" s="15">
        <v>0</v>
      </c>
      <c r="J1176" s="28">
        <v>12459</v>
      </c>
      <c r="K1176" s="28">
        <v>333</v>
      </c>
      <c r="L1176" s="28">
        <v>4729</v>
      </c>
      <c r="M1176" s="28">
        <v>71</v>
      </c>
      <c r="N1176" s="15">
        <f t="shared" si="12"/>
        <v>293</v>
      </c>
      <c r="P1176" s="29">
        <v>44067</v>
      </c>
      <c r="Q1176" s="28">
        <v>4729</v>
      </c>
      <c r="R1176" s="28">
        <v>71</v>
      </c>
      <c r="S1176" s="15">
        <f t="shared" si="13"/>
        <v>293</v>
      </c>
    </row>
    <row r="1177" spans="1:19" ht="17" x14ac:dyDescent="0.2">
      <c r="A1177" s="15"/>
      <c r="B1177" s="15">
        <v>25</v>
      </c>
      <c r="C1177" s="15" t="s">
        <v>211</v>
      </c>
      <c r="D1177" s="15">
        <v>176</v>
      </c>
      <c r="E1177" s="15">
        <v>10</v>
      </c>
      <c r="F1177" s="15">
        <v>921</v>
      </c>
      <c r="G1177" s="15">
        <v>1</v>
      </c>
      <c r="J1177" s="28">
        <v>14196</v>
      </c>
      <c r="K1177" s="28">
        <v>340</v>
      </c>
      <c r="L1177" s="28">
        <v>5902</v>
      </c>
      <c r="M1177" s="28">
        <v>73</v>
      </c>
      <c r="N1177" s="15">
        <f t="shared" si="12"/>
        <v>1173</v>
      </c>
      <c r="P1177" s="29">
        <v>44074</v>
      </c>
      <c r="Q1177" s="28">
        <v>5902</v>
      </c>
      <c r="R1177" s="28">
        <v>73</v>
      </c>
      <c r="S1177" s="15">
        <f t="shared" si="13"/>
        <v>1173</v>
      </c>
    </row>
    <row r="1178" spans="1:19" ht="17" x14ac:dyDescent="0.2">
      <c r="A1178" s="15"/>
      <c r="B1178" s="15"/>
      <c r="C1178" s="15" t="s">
        <v>22</v>
      </c>
      <c r="D1178" s="15">
        <v>309</v>
      </c>
      <c r="E1178" s="15">
        <v>5</v>
      </c>
      <c r="F1178" s="15">
        <v>451</v>
      </c>
      <c r="G1178" s="15">
        <v>0</v>
      </c>
      <c r="J1178" s="28">
        <v>14588</v>
      </c>
      <c r="K1178" s="28">
        <v>348</v>
      </c>
      <c r="L1178" s="28">
        <v>7137</v>
      </c>
      <c r="M1178" s="28">
        <v>77</v>
      </c>
      <c r="N1178" s="15">
        <f t="shared" si="12"/>
        <v>1235</v>
      </c>
      <c r="P1178" s="29">
        <v>44081</v>
      </c>
      <c r="Q1178" s="28">
        <v>7137</v>
      </c>
      <c r="R1178" s="28">
        <v>77</v>
      </c>
      <c r="S1178" s="15">
        <f t="shared" si="13"/>
        <v>1235</v>
      </c>
    </row>
    <row r="1179" spans="1:19" ht="17" x14ac:dyDescent="0.2">
      <c r="A1179" s="15"/>
      <c r="B1179" s="15">
        <v>26</v>
      </c>
      <c r="C1179" s="15" t="s">
        <v>212</v>
      </c>
      <c r="D1179" s="15">
        <v>24</v>
      </c>
      <c r="E1179" s="15">
        <v>2</v>
      </c>
      <c r="F1179" s="15">
        <v>16</v>
      </c>
      <c r="G1179" s="15">
        <v>0</v>
      </c>
      <c r="J1179" s="28">
        <v>16838</v>
      </c>
      <c r="K1179" s="28">
        <v>350</v>
      </c>
      <c r="L1179" s="28">
        <v>8503</v>
      </c>
      <c r="M1179" s="28">
        <v>77</v>
      </c>
      <c r="N1179" s="15">
        <f t="shared" si="12"/>
        <v>1366</v>
      </c>
      <c r="P1179" s="29">
        <v>44088</v>
      </c>
      <c r="Q1179" s="28">
        <v>8503</v>
      </c>
      <c r="R1179" s="28">
        <v>77</v>
      </c>
      <c r="S1179" s="15">
        <f t="shared" si="13"/>
        <v>1366</v>
      </c>
    </row>
    <row r="1180" spans="1:19" ht="17" x14ac:dyDescent="0.2">
      <c r="A1180" s="15"/>
      <c r="B1180" s="15"/>
      <c r="C1180" s="34" t="s">
        <v>281</v>
      </c>
      <c r="D1180" s="15">
        <f>SUM(D1146:D1179)</f>
        <v>29804</v>
      </c>
      <c r="E1180" s="15">
        <f>SUM(E1146:E1179)</f>
        <v>460</v>
      </c>
      <c r="F1180" s="15">
        <f>SUM(F1146:F1179)</f>
        <v>21784</v>
      </c>
      <c r="G1180" s="34">
        <f>SUM(G1146:G1179)</f>
        <v>129</v>
      </c>
      <c r="J1180" s="28">
        <v>19950</v>
      </c>
      <c r="K1180" s="28">
        <v>360</v>
      </c>
      <c r="L1180" s="28">
        <v>10198</v>
      </c>
      <c r="M1180" s="28">
        <v>83</v>
      </c>
      <c r="N1180" s="15">
        <f t="shared" si="12"/>
        <v>1695</v>
      </c>
      <c r="P1180" s="29">
        <v>44095</v>
      </c>
      <c r="Q1180" s="28">
        <v>10198</v>
      </c>
      <c r="R1180" s="28">
        <v>83</v>
      </c>
      <c r="S1180" s="15">
        <f t="shared" si="13"/>
        <v>1695</v>
      </c>
    </row>
    <row r="1181" spans="1:19" x14ac:dyDescent="0.2">
      <c r="J1181" s="28">
        <v>22020</v>
      </c>
      <c r="K1181" s="28">
        <v>365</v>
      </c>
      <c r="L1181" s="28">
        <v>12229</v>
      </c>
      <c r="M1181" s="28">
        <v>84</v>
      </c>
      <c r="N1181" s="15">
        <f t="shared" si="12"/>
        <v>2031</v>
      </c>
      <c r="P1181" s="29">
        <v>44102</v>
      </c>
      <c r="Q1181" s="28">
        <v>12229</v>
      </c>
      <c r="R1181" s="28">
        <v>84</v>
      </c>
      <c r="S1181" s="15">
        <f t="shared" si="13"/>
        <v>2031</v>
      </c>
    </row>
    <row r="1182" spans="1:19" x14ac:dyDescent="0.2">
      <c r="J1182" s="28">
        <v>23180</v>
      </c>
      <c r="K1182" s="28">
        <v>367</v>
      </c>
      <c r="L1182" s="28">
        <v>13610</v>
      </c>
      <c r="M1182" s="28">
        <v>91</v>
      </c>
      <c r="N1182" s="15">
        <f t="shared" si="12"/>
        <v>1381</v>
      </c>
      <c r="P1182" s="29">
        <v>44109</v>
      </c>
      <c r="Q1182" s="28">
        <v>13610</v>
      </c>
      <c r="R1182" s="28">
        <v>91</v>
      </c>
      <c r="S1182" s="15">
        <f t="shared" si="13"/>
        <v>1381</v>
      </c>
    </row>
    <row r="1183" spans="1:19" x14ac:dyDescent="0.2">
      <c r="J1183" s="15">
        <v>25665</v>
      </c>
      <c r="K1183" s="28">
        <v>396</v>
      </c>
      <c r="L1183" s="28">
        <v>16369</v>
      </c>
      <c r="M1183" s="28">
        <v>101</v>
      </c>
      <c r="N1183" s="15">
        <f t="shared" si="12"/>
        <v>2759</v>
      </c>
      <c r="P1183" s="29">
        <v>44116</v>
      </c>
      <c r="Q1183" s="28">
        <v>16369</v>
      </c>
      <c r="R1183" s="28">
        <v>101</v>
      </c>
      <c r="S1183" s="15">
        <f t="shared" si="13"/>
        <v>2759</v>
      </c>
    </row>
    <row r="1184" spans="1:19" x14ac:dyDescent="0.2">
      <c r="J1184" s="44">
        <v>26359</v>
      </c>
      <c r="K1184" s="44">
        <v>420</v>
      </c>
      <c r="L1184" s="44">
        <v>18237</v>
      </c>
      <c r="M1184" s="44">
        <v>119</v>
      </c>
      <c r="N1184" s="15">
        <f t="shared" si="12"/>
        <v>1868</v>
      </c>
      <c r="P1184" s="29">
        <v>44123</v>
      </c>
      <c r="Q1184" s="44">
        <v>18237</v>
      </c>
      <c r="R1184" s="44">
        <v>119</v>
      </c>
      <c r="S1184" s="15">
        <f t="shared" si="13"/>
        <v>1868</v>
      </c>
    </row>
    <row r="1185" spans="1:19" x14ac:dyDescent="0.2">
      <c r="J1185" s="28">
        <v>28272</v>
      </c>
      <c r="K1185" s="28">
        <v>443</v>
      </c>
      <c r="L1185" s="28">
        <v>20487</v>
      </c>
      <c r="M1185" s="28">
        <v>126</v>
      </c>
      <c r="N1185" s="15">
        <f t="shared" si="12"/>
        <v>2250</v>
      </c>
      <c r="P1185" s="29">
        <v>44130</v>
      </c>
      <c r="Q1185" s="28">
        <v>20487</v>
      </c>
      <c r="R1185" s="28">
        <v>126</v>
      </c>
      <c r="S1185" s="15">
        <f t="shared" si="13"/>
        <v>2250</v>
      </c>
    </row>
    <row r="1186" spans="1:19" x14ac:dyDescent="0.2">
      <c r="J1186" s="28">
        <v>29804</v>
      </c>
      <c r="K1186" s="28">
        <v>460</v>
      </c>
      <c r="L1186" s="28">
        <v>21784</v>
      </c>
      <c r="M1186" s="28">
        <v>129</v>
      </c>
      <c r="N1186" s="15">
        <f t="shared" si="12"/>
        <v>1297</v>
      </c>
      <c r="P1186" s="29">
        <v>44137</v>
      </c>
      <c r="Q1186" s="28">
        <v>21784</v>
      </c>
      <c r="R1186" s="28">
        <v>129</v>
      </c>
      <c r="S1186" s="15">
        <f t="shared" si="13"/>
        <v>1297</v>
      </c>
    </row>
    <row r="1189" spans="1:19" ht="34" x14ac:dyDescent="0.2">
      <c r="A1189" s="94" t="s">
        <v>206</v>
      </c>
      <c r="B1189" s="94" t="s">
        <v>0</v>
      </c>
      <c r="C1189" s="94" t="s">
        <v>294</v>
      </c>
      <c r="D1189" s="39" t="s">
        <v>230</v>
      </c>
      <c r="E1189" s="39" t="s">
        <v>290</v>
      </c>
      <c r="F1189" s="39" t="s">
        <v>286</v>
      </c>
      <c r="G1189" s="15" t="s">
        <v>287</v>
      </c>
    </row>
    <row r="1190" spans="1:19" ht="51" x14ac:dyDescent="0.2">
      <c r="A1190" s="96"/>
      <c r="B1190" s="96"/>
      <c r="C1190" s="96"/>
      <c r="D1190" s="15" t="s">
        <v>236</v>
      </c>
      <c r="E1190" s="15" t="s">
        <v>36</v>
      </c>
      <c r="F1190" s="15" t="s">
        <v>36</v>
      </c>
      <c r="G1190" s="15" t="s">
        <v>36</v>
      </c>
      <c r="J1190" s="28" t="s">
        <v>230</v>
      </c>
      <c r="K1190" s="28" t="s">
        <v>290</v>
      </c>
      <c r="L1190" s="28" t="s">
        <v>289</v>
      </c>
      <c r="M1190" s="28" t="s">
        <v>288</v>
      </c>
      <c r="N1190" s="28" t="s">
        <v>291</v>
      </c>
      <c r="P1190" s="28" t="s">
        <v>292</v>
      </c>
      <c r="Q1190" s="28" t="s">
        <v>289</v>
      </c>
      <c r="R1190" s="28" t="s">
        <v>288</v>
      </c>
      <c r="S1190" s="28" t="s">
        <v>291</v>
      </c>
    </row>
    <row r="1191" spans="1:19" ht="17" x14ac:dyDescent="0.2">
      <c r="A1191" s="41">
        <v>44144</v>
      </c>
      <c r="B1191" s="15">
        <v>1</v>
      </c>
      <c r="C1191" s="15" t="s">
        <v>2</v>
      </c>
      <c r="D1191" s="15">
        <v>1922</v>
      </c>
      <c r="E1191" s="15">
        <v>35</v>
      </c>
      <c r="F1191" s="15">
        <v>852</v>
      </c>
      <c r="G1191" s="15">
        <v>21</v>
      </c>
      <c r="J1191" s="28">
        <v>6</v>
      </c>
      <c r="K1191" s="28">
        <v>1</v>
      </c>
      <c r="L1191" s="28">
        <v>0</v>
      </c>
      <c r="M1191" s="28">
        <v>0</v>
      </c>
      <c r="N1191" s="28">
        <v>0</v>
      </c>
      <c r="P1191" s="29">
        <v>43907</v>
      </c>
      <c r="Q1191" s="28">
        <v>0</v>
      </c>
      <c r="R1191" s="28">
        <v>0</v>
      </c>
      <c r="S1191" s="28">
        <v>0</v>
      </c>
    </row>
    <row r="1192" spans="1:19" ht="17" x14ac:dyDescent="0.2">
      <c r="A1192" s="15"/>
      <c r="B1192" s="15">
        <v>2</v>
      </c>
      <c r="C1192" s="15" t="s">
        <v>124</v>
      </c>
      <c r="D1192" s="15">
        <v>2523</v>
      </c>
      <c r="E1192" s="15">
        <v>64</v>
      </c>
      <c r="F1192" s="15">
        <v>1407</v>
      </c>
      <c r="G1192" s="15">
        <v>18</v>
      </c>
      <c r="J1192" s="28">
        <v>35</v>
      </c>
      <c r="K1192" s="28">
        <v>1</v>
      </c>
      <c r="L1192" s="28">
        <v>1</v>
      </c>
      <c r="M1192" s="28">
        <v>0</v>
      </c>
      <c r="N1192" s="15">
        <f>(L1192-L1191)</f>
        <v>1</v>
      </c>
      <c r="P1192" s="29">
        <v>43910</v>
      </c>
      <c r="Q1192" s="28">
        <v>1</v>
      </c>
      <c r="R1192" s="28">
        <v>0</v>
      </c>
      <c r="S1192" s="15">
        <f>(Q1192-Q1191)</f>
        <v>1</v>
      </c>
    </row>
    <row r="1193" spans="1:19" ht="17" x14ac:dyDescent="0.2">
      <c r="A1193" s="15"/>
      <c r="B1193" s="15">
        <v>3</v>
      </c>
      <c r="C1193" s="15" t="s">
        <v>125</v>
      </c>
      <c r="D1193" s="15">
        <v>1782</v>
      </c>
      <c r="E1193" s="15">
        <v>6</v>
      </c>
      <c r="F1193" s="15">
        <v>1701</v>
      </c>
      <c r="G1193" s="15">
        <v>9</v>
      </c>
      <c r="J1193" s="28">
        <v>53</v>
      </c>
      <c r="K1193" s="28">
        <v>1</v>
      </c>
      <c r="L1193" s="28">
        <v>1</v>
      </c>
      <c r="M1193" s="28">
        <v>0</v>
      </c>
      <c r="N1193" s="15">
        <f t="shared" ref="N1193:N1232" si="14">(L1193-L1192)</f>
        <v>0</v>
      </c>
      <c r="P1193" s="29">
        <v>43913</v>
      </c>
      <c r="Q1193" s="28">
        <v>1</v>
      </c>
      <c r="R1193" s="28">
        <v>0</v>
      </c>
      <c r="S1193" s="15">
        <f t="shared" ref="S1193:S1232" si="15">(Q1193-Q1192)</f>
        <v>0</v>
      </c>
    </row>
    <row r="1194" spans="1:19" ht="17" x14ac:dyDescent="0.2">
      <c r="A1194" s="15"/>
      <c r="B1194" s="15">
        <v>4</v>
      </c>
      <c r="C1194" s="15" t="s">
        <v>238</v>
      </c>
      <c r="D1194" s="15">
        <v>2929</v>
      </c>
      <c r="E1194" s="15">
        <v>9</v>
      </c>
      <c r="F1194" s="15">
        <v>1104</v>
      </c>
      <c r="G1194" s="15">
        <v>4</v>
      </c>
      <c r="J1194" s="28">
        <v>114</v>
      </c>
      <c r="K1194" s="28">
        <v>1</v>
      </c>
      <c r="L1194" s="28">
        <v>7</v>
      </c>
      <c r="M1194" s="28">
        <v>0</v>
      </c>
      <c r="N1194" s="15">
        <f t="shared" si="14"/>
        <v>6</v>
      </c>
      <c r="P1194" s="29">
        <v>43916</v>
      </c>
      <c r="Q1194" s="28">
        <v>7</v>
      </c>
      <c r="R1194" s="28">
        <v>0</v>
      </c>
      <c r="S1194" s="15">
        <f t="shared" si="15"/>
        <v>6</v>
      </c>
    </row>
    <row r="1195" spans="1:19" ht="17" x14ac:dyDescent="0.2">
      <c r="A1195" s="15"/>
      <c r="B1195" s="15">
        <v>5</v>
      </c>
      <c r="C1195" s="15" t="s">
        <v>127</v>
      </c>
      <c r="D1195" s="15">
        <v>3913</v>
      </c>
      <c r="E1195" s="15">
        <v>85</v>
      </c>
      <c r="F1195" s="15">
        <v>5615</v>
      </c>
      <c r="G1195" s="15">
        <v>11</v>
      </c>
      <c r="J1195" s="28">
        <v>314</v>
      </c>
      <c r="K1195" s="28">
        <v>1</v>
      </c>
      <c r="L1195" s="28">
        <v>15</v>
      </c>
      <c r="M1195" s="28">
        <v>0</v>
      </c>
      <c r="N1195" s="15">
        <f t="shared" si="14"/>
        <v>8</v>
      </c>
      <c r="P1195" s="29">
        <v>43920</v>
      </c>
      <c r="Q1195" s="28">
        <v>15</v>
      </c>
      <c r="R1195" s="28">
        <v>0</v>
      </c>
      <c r="S1195" s="15">
        <f t="shared" si="15"/>
        <v>8</v>
      </c>
    </row>
    <row r="1196" spans="1:19" ht="17" x14ac:dyDescent="0.2">
      <c r="A1196" s="15"/>
      <c r="B1196" s="15">
        <v>6</v>
      </c>
      <c r="C1196" s="15" t="s">
        <v>9</v>
      </c>
      <c r="D1196" s="15">
        <v>303</v>
      </c>
      <c r="E1196" s="15">
        <v>10</v>
      </c>
      <c r="F1196" s="15">
        <v>517</v>
      </c>
      <c r="G1196" s="15">
        <v>2</v>
      </c>
      <c r="J1196" s="28">
        <v>430</v>
      </c>
      <c r="K1196" s="28">
        <v>2</v>
      </c>
      <c r="L1196" s="28">
        <v>18</v>
      </c>
      <c r="M1196" s="28">
        <v>0</v>
      </c>
      <c r="N1196" s="15">
        <f t="shared" si="14"/>
        <v>3</v>
      </c>
      <c r="P1196" s="29">
        <v>43923</v>
      </c>
      <c r="Q1196" s="28">
        <v>18</v>
      </c>
      <c r="R1196" s="28">
        <v>0</v>
      </c>
      <c r="S1196" s="15">
        <f t="shared" si="15"/>
        <v>3</v>
      </c>
    </row>
    <row r="1197" spans="1:19" ht="17" x14ac:dyDescent="0.2">
      <c r="A1197" s="15"/>
      <c r="B1197" s="15">
        <v>7</v>
      </c>
      <c r="C1197" s="15" t="s">
        <v>239</v>
      </c>
      <c r="D1197" s="15">
        <v>111</v>
      </c>
      <c r="E1197" s="15">
        <v>2</v>
      </c>
      <c r="F1197" s="15">
        <v>814</v>
      </c>
      <c r="G1197" s="15">
        <v>14</v>
      </c>
      <c r="J1197" s="28">
        <v>590</v>
      </c>
      <c r="K1197" s="28">
        <v>2</v>
      </c>
      <c r="L1197" s="28">
        <v>28</v>
      </c>
      <c r="M1197" s="28">
        <v>0</v>
      </c>
      <c r="N1197" s="15">
        <f t="shared" si="14"/>
        <v>10</v>
      </c>
      <c r="P1197" s="29">
        <v>43927</v>
      </c>
      <c r="Q1197" s="28">
        <v>28</v>
      </c>
      <c r="R1197" s="28">
        <v>0</v>
      </c>
      <c r="S1197" s="15">
        <f t="shared" si="15"/>
        <v>10</v>
      </c>
    </row>
    <row r="1198" spans="1:19" ht="17" x14ac:dyDescent="0.2">
      <c r="A1198" s="15"/>
      <c r="B1198" s="15">
        <v>8</v>
      </c>
      <c r="C1198" s="15" t="s">
        <v>129</v>
      </c>
      <c r="D1198" s="15">
        <v>313</v>
      </c>
      <c r="E1198" s="15">
        <v>17</v>
      </c>
      <c r="F1198" s="15">
        <v>173</v>
      </c>
      <c r="G1198" s="15">
        <v>9</v>
      </c>
      <c r="J1198" s="28">
        <v>879</v>
      </c>
      <c r="K1198" s="28">
        <v>8</v>
      </c>
      <c r="L1198" s="28">
        <v>37</v>
      </c>
      <c r="M1198" s="28">
        <v>4</v>
      </c>
      <c r="N1198" s="15">
        <f t="shared" si="14"/>
        <v>9</v>
      </c>
      <c r="P1198" s="29">
        <v>43930</v>
      </c>
      <c r="Q1198" s="28">
        <v>37</v>
      </c>
      <c r="R1198" s="28">
        <v>4</v>
      </c>
      <c r="S1198" s="15">
        <f t="shared" si="15"/>
        <v>9</v>
      </c>
    </row>
    <row r="1199" spans="1:19" ht="17" x14ac:dyDescent="0.2">
      <c r="A1199" s="15"/>
      <c r="B1199" s="94"/>
      <c r="C1199" s="15" t="s">
        <v>225</v>
      </c>
      <c r="D1199" s="15">
        <v>36</v>
      </c>
      <c r="E1199" s="15">
        <v>0</v>
      </c>
      <c r="F1199" s="15">
        <v>20</v>
      </c>
      <c r="G1199" s="15">
        <v>0</v>
      </c>
      <c r="J1199" s="28">
        <v>881</v>
      </c>
      <c r="K1199" s="28">
        <v>8</v>
      </c>
      <c r="L1199" s="28">
        <v>42</v>
      </c>
      <c r="M1199" s="28">
        <v>5</v>
      </c>
      <c r="N1199" s="15">
        <f t="shared" si="14"/>
        <v>5</v>
      </c>
      <c r="P1199" s="29">
        <v>43932</v>
      </c>
      <c r="Q1199" s="28">
        <v>42</v>
      </c>
      <c r="R1199" s="28">
        <v>5</v>
      </c>
      <c r="S1199" s="15">
        <f t="shared" si="15"/>
        <v>5</v>
      </c>
    </row>
    <row r="1200" spans="1:19" ht="17" x14ac:dyDescent="0.2">
      <c r="A1200" s="15"/>
      <c r="B1200" s="95"/>
      <c r="C1200" s="15" t="s">
        <v>226</v>
      </c>
      <c r="D1200" s="15">
        <v>27</v>
      </c>
      <c r="E1200" s="15">
        <v>0</v>
      </c>
      <c r="F1200" s="15">
        <v>8</v>
      </c>
      <c r="G1200" s="15">
        <v>0</v>
      </c>
      <c r="J1200" s="28">
        <v>978</v>
      </c>
      <c r="K1200" s="28">
        <v>12</v>
      </c>
      <c r="L1200" s="28">
        <v>56</v>
      </c>
      <c r="M1200" s="28">
        <v>5</v>
      </c>
      <c r="N1200" s="15">
        <f t="shared" si="14"/>
        <v>14</v>
      </c>
      <c r="P1200" s="29">
        <v>43934</v>
      </c>
      <c r="Q1200" s="28">
        <v>56</v>
      </c>
      <c r="R1200" s="28">
        <v>5</v>
      </c>
      <c r="S1200" s="15">
        <f t="shared" si="15"/>
        <v>14</v>
      </c>
    </row>
    <row r="1201" spans="1:19" ht="17" x14ac:dyDescent="0.2">
      <c r="A1201" s="15"/>
      <c r="B1201" s="95"/>
      <c r="C1201" s="15" t="s">
        <v>227</v>
      </c>
      <c r="D1201" s="15">
        <v>95</v>
      </c>
      <c r="E1201" s="15">
        <v>1</v>
      </c>
      <c r="F1201" s="15">
        <v>82</v>
      </c>
      <c r="G1201" s="15">
        <v>0</v>
      </c>
      <c r="J1201" s="28">
        <v>1129</v>
      </c>
      <c r="K1201" s="28">
        <v>18</v>
      </c>
      <c r="L1201" s="28">
        <v>84</v>
      </c>
      <c r="M1201" s="28">
        <v>7</v>
      </c>
      <c r="N1201" s="15">
        <f t="shared" si="14"/>
        <v>28</v>
      </c>
      <c r="P1201" s="29">
        <v>43938</v>
      </c>
      <c r="Q1201" s="28">
        <v>84</v>
      </c>
      <c r="R1201" s="28">
        <v>7</v>
      </c>
      <c r="S1201" s="15">
        <f t="shared" si="15"/>
        <v>28</v>
      </c>
    </row>
    <row r="1202" spans="1:19" ht="17" x14ac:dyDescent="0.2">
      <c r="A1202" s="15"/>
      <c r="B1202" s="96"/>
      <c r="C1202" s="15" t="s">
        <v>228</v>
      </c>
      <c r="D1202" s="15">
        <v>34</v>
      </c>
      <c r="E1202" s="15">
        <v>0</v>
      </c>
      <c r="F1202" s="15">
        <v>165</v>
      </c>
      <c r="G1202" s="15">
        <v>0</v>
      </c>
      <c r="J1202" s="28">
        <v>1566</v>
      </c>
      <c r="K1202" s="28">
        <v>26</v>
      </c>
      <c r="L1202" s="28">
        <v>106</v>
      </c>
      <c r="M1202" s="28">
        <v>7</v>
      </c>
      <c r="N1202" s="15">
        <f t="shared" si="14"/>
        <v>22</v>
      </c>
      <c r="P1202" s="29">
        <v>43941</v>
      </c>
      <c r="Q1202" s="28">
        <v>106</v>
      </c>
      <c r="R1202" s="28">
        <v>7</v>
      </c>
      <c r="S1202" s="15">
        <f t="shared" si="15"/>
        <v>22</v>
      </c>
    </row>
    <row r="1203" spans="1:19" ht="17" x14ac:dyDescent="0.2">
      <c r="A1203" s="15"/>
      <c r="B1203" s="15">
        <v>9</v>
      </c>
      <c r="C1203" s="15" t="s">
        <v>130</v>
      </c>
      <c r="D1203" s="15">
        <v>575</v>
      </c>
      <c r="E1203" s="15">
        <v>49</v>
      </c>
      <c r="F1203" s="15">
        <v>73</v>
      </c>
      <c r="G1203" s="15">
        <v>5</v>
      </c>
      <c r="J1203" s="28">
        <v>1783</v>
      </c>
      <c r="K1203" s="28">
        <v>35</v>
      </c>
      <c r="L1203" s="28">
        <v>128</v>
      </c>
      <c r="M1203" s="28">
        <v>7</v>
      </c>
      <c r="N1203" s="15">
        <f t="shared" si="14"/>
        <v>22</v>
      </c>
      <c r="P1203" s="29">
        <v>43944</v>
      </c>
      <c r="Q1203" s="28">
        <v>128</v>
      </c>
      <c r="R1203" s="28">
        <v>7</v>
      </c>
      <c r="S1203" s="15">
        <f t="shared" si="15"/>
        <v>22</v>
      </c>
    </row>
    <row r="1204" spans="1:19" ht="17" x14ac:dyDescent="0.2">
      <c r="A1204" s="15"/>
      <c r="B1204" s="94"/>
      <c r="C1204" s="15" t="s">
        <v>13</v>
      </c>
      <c r="D1204" s="15">
        <v>88</v>
      </c>
      <c r="E1204" s="15">
        <v>1</v>
      </c>
      <c r="F1204" s="15">
        <v>192</v>
      </c>
      <c r="G1204" s="15">
        <v>2</v>
      </c>
      <c r="J1204" s="28">
        <v>2147</v>
      </c>
      <c r="K1204" s="28">
        <v>51</v>
      </c>
      <c r="L1204" s="28">
        <v>167</v>
      </c>
      <c r="M1204" s="28">
        <v>7</v>
      </c>
      <c r="N1204" s="15">
        <f t="shared" si="14"/>
        <v>39</v>
      </c>
      <c r="P1204" s="29">
        <v>43948</v>
      </c>
      <c r="Q1204" s="28">
        <v>167</v>
      </c>
      <c r="R1204" s="28">
        <v>7</v>
      </c>
      <c r="S1204" s="15">
        <f t="shared" si="15"/>
        <v>39</v>
      </c>
    </row>
    <row r="1205" spans="1:19" ht="17" x14ac:dyDescent="0.2">
      <c r="A1205" s="15"/>
      <c r="B1205" s="96"/>
      <c r="C1205" s="15" t="s">
        <v>229</v>
      </c>
      <c r="D1205" s="15">
        <v>15</v>
      </c>
      <c r="E1205" s="15">
        <v>0</v>
      </c>
      <c r="F1205" s="15">
        <v>13</v>
      </c>
      <c r="G1205" s="15">
        <v>0</v>
      </c>
      <c r="J1205" s="28">
        <v>2690</v>
      </c>
      <c r="K1205" s="28">
        <v>81</v>
      </c>
      <c r="L1205" s="28">
        <v>280</v>
      </c>
      <c r="M1205" s="28">
        <v>8</v>
      </c>
      <c r="N1205" s="15">
        <f t="shared" si="14"/>
        <v>113</v>
      </c>
      <c r="P1205" s="29">
        <v>43955</v>
      </c>
      <c r="Q1205" s="28">
        <v>280</v>
      </c>
      <c r="R1205" s="28">
        <v>8</v>
      </c>
      <c r="S1205" s="15">
        <f t="shared" si="15"/>
        <v>113</v>
      </c>
    </row>
    <row r="1206" spans="1:19" ht="17" x14ac:dyDescent="0.2">
      <c r="A1206" s="15"/>
      <c r="B1206" s="15">
        <v>10</v>
      </c>
      <c r="C1206" s="15" t="s">
        <v>244</v>
      </c>
      <c r="D1206" s="15">
        <v>186</v>
      </c>
      <c r="E1206" s="15">
        <v>16</v>
      </c>
      <c r="F1206" s="15">
        <v>1776</v>
      </c>
      <c r="G1206" s="15">
        <v>3</v>
      </c>
      <c r="J1206" s="28">
        <v>3077</v>
      </c>
      <c r="K1206" s="28">
        <v>116</v>
      </c>
      <c r="L1206" s="28">
        <v>399</v>
      </c>
      <c r="M1206" s="28">
        <v>11</v>
      </c>
      <c r="N1206" s="15">
        <f t="shared" si="14"/>
        <v>119</v>
      </c>
      <c r="P1206" s="29">
        <v>43962</v>
      </c>
      <c r="Q1206" s="28">
        <v>399</v>
      </c>
      <c r="R1206" s="28">
        <v>11</v>
      </c>
      <c r="S1206" s="15">
        <f t="shared" si="15"/>
        <v>119</v>
      </c>
    </row>
    <row r="1207" spans="1:19" ht="17" x14ac:dyDescent="0.2">
      <c r="A1207" s="15"/>
      <c r="B1207" s="15">
        <v>11</v>
      </c>
      <c r="C1207" s="15" t="s">
        <v>207</v>
      </c>
      <c r="D1207" s="15">
        <v>683</v>
      </c>
      <c r="E1207" s="15">
        <v>6</v>
      </c>
      <c r="F1207" s="15">
        <v>909</v>
      </c>
      <c r="G1207" s="15">
        <v>1</v>
      </c>
      <c r="J1207" s="28">
        <v>3324</v>
      </c>
      <c r="K1207" s="28">
        <v>129</v>
      </c>
      <c r="L1207" s="28">
        <v>584</v>
      </c>
      <c r="M1207" s="28">
        <v>14</v>
      </c>
      <c r="N1207" s="15">
        <f t="shared" si="14"/>
        <v>185</v>
      </c>
      <c r="P1207" s="29">
        <v>43969</v>
      </c>
      <c r="Q1207" s="28">
        <v>584</v>
      </c>
      <c r="R1207" s="28">
        <v>14</v>
      </c>
      <c r="S1207" s="15">
        <f t="shared" si="15"/>
        <v>185</v>
      </c>
    </row>
    <row r="1208" spans="1:19" ht="17" x14ac:dyDescent="0.2">
      <c r="A1208" s="15"/>
      <c r="B1208" s="15">
        <v>12</v>
      </c>
      <c r="C1208" s="15" t="s">
        <v>16</v>
      </c>
      <c r="D1208" s="15">
        <v>476</v>
      </c>
      <c r="E1208" s="15">
        <v>8</v>
      </c>
      <c r="F1208" s="15">
        <v>395</v>
      </c>
      <c r="G1208" s="15">
        <v>2</v>
      </c>
      <c r="J1208" s="28">
        <v>3769</v>
      </c>
      <c r="K1208" s="28">
        <v>150</v>
      </c>
      <c r="L1208" s="28">
        <v>738</v>
      </c>
      <c r="M1208" s="28">
        <v>20</v>
      </c>
      <c r="N1208" s="15">
        <f t="shared" si="14"/>
        <v>154</v>
      </c>
      <c r="P1208" s="29">
        <v>43977</v>
      </c>
      <c r="Q1208" s="28">
        <v>738</v>
      </c>
      <c r="R1208" s="28">
        <v>20</v>
      </c>
      <c r="S1208" s="15">
        <f t="shared" si="15"/>
        <v>154</v>
      </c>
    </row>
    <row r="1209" spans="1:19" ht="17" x14ac:dyDescent="0.2">
      <c r="A1209" s="15"/>
      <c r="B1209" s="15">
        <v>13</v>
      </c>
      <c r="C1209" s="15" t="s">
        <v>17</v>
      </c>
      <c r="D1209" s="15">
        <v>4406</v>
      </c>
      <c r="E1209" s="15">
        <v>3</v>
      </c>
      <c r="F1209" s="15">
        <v>2508</v>
      </c>
      <c r="G1209" s="15">
        <v>8</v>
      </c>
      <c r="J1209" s="28">
        <v>4543</v>
      </c>
      <c r="K1209" s="28">
        <v>163</v>
      </c>
      <c r="L1209" s="28">
        <v>955</v>
      </c>
      <c r="M1209" s="28">
        <v>26</v>
      </c>
      <c r="N1209" s="15">
        <f t="shared" si="14"/>
        <v>217</v>
      </c>
      <c r="P1209" s="29">
        <v>43983</v>
      </c>
      <c r="Q1209" s="28">
        <v>955</v>
      </c>
      <c r="R1209" s="28">
        <v>26</v>
      </c>
      <c r="S1209" s="15">
        <f t="shared" si="15"/>
        <v>217</v>
      </c>
    </row>
    <row r="1210" spans="1:19" ht="17" x14ac:dyDescent="0.2">
      <c r="A1210" s="15"/>
      <c r="B1210" s="15">
        <v>14</v>
      </c>
      <c r="C1210" s="15" t="s">
        <v>208</v>
      </c>
      <c r="D1210" s="15">
        <v>111</v>
      </c>
      <c r="E1210" s="15">
        <v>9</v>
      </c>
      <c r="F1210" s="15">
        <v>67</v>
      </c>
      <c r="G1210" s="15">
        <v>0</v>
      </c>
      <c r="J1210" s="28">
        <v>4921</v>
      </c>
      <c r="K1210" s="28">
        <v>173</v>
      </c>
      <c r="L1210" s="28">
        <v>1141</v>
      </c>
      <c r="M1210" s="28">
        <v>29</v>
      </c>
      <c r="N1210" s="15">
        <f t="shared" si="14"/>
        <v>186</v>
      </c>
      <c r="P1210" s="29">
        <v>43990</v>
      </c>
      <c r="Q1210" s="28">
        <v>1141</v>
      </c>
      <c r="R1210" s="28">
        <v>29</v>
      </c>
      <c r="S1210" s="15">
        <f t="shared" si="15"/>
        <v>186</v>
      </c>
    </row>
    <row r="1211" spans="1:19" ht="17" x14ac:dyDescent="0.2">
      <c r="A1211" s="15"/>
      <c r="B1211" s="15">
        <v>15</v>
      </c>
      <c r="C1211" s="15" t="s">
        <v>18</v>
      </c>
      <c r="D1211" s="15">
        <v>1823</v>
      </c>
      <c r="E1211" s="15">
        <v>5</v>
      </c>
      <c r="F1211" s="15">
        <v>500</v>
      </c>
      <c r="G1211" s="15">
        <v>2</v>
      </c>
      <c r="J1211" s="28">
        <v>5454</v>
      </c>
      <c r="K1211" s="28">
        <v>197</v>
      </c>
      <c r="L1211" s="28">
        <v>1312</v>
      </c>
      <c r="M1211" s="28">
        <v>34</v>
      </c>
      <c r="N1211" s="15">
        <f t="shared" si="14"/>
        <v>171</v>
      </c>
      <c r="P1211" s="29">
        <v>43997</v>
      </c>
      <c r="Q1211" s="28">
        <v>1312</v>
      </c>
      <c r="R1211" s="28">
        <v>34</v>
      </c>
      <c r="S1211" s="15">
        <f t="shared" si="15"/>
        <v>171</v>
      </c>
    </row>
    <row r="1212" spans="1:19" ht="17" x14ac:dyDescent="0.2">
      <c r="A1212" s="15"/>
      <c r="B1212" s="15">
        <v>16</v>
      </c>
      <c r="C1212" s="15" t="s">
        <v>132</v>
      </c>
      <c r="D1212" s="15">
        <v>88</v>
      </c>
      <c r="E1212" s="15">
        <v>7</v>
      </c>
      <c r="F1212" s="15">
        <v>237</v>
      </c>
      <c r="G1212" s="15">
        <v>6</v>
      </c>
      <c r="J1212" s="28">
        <v>6123</v>
      </c>
      <c r="K1212" s="28">
        <v>204</v>
      </c>
      <c r="L1212" s="28">
        <v>1543</v>
      </c>
      <c r="M1212" s="28">
        <v>36</v>
      </c>
      <c r="N1212" s="15">
        <f t="shared" si="14"/>
        <v>231</v>
      </c>
      <c r="P1212" s="29">
        <v>44004</v>
      </c>
      <c r="Q1212" s="28">
        <v>1543</v>
      </c>
      <c r="R1212" s="28">
        <v>36</v>
      </c>
      <c r="S1212" s="15">
        <f t="shared" si="15"/>
        <v>231</v>
      </c>
    </row>
    <row r="1213" spans="1:19" ht="17" x14ac:dyDescent="0.2">
      <c r="A1213" s="15"/>
      <c r="B1213" s="15">
        <v>17</v>
      </c>
      <c r="C1213" s="15" t="s">
        <v>267</v>
      </c>
      <c r="D1213" s="15">
        <v>6608</v>
      </c>
      <c r="E1213" s="15">
        <v>3</v>
      </c>
      <c r="F1213" s="15">
        <v>1585</v>
      </c>
      <c r="G1213" s="15">
        <v>3</v>
      </c>
      <c r="J1213" s="28">
        <v>6490</v>
      </c>
      <c r="K1213" s="28">
        <v>227</v>
      </c>
      <c r="L1213" s="28">
        <v>1862</v>
      </c>
      <c r="M1213" s="28">
        <v>42</v>
      </c>
      <c r="N1213" s="15">
        <f t="shared" si="14"/>
        <v>319</v>
      </c>
      <c r="P1213" s="29">
        <v>44011</v>
      </c>
      <c r="Q1213" s="28">
        <v>1862</v>
      </c>
      <c r="R1213" s="28">
        <v>42</v>
      </c>
      <c r="S1213" s="15">
        <f t="shared" si="15"/>
        <v>319</v>
      </c>
    </row>
    <row r="1214" spans="1:19" ht="17" x14ac:dyDescent="0.2">
      <c r="A1214" s="15"/>
      <c r="B1214" s="15"/>
      <c r="C1214" s="15" t="s">
        <v>245</v>
      </c>
      <c r="D1214" s="15">
        <v>33</v>
      </c>
      <c r="E1214" s="15">
        <v>4</v>
      </c>
      <c r="F1214" s="15">
        <v>50</v>
      </c>
      <c r="G1214" s="15">
        <v>0</v>
      </c>
      <c r="J1214" s="28">
        <v>7042</v>
      </c>
      <c r="K1214" s="28">
        <v>258</v>
      </c>
      <c r="L1214" s="28">
        <v>2121</v>
      </c>
      <c r="M1214" s="28">
        <v>44</v>
      </c>
      <c r="N1214" s="15">
        <f t="shared" si="14"/>
        <v>259</v>
      </c>
      <c r="P1214" s="29">
        <v>44018</v>
      </c>
      <c r="Q1214" s="28">
        <v>2121</v>
      </c>
      <c r="R1214" s="28">
        <v>44</v>
      </c>
      <c r="S1214" s="15">
        <f t="shared" si="15"/>
        <v>259</v>
      </c>
    </row>
    <row r="1215" spans="1:19" ht="17" x14ac:dyDescent="0.2">
      <c r="A1215" s="15"/>
      <c r="B1215" s="15">
        <v>18</v>
      </c>
      <c r="C1215" s="15" t="s">
        <v>209</v>
      </c>
      <c r="D1215" s="15">
        <v>25</v>
      </c>
      <c r="E1215" s="15">
        <v>0</v>
      </c>
      <c r="F1215" s="15">
        <v>107</v>
      </c>
      <c r="G1215" s="15">
        <v>0</v>
      </c>
      <c r="J1215" s="28">
        <v>7333</v>
      </c>
      <c r="K1215" s="28">
        <v>282</v>
      </c>
      <c r="L1215" s="28">
        <v>2387</v>
      </c>
      <c r="M1215" s="28">
        <v>45</v>
      </c>
      <c r="N1215" s="15">
        <f t="shared" si="14"/>
        <v>266</v>
      </c>
      <c r="P1215" s="29">
        <v>44025</v>
      </c>
      <c r="Q1215" s="28">
        <v>2387</v>
      </c>
      <c r="R1215" s="28">
        <v>45</v>
      </c>
      <c r="S1215" s="15">
        <f t="shared" si="15"/>
        <v>266</v>
      </c>
    </row>
    <row r="1216" spans="1:19" ht="17" x14ac:dyDescent="0.2">
      <c r="A1216" s="15"/>
      <c r="B1216" s="15">
        <v>19</v>
      </c>
      <c r="C1216" s="15" t="s">
        <v>269</v>
      </c>
      <c r="D1216" s="15">
        <v>154</v>
      </c>
      <c r="E1216" s="15">
        <v>1</v>
      </c>
      <c r="F1216" s="15">
        <v>444</v>
      </c>
      <c r="G1216" s="15">
        <v>2</v>
      </c>
      <c r="J1216" s="28">
        <v>7633</v>
      </c>
      <c r="K1216" s="28">
        <v>290</v>
      </c>
      <c r="L1216" s="28">
        <v>2712</v>
      </c>
      <c r="M1216" s="28">
        <v>51</v>
      </c>
      <c r="N1216" s="15">
        <f t="shared" si="14"/>
        <v>325</v>
      </c>
      <c r="P1216" s="29">
        <v>44032</v>
      </c>
      <c r="Q1216" s="28">
        <v>2712</v>
      </c>
      <c r="R1216" s="28">
        <v>51</v>
      </c>
      <c r="S1216" s="15">
        <f t="shared" si="15"/>
        <v>325</v>
      </c>
    </row>
    <row r="1217" spans="1:19" ht="17" x14ac:dyDescent="0.2">
      <c r="A1217" s="15"/>
      <c r="B1217" s="15">
        <v>20</v>
      </c>
      <c r="C1217" s="15" t="s">
        <v>135</v>
      </c>
      <c r="D1217" s="15">
        <v>68</v>
      </c>
      <c r="E1217" s="15">
        <v>5</v>
      </c>
      <c r="F1217" s="15">
        <v>178</v>
      </c>
      <c r="G1217" s="15">
        <v>1</v>
      </c>
      <c r="J1217" s="28">
        <v>7679</v>
      </c>
      <c r="K1217" s="28">
        <v>297</v>
      </c>
      <c r="L1217" s="28">
        <v>3124</v>
      </c>
      <c r="M1217" s="28">
        <v>55</v>
      </c>
      <c r="N1217" s="15">
        <f t="shared" si="14"/>
        <v>412</v>
      </c>
      <c r="P1217" s="29">
        <v>44039</v>
      </c>
      <c r="Q1217" s="28">
        <v>3124</v>
      </c>
      <c r="R1217" s="28">
        <v>55</v>
      </c>
      <c r="S1217" s="15">
        <f t="shared" si="15"/>
        <v>412</v>
      </c>
    </row>
    <row r="1218" spans="1:19" ht="17" x14ac:dyDescent="0.2">
      <c r="A1218" s="15"/>
      <c r="B1218" s="15">
        <v>21</v>
      </c>
      <c r="C1218" s="15" t="s">
        <v>270</v>
      </c>
      <c r="D1218" s="15">
        <v>38</v>
      </c>
      <c r="E1218" s="15">
        <v>1</v>
      </c>
      <c r="F1218" s="15">
        <v>65</v>
      </c>
      <c r="G1218" s="15">
        <v>0</v>
      </c>
      <c r="J1218" s="28">
        <v>8329</v>
      </c>
      <c r="K1218" s="28">
        <v>316</v>
      </c>
      <c r="L1218" s="28">
        <v>3473</v>
      </c>
      <c r="M1218" s="28">
        <v>57</v>
      </c>
      <c r="N1218" s="15">
        <f t="shared" si="14"/>
        <v>349</v>
      </c>
      <c r="P1218" s="29">
        <v>44046</v>
      </c>
      <c r="Q1218" s="28">
        <v>3473</v>
      </c>
      <c r="R1218" s="28">
        <v>57</v>
      </c>
      <c r="S1218" s="15">
        <f t="shared" si="15"/>
        <v>349</v>
      </c>
    </row>
    <row r="1219" spans="1:19" ht="17" x14ac:dyDescent="0.2">
      <c r="A1219" s="15"/>
      <c r="B1219" s="15">
        <v>22</v>
      </c>
      <c r="C1219" s="15" t="s">
        <v>210</v>
      </c>
      <c r="D1219" s="15">
        <v>17</v>
      </c>
      <c r="E1219" s="15">
        <v>0</v>
      </c>
      <c r="F1219" s="15">
        <v>110</v>
      </c>
      <c r="G1219" s="15">
        <v>0</v>
      </c>
      <c r="J1219" s="28">
        <v>11708</v>
      </c>
      <c r="K1219" s="28">
        <v>318</v>
      </c>
      <c r="L1219" s="28">
        <v>3928</v>
      </c>
      <c r="M1219" s="28">
        <v>59</v>
      </c>
      <c r="N1219" s="15">
        <f t="shared" si="14"/>
        <v>455</v>
      </c>
      <c r="P1219" s="29">
        <v>44053</v>
      </c>
      <c r="Q1219" s="28">
        <v>3928</v>
      </c>
      <c r="R1219" s="28">
        <v>59</v>
      </c>
      <c r="S1219" s="15">
        <f t="shared" si="15"/>
        <v>455</v>
      </c>
    </row>
    <row r="1220" spans="1:19" ht="34" x14ac:dyDescent="0.2">
      <c r="A1220" s="15"/>
      <c r="B1220" s="15">
        <v>23</v>
      </c>
      <c r="C1220" s="15" t="s">
        <v>136</v>
      </c>
      <c r="D1220" s="15">
        <v>986</v>
      </c>
      <c r="E1220" s="15">
        <v>98</v>
      </c>
      <c r="F1220" s="15">
        <v>392</v>
      </c>
      <c r="G1220" s="15">
        <v>7</v>
      </c>
      <c r="J1220" s="28">
        <v>12178</v>
      </c>
      <c r="K1220" s="28">
        <v>322</v>
      </c>
      <c r="L1220" s="28">
        <v>4436</v>
      </c>
      <c r="M1220" s="28">
        <v>62</v>
      </c>
      <c r="N1220" s="15">
        <f t="shared" si="14"/>
        <v>508</v>
      </c>
      <c r="P1220" s="29">
        <v>44060</v>
      </c>
      <c r="Q1220" s="28">
        <v>4436</v>
      </c>
      <c r="R1220" s="28">
        <v>62</v>
      </c>
      <c r="S1220" s="15">
        <f t="shared" si="15"/>
        <v>508</v>
      </c>
    </row>
    <row r="1221" spans="1:19" ht="17" x14ac:dyDescent="0.2">
      <c r="A1221" s="15"/>
      <c r="B1221" s="15">
        <v>24</v>
      </c>
      <c r="C1221" s="15" t="s">
        <v>137</v>
      </c>
      <c r="D1221" s="15">
        <v>165</v>
      </c>
      <c r="E1221" s="15">
        <v>3</v>
      </c>
      <c r="F1221" s="15">
        <v>477</v>
      </c>
      <c r="G1221" s="15">
        <v>0</v>
      </c>
      <c r="J1221" s="28">
        <v>12459</v>
      </c>
      <c r="K1221" s="28">
        <v>333</v>
      </c>
      <c r="L1221" s="28">
        <v>4729</v>
      </c>
      <c r="M1221" s="28">
        <v>71</v>
      </c>
      <c r="N1221" s="15">
        <f t="shared" si="14"/>
        <v>293</v>
      </c>
      <c r="P1221" s="29">
        <v>44067</v>
      </c>
      <c r="Q1221" s="28">
        <v>4729</v>
      </c>
      <c r="R1221" s="28">
        <v>71</v>
      </c>
      <c r="S1221" s="15">
        <f t="shared" si="15"/>
        <v>293</v>
      </c>
    </row>
    <row r="1222" spans="1:19" ht="17" x14ac:dyDescent="0.2">
      <c r="A1222" s="15"/>
      <c r="B1222" s="15">
        <v>25</v>
      </c>
      <c r="C1222" s="15" t="s">
        <v>211</v>
      </c>
      <c r="D1222" s="15">
        <v>180</v>
      </c>
      <c r="E1222" s="15">
        <v>10</v>
      </c>
      <c r="F1222" s="15">
        <v>957</v>
      </c>
      <c r="G1222" s="15">
        <v>1</v>
      </c>
      <c r="J1222" s="28">
        <v>14196</v>
      </c>
      <c r="K1222" s="28">
        <v>340</v>
      </c>
      <c r="L1222" s="28">
        <v>5902</v>
      </c>
      <c r="M1222" s="28">
        <v>73</v>
      </c>
      <c r="N1222" s="15">
        <f t="shared" si="14"/>
        <v>1173</v>
      </c>
      <c r="P1222" s="29">
        <v>44074</v>
      </c>
      <c r="Q1222" s="28">
        <v>5902</v>
      </c>
      <c r="R1222" s="28">
        <v>73</v>
      </c>
      <c r="S1222" s="15">
        <f t="shared" si="15"/>
        <v>1173</v>
      </c>
    </row>
    <row r="1223" spans="1:19" ht="17" x14ac:dyDescent="0.2">
      <c r="A1223" s="15"/>
      <c r="B1223" s="15"/>
      <c r="C1223" s="15" t="s">
        <v>22</v>
      </c>
      <c r="D1223" s="15">
        <v>309</v>
      </c>
      <c r="E1223" s="15">
        <v>5</v>
      </c>
      <c r="F1223" s="15">
        <v>472</v>
      </c>
      <c r="G1223" s="15">
        <v>0</v>
      </c>
      <c r="J1223" s="28">
        <v>14588</v>
      </c>
      <c r="K1223" s="28">
        <v>348</v>
      </c>
      <c r="L1223" s="28">
        <v>7137</v>
      </c>
      <c r="M1223" s="28">
        <v>77</v>
      </c>
      <c r="N1223" s="15">
        <f t="shared" si="14"/>
        <v>1235</v>
      </c>
      <c r="P1223" s="29">
        <v>44081</v>
      </c>
      <c r="Q1223" s="28">
        <v>7137</v>
      </c>
      <c r="R1223" s="28">
        <v>77</v>
      </c>
      <c r="S1223" s="15">
        <f t="shared" si="15"/>
        <v>1235</v>
      </c>
    </row>
    <row r="1224" spans="1:19" ht="17" x14ac:dyDescent="0.2">
      <c r="A1224" s="15"/>
      <c r="B1224" s="15">
        <v>26</v>
      </c>
      <c r="C1224" s="15" t="s">
        <v>212</v>
      </c>
      <c r="D1224" s="15">
        <v>24</v>
      </c>
      <c r="E1224" s="15">
        <v>2</v>
      </c>
      <c r="F1224" s="15">
        <v>16</v>
      </c>
      <c r="G1224" s="15">
        <v>0</v>
      </c>
      <c r="J1224" s="28">
        <v>16838</v>
      </c>
      <c r="K1224" s="28">
        <v>350</v>
      </c>
      <c r="L1224" s="28">
        <v>8503</v>
      </c>
      <c r="M1224" s="28">
        <v>77</v>
      </c>
      <c r="N1224" s="15">
        <f t="shared" si="14"/>
        <v>1366</v>
      </c>
      <c r="P1224" s="29">
        <v>44088</v>
      </c>
      <c r="Q1224" s="28">
        <v>8503</v>
      </c>
      <c r="R1224" s="28">
        <v>77</v>
      </c>
      <c r="S1224" s="15">
        <f t="shared" si="15"/>
        <v>1366</v>
      </c>
    </row>
    <row r="1225" spans="1:19" ht="17" x14ac:dyDescent="0.2">
      <c r="A1225" s="15"/>
      <c r="B1225" s="15"/>
      <c r="C1225" s="34" t="s">
        <v>281</v>
      </c>
      <c r="D1225" s="15">
        <f>SUM(D1191:D1224)</f>
        <v>31046</v>
      </c>
      <c r="E1225" s="15">
        <f>SUM(E1191:E1224)</f>
        <v>465</v>
      </c>
      <c r="F1225" s="15">
        <f>SUM(F1191:F1224)</f>
        <v>23981</v>
      </c>
      <c r="G1225" s="34">
        <f>SUM(G1191:G1224)</f>
        <v>131</v>
      </c>
      <c r="J1225" s="28">
        <v>19950</v>
      </c>
      <c r="K1225" s="28">
        <v>360</v>
      </c>
      <c r="L1225" s="28">
        <v>10198</v>
      </c>
      <c r="M1225" s="28">
        <v>83</v>
      </c>
      <c r="N1225" s="15">
        <f t="shared" si="14"/>
        <v>1695</v>
      </c>
      <c r="P1225" s="29">
        <v>44095</v>
      </c>
      <c r="Q1225" s="28">
        <v>10198</v>
      </c>
      <c r="R1225" s="28">
        <v>83</v>
      </c>
      <c r="S1225" s="15">
        <f t="shared" si="15"/>
        <v>1695</v>
      </c>
    </row>
    <row r="1226" spans="1:19" x14ac:dyDescent="0.2">
      <c r="J1226" s="28">
        <v>22020</v>
      </c>
      <c r="K1226" s="28">
        <v>365</v>
      </c>
      <c r="L1226" s="28">
        <v>12229</v>
      </c>
      <c r="M1226" s="28">
        <v>84</v>
      </c>
      <c r="N1226" s="15">
        <f t="shared" si="14"/>
        <v>2031</v>
      </c>
      <c r="P1226" s="29">
        <v>44102</v>
      </c>
      <c r="Q1226" s="28">
        <v>12229</v>
      </c>
      <c r="R1226" s="28">
        <v>84</v>
      </c>
      <c r="S1226" s="15">
        <f t="shared" si="15"/>
        <v>2031</v>
      </c>
    </row>
    <row r="1227" spans="1:19" ht="17" x14ac:dyDescent="0.2">
      <c r="D1227" s="40" t="s">
        <v>214</v>
      </c>
      <c r="J1227" s="28">
        <v>23180</v>
      </c>
      <c r="K1227" s="28">
        <v>367</v>
      </c>
      <c r="L1227" s="28">
        <v>13610</v>
      </c>
      <c r="M1227" s="28">
        <v>91</v>
      </c>
      <c r="N1227" s="15">
        <f t="shared" si="14"/>
        <v>1381</v>
      </c>
      <c r="P1227" s="29">
        <v>44109</v>
      </c>
      <c r="Q1227" s="28">
        <v>13610</v>
      </c>
      <c r="R1227" s="28">
        <v>91</v>
      </c>
      <c r="S1227" s="15">
        <f t="shared" si="15"/>
        <v>1381</v>
      </c>
    </row>
    <row r="1228" spans="1:19" x14ac:dyDescent="0.2">
      <c r="J1228" s="15">
        <v>25665</v>
      </c>
      <c r="K1228" s="28">
        <v>396</v>
      </c>
      <c r="L1228" s="28">
        <v>16369</v>
      </c>
      <c r="M1228" s="28">
        <v>101</v>
      </c>
      <c r="N1228" s="15">
        <f t="shared" si="14"/>
        <v>2759</v>
      </c>
      <c r="P1228" s="29">
        <v>44116</v>
      </c>
      <c r="Q1228" s="28">
        <v>16369</v>
      </c>
      <c r="R1228" s="28">
        <v>101</v>
      </c>
      <c r="S1228" s="15">
        <f t="shared" si="15"/>
        <v>2759</v>
      </c>
    </row>
    <row r="1229" spans="1:19" x14ac:dyDescent="0.2">
      <c r="J1229" s="44">
        <v>26359</v>
      </c>
      <c r="K1229" s="44">
        <v>420</v>
      </c>
      <c r="L1229" s="44">
        <v>18237</v>
      </c>
      <c r="M1229" s="44">
        <v>119</v>
      </c>
      <c r="N1229" s="15">
        <f t="shared" si="14"/>
        <v>1868</v>
      </c>
      <c r="P1229" s="29">
        <v>44123</v>
      </c>
      <c r="Q1229" s="44">
        <v>18237</v>
      </c>
      <c r="R1229" s="44">
        <v>119</v>
      </c>
      <c r="S1229" s="15">
        <f t="shared" si="15"/>
        <v>1868</v>
      </c>
    </row>
    <row r="1230" spans="1:19" x14ac:dyDescent="0.2">
      <c r="J1230" s="28">
        <v>28272</v>
      </c>
      <c r="K1230" s="28">
        <v>443</v>
      </c>
      <c r="L1230" s="28">
        <v>20487</v>
      </c>
      <c r="M1230" s="28">
        <v>126</v>
      </c>
      <c r="N1230" s="15">
        <f t="shared" si="14"/>
        <v>2250</v>
      </c>
      <c r="P1230" s="29">
        <v>44130</v>
      </c>
      <c r="Q1230" s="28">
        <v>20487</v>
      </c>
      <c r="R1230" s="28">
        <v>126</v>
      </c>
      <c r="S1230" s="15">
        <f t="shared" si="15"/>
        <v>2250</v>
      </c>
    </row>
    <row r="1231" spans="1:19" x14ac:dyDescent="0.2">
      <c r="J1231" s="28">
        <v>29804</v>
      </c>
      <c r="K1231" s="28">
        <v>460</v>
      </c>
      <c r="L1231" s="28">
        <v>21784</v>
      </c>
      <c r="M1231" s="28">
        <v>129</v>
      </c>
      <c r="N1231" s="15">
        <f t="shared" si="14"/>
        <v>1297</v>
      </c>
      <c r="P1231" s="29">
        <v>44137</v>
      </c>
      <c r="Q1231" s="28">
        <v>21784</v>
      </c>
      <c r="R1231" s="28">
        <v>129</v>
      </c>
      <c r="S1231" s="15">
        <f t="shared" si="15"/>
        <v>1297</v>
      </c>
    </row>
    <row r="1232" spans="1:19" x14ac:dyDescent="0.2">
      <c r="J1232" s="28">
        <v>31046</v>
      </c>
      <c r="K1232" s="28">
        <v>465</v>
      </c>
      <c r="L1232" s="28">
        <v>23981</v>
      </c>
      <c r="M1232" s="28">
        <v>131</v>
      </c>
      <c r="N1232" s="15">
        <f t="shared" si="14"/>
        <v>2197</v>
      </c>
      <c r="P1232" s="29">
        <v>44144</v>
      </c>
      <c r="Q1232" s="28">
        <v>23981</v>
      </c>
      <c r="R1232" s="28">
        <v>131</v>
      </c>
      <c r="S1232" s="15">
        <f t="shared" si="15"/>
        <v>2197</v>
      </c>
    </row>
    <row r="1235" spans="1:24" ht="34" x14ac:dyDescent="0.2">
      <c r="A1235" s="94" t="s">
        <v>206</v>
      </c>
      <c r="B1235" s="94" t="s">
        <v>0</v>
      </c>
      <c r="C1235" s="94" t="s">
        <v>294</v>
      </c>
      <c r="D1235" s="39" t="s">
        <v>230</v>
      </c>
      <c r="E1235" s="39" t="s">
        <v>290</v>
      </c>
      <c r="F1235" s="39" t="s">
        <v>286</v>
      </c>
      <c r="G1235" s="15" t="s">
        <v>287</v>
      </c>
    </row>
    <row r="1236" spans="1:24" ht="51" x14ac:dyDescent="0.2">
      <c r="A1236" s="96"/>
      <c r="B1236" s="96"/>
      <c r="C1236" s="96"/>
      <c r="D1236" s="15" t="s">
        <v>236</v>
      </c>
      <c r="E1236" s="15" t="s">
        <v>36</v>
      </c>
      <c r="F1236" s="15" t="s">
        <v>36</v>
      </c>
      <c r="G1236" s="15" t="s">
        <v>36</v>
      </c>
      <c r="J1236" s="28" t="s">
        <v>230</v>
      </c>
      <c r="K1236" s="28" t="s">
        <v>290</v>
      </c>
      <c r="L1236" s="28" t="s">
        <v>289</v>
      </c>
      <c r="M1236" s="28" t="s">
        <v>288</v>
      </c>
      <c r="N1236" s="28" t="s">
        <v>291</v>
      </c>
      <c r="P1236" s="28" t="s">
        <v>292</v>
      </c>
      <c r="Q1236" s="28" t="s">
        <v>289</v>
      </c>
      <c r="R1236" s="28" t="s">
        <v>288</v>
      </c>
      <c r="S1236" s="28" t="s">
        <v>291</v>
      </c>
    </row>
    <row r="1237" spans="1:24" ht="17" x14ac:dyDescent="0.2">
      <c r="A1237" s="41">
        <v>44151</v>
      </c>
      <c r="B1237" s="15">
        <v>1</v>
      </c>
      <c r="C1237" s="15" t="s">
        <v>2</v>
      </c>
      <c r="D1237" s="15">
        <v>1922</v>
      </c>
      <c r="E1237" s="15">
        <v>35</v>
      </c>
      <c r="F1237" s="15">
        <v>920</v>
      </c>
      <c r="G1237" s="15">
        <v>22</v>
      </c>
      <c r="J1237" s="28">
        <v>6</v>
      </c>
      <c r="K1237" s="28">
        <v>1</v>
      </c>
      <c r="L1237" s="28">
        <v>0</v>
      </c>
      <c r="M1237" s="28">
        <v>0</v>
      </c>
      <c r="N1237" s="28">
        <v>0</v>
      </c>
      <c r="P1237" s="29">
        <v>43907</v>
      </c>
      <c r="Q1237" s="28">
        <v>0</v>
      </c>
      <c r="R1237" s="28">
        <v>0</v>
      </c>
      <c r="S1237" s="28">
        <v>0</v>
      </c>
    </row>
    <row r="1238" spans="1:24" ht="17" x14ac:dyDescent="0.2">
      <c r="A1238" s="15"/>
      <c r="B1238" s="15">
        <v>2</v>
      </c>
      <c r="C1238" s="15" t="s">
        <v>124</v>
      </c>
      <c r="D1238" s="15">
        <v>2714</v>
      </c>
      <c r="E1238" s="15">
        <v>68</v>
      </c>
      <c r="F1238" s="15">
        <v>1585</v>
      </c>
      <c r="G1238" s="15">
        <v>18</v>
      </c>
      <c r="J1238" s="28">
        <v>35</v>
      </c>
      <c r="K1238" s="28">
        <v>1</v>
      </c>
      <c r="L1238" s="28">
        <v>1</v>
      </c>
      <c r="M1238" s="28">
        <v>0</v>
      </c>
      <c r="N1238" s="15">
        <f>(L1238-L1237)</f>
        <v>1</v>
      </c>
      <c r="P1238" s="29">
        <v>43910</v>
      </c>
      <c r="Q1238" s="28">
        <v>1</v>
      </c>
      <c r="R1238" s="28">
        <v>0</v>
      </c>
      <c r="S1238" s="15">
        <f>(Q1238-Q1237)</f>
        <v>1</v>
      </c>
    </row>
    <row r="1239" spans="1:24" ht="17" x14ac:dyDescent="0.2">
      <c r="A1239" s="15"/>
      <c r="B1239" s="15">
        <v>3</v>
      </c>
      <c r="C1239" s="15" t="s">
        <v>125</v>
      </c>
      <c r="D1239" s="15">
        <v>1838</v>
      </c>
      <c r="E1239" s="15">
        <v>6</v>
      </c>
      <c r="F1239" s="15">
        <v>1726</v>
      </c>
      <c r="G1239" s="15">
        <v>9</v>
      </c>
      <c r="J1239" s="28">
        <v>53</v>
      </c>
      <c r="K1239" s="28">
        <v>1</v>
      </c>
      <c r="L1239" s="28">
        <v>1</v>
      </c>
      <c r="M1239" s="28">
        <v>0</v>
      </c>
      <c r="N1239" s="15">
        <f t="shared" ref="N1239:N1279" si="16">(L1239-L1238)</f>
        <v>0</v>
      </c>
      <c r="P1239" s="29">
        <v>43913</v>
      </c>
      <c r="Q1239" s="28">
        <v>1</v>
      </c>
      <c r="R1239" s="28">
        <v>0</v>
      </c>
      <c r="S1239" s="15">
        <f t="shared" ref="S1239:S1279" si="17">(Q1239-Q1238)</f>
        <v>0</v>
      </c>
    </row>
    <row r="1240" spans="1:24" ht="17" x14ac:dyDescent="0.2">
      <c r="A1240" s="15"/>
      <c r="B1240" s="15">
        <v>4</v>
      </c>
      <c r="C1240" s="15" t="s">
        <v>238</v>
      </c>
      <c r="D1240" s="15">
        <v>2929</v>
      </c>
      <c r="E1240" s="15">
        <v>8</v>
      </c>
      <c r="F1240" s="15">
        <v>1232</v>
      </c>
      <c r="G1240" s="15">
        <v>11</v>
      </c>
      <c r="J1240" s="28">
        <v>114</v>
      </c>
      <c r="K1240" s="28">
        <v>1</v>
      </c>
      <c r="L1240" s="28">
        <v>7</v>
      </c>
      <c r="M1240" s="28">
        <v>0</v>
      </c>
      <c r="N1240" s="15">
        <f t="shared" si="16"/>
        <v>6</v>
      </c>
      <c r="P1240" s="29">
        <v>43916</v>
      </c>
      <c r="Q1240" s="28">
        <v>7</v>
      </c>
      <c r="R1240" s="28">
        <v>0</v>
      </c>
      <c r="S1240" s="15">
        <f t="shared" si="17"/>
        <v>6</v>
      </c>
      <c r="X1240" s="40" t="s">
        <v>214</v>
      </c>
    </row>
    <row r="1241" spans="1:24" ht="17" x14ac:dyDescent="0.2">
      <c r="A1241" s="15"/>
      <c r="B1241" s="15">
        <v>5</v>
      </c>
      <c r="C1241" s="15" t="s">
        <v>127</v>
      </c>
      <c r="D1241" s="15">
        <v>3913</v>
      </c>
      <c r="E1241" s="15">
        <v>85</v>
      </c>
      <c r="F1241" s="15">
        <v>6826</v>
      </c>
      <c r="G1241" s="15">
        <v>13</v>
      </c>
      <c r="J1241" s="28">
        <v>314</v>
      </c>
      <c r="K1241" s="28">
        <v>1</v>
      </c>
      <c r="L1241" s="28">
        <v>15</v>
      </c>
      <c r="M1241" s="28">
        <v>0</v>
      </c>
      <c r="N1241" s="15">
        <f t="shared" si="16"/>
        <v>8</v>
      </c>
      <c r="P1241" s="29">
        <v>43920</v>
      </c>
      <c r="Q1241" s="28">
        <v>15</v>
      </c>
      <c r="R1241" s="28">
        <v>0</v>
      </c>
      <c r="S1241" s="15">
        <f t="shared" si="17"/>
        <v>8</v>
      </c>
    </row>
    <row r="1242" spans="1:24" ht="17" x14ac:dyDescent="0.2">
      <c r="A1242" s="15"/>
      <c r="B1242" s="15">
        <v>6</v>
      </c>
      <c r="C1242" s="15" t="s">
        <v>9</v>
      </c>
      <c r="D1242" s="15">
        <v>303</v>
      </c>
      <c r="E1242" s="15">
        <v>10</v>
      </c>
      <c r="F1242" s="15">
        <v>566</v>
      </c>
      <c r="G1242" s="15">
        <v>2</v>
      </c>
      <c r="J1242" s="28">
        <v>430</v>
      </c>
      <c r="K1242" s="28">
        <v>2</v>
      </c>
      <c r="L1242" s="28">
        <v>18</v>
      </c>
      <c r="M1242" s="28">
        <v>0</v>
      </c>
      <c r="N1242" s="15">
        <f t="shared" si="16"/>
        <v>3</v>
      </c>
      <c r="P1242" s="29">
        <v>43923</v>
      </c>
      <c r="Q1242" s="28">
        <v>18</v>
      </c>
      <c r="R1242" s="28">
        <v>0</v>
      </c>
      <c r="S1242" s="15">
        <f t="shared" si="17"/>
        <v>3</v>
      </c>
    </row>
    <row r="1243" spans="1:24" ht="17" x14ac:dyDescent="0.2">
      <c r="A1243" s="15"/>
      <c r="B1243" s="15">
        <v>7</v>
      </c>
      <c r="C1243" s="15" t="s">
        <v>239</v>
      </c>
      <c r="D1243" s="15">
        <v>111</v>
      </c>
      <c r="E1243" s="15">
        <v>2</v>
      </c>
      <c r="F1243" s="15">
        <v>863</v>
      </c>
      <c r="G1243" s="15">
        <v>15</v>
      </c>
      <c r="J1243" s="28">
        <v>590</v>
      </c>
      <c r="K1243" s="28">
        <v>2</v>
      </c>
      <c r="L1243" s="28">
        <v>28</v>
      </c>
      <c r="M1243" s="28">
        <v>0</v>
      </c>
      <c r="N1243" s="15">
        <f t="shared" si="16"/>
        <v>10</v>
      </c>
      <c r="P1243" s="29">
        <v>43927</v>
      </c>
      <c r="Q1243" s="28">
        <v>28</v>
      </c>
      <c r="R1243" s="28">
        <v>0</v>
      </c>
      <c r="S1243" s="15">
        <f t="shared" si="17"/>
        <v>10</v>
      </c>
    </row>
    <row r="1244" spans="1:24" ht="17" x14ac:dyDescent="0.2">
      <c r="A1244" s="15"/>
      <c r="B1244" s="15">
        <v>8</v>
      </c>
      <c r="C1244" s="15" t="s">
        <v>129</v>
      </c>
      <c r="D1244" s="15">
        <v>328</v>
      </c>
      <c r="E1244" s="15">
        <v>17</v>
      </c>
      <c r="F1244" s="15">
        <v>185</v>
      </c>
      <c r="G1244" s="15">
        <v>10</v>
      </c>
      <c r="J1244" s="28">
        <v>879</v>
      </c>
      <c r="K1244" s="28">
        <v>8</v>
      </c>
      <c r="L1244" s="28">
        <v>37</v>
      </c>
      <c r="M1244" s="28">
        <v>4</v>
      </c>
      <c r="N1244" s="15">
        <f t="shared" si="16"/>
        <v>9</v>
      </c>
      <c r="P1244" s="29">
        <v>43930</v>
      </c>
      <c r="Q1244" s="28">
        <v>37</v>
      </c>
      <c r="R1244" s="28">
        <v>4</v>
      </c>
      <c r="S1244" s="15">
        <f t="shared" si="17"/>
        <v>9</v>
      </c>
    </row>
    <row r="1245" spans="1:24" ht="17" x14ac:dyDescent="0.2">
      <c r="A1245" s="15"/>
      <c r="B1245" s="94"/>
      <c r="C1245" s="15" t="s">
        <v>225</v>
      </c>
      <c r="D1245" s="15">
        <v>36</v>
      </c>
      <c r="E1245" s="15">
        <v>0</v>
      </c>
      <c r="F1245" s="15">
        <v>20</v>
      </c>
      <c r="G1245" s="15">
        <v>0</v>
      </c>
      <c r="J1245" s="28">
        <v>881</v>
      </c>
      <c r="K1245" s="28">
        <v>8</v>
      </c>
      <c r="L1245" s="28">
        <v>42</v>
      </c>
      <c r="M1245" s="28">
        <v>5</v>
      </c>
      <c r="N1245" s="15">
        <f t="shared" si="16"/>
        <v>5</v>
      </c>
      <c r="P1245" s="29">
        <v>43932</v>
      </c>
      <c r="Q1245" s="28">
        <v>42</v>
      </c>
      <c r="R1245" s="28">
        <v>5</v>
      </c>
      <c r="S1245" s="15">
        <f t="shared" si="17"/>
        <v>5</v>
      </c>
    </row>
    <row r="1246" spans="1:24" ht="17" x14ac:dyDescent="0.2">
      <c r="A1246" s="15"/>
      <c r="B1246" s="95"/>
      <c r="C1246" s="15" t="s">
        <v>226</v>
      </c>
      <c r="D1246" s="15">
        <v>27</v>
      </c>
      <c r="E1246" s="15">
        <v>0</v>
      </c>
      <c r="F1246" s="15">
        <v>8</v>
      </c>
      <c r="G1246" s="15">
        <v>0</v>
      </c>
      <c r="J1246" s="28">
        <v>978</v>
      </c>
      <c r="K1246" s="28">
        <v>12</v>
      </c>
      <c r="L1246" s="28">
        <v>56</v>
      </c>
      <c r="M1246" s="28">
        <v>5</v>
      </c>
      <c r="N1246" s="15">
        <f t="shared" si="16"/>
        <v>14</v>
      </c>
      <c r="P1246" s="29">
        <v>43934</v>
      </c>
      <c r="Q1246" s="28">
        <v>56</v>
      </c>
      <c r="R1246" s="28">
        <v>5</v>
      </c>
      <c r="S1246" s="15">
        <f t="shared" si="17"/>
        <v>14</v>
      </c>
    </row>
    <row r="1247" spans="1:24" ht="17" x14ac:dyDescent="0.2">
      <c r="A1247" s="15"/>
      <c r="B1247" s="95"/>
      <c r="C1247" s="15" t="s">
        <v>227</v>
      </c>
      <c r="D1247" s="15">
        <v>95</v>
      </c>
      <c r="E1247" s="15">
        <v>1</v>
      </c>
      <c r="F1247" s="15">
        <v>82</v>
      </c>
      <c r="G1247" s="15">
        <v>0</v>
      </c>
      <c r="J1247" s="28">
        <v>1129</v>
      </c>
      <c r="K1247" s="28">
        <v>18</v>
      </c>
      <c r="L1247" s="28">
        <v>84</v>
      </c>
      <c r="M1247" s="28">
        <v>7</v>
      </c>
      <c r="N1247" s="15">
        <f t="shared" si="16"/>
        <v>28</v>
      </c>
      <c r="P1247" s="29">
        <v>43938</v>
      </c>
      <c r="Q1247" s="28">
        <v>84</v>
      </c>
      <c r="R1247" s="28">
        <v>7</v>
      </c>
      <c r="S1247" s="15">
        <f t="shared" si="17"/>
        <v>28</v>
      </c>
    </row>
    <row r="1248" spans="1:24" ht="17" x14ac:dyDescent="0.2">
      <c r="A1248" s="15"/>
      <c r="B1248" s="96"/>
      <c r="C1248" s="15" t="s">
        <v>228</v>
      </c>
      <c r="D1248" s="15">
        <v>34</v>
      </c>
      <c r="E1248" s="15">
        <v>0</v>
      </c>
      <c r="F1248" s="15">
        <v>414</v>
      </c>
      <c r="G1248" s="15">
        <v>1</v>
      </c>
      <c r="J1248" s="28">
        <v>1566</v>
      </c>
      <c r="K1248" s="28">
        <v>26</v>
      </c>
      <c r="L1248" s="28">
        <v>106</v>
      </c>
      <c r="M1248" s="28">
        <v>7</v>
      </c>
      <c r="N1248" s="15">
        <f t="shared" si="16"/>
        <v>22</v>
      </c>
      <c r="P1248" s="29">
        <v>43941</v>
      </c>
      <c r="Q1248" s="28">
        <v>106</v>
      </c>
      <c r="R1248" s="28">
        <v>7</v>
      </c>
      <c r="S1248" s="15">
        <f t="shared" si="17"/>
        <v>22</v>
      </c>
    </row>
    <row r="1249" spans="1:19" ht="17" x14ac:dyDescent="0.2">
      <c r="A1249" s="15"/>
      <c r="B1249" s="15">
        <v>9</v>
      </c>
      <c r="C1249" s="15" t="s">
        <v>130</v>
      </c>
      <c r="D1249" s="15">
        <v>596</v>
      </c>
      <c r="E1249" s="15">
        <v>49</v>
      </c>
      <c r="F1249" s="15">
        <v>73</v>
      </c>
      <c r="G1249" s="15">
        <v>5</v>
      </c>
      <c r="J1249" s="28">
        <v>1783</v>
      </c>
      <c r="K1249" s="28">
        <v>35</v>
      </c>
      <c r="L1249" s="28">
        <v>128</v>
      </c>
      <c r="M1249" s="28">
        <v>7</v>
      </c>
      <c r="N1249" s="15">
        <f t="shared" si="16"/>
        <v>22</v>
      </c>
      <c r="P1249" s="29">
        <v>43944</v>
      </c>
      <c r="Q1249" s="28">
        <v>128</v>
      </c>
      <c r="R1249" s="28">
        <v>7</v>
      </c>
      <c r="S1249" s="15">
        <f t="shared" si="17"/>
        <v>22</v>
      </c>
    </row>
    <row r="1250" spans="1:19" ht="17" x14ac:dyDescent="0.2">
      <c r="A1250" s="15"/>
      <c r="B1250" s="94"/>
      <c r="C1250" s="15" t="s">
        <v>13</v>
      </c>
      <c r="D1250" s="15">
        <v>90</v>
      </c>
      <c r="E1250" s="15">
        <v>1</v>
      </c>
      <c r="F1250" s="15">
        <v>194</v>
      </c>
      <c r="G1250" s="15">
        <v>2</v>
      </c>
      <c r="J1250" s="28">
        <v>2147</v>
      </c>
      <c r="K1250" s="28">
        <v>51</v>
      </c>
      <c r="L1250" s="28">
        <v>167</v>
      </c>
      <c r="M1250" s="28">
        <v>7</v>
      </c>
      <c r="N1250" s="15">
        <f t="shared" si="16"/>
        <v>39</v>
      </c>
      <c r="P1250" s="29">
        <v>43948</v>
      </c>
      <c r="Q1250" s="28">
        <v>167</v>
      </c>
      <c r="R1250" s="28">
        <v>7</v>
      </c>
      <c r="S1250" s="15">
        <f t="shared" si="17"/>
        <v>39</v>
      </c>
    </row>
    <row r="1251" spans="1:19" ht="17" x14ac:dyDescent="0.2">
      <c r="A1251" s="15"/>
      <c r="B1251" s="96"/>
      <c r="C1251" s="15" t="s">
        <v>229</v>
      </c>
      <c r="D1251" s="15">
        <v>15</v>
      </c>
      <c r="E1251" s="15">
        <v>0</v>
      </c>
      <c r="F1251" s="15">
        <v>13</v>
      </c>
      <c r="G1251" s="15">
        <v>0</v>
      </c>
      <c r="J1251" s="28">
        <v>2690</v>
      </c>
      <c r="K1251" s="28">
        <v>81</v>
      </c>
      <c r="L1251" s="28">
        <v>280</v>
      </c>
      <c r="M1251" s="28">
        <v>8</v>
      </c>
      <c r="N1251" s="15">
        <f t="shared" si="16"/>
        <v>113</v>
      </c>
      <c r="P1251" s="29">
        <v>43955</v>
      </c>
      <c r="Q1251" s="28">
        <v>280</v>
      </c>
      <c r="R1251" s="28">
        <v>8</v>
      </c>
      <c r="S1251" s="15">
        <f t="shared" si="17"/>
        <v>113</v>
      </c>
    </row>
    <row r="1252" spans="1:19" ht="17" x14ac:dyDescent="0.2">
      <c r="A1252" s="15"/>
      <c r="B1252" s="15">
        <v>10</v>
      </c>
      <c r="C1252" s="15" t="s">
        <v>244</v>
      </c>
      <c r="D1252" s="15">
        <v>186</v>
      </c>
      <c r="E1252" s="15">
        <v>16</v>
      </c>
      <c r="F1252" s="15">
        <v>1886</v>
      </c>
      <c r="G1252" s="15">
        <v>4</v>
      </c>
      <c r="J1252" s="28">
        <v>3077</v>
      </c>
      <c r="K1252" s="28">
        <v>116</v>
      </c>
      <c r="L1252" s="28">
        <v>399</v>
      </c>
      <c r="M1252" s="28">
        <v>11</v>
      </c>
      <c r="N1252" s="15">
        <f t="shared" si="16"/>
        <v>119</v>
      </c>
      <c r="P1252" s="29">
        <v>43962</v>
      </c>
      <c r="Q1252" s="28">
        <v>399</v>
      </c>
      <c r="R1252" s="28">
        <v>11</v>
      </c>
      <c r="S1252" s="15">
        <f t="shared" si="17"/>
        <v>119</v>
      </c>
    </row>
    <row r="1253" spans="1:19" ht="17" x14ac:dyDescent="0.2">
      <c r="A1253" s="15"/>
      <c r="B1253" s="15">
        <v>11</v>
      </c>
      <c r="C1253" s="15" t="s">
        <v>207</v>
      </c>
      <c r="D1253" s="15">
        <v>693</v>
      </c>
      <c r="E1253" s="15">
        <v>6</v>
      </c>
      <c r="F1253" s="15">
        <v>964</v>
      </c>
      <c r="G1253" s="15">
        <v>1</v>
      </c>
      <c r="J1253" s="28">
        <v>3324</v>
      </c>
      <c r="K1253" s="28">
        <v>129</v>
      </c>
      <c r="L1253" s="28">
        <v>584</v>
      </c>
      <c r="M1253" s="28">
        <v>14</v>
      </c>
      <c r="N1253" s="15">
        <f t="shared" si="16"/>
        <v>185</v>
      </c>
      <c r="P1253" s="29">
        <v>43969</v>
      </c>
      <c r="Q1253" s="28">
        <v>584</v>
      </c>
      <c r="R1253" s="28">
        <v>14</v>
      </c>
      <c r="S1253" s="15">
        <f t="shared" si="17"/>
        <v>185</v>
      </c>
    </row>
    <row r="1254" spans="1:19" ht="17" x14ac:dyDescent="0.2">
      <c r="A1254" s="15"/>
      <c r="B1254" s="15">
        <v>12</v>
      </c>
      <c r="C1254" s="15" t="s">
        <v>16</v>
      </c>
      <c r="D1254" s="15">
        <v>503</v>
      </c>
      <c r="E1254" s="15">
        <v>9</v>
      </c>
      <c r="F1254" s="15">
        <v>400</v>
      </c>
      <c r="G1254" s="15">
        <v>2</v>
      </c>
      <c r="J1254" s="28">
        <v>3769</v>
      </c>
      <c r="K1254" s="28">
        <v>150</v>
      </c>
      <c r="L1254" s="28">
        <v>738</v>
      </c>
      <c r="M1254" s="28">
        <v>20</v>
      </c>
      <c r="N1254" s="15">
        <f t="shared" si="16"/>
        <v>154</v>
      </c>
      <c r="P1254" s="29">
        <v>43977</v>
      </c>
      <c r="Q1254" s="28">
        <v>738</v>
      </c>
      <c r="R1254" s="28">
        <v>20</v>
      </c>
      <c r="S1254" s="15">
        <f t="shared" si="17"/>
        <v>154</v>
      </c>
    </row>
    <row r="1255" spans="1:19" ht="17" x14ac:dyDescent="0.2">
      <c r="A1255" s="15"/>
      <c r="B1255" s="15">
        <v>13</v>
      </c>
      <c r="C1255" s="15" t="s">
        <v>17</v>
      </c>
      <c r="D1255" s="15">
        <v>4742</v>
      </c>
      <c r="E1255" s="15">
        <v>3</v>
      </c>
      <c r="F1255" s="15">
        <v>2621</v>
      </c>
      <c r="G1255" s="15">
        <v>9</v>
      </c>
      <c r="J1255" s="28">
        <v>4543</v>
      </c>
      <c r="K1255" s="28">
        <v>163</v>
      </c>
      <c r="L1255" s="28">
        <v>955</v>
      </c>
      <c r="M1255" s="28">
        <v>26</v>
      </c>
      <c r="N1255" s="15">
        <f t="shared" si="16"/>
        <v>217</v>
      </c>
      <c r="P1255" s="29">
        <v>43983</v>
      </c>
      <c r="Q1255" s="28">
        <v>955</v>
      </c>
      <c r="R1255" s="28">
        <v>26</v>
      </c>
      <c r="S1255" s="15">
        <f t="shared" si="17"/>
        <v>217</v>
      </c>
    </row>
    <row r="1256" spans="1:19" ht="17" x14ac:dyDescent="0.2">
      <c r="A1256" s="15"/>
      <c r="B1256" s="15">
        <v>14</v>
      </c>
      <c r="C1256" s="15" t="s">
        <v>208</v>
      </c>
      <c r="D1256" s="15">
        <v>124</v>
      </c>
      <c r="E1256" s="15">
        <v>9</v>
      </c>
      <c r="F1256" s="15">
        <v>72</v>
      </c>
      <c r="G1256" s="15">
        <v>0</v>
      </c>
      <c r="J1256" s="28">
        <v>4921</v>
      </c>
      <c r="K1256" s="28">
        <v>173</v>
      </c>
      <c r="L1256" s="28">
        <v>1141</v>
      </c>
      <c r="M1256" s="28">
        <v>29</v>
      </c>
      <c r="N1256" s="15">
        <f t="shared" si="16"/>
        <v>186</v>
      </c>
      <c r="P1256" s="29">
        <v>43990</v>
      </c>
      <c r="Q1256" s="28">
        <v>1141</v>
      </c>
      <c r="R1256" s="28">
        <v>29</v>
      </c>
      <c r="S1256" s="15">
        <f t="shared" si="17"/>
        <v>186</v>
      </c>
    </row>
    <row r="1257" spans="1:19" ht="17" x14ac:dyDescent="0.2">
      <c r="A1257" s="15"/>
      <c r="B1257" s="15">
        <v>15</v>
      </c>
      <c r="C1257" s="15" t="s">
        <v>18</v>
      </c>
      <c r="D1257" s="15">
        <v>1899</v>
      </c>
      <c r="E1257" s="15">
        <v>5</v>
      </c>
      <c r="F1257" s="15">
        <v>500</v>
      </c>
      <c r="G1257" s="15">
        <v>2</v>
      </c>
      <c r="J1257" s="28">
        <v>5454</v>
      </c>
      <c r="K1257" s="28">
        <v>197</v>
      </c>
      <c r="L1257" s="28">
        <v>1312</v>
      </c>
      <c r="M1257" s="28">
        <v>34</v>
      </c>
      <c r="N1257" s="15">
        <f t="shared" si="16"/>
        <v>171</v>
      </c>
      <c r="P1257" s="29">
        <v>43997</v>
      </c>
      <c r="Q1257" s="28">
        <v>1312</v>
      </c>
      <c r="R1257" s="28">
        <v>34</v>
      </c>
      <c r="S1257" s="15">
        <f t="shared" si="17"/>
        <v>171</v>
      </c>
    </row>
    <row r="1258" spans="1:19" ht="17" x14ac:dyDescent="0.2">
      <c r="A1258" s="15"/>
      <c r="B1258" s="15">
        <v>16</v>
      </c>
      <c r="C1258" s="15" t="s">
        <v>132</v>
      </c>
      <c r="D1258" s="15">
        <v>88</v>
      </c>
      <c r="E1258" s="15">
        <v>7</v>
      </c>
      <c r="F1258" s="15">
        <v>242</v>
      </c>
      <c r="G1258" s="15">
        <v>6</v>
      </c>
      <c r="J1258" s="28">
        <v>6123</v>
      </c>
      <c r="K1258" s="28">
        <v>204</v>
      </c>
      <c r="L1258" s="28">
        <v>1543</v>
      </c>
      <c r="M1258" s="28">
        <v>36</v>
      </c>
      <c r="N1258" s="15">
        <f t="shared" si="16"/>
        <v>231</v>
      </c>
      <c r="P1258" s="29">
        <v>44004</v>
      </c>
      <c r="Q1258" s="28">
        <v>1543</v>
      </c>
      <c r="R1258" s="28">
        <v>36</v>
      </c>
      <c r="S1258" s="15">
        <f t="shared" si="17"/>
        <v>231</v>
      </c>
    </row>
    <row r="1259" spans="1:19" ht="17" x14ac:dyDescent="0.2">
      <c r="A1259" s="15"/>
      <c r="B1259" s="15">
        <v>17</v>
      </c>
      <c r="C1259" s="15" t="s">
        <v>267</v>
      </c>
      <c r="D1259" s="15">
        <v>6608</v>
      </c>
      <c r="E1259" s="15">
        <v>3</v>
      </c>
      <c r="F1259" s="15">
        <v>1705</v>
      </c>
      <c r="G1259" s="15">
        <v>3</v>
      </c>
      <c r="J1259" s="28">
        <v>6490</v>
      </c>
      <c r="K1259" s="28">
        <v>227</v>
      </c>
      <c r="L1259" s="28">
        <v>1862</v>
      </c>
      <c r="M1259" s="28">
        <v>42</v>
      </c>
      <c r="N1259" s="15">
        <f t="shared" si="16"/>
        <v>319</v>
      </c>
      <c r="P1259" s="29">
        <v>44011</v>
      </c>
      <c r="Q1259" s="28">
        <v>1862</v>
      </c>
      <c r="R1259" s="28">
        <v>42</v>
      </c>
      <c r="S1259" s="15">
        <f t="shared" si="17"/>
        <v>319</v>
      </c>
    </row>
    <row r="1260" spans="1:19" ht="17" x14ac:dyDescent="0.2">
      <c r="A1260" s="15"/>
      <c r="B1260" s="15"/>
      <c r="C1260" s="15" t="s">
        <v>245</v>
      </c>
      <c r="D1260" s="15">
        <v>33</v>
      </c>
      <c r="E1260" s="15">
        <v>4</v>
      </c>
      <c r="F1260" s="15">
        <v>52</v>
      </c>
      <c r="G1260" s="15">
        <v>0</v>
      </c>
      <c r="J1260" s="28">
        <v>7042</v>
      </c>
      <c r="K1260" s="28">
        <v>258</v>
      </c>
      <c r="L1260" s="28">
        <v>2121</v>
      </c>
      <c r="M1260" s="28">
        <v>44</v>
      </c>
      <c r="N1260" s="15">
        <f t="shared" si="16"/>
        <v>259</v>
      </c>
      <c r="P1260" s="29">
        <v>44018</v>
      </c>
      <c r="Q1260" s="28">
        <v>2121</v>
      </c>
      <c r="R1260" s="28">
        <v>44</v>
      </c>
      <c r="S1260" s="15">
        <f t="shared" si="17"/>
        <v>259</v>
      </c>
    </row>
    <row r="1261" spans="1:19" ht="17" x14ac:dyDescent="0.2">
      <c r="A1261" s="15"/>
      <c r="B1261" s="15">
        <v>18</v>
      </c>
      <c r="C1261" s="15" t="s">
        <v>209</v>
      </c>
      <c r="D1261" s="15">
        <v>25</v>
      </c>
      <c r="E1261" s="15">
        <v>0</v>
      </c>
      <c r="F1261" s="15">
        <v>107</v>
      </c>
      <c r="G1261" s="15">
        <v>0</v>
      </c>
      <c r="J1261" s="28">
        <v>7333</v>
      </c>
      <c r="K1261" s="28">
        <v>282</v>
      </c>
      <c r="L1261" s="28">
        <v>2387</v>
      </c>
      <c r="M1261" s="28">
        <v>45</v>
      </c>
      <c r="N1261" s="15">
        <f t="shared" si="16"/>
        <v>266</v>
      </c>
      <c r="P1261" s="29">
        <v>44025</v>
      </c>
      <c r="Q1261" s="28">
        <v>2387</v>
      </c>
      <c r="R1261" s="28">
        <v>45</v>
      </c>
      <c r="S1261" s="15">
        <f t="shared" si="17"/>
        <v>266</v>
      </c>
    </row>
    <row r="1262" spans="1:19" ht="17" x14ac:dyDescent="0.2">
      <c r="A1262" s="15"/>
      <c r="B1262" s="15">
        <v>19</v>
      </c>
      <c r="C1262" s="15" t="s">
        <v>269</v>
      </c>
      <c r="D1262" s="15">
        <v>154</v>
      </c>
      <c r="E1262" s="15">
        <v>1</v>
      </c>
      <c r="F1262" s="15">
        <v>483</v>
      </c>
      <c r="G1262" s="15">
        <v>2</v>
      </c>
      <c r="J1262" s="28">
        <v>7633</v>
      </c>
      <c r="K1262" s="28">
        <v>290</v>
      </c>
      <c r="L1262" s="28">
        <v>2712</v>
      </c>
      <c r="M1262" s="28">
        <v>51</v>
      </c>
      <c r="N1262" s="15">
        <f t="shared" si="16"/>
        <v>325</v>
      </c>
      <c r="P1262" s="29">
        <v>44032</v>
      </c>
      <c r="Q1262" s="28">
        <v>2712</v>
      </c>
      <c r="R1262" s="28">
        <v>51</v>
      </c>
      <c r="S1262" s="15">
        <f t="shared" si="17"/>
        <v>325</v>
      </c>
    </row>
    <row r="1263" spans="1:19" ht="17" x14ac:dyDescent="0.2">
      <c r="A1263" s="15"/>
      <c r="B1263" s="15">
        <v>20</v>
      </c>
      <c r="C1263" s="15" t="s">
        <v>135</v>
      </c>
      <c r="D1263" s="15">
        <v>68</v>
      </c>
      <c r="E1263" s="15">
        <v>5</v>
      </c>
      <c r="F1263" s="15">
        <v>182</v>
      </c>
      <c r="G1263" s="15">
        <v>1</v>
      </c>
      <c r="J1263" s="28">
        <v>7679</v>
      </c>
      <c r="K1263" s="28">
        <v>297</v>
      </c>
      <c r="L1263" s="28">
        <v>3124</v>
      </c>
      <c r="M1263" s="28">
        <v>55</v>
      </c>
      <c r="N1263" s="15">
        <f t="shared" si="16"/>
        <v>412</v>
      </c>
      <c r="P1263" s="29">
        <v>44039</v>
      </c>
      <c r="Q1263" s="28">
        <v>3124</v>
      </c>
      <c r="R1263" s="28">
        <v>55</v>
      </c>
      <c r="S1263" s="15">
        <f t="shared" si="17"/>
        <v>412</v>
      </c>
    </row>
    <row r="1264" spans="1:19" ht="17" x14ac:dyDescent="0.2">
      <c r="A1264" s="15"/>
      <c r="B1264" s="15">
        <v>21</v>
      </c>
      <c r="C1264" s="15" t="s">
        <v>270</v>
      </c>
      <c r="D1264" s="15">
        <v>38</v>
      </c>
      <c r="E1264" s="15">
        <v>1</v>
      </c>
      <c r="F1264" s="15">
        <v>65</v>
      </c>
      <c r="G1264" s="15">
        <v>0</v>
      </c>
      <c r="J1264" s="28">
        <v>8329</v>
      </c>
      <c r="K1264" s="28">
        <v>316</v>
      </c>
      <c r="L1264" s="28">
        <v>3473</v>
      </c>
      <c r="M1264" s="28">
        <v>57</v>
      </c>
      <c r="N1264" s="15">
        <f t="shared" si="16"/>
        <v>349</v>
      </c>
      <c r="P1264" s="29">
        <v>44046</v>
      </c>
      <c r="Q1264" s="28">
        <v>3473</v>
      </c>
      <c r="R1264" s="28">
        <v>57</v>
      </c>
      <c r="S1264" s="15">
        <f t="shared" si="17"/>
        <v>349</v>
      </c>
    </row>
    <row r="1265" spans="1:19" ht="17" x14ac:dyDescent="0.2">
      <c r="A1265" s="15"/>
      <c r="B1265" s="15">
        <v>22</v>
      </c>
      <c r="C1265" s="15" t="s">
        <v>210</v>
      </c>
      <c r="D1265" s="15">
        <v>17</v>
      </c>
      <c r="E1265" s="15">
        <v>0</v>
      </c>
      <c r="F1265" s="15">
        <v>125</v>
      </c>
      <c r="G1265" s="15">
        <v>0</v>
      </c>
      <c r="J1265" s="28">
        <v>11708</v>
      </c>
      <c r="K1265" s="28">
        <v>318</v>
      </c>
      <c r="L1265" s="28">
        <v>3928</v>
      </c>
      <c r="M1265" s="28">
        <v>59</v>
      </c>
      <c r="N1265" s="15">
        <f t="shared" si="16"/>
        <v>455</v>
      </c>
      <c r="P1265" s="29">
        <v>44053</v>
      </c>
      <c r="Q1265" s="28">
        <v>3928</v>
      </c>
      <c r="R1265" s="28">
        <v>59</v>
      </c>
      <c r="S1265" s="15">
        <f t="shared" si="17"/>
        <v>455</v>
      </c>
    </row>
    <row r="1266" spans="1:19" ht="34" x14ac:dyDescent="0.2">
      <c r="A1266" s="15"/>
      <c r="B1266" s="15">
        <v>23</v>
      </c>
      <c r="C1266" s="15" t="s">
        <v>136</v>
      </c>
      <c r="D1266" s="15">
        <v>1013</v>
      </c>
      <c r="E1266" s="15">
        <v>98</v>
      </c>
      <c r="F1266" s="15">
        <v>406</v>
      </c>
      <c r="G1266" s="15">
        <v>7</v>
      </c>
      <c r="J1266" s="28">
        <v>12178</v>
      </c>
      <c r="K1266" s="28">
        <v>322</v>
      </c>
      <c r="L1266" s="28">
        <v>4436</v>
      </c>
      <c r="M1266" s="28">
        <v>62</v>
      </c>
      <c r="N1266" s="15">
        <f t="shared" si="16"/>
        <v>508</v>
      </c>
      <c r="P1266" s="29">
        <v>44060</v>
      </c>
      <c r="Q1266" s="28">
        <v>4436</v>
      </c>
      <c r="R1266" s="28">
        <v>62</v>
      </c>
      <c r="S1266" s="15">
        <f t="shared" si="17"/>
        <v>508</v>
      </c>
    </row>
    <row r="1267" spans="1:19" ht="17" x14ac:dyDescent="0.2">
      <c r="A1267" s="15"/>
      <c r="B1267" s="15">
        <v>24</v>
      </c>
      <c r="C1267" s="15" t="s">
        <v>137</v>
      </c>
      <c r="D1267" s="15">
        <v>165</v>
      </c>
      <c r="E1267" s="15">
        <v>3</v>
      </c>
      <c r="F1267" s="15">
        <v>486</v>
      </c>
      <c r="G1267" s="15">
        <v>0</v>
      </c>
      <c r="J1267" s="28">
        <v>12459</v>
      </c>
      <c r="K1267" s="28">
        <v>333</v>
      </c>
      <c r="L1267" s="28">
        <v>4729</v>
      </c>
      <c r="M1267" s="28">
        <v>71</v>
      </c>
      <c r="N1267" s="15">
        <f t="shared" si="16"/>
        <v>293</v>
      </c>
      <c r="P1267" s="29">
        <v>44067</v>
      </c>
      <c r="Q1267" s="28">
        <v>4729</v>
      </c>
      <c r="R1267" s="28">
        <v>71</v>
      </c>
      <c r="S1267" s="15">
        <f t="shared" si="17"/>
        <v>293</v>
      </c>
    </row>
    <row r="1268" spans="1:19" ht="17" x14ac:dyDescent="0.2">
      <c r="A1268" s="15"/>
      <c r="B1268" s="15">
        <v>25</v>
      </c>
      <c r="C1268" s="15" t="s">
        <v>211</v>
      </c>
      <c r="D1268" s="15">
        <v>182</v>
      </c>
      <c r="E1268" s="15">
        <v>10</v>
      </c>
      <c r="F1268" s="15">
        <v>1079</v>
      </c>
      <c r="G1268" s="15">
        <v>1</v>
      </c>
      <c r="J1268" s="28">
        <v>14196</v>
      </c>
      <c r="K1268" s="28">
        <v>340</v>
      </c>
      <c r="L1268" s="28">
        <v>5902</v>
      </c>
      <c r="M1268" s="28">
        <v>73</v>
      </c>
      <c r="N1268" s="15">
        <f t="shared" si="16"/>
        <v>1173</v>
      </c>
      <c r="P1268" s="29">
        <v>44074</v>
      </c>
      <c r="Q1268" s="28">
        <v>5902</v>
      </c>
      <c r="R1268" s="28">
        <v>73</v>
      </c>
      <c r="S1268" s="15">
        <f t="shared" si="17"/>
        <v>1173</v>
      </c>
    </row>
    <row r="1269" spans="1:19" ht="17" x14ac:dyDescent="0.2">
      <c r="A1269" s="15"/>
      <c r="B1269" s="15"/>
      <c r="C1269" s="15" t="s">
        <v>22</v>
      </c>
      <c r="D1269" s="15">
        <v>350</v>
      </c>
      <c r="E1269" s="15">
        <v>5</v>
      </c>
      <c r="F1269" s="15">
        <v>508</v>
      </c>
      <c r="G1269" s="15">
        <v>0</v>
      </c>
      <c r="J1269" s="28">
        <v>14588</v>
      </c>
      <c r="K1269" s="28">
        <v>348</v>
      </c>
      <c r="L1269" s="28">
        <v>7137</v>
      </c>
      <c r="M1269" s="28">
        <v>77</v>
      </c>
      <c r="N1269" s="15">
        <f t="shared" si="16"/>
        <v>1235</v>
      </c>
      <c r="P1269" s="29">
        <v>44081</v>
      </c>
      <c r="Q1269" s="28">
        <v>7137</v>
      </c>
      <c r="R1269" s="28">
        <v>77</v>
      </c>
      <c r="S1269" s="15">
        <f t="shared" si="17"/>
        <v>1235</v>
      </c>
    </row>
    <row r="1270" spans="1:19" ht="17" x14ac:dyDescent="0.2">
      <c r="A1270" s="15"/>
      <c r="B1270" s="15">
        <v>26</v>
      </c>
      <c r="C1270" s="15" t="s">
        <v>212</v>
      </c>
      <c r="D1270" s="15">
        <v>24</v>
      </c>
      <c r="E1270" s="15">
        <v>2</v>
      </c>
      <c r="F1270" s="15">
        <v>16</v>
      </c>
      <c r="G1270" s="15">
        <v>0</v>
      </c>
      <c r="J1270" s="28">
        <v>16838</v>
      </c>
      <c r="K1270" s="28">
        <v>350</v>
      </c>
      <c r="L1270" s="28">
        <v>8503</v>
      </c>
      <c r="M1270" s="28">
        <v>77</v>
      </c>
      <c r="N1270" s="15">
        <f t="shared" si="16"/>
        <v>1366</v>
      </c>
      <c r="P1270" s="29">
        <v>44088</v>
      </c>
      <c r="Q1270" s="28">
        <v>8503</v>
      </c>
      <c r="R1270" s="28">
        <v>77</v>
      </c>
      <c r="S1270" s="15">
        <f t="shared" si="17"/>
        <v>1366</v>
      </c>
    </row>
    <row r="1271" spans="1:19" ht="17" x14ac:dyDescent="0.2">
      <c r="A1271" s="15"/>
      <c r="B1271" s="15"/>
      <c r="C1271" s="34" t="s">
        <v>281</v>
      </c>
      <c r="D1271" s="15">
        <f>SUM(D1237:D1270)</f>
        <v>31863</v>
      </c>
      <c r="E1271" s="15">
        <f>SUM(E1237:E1270)</f>
        <v>469</v>
      </c>
      <c r="F1271" s="15">
        <f>SUM(F1237:F1270)</f>
        <v>26606</v>
      </c>
      <c r="G1271" s="34">
        <f>SUM(G1237:G1270)</f>
        <v>146</v>
      </c>
      <c r="J1271" s="28">
        <v>19950</v>
      </c>
      <c r="K1271" s="28">
        <v>360</v>
      </c>
      <c r="L1271" s="28">
        <v>10198</v>
      </c>
      <c r="M1271" s="28">
        <v>83</v>
      </c>
      <c r="N1271" s="15">
        <f t="shared" si="16"/>
        <v>1695</v>
      </c>
      <c r="P1271" s="29">
        <v>44095</v>
      </c>
      <c r="Q1271" s="28">
        <v>10198</v>
      </c>
      <c r="R1271" s="28">
        <v>83</v>
      </c>
      <c r="S1271" s="15">
        <f t="shared" si="17"/>
        <v>1695</v>
      </c>
    </row>
    <row r="1272" spans="1:19" x14ac:dyDescent="0.2">
      <c r="J1272" s="28">
        <v>22020</v>
      </c>
      <c r="K1272" s="28">
        <v>365</v>
      </c>
      <c r="L1272" s="28">
        <v>12229</v>
      </c>
      <c r="M1272" s="28">
        <v>84</v>
      </c>
      <c r="N1272" s="15">
        <f t="shared" si="16"/>
        <v>2031</v>
      </c>
      <c r="P1272" s="29">
        <v>44102</v>
      </c>
      <c r="Q1272" s="28">
        <v>12229</v>
      </c>
      <c r="R1272" s="28">
        <v>84</v>
      </c>
      <c r="S1272" s="15">
        <f t="shared" si="17"/>
        <v>2031</v>
      </c>
    </row>
    <row r="1273" spans="1:19" x14ac:dyDescent="0.2">
      <c r="J1273" s="28">
        <v>23180</v>
      </c>
      <c r="K1273" s="28">
        <v>367</v>
      </c>
      <c r="L1273" s="28">
        <v>13610</v>
      </c>
      <c r="M1273" s="28">
        <v>91</v>
      </c>
      <c r="N1273" s="15">
        <f t="shared" si="16"/>
        <v>1381</v>
      </c>
      <c r="P1273" s="29">
        <v>44109</v>
      </c>
      <c r="Q1273" s="28">
        <v>13610</v>
      </c>
      <c r="R1273" s="28">
        <v>91</v>
      </c>
      <c r="S1273" s="15">
        <f t="shared" si="17"/>
        <v>1381</v>
      </c>
    </row>
    <row r="1274" spans="1:19" x14ac:dyDescent="0.2">
      <c r="J1274" s="15">
        <v>25665</v>
      </c>
      <c r="K1274" s="28">
        <v>396</v>
      </c>
      <c r="L1274" s="28">
        <v>16369</v>
      </c>
      <c r="M1274" s="28">
        <v>101</v>
      </c>
      <c r="N1274" s="15">
        <f t="shared" si="16"/>
        <v>2759</v>
      </c>
      <c r="P1274" s="29">
        <v>44116</v>
      </c>
      <c r="Q1274" s="28">
        <v>16369</v>
      </c>
      <c r="R1274" s="28">
        <v>101</v>
      </c>
      <c r="S1274" s="15">
        <f t="shared" si="17"/>
        <v>2759</v>
      </c>
    </row>
    <row r="1275" spans="1:19" ht="17" x14ac:dyDescent="0.2">
      <c r="C1275" s="40" t="s">
        <v>214</v>
      </c>
      <c r="J1275" s="44">
        <v>26359</v>
      </c>
      <c r="K1275" s="44">
        <v>420</v>
      </c>
      <c r="L1275" s="44">
        <v>18237</v>
      </c>
      <c r="M1275" s="44">
        <v>119</v>
      </c>
      <c r="N1275" s="15">
        <f t="shared" si="16"/>
        <v>1868</v>
      </c>
      <c r="P1275" s="29">
        <v>44123</v>
      </c>
      <c r="Q1275" s="44">
        <v>18237</v>
      </c>
      <c r="R1275" s="44">
        <v>119</v>
      </c>
      <c r="S1275" s="15">
        <f t="shared" si="17"/>
        <v>1868</v>
      </c>
    </row>
    <row r="1276" spans="1:19" x14ac:dyDescent="0.2">
      <c r="J1276" s="28">
        <v>28272</v>
      </c>
      <c r="K1276" s="28">
        <v>443</v>
      </c>
      <c r="L1276" s="28">
        <v>20487</v>
      </c>
      <c r="M1276" s="28">
        <v>126</v>
      </c>
      <c r="N1276" s="15">
        <f t="shared" si="16"/>
        <v>2250</v>
      </c>
      <c r="P1276" s="29">
        <v>44130</v>
      </c>
      <c r="Q1276" s="28">
        <v>20487</v>
      </c>
      <c r="R1276" s="28">
        <v>126</v>
      </c>
      <c r="S1276" s="15">
        <f t="shared" si="17"/>
        <v>2250</v>
      </c>
    </row>
    <row r="1277" spans="1:19" x14ac:dyDescent="0.2">
      <c r="J1277" s="28">
        <v>29804</v>
      </c>
      <c r="K1277" s="28">
        <v>460</v>
      </c>
      <c r="L1277" s="28">
        <v>21784</v>
      </c>
      <c r="M1277" s="28">
        <v>129</v>
      </c>
      <c r="N1277" s="15">
        <f t="shared" si="16"/>
        <v>1297</v>
      </c>
      <c r="P1277" s="29">
        <v>44137</v>
      </c>
      <c r="Q1277" s="28">
        <v>21784</v>
      </c>
      <c r="R1277" s="28">
        <v>129</v>
      </c>
      <c r="S1277" s="15">
        <f t="shared" si="17"/>
        <v>1297</v>
      </c>
    </row>
    <row r="1278" spans="1:19" x14ac:dyDescent="0.2">
      <c r="J1278" s="28">
        <v>31046</v>
      </c>
      <c r="K1278" s="28">
        <v>465</v>
      </c>
      <c r="L1278" s="28">
        <v>23981</v>
      </c>
      <c r="M1278" s="28">
        <v>131</v>
      </c>
      <c r="N1278" s="15">
        <f t="shared" si="16"/>
        <v>2197</v>
      </c>
      <c r="P1278" s="29">
        <v>44144</v>
      </c>
      <c r="Q1278" s="28">
        <v>23981</v>
      </c>
      <c r="R1278" s="28">
        <v>131</v>
      </c>
      <c r="S1278" s="15">
        <f t="shared" si="17"/>
        <v>2197</v>
      </c>
    </row>
    <row r="1279" spans="1:19" x14ac:dyDescent="0.2">
      <c r="J1279" s="28">
        <v>31863</v>
      </c>
      <c r="K1279" s="28">
        <v>469</v>
      </c>
      <c r="L1279" s="28">
        <v>26606</v>
      </c>
      <c r="M1279" s="28">
        <v>146</v>
      </c>
      <c r="N1279" s="15">
        <f t="shared" si="16"/>
        <v>2625</v>
      </c>
      <c r="P1279" s="29">
        <v>44151</v>
      </c>
      <c r="Q1279" s="28">
        <v>26767</v>
      </c>
      <c r="R1279" s="28">
        <v>146</v>
      </c>
      <c r="S1279" s="15">
        <f t="shared" si="17"/>
        <v>2786</v>
      </c>
    </row>
    <row r="1281" spans="1:19" ht="34" x14ac:dyDescent="0.2">
      <c r="A1281" s="94" t="s">
        <v>206</v>
      </c>
      <c r="B1281" s="94" t="s">
        <v>0</v>
      </c>
      <c r="C1281" s="94" t="s">
        <v>294</v>
      </c>
      <c r="D1281" s="39" t="s">
        <v>230</v>
      </c>
      <c r="E1281" s="39" t="s">
        <v>290</v>
      </c>
      <c r="F1281" s="39" t="s">
        <v>286</v>
      </c>
      <c r="G1281" s="15" t="s">
        <v>287</v>
      </c>
    </row>
    <row r="1282" spans="1:19" ht="51" x14ac:dyDescent="0.2">
      <c r="A1282" s="96"/>
      <c r="B1282" s="96"/>
      <c r="C1282" s="96"/>
      <c r="D1282" s="15" t="s">
        <v>236</v>
      </c>
      <c r="E1282" s="15" t="s">
        <v>36</v>
      </c>
      <c r="F1282" s="15" t="s">
        <v>36</v>
      </c>
      <c r="G1282" s="15" t="s">
        <v>36</v>
      </c>
      <c r="J1282" s="28" t="s">
        <v>230</v>
      </c>
      <c r="K1282" s="28" t="s">
        <v>290</v>
      </c>
      <c r="L1282" s="28" t="s">
        <v>289</v>
      </c>
      <c r="M1282" s="28" t="s">
        <v>288</v>
      </c>
      <c r="N1282" s="28" t="s">
        <v>291</v>
      </c>
      <c r="P1282" s="28" t="s">
        <v>292</v>
      </c>
      <c r="Q1282" s="28" t="s">
        <v>289</v>
      </c>
      <c r="R1282" s="28" t="s">
        <v>288</v>
      </c>
      <c r="S1282" s="28" t="s">
        <v>291</v>
      </c>
    </row>
    <row r="1283" spans="1:19" ht="17" x14ac:dyDescent="0.2">
      <c r="A1283" s="41">
        <v>44158</v>
      </c>
      <c r="B1283" s="15">
        <v>1</v>
      </c>
      <c r="C1283" s="15" t="s">
        <v>2</v>
      </c>
      <c r="D1283" s="15">
        <v>1922</v>
      </c>
      <c r="E1283" s="15">
        <v>35</v>
      </c>
      <c r="F1283" s="15">
        <v>940</v>
      </c>
      <c r="G1283" s="15">
        <v>23</v>
      </c>
      <c r="J1283" s="28">
        <v>6</v>
      </c>
      <c r="K1283" s="28">
        <v>1</v>
      </c>
      <c r="L1283" s="28">
        <v>0</v>
      </c>
      <c r="M1283" s="28">
        <v>0</v>
      </c>
      <c r="N1283" s="28">
        <v>0</v>
      </c>
      <c r="P1283" s="29">
        <v>43907</v>
      </c>
      <c r="Q1283" s="28">
        <v>0</v>
      </c>
      <c r="R1283" s="28">
        <v>0</v>
      </c>
      <c r="S1283" s="28">
        <v>0</v>
      </c>
    </row>
    <row r="1284" spans="1:19" ht="17" x14ac:dyDescent="0.2">
      <c r="A1284" s="15"/>
      <c r="B1284" s="15">
        <v>2</v>
      </c>
      <c r="C1284" s="15" t="s">
        <v>124</v>
      </c>
      <c r="D1284" s="15">
        <v>2785</v>
      </c>
      <c r="E1284" s="15">
        <v>76</v>
      </c>
      <c r="F1284" s="15">
        <v>1585</v>
      </c>
      <c r="G1284" s="15">
        <v>19</v>
      </c>
      <c r="J1284" s="28">
        <v>35</v>
      </c>
      <c r="K1284" s="28">
        <v>1</v>
      </c>
      <c r="L1284" s="28">
        <v>1</v>
      </c>
      <c r="M1284" s="28">
        <v>0</v>
      </c>
      <c r="N1284" s="15">
        <f>(L1284-L1283)</f>
        <v>1</v>
      </c>
      <c r="P1284" s="29">
        <v>43910</v>
      </c>
      <c r="Q1284" s="28">
        <v>1</v>
      </c>
      <c r="R1284" s="28">
        <v>0</v>
      </c>
      <c r="S1284" s="15">
        <f>(Q1284-Q1283)</f>
        <v>1</v>
      </c>
    </row>
    <row r="1285" spans="1:19" ht="17" x14ac:dyDescent="0.2">
      <c r="A1285" s="15"/>
      <c r="B1285" s="15">
        <v>3</v>
      </c>
      <c r="C1285" s="15" t="s">
        <v>125</v>
      </c>
      <c r="D1285" s="15">
        <v>1883</v>
      </c>
      <c r="E1285" s="15">
        <v>6</v>
      </c>
      <c r="F1285" s="15">
        <v>1753</v>
      </c>
      <c r="G1285" s="15">
        <v>9</v>
      </c>
      <c r="J1285" s="28">
        <v>53</v>
      </c>
      <c r="K1285" s="28">
        <v>1</v>
      </c>
      <c r="L1285" s="28">
        <v>1</v>
      </c>
      <c r="M1285" s="28">
        <v>0</v>
      </c>
      <c r="N1285" s="15">
        <f t="shared" ref="N1285:N1326" si="18">(L1285-L1284)</f>
        <v>0</v>
      </c>
      <c r="P1285" s="29">
        <v>43913</v>
      </c>
      <c r="Q1285" s="28">
        <v>1</v>
      </c>
      <c r="R1285" s="28">
        <v>0</v>
      </c>
      <c r="S1285" s="15">
        <f t="shared" ref="S1285:S1326" si="19">(Q1285-Q1284)</f>
        <v>0</v>
      </c>
    </row>
    <row r="1286" spans="1:19" ht="17" x14ac:dyDescent="0.2">
      <c r="A1286" s="15"/>
      <c r="B1286" s="15">
        <v>4</v>
      </c>
      <c r="C1286" s="15" t="s">
        <v>238</v>
      </c>
      <c r="D1286" s="15">
        <v>2929</v>
      </c>
      <c r="E1286" s="15">
        <v>8</v>
      </c>
      <c r="F1286" s="15">
        <v>1258</v>
      </c>
      <c r="G1286" s="15">
        <v>11</v>
      </c>
      <c r="J1286" s="28">
        <v>114</v>
      </c>
      <c r="K1286" s="28">
        <v>1</v>
      </c>
      <c r="L1286" s="28">
        <v>7</v>
      </c>
      <c r="M1286" s="28">
        <v>0</v>
      </c>
      <c r="N1286" s="15">
        <f t="shared" si="18"/>
        <v>6</v>
      </c>
      <c r="P1286" s="29">
        <v>43916</v>
      </c>
      <c r="Q1286" s="28">
        <v>7</v>
      </c>
      <c r="R1286" s="28">
        <v>0</v>
      </c>
      <c r="S1286" s="15">
        <f t="shared" si="19"/>
        <v>6</v>
      </c>
    </row>
    <row r="1287" spans="1:19" ht="17" x14ac:dyDescent="0.2">
      <c r="A1287" s="15"/>
      <c r="B1287" s="15">
        <v>5</v>
      </c>
      <c r="C1287" s="15" t="s">
        <v>127</v>
      </c>
      <c r="D1287" s="15">
        <v>3913</v>
      </c>
      <c r="E1287" s="15">
        <v>85</v>
      </c>
      <c r="F1287" s="15">
        <v>7474</v>
      </c>
      <c r="G1287" s="15">
        <v>13</v>
      </c>
      <c r="J1287" s="28">
        <v>314</v>
      </c>
      <c r="K1287" s="28">
        <v>1</v>
      </c>
      <c r="L1287" s="28">
        <v>15</v>
      </c>
      <c r="M1287" s="28">
        <v>0</v>
      </c>
      <c r="N1287" s="15">
        <f t="shared" si="18"/>
        <v>8</v>
      </c>
      <c r="P1287" s="29">
        <v>43920</v>
      </c>
      <c r="Q1287" s="28">
        <v>15</v>
      </c>
      <c r="R1287" s="28">
        <v>0</v>
      </c>
      <c r="S1287" s="15">
        <f t="shared" si="19"/>
        <v>8</v>
      </c>
    </row>
    <row r="1288" spans="1:19" ht="17" x14ac:dyDescent="0.2">
      <c r="A1288" s="15"/>
      <c r="B1288" s="15">
        <v>6</v>
      </c>
      <c r="C1288" s="15" t="s">
        <v>9</v>
      </c>
      <c r="D1288" s="15">
        <v>303</v>
      </c>
      <c r="E1288" s="15">
        <v>10</v>
      </c>
      <c r="F1288" s="15">
        <v>685</v>
      </c>
      <c r="G1288" s="15">
        <v>2</v>
      </c>
      <c r="J1288" s="28">
        <v>430</v>
      </c>
      <c r="K1288" s="28">
        <v>2</v>
      </c>
      <c r="L1288" s="28">
        <v>18</v>
      </c>
      <c r="M1288" s="28">
        <v>0</v>
      </c>
      <c r="N1288" s="15">
        <f t="shared" si="18"/>
        <v>3</v>
      </c>
      <c r="P1288" s="29">
        <v>43923</v>
      </c>
      <c r="Q1288" s="28">
        <v>18</v>
      </c>
      <c r="R1288" s="28">
        <v>0</v>
      </c>
      <c r="S1288" s="15">
        <f t="shared" si="19"/>
        <v>3</v>
      </c>
    </row>
    <row r="1289" spans="1:19" ht="17" x14ac:dyDescent="0.2">
      <c r="A1289" s="15"/>
      <c r="B1289" s="15">
        <v>7</v>
      </c>
      <c r="C1289" s="15" t="s">
        <v>239</v>
      </c>
      <c r="D1289" s="15">
        <v>111</v>
      </c>
      <c r="E1289" s="15">
        <v>2</v>
      </c>
      <c r="F1289" s="15">
        <v>895</v>
      </c>
      <c r="G1289" s="15">
        <v>16</v>
      </c>
      <c r="J1289" s="28">
        <v>590</v>
      </c>
      <c r="K1289" s="28">
        <v>2</v>
      </c>
      <c r="L1289" s="28">
        <v>28</v>
      </c>
      <c r="M1289" s="28">
        <v>0</v>
      </c>
      <c r="N1289" s="15">
        <f t="shared" si="18"/>
        <v>10</v>
      </c>
      <c r="P1289" s="29">
        <v>43927</v>
      </c>
      <c r="Q1289" s="28">
        <v>28</v>
      </c>
      <c r="R1289" s="28">
        <v>0</v>
      </c>
      <c r="S1289" s="15">
        <f t="shared" si="19"/>
        <v>10</v>
      </c>
    </row>
    <row r="1290" spans="1:19" ht="17" x14ac:dyDescent="0.2">
      <c r="A1290" s="15"/>
      <c r="B1290" s="15">
        <v>8</v>
      </c>
      <c r="C1290" s="15" t="s">
        <v>129</v>
      </c>
      <c r="D1290" s="15">
        <v>331</v>
      </c>
      <c r="E1290" s="15">
        <v>17</v>
      </c>
      <c r="F1290" s="15">
        <v>188</v>
      </c>
      <c r="G1290" s="15">
        <v>10</v>
      </c>
      <c r="J1290" s="28">
        <v>879</v>
      </c>
      <c r="K1290" s="28">
        <v>8</v>
      </c>
      <c r="L1290" s="28">
        <v>37</v>
      </c>
      <c r="M1290" s="28">
        <v>4</v>
      </c>
      <c r="N1290" s="15">
        <f t="shared" si="18"/>
        <v>9</v>
      </c>
      <c r="P1290" s="29">
        <v>43930</v>
      </c>
      <c r="Q1290" s="28">
        <v>37</v>
      </c>
      <c r="R1290" s="28">
        <v>4</v>
      </c>
      <c r="S1290" s="15">
        <f t="shared" si="19"/>
        <v>9</v>
      </c>
    </row>
    <row r="1291" spans="1:19" ht="17" x14ac:dyDescent="0.2">
      <c r="A1291" s="15"/>
      <c r="B1291" s="94"/>
      <c r="C1291" s="15" t="s">
        <v>225</v>
      </c>
      <c r="D1291" s="15">
        <v>37</v>
      </c>
      <c r="E1291" s="15">
        <v>0</v>
      </c>
      <c r="F1291" s="15">
        <v>21</v>
      </c>
      <c r="G1291" s="15">
        <v>0</v>
      </c>
      <c r="J1291" s="28">
        <v>881</v>
      </c>
      <c r="K1291" s="28">
        <v>8</v>
      </c>
      <c r="L1291" s="28">
        <v>42</v>
      </c>
      <c r="M1291" s="28">
        <v>5</v>
      </c>
      <c r="N1291" s="15">
        <f t="shared" si="18"/>
        <v>5</v>
      </c>
      <c r="P1291" s="29">
        <v>43932</v>
      </c>
      <c r="Q1291" s="28">
        <v>42</v>
      </c>
      <c r="R1291" s="28">
        <v>5</v>
      </c>
      <c r="S1291" s="15">
        <f t="shared" si="19"/>
        <v>5</v>
      </c>
    </row>
    <row r="1292" spans="1:19" ht="17" x14ac:dyDescent="0.2">
      <c r="A1292" s="15"/>
      <c r="B1292" s="95"/>
      <c r="C1292" s="15" t="s">
        <v>226</v>
      </c>
      <c r="D1292" s="15">
        <v>27</v>
      </c>
      <c r="E1292" s="15">
        <v>0</v>
      </c>
      <c r="F1292" s="15">
        <v>8</v>
      </c>
      <c r="G1292" s="15">
        <v>0</v>
      </c>
      <c r="J1292" s="28">
        <v>978</v>
      </c>
      <c r="K1292" s="28">
        <v>12</v>
      </c>
      <c r="L1292" s="28">
        <v>56</v>
      </c>
      <c r="M1292" s="28">
        <v>5</v>
      </c>
      <c r="N1292" s="15">
        <f t="shared" si="18"/>
        <v>14</v>
      </c>
      <c r="P1292" s="29">
        <v>43934</v>
      </c>
      <c r="Q1292" s="28">
        <v>56</v>
      </c>
      <c r="R1292" s="28">
        <v>5</v>
      </c>
      <c r="S1292" s="15">
        <f t="shared" si="19"/>
        <v>14</v>
      </c>
    </row>
    <row r="1293" spans="1:19" ht="17" x14ac:dyDescent="0.2">
      <c r="A1293" s="15"/>
      <c r="B1293" s="95"/>
      <c r="C1293" s="15" t="s">
        <v>227</v>
      </c>
      <c r="D1293" s="15">
        <v>95</v>
      </c>
      <c r="E1293" s="15">
        <v>1</v>
      </c>
      <c r="F1293" s="15">
        <v>82</v>
      </c>
      <c r="G1293" s="15">
        <v>0</v>
      </c>
      <c r="J1293" s="28">
        <v>1129</v>
      </c>
      <c r="K1293" s="28">
        <v>18</v>
      </c>
      <c r="L1293" s="28">
        <v>84</v>
      </c>
      <c r="M1293" s="28">
        <v>7</v>
      </c>
      <c r="N1293" s="15">
        <f t="shared" si="18"/>
        <v>28</v>
      </c>
      <c r="P1293" s="29">
        <v>43938</v>
      </c>
      <c r="Q1293" s="28">
        <v>84</v>
      </c>
      <c r="R1293" s="28">
        <v>7</v>
      </c>
      <c r="S1293" s="15">
        <f t="shared" si="19"/>
        <v>28</v>
      </c>
    </row>
    <row r="1294" spans="1:19" ht="17" x14ac:dyDescent="0.2">
      <c r="A1294" s="15"/>
      <c r="B1294" s="96"/>
      <c r="C1294" s="15" t="s">
        <v>228</v>
      </c>
      <c r="D1294" s="15">
        <v>36</v>
      </c>
      <c r="E1294" s="15">
        <v>0</v>
      </c>
      <c r="F1294" s="15">
        <v>414</v>
      </c>
      <c r="G1294" s="15">
        <v>1</v>
      </c>
      <c r="J1294" s="28">
        <v>1566</v>
      </c>
      <c r="K1294" s="28">
        <v>26</v>
      </c>
      <c r="L1294" s="28">
        <v>106</v>
      </c>
      <c r="M1294" s="28">
        <v>7</v>
      </c>
      <c r="N1294" s="15">
        <f t="shared" si="18"/>
        <v>22</v>
      </c>
      <c r="P1294" s="29">
        <v>43941</v>
      </c>
      <c r="Q1294" s="28">
        <v>106</v>
      </c>
      <c r="R1294" s="28">
        <v>7</v>
      </c>
      <c r="S1294" s="15">
        <f t="shared" si="19"/>
        <v>22</v>
      </c>
    </row>
    <row r="1295" spans="1:19" ht="17" x14ac:dyDescent="0.2">
      <c r="A1295" s="15"/>
      <c r="B1295" s="15">
        <v>9</v>
      </c>
      <c r="C1295" s="15" t="s">
        <v>130</v>
      </c>
      <c r="D1295" s="15">
        <v>622</v>
      </c>
      <c r="E1295" s="15">
        <v>50</v>
      </c>
      <c r="F1295" s="15">
        <v>74</v>
      </c>
      <c r="G1295" s="15">
        <v>5</v>
      </c>
      <c r="J1295" s="28">
        <v>1783</v>
      </c>
      <c r="K1295" s="28">
        <v>35</v>
      </c>
      <c r="L1295" s="28">
        <v>128</v>
      </c>
      <c r="M1295" s="28">
        <v>7</v>
      </c>
      <c r="N1295" s="15">
        <f t="shared" si="18"/>
        <v>22</v>
      </c>
      <c r="P1295" s="29">
        <v>43944</v>
      </c>
      <c r="Q1295" s="28">
        <v>128</v>
      </c>
      <c r="R1295" s="28">
        <v>7</v>
      </c>
      <c r="S1295" s="15">
        <f t="shared" si="19"/>
        <v>22</v>
      </c>
    </row>
    <row r="1296" spans="1:19" ht="17" x14ac:dyDescent="0.2">
      <c r="A1296" s="15"/>
      <c r="B1296" s="94"/>
      <c r="C1296" s="15" t="s">
        <v>13</v>
      </c>
      <c r="D1296" s="15">
        <v>90</v>
      </c>
      <c r="E1296" s="15">
        <v>1</v>
      </c>
      <c r="F1296" s="15">
        <v>194</v>
      </c>
      <c r="G1296" s="15">
        <v>2</v>
      </c>
      <c r="J1296" s="28">
        <v>2147</v>
      </c>
      <c r="K1296" s="28">
        <v>51</v>
      </c>
      <c r="L1296" s="28">
        <v>167</v>
      </c>
      <c r="M1296" s="28">
        <v>7</v>
      </c>
      <c r="N1296" s="15">
        <f t="shared" si="18"/>
        <v>39</v>
      </c>
      <c r="P1296" s="29">
        <v>43948</v>
      </c>
      <c r="Q1296" s="28">
        <v>167</v>
      </c>
      <c r="R1296" s="28">
        <v>7</v>
      </c>
      <c r="S1296" s="15">
        <f t="shared" si="19"/>
        <v>39</v>
      </c>
    </row>
    <row r="1297" spans="1:19" ht="17" x14ac:dyDescent="0.2">
      <c r="A1297" s="15"/>
      <c r="B1297" s="96"/>
      <c r="C1297" s="15" t="s">
        <v>229</v>
      </c>
      <c r="D1297" s="15">
        <v>15</v>
      </c>
      <c r="E1297" s="15">
        <v>0</v>
      </c>
      <c r="F1297" s="15">
        <v>13</v>
      </c>
      <c r="G1297" s="15">
        <v>0</v>
      </c>
      <c r="J1297" s="28">
        <v>2690</v>
      </c>
      <c r="K1297" s="28">
        <v>81</v>
      </c>
      <c r="L1297" s="28">
        <v>280</v>
      </c>
      <c r="M1297" s="28">
        <v>8</v>
      </c>
      <c r="N1297" s="15">
        <f t="shared" si="18"/>
        <v>113</v>
      </c>
      <c r="P1297" s="29">
        <v>43955</v>
      </c>
      <c r="Q1297" s="28">
        <v>280</v>
      </c>
      <c r="R1297" s="28">
        <v>8</v>
      </c>
      <c r="S1297" s="15">
        <f t="shared" si="19"/>
        <v>113</v>
      </c>
    </row>
    <row r="1298" spans="1:19" ht="17" x14ac:dyDescent="0.2">
      <c r="A1298" s="15"/>
      <c r="B1298" s="15">
        <v>10</v>
      </c>
      <c r="C1298" s="15" t="s">
        <v>244</v>
      </c>
      <c r="D1298" s="15">
        <v>186</v>
      </c>
      <c r="E1298" s="15">
        <v>16</v>
      </c>
      <c r="F1298" s="15">
        <v>1886</v>
      </c>
      <c r="G1298" s="15">
        <v>4</v>
      </c>
      <c r="J1298" s="28">
        <v>3077</v>
      </c>
      <c r="K1298" s="28">
        <v>116</v>
      </c>
      <c r="L1298" s="28">
        <v>399</v>
      </c>
      <c r="M1298" s="28">
        <v>11</v>
      </c>
      <c r="N1298" s="15">
        <f t="shared" si="18"/>
        <v>119</v>
      </c>
      <c r="P1298" s="29">
        <v>43962</v>
      </c>
      <c r="Q1298" s="28">
        <v>399</v>
      </c>
      <c r="R1298" s="28">
        <v>11</v>
      </c>
      <c r="S1298" s="15">
        <f t="shared" si="19"/>
        <v>119</v>
      </c>
    </row>
    <row r="1299" spans="1:19" ht="17" x14ac:dyDescent="0.2">
      <c r="A1299" s="15"/>
      <c r="B1299" s="15">
        <v>11</v>
      </c>
      <c r="C1299" s="15" t="s">
        <v>207</v>
      </c>
      <c r="D1299" s="15">
        <v>609</v>
      </c>
      <c r="E1299" s="15">
        <v>6</v>
      </c>
      <c r="F1299" s="15">
        <v>1054</v>
      </c>
      <c r="G1299" s="15">
        <v>1</v>
      </c>
      <c r="J1299" s="28">
        <v>3324</v>
      </c>
      <c r="K1299" s="28">
        <v>129</v>
      </c>
      <c r="L1299" s="28">
        <v>584</v>
      </c>
      <c r="M1299" s="28">
        <v>14</v>
      </c>
      <c r="N1299" s="15">
        <f t="shared" si="18"/>
        <v>185</v>
      </c>
      <c r="P1299" s="29">
        <v>43969</v>
      </c>
      <c r="Q1299" s="28">
        <v>584</v>
      </c>
      <c r="R1299" s="28">
        <v>14</v>
      </c>
      <c r="S1299" s="15">
        <f t="shared" si="19"/>
        <v>185</v>
      </c>
    </row>
    <row r="1300" spans="1:19" ht="17" x14ac:dyDescent="0.2">
      <c r="A1300" s="15"/>
      <c r="B1300" s="15">
        <v>12</v>
      </c>
      <c r="C1300" s="15" t="s">
        <v>16</v>
      </c>
      <c r="D1300" s="15">
        <v>532</v>
      </c>
      <c r="E1300" s="15">
        <v>9</v>
      </c>
      <c r="F1300" s="15">
        <v>405</v>
      </c>
      <c r="G1300" s="15">
        <v>3</v>
      </c>
      <c r="J1300" s="28">
        <v>3769</v>
      </c>
      <c r="K1300" s="28">
        <v>150</v>
      </c>
      <c r="L1300" s="28">
        <v>738</v>
      </c>
      <c r="M1300" s="28">
        <v>20</v>
      </c>
      <c r="N1300" s="15">
        <f t="shared" si="18"/>
        <v>154</v>
      </c>
      <c r="P1300" s="29">
        <v>43977</v>
      </c>
      <c r="Q1300" s="28">
        <v>738</v>
      </c>
      <c r="R1300" s="28">
        <v>20</v>
      </c>
      <c r="S1300" s="15">
        <f t="shared" si="19"/>
        <v>154</v>
      </c>
    </row>
    <row r="1301" spans="1:19" ht="17" x14ac:dyDescent="0.2">
      <c r="A1301" s="15"/>
      <c r="B1301" s="15">
        <v>13</v>
      </c>
      <c r="C1301" s="15" t="s">
        <v>17</v>
      </c>
      <c r="D1301" s="15">
        <v>4742</v>
      </c>
      <c r="E1301" s="15">
        <v>3</v>
      </c>
      <c r="F1301" s="15">
        <v>2790</v>
      </c>
      <c r="G1301" s="15">
        <v>9</v>
      </c>
      <c r="J1301" s="28">
        <v>4543</v>
      </c>
      <c r="K1301" s="28">
        <v>163</v>
      </c>
      <c r="L1301" s="28">
        <v>955</v>
      </c>
      <c r="M1301" s="28">
        <v>26</v>
      </c>
      <c r="N1301" s="15">
        <f t="shared" si="18"/>
        <v>217</v>
      </c>
      <c r="P1301" s="29">
        <v>43983</v>
      </c>
      <c r="Q1301" s="28">
        <v>955</v>
      </c>
      <c r="R1301" s="28">
        <v>26</v>
      </c>
      <c r="S1301" s="15">
        <f t="shared" si="19"/>
        <v>217</v>
      </c>
    </row>
    <row r="1302" spans="1:19" ht="17" x14ac:dyDescent="0.2">
      <c r="A1302" s="15"/>
      <c r="B1302" s="15">
        <v>14</v>
      </c>
      <c r="C1302" s="15" t="s">
        <v>208</v>
      </c>
      <c r="D1302" s="15">
        <v>127</v>
      </c>
      <c r="E1302" s="15">
        <v>9</v>
      </c>
      <c r="F1302" s="15">
        <v>83</v>
      </c>
      <c r="G1302" s="15">
        <v>0</v>
      </c>
      <c r="J1302" s="28">
        <v>4921</v>
      </c>
      <c r="K1302" s="28">
        <v>173</v>
      </c>
      <c r="L1302" s="28">
        <v>1141</v>
      </c>
      <c r="M1302" s="28">
        <v>29</v>
      </c>
      <c r="N1302" s="15">
        <f t="shared" si="18"/>
        <v>186</v>
      </c>
      <c r="P1302" s="29">
        <v>43990</v>
      </c>
      <c r="Q1302" s="28">
        <v>1141</v>
      </c>
      <c r="R1302" s="28">
        <v>29</v>
      </c>
      <c r="S1302" s="15">
        <f t="shared" si="19"/>
        <v>186</v>
      </c>
    </row>
    <row r="1303" spans="1:19" ht="17" x14ac:dyDescent="0.2">
      <c r="A1303" s="15"/>
      <c r="B1303" s="15">
        <v>15</v>
      </c>
      <c r="C1303" s="15" t="s">
        <v>18</v>
      </c>
      <c r="D1303" s="15">
        <v>1984</v>
      </c>
      <c r="E1303" s="15">
        <v>5</v>
      </c>
      <c r="F1303" s="15">
        <v>580</v>
      </c>
      <c r="G1303" s="15">
        <v>2</v>
      </c>
      <c r="J1303" s="28">
        <v>5454</v>
      </c>
      <c r="K1303" s="28">
        <v>197</v>
      </c>
      <c r="L1303" s="28">
        <v>1312</v>
      </c>
      <c r="M1303" s="28">
        <v>34</v>
      </c>
      <c r="N1303" s="15">
        <f t="shared" si="18"/>
        <v>171</v>
      </c>
      <c r="P1303" s="29">
        <v>43997</v>
      </c>
      <c r="Q1303" s="28">
        <v>1312</v>
      </c>
      <c r="R1303" s="28">
        <v>34</v>
      </c>
      <c r="S1303" s="15">
        <f t="shared" si="19"/>
        <v>171</v>
      </c>
    </row>
    <row r="1304" spans="1:19" ht="17" x14ac:dyDescent="0.2">
      <c r="A1304" s="15"/>
      <c r="B1304" s="15">
        <v>16</v>
      </c>
      <c r="C1304" s="15" t="s">
        <v>132</v>
      </c>
      <c r="D1304" s="15">
        <v>91</v>
      </c>
      <c r="E1304" s="15">
        <v>7</v>
      </c>
      <c r="F1304" s="15">
        <v>246</v>
      </c>
      <c r="G1304" s="15">
        <v>6</v>
      </c>
      <c r="J1304" s="28">
        <v>6123</v>
      </c>
      <c r="K1304" s="28">
        <v>204</v>
      </c>
      <c r="L1304" s="28">
        <v>1543</v>
      </c>
      <c r="M1304" s="28">
        <v>36</v>
      </c>
      <c r="N1304" s="15">
        <f t="shared" si="18"/>
        <v>231</v>
      </c>
      <c r="P1304" s="29">
        <v>44004</v>
      </c>
      <c r="Q1304" s="28">
        <v>1543</v>
      </c>
      <c r="R1304" s="28">
        <v>36</v>
      </c>
      <c r="S1304" s="15">
        <f t="shared" si="19"/>
        <v>231</v>
      </c>
    </row>
    <row r="1305" spans="1:19" ht="17" x14ac:dyDescent="0.2">
      <c r="A1305" s="15"/>
      <c r="B1305" s="15">
        <v>17</v>
      </c>
      <c r="C1305" s="15" t="s">
        <v>267</v>
      </c>
      <c r="D1305" s="15">
        <v>6608</v>
      </c>
      <c r="E1305" s="15">
        <v>3</v>
      </c>
      <c r="F1305" s="15">
        <v>1798</v>
      </c>
      <c r="G1305" s="15">
        <v>3</v>
      </c>
      <c r="J1305" s="28">
        <v>6490</v>
      </c>
      <c r="K1305" s="28">
        <v>227</v>
      </c>
      <c r="L1305" s="28">
        <v>1862</v>
      </c>
      <c r="M1305" s="28">
        <v>42</v>
      </c>
      <c r="N1305" s="15">
        <f t="shared" si="18"/>
        <v>319</v>
      </c>
      <c r="P1305" s="29">
        <v>44011</v>
      </c>
      <c r="Q1305" s="28">
        <v>1862</v>
      </c>
      <c r="R1305" s="28">
        <v>42</v>
      </c>
      <c r="S1305" s="15">
        <f t="shared" si="19"/>
        <v>319</v>
      </c>
    </row>
    <row r="1306" spans="1:19" ht="17" x14ac:dyDescent="0.2">
      <c r="A1306" s="15"/>
      <c r="B1306" s="15"/>
      <c r="C1306" s="15" t="s">
        <v>245</v>
      </c>
      <c r="D1306" s="15">
        <v>35</v>
      </c>
      <c r="E1306" s="15">
        <v>4</v>
      </c>
      <c r="F1306" s="15">
        <v>54</v>
      </c>
      <c r="G1306" s="15">
        <v>0</v>
      </c>
      <c r="J1306" s="28">
        <v>7042</v>
      </c>
      <c r="K1306" s="28">
        <v>258</v>
      </c>
      <c r="L1306" s="28">
        <v>2121</v>
      </c>
      <c r="M1306" s="28">
        <v>44</v>
      </c>
      <c r="N1306" s="15">
        <f t="shared" si="18"/>
        <v>259</v>
      </c>
      <c r="P1306" s="29">
        <v>44018</v>
      </c>
      <c r="Q1306" s="28">
        <v>2121</v>
      </c>
      <c r="R1306" s="28">
        <v>44</v>
      </c>
      <c r="S1306" s="15">
        <f t="shared" si="19"/>
        <v>259</v>
      </c>
    </row>
    <row r="1307" spans="1:19" ht="17" x14ac:dyDescent="0.2">
      <c r="A1307" s="15"/>
      <c r="B1307" s="15">
        <v>18</v>
      </c>
      <c r="C1307" s="15" t="s">
        <v>209</v>
      </c>
      <c r="D1307" s="15">
        <v>25</v>
      </c>
      <c r="E1307" s="15">
        <v>0</v>
      </c>
      <c r="F1307" s="15">
        <v>107</v>
      </c>
      <c r="G1307" s="15">
        <v>0</v>
      </c>
      <c r="J1307" s="28">
        <v>7333</v>
      </c>
      <c r="K1307" s="28">
        <v>282</v>
      </c>
      <c r="L1307" s="28">
        <v>2387</v>
      </c>
      <c r="M1307" s="28">
        <v>45</v>
      </c>
      <c r="N1307" s="15">
        <f t="shared" si="18"/>
        <v>266</v>
      </c>
      <c r="P1307" s="29">
        <v>44025</v>
      </c>
      <c r="Q1307" s="28">
        <v>2387</v>
      </c>
      <c r="R1307" s="28">
        <v>45</v>
      </c>
      <c r="S1307" s="15">
        <f t="shared" si="19"/>
        <v>266</v>
      </c>
    </row>
    <row r="1308" spans="1:19" ht="17" x14ac:dyDescent="0.2">
      <c r="A1308" s="15"/>
      <c r="B1308" s="15">
        <v>19</v>
      </c>
      <c r="C1308" s="15" t="s">
        <v>269</v>
      </c>
      <c r="D1308" s="15">
        <v>154</v>
      </c>
      <c r="E1308" s="15">
        <v>1</v>
      </c>
      <c r="F1308" s="15">
        <v>501</v>
      </c>
      <c r="G1308" s="15">
        <v>2</v>
      </c>
      <c r="J1308" s="28">
        <v>7633</v>
      </c>
      <c r="K1308" s="28">
        <v>290</v>
      </c>
      <c r="L1308" s="28">
        <v>2712</v>
      </c>
      <c r="M1308" s="28">
        <v>51</v>
      </c>
      <c r="N1308" s="15">
        <f t="shared" si="18"/>
        <v>325</v>
      </c>
      <c r="P1308" s="29">
        <v>44032</v>
      </c>
      <c r="Q1308" s="28">
        <v>2712</v>
      </c>
      <c r="R1308" s="28">
        <v>51</v>
      </c>
      <c r="S1308" s="15">
        <f t="shared" si="19"/>
        <v>325</v>
      </c>
    </row>
    <row r="1309" spans="1:19" ht="17" x14ac:dyDescent="0.2">
      <c r="A1309" s="15"/>
      <c r="B1309" s="15">
        <v>20</v>
      </c>
      <c r="C1309" s="15" t="s">
        <v>135</v>
      </c>
      <c r="D1309" s="15">
        <v>68</v>
      </c>
      <c r="E1309" s="15">
        <v>5</v>
      </c>
      <c r="F1309" s="15">
        <v>183</v>
      </c>
      <c r="G1309" s="15">
        <v>1</v>
      </c>
      <c r="J1309" s="28">
        <v>7679</v>
      </c>
      <c r="K1309" s="28">
        <v>297</v>
      </c>
      <c r="L1309" s="28">
        <v>3124</v>
      </c>
      <c r="M1309" s="28">
        <v>55</v>
      </c>
      <c r="N1309" s="15">
        <f t="shared" si="18"/>
        <v>412</v>
      </c>
      <c r="P1309" s="29">
        <v>44039</v>
      </c>
      <c r="Q1309" s="28">
        <v>3124</v>
      </c>
      <c r="R1309" s="28">
        <v>55</v>
      </c>
      <c r="S1309" s="15">
        <f t="shared" si="19"/>
        <v>412</v>
      </c>
    </row>
    <row r="1310" spans="1:19" ht="17" x14ac:dyDescent="0.2">
      <c r="A1310" s="15"/>
      <c r="B1310" s="15">
        <v>21</v>
      </c>
      <c r="C1310" s="15" t="s">
        <v>270</v>
      </c>
      <c r="D1310" s="15">
        <v>38</v>
      </c>
      <c r="E1310" s="15">
        <v>1</v>
      </c>
      <c r="F1310" s="15">
        <v>78</v>
      </c>
      <c r="G1310" s="15">
        <v>0</v>
      </c>
      <c r="J1310" s="28">
        <v>8329</v>
      </c>
      <c r="K1310" s="28">
        <v>316</v>
      </c>
      <c r="L1310" s="28">
        <v>3473</v>
      </c>
      <c r="M1310" s="28">
        <v>57</v>
      </c>
      <c r="N1310" s="15">
        <f t="shared" si="18"/>
        <v>349</v>
      </c>
      <c r="P1310" s="29">
        <v>44046</v>
      </c>
      <c r="Q1310" s="28">
        <v>3473</v>
      </c>
      <c r="R1310" s="28">
        <v>57</v>
      </c>
      <c r="S1310" s="15">
        <f t="shared" si="19"/>
        <v>349</v>
      </c>
    </row>
    <row r="1311" spans="1:19" ht="17" x14ac:dyDescent="0.2">
      <c r="A1311" s="15"/>
      <c r="B1311" s="15">
        <v>22</v>
      </c>
      <c r="C1311" s="15" t="s">
        <v>210</v>
      </c>
      <c r="D1311" s="15">
        <v>17</v>
      </c>
      <c r="E1311" s="15">
        <v>0</v>
      </c>
      <c r="F1311" s="15">
        <v>138</v>
      </c>
      <c r="G1311" s="15">
        <v>0</v>
      </c>
      <c r="J1311" s="28">
        <v>11708</v>
      </c>
      <c r="K1311" s="28">
        <v>318</v>
      </c>
      <c r="L1311" s="28">
        <v>3928</v>
      </c>
      <c r="M1311" s="28">
        <v>59</v>
      </c>
      <c r="N1311" s="15">
        <f t="shared" si="18"/>
        <v>455</v>
      </c>
      <c r="P1311" s="29">
        <v>44053</v>
      </c>
      <c r="Q1311" s="28">
        <v>3928</v>
      </c>
      <c r="R1311" s="28">
        <v>59</v>
      </c>
      <c r="S1311" s="15">
        <f t="shared" si="19"/>
        <v>455</v>
      </c>
    </row>
    <row r="1312" spans="1:19" ht="34" x14ac:dyDescent="0.2">
      <c r="A1312" s="15"/>
      <c r="B1312" s="15">
        <v>23</v>
      </c>
      <c r="C1312" s="15" t="s">
        <v>136</v>
      </c>
      <c r="D1312" s="15">
        <v>1053</v>
      </c>
      <c r="E1312" s="15">
        <v>104</v>
      </c>
      <c r="F1312" s="15">
        <v>413</v>
      </c>
      <c r="G1312" s="15">
        <v>7</v>
      </c>
      <c r="J1312" s="28">
        <v>12178</v>
      </c>
      <c r="K1312" s="28">
        <v>322</v>
      </c>
      <c r="L1312" s="28">
        <v>4436</v>
      </c>
      <c r="M1312" s="28">
        <v>62</v>
      </c>
      <c r="N1312" s="15">
        <f t="shared" si="18"/>
        <v>508</v>
      </c>
      <c r="P1312" s="29">
        <v>44060</v>
      </c>
      <c r="Q1312" s="28">
        <v>4436</v>
      </c>
      <c r="R1312" s="28">
        <v>62</v>
      </c>
      <c r="S1312" s="15">
        <f t="shared" si="19"/>
        <v>508</v>
      </c>
    </row>
    <row r="1313" spans="1:19" ht="17" x14ac:dyDescent="0.2">
      <c r="A1313" s="15"/>
      <c r="B1313" s="15">
        <v>24</v>
      </c>
      <c r="C1313" s="15" t="s">
        <v>137</v>
      </c>
      <c r="D1313" s="15">
        <v>165</v>
      </c>
      <c r="E1313" s="15">
        <v>3</v>
      </c>
      <c r="F1313" s="15">
        <v>525</v>
      </c>
      <c r="G1313" s="15">
        <v>0</v>
      </c>
      <c r="J1313" s="28">
        <v>12459</v>
      </c>
      <c r="K1313" s="28">
        <v>333</v>
      </c>
      <c r="L1313" s="28">
        <v>4729</v>
      </c>
      <c r="M1313" s="28">
        <v>71</v>
      </c>
      <c r="N1313" s="15">
        <f t="shared" si="18"/>
        <v>293</v>
      </c>
      <c r="P1313" s="29">
        <v>44067</v>
      </c>
      <c r="Q1313" s="28">
        <v>4729</v>
      </c>
      <c r="R1313" s="28">
        <v>71</v>
      </c>
      <c r="S1313" s="15">
        <f t="shared" si="19"/>
        <v>293</v>
      </c>
    </row>
    <row r="1314" spans="1:19" ht="17" x14ac:dyDescent="0.2">
      <c r="A1314" s="15"/>
      <c r="B1314" s="15">
        <v>25</v>
      </c>
      <c r="C1314" s="15" t="s">
        <v>211</v>
      </c>
      <c r="D1314" s="15">
        <v>186</v>
      </c>
      <c r="E1314" s="15">
        <v>10</v>
      </c>
      <c r="F1314" s="15">
        <v>1098</v>
      </c>
      <c r="G1314" s="15">
        <v>1</v>
      </c>
      <c r="J1314" s="28">
        <v>14196</v>
      </c>
      <c r="K1314" s="28">
        <v>340</v>
      </c>
      <c r="L1314" s="28">
        <v>5902</v>
      </c>
      <c r="M1314" s="28">
        <v>73</v>
      </c>
      <c r="N1314" s="15">
        <f t="shared" si="18"/>
        <v>1173</v>
      </c>
      <c r="P1314" s="29">
        <v>44074</v>
      </c>
      <c r="Q1314" s="28">
        <v>5902</v>
      </c>
      <c r="R1314" s="28">
        <v>73</v>
      </c>
      <c r="S1314" s="15">
        <f t="shared" si="19"/>
        <v>1173</v>
      </c>
    </row>
    <row r="1315" spans="1:19" ht="17" x14ac:dyDescent="0.2">
      <c r="A1315" s="15"/>
      <c r="B1315" s="15"/>
      <c r="C1315" s="15" t="s">
        <v>22</v>
      </c>
      <c r="D1315" s="15">
        <v>350</v>
      </c>
      <c r="E1315" s="15">
        <v>5</v>
      </c>
      <c r="F1315" s="15">
        <v>540</v>
      </c>
      <c r="G1315" s="15">
        <v>1</v>
      </c>
      <c r="J1315" s="28">
        <v>14588</v>
      </c>
      <c r="K1315" s="28">
        <v>348</v>
      </c>
      <c r="L1315" s="28">
        <v>7137</v>
      </c>
      <c r="M1315" s="28">
        <v>77</v>
      </c>
      <c r="N1315" s="15">
        <f t="shared" si="18"/>
        <v>1235</v>
      </c>
      <c r="P1315" s="29">
        <v>44081</v>
      </c>
      <c r="Q1315" s="28">
        <v>7137</v>
      </c>
      <c r="R1315" s="28">
        <v>77</v>
      </c>
      <c r="S1315" s="15">
        <f t="shared" si="19"/>
        <v>1235</v>
      </c>
    </row>
    <row r="1316" spans="1:19" ht="17" x14ac:dyDescent="0.2">
      <c r="A1316" s="15"/>
      <c r="B1316" s="15">
        <v>26</v>
      </c>
      <c r="C1316" s="15" t="s">
        <v>212</v>
      </c>
      <c r="D1316" s="15">
        <v>25</v>
      </c>
      <c r="E1316" s="15">
        <v>2</v>
      </c>
      <c r="F1316" s="15">
        <v>16</v>
      </c>
      <c r="G1316" s="15">
        <v>0</v>
      </c>
      <c r="J1316" s="28">
        <v>16838</v>
      </c>
      <c r="K1316" s="28">
        <v>350</v>
      </c>
      <c r="L1316" s="28">
        <v>8503</v>
      </c>
      <c r="M1316" s="28">
        <v>77</v>
      </c>
      <c r="N1316" s="15">
        <f t="shared" si="18"/>
        <v>1366</v>
      </c>
      <c r="P1316" s="29">
        <v>44088</v>
      </c>
      <c r="Q1316" s="28">
        <v>8503</v>
      </c>
      <c r="R1316" s="28">
        <v>77</v>
      </c>
      <c r="S1316" s="15">
        <f t="shared" si="19"/>
        <v>1366</v>
      </c>
    </row>
    <row r="1317" spans="1:19" ht="17" x14ac:dyDescent="0.2">
      <c r="A1317" s="15"/>
      <c r="B1317" s="15"/>
      <c r="C1317" s="34" t="s">
        <v>281</v>
      </c>
      <c r="D1317" s="15">
        <f>SUM(D1283:D1316)</f>
        <v>32094</v>
      </c>
      <c r="E1317" s="15">
        <f>SUM(E1283:E1316)</f>
        <v>484</v>
      </c>
      <c r="F1317" s="15">
        <f>SUM(F1283:F1316)</f>
        <v>28079</v>
      </c>
      <c r="G1317" s="34">
        <f>SUM(G1283:G1316)</f>
        <v>151</v>
      </c>
      <c r="J1317" s="28">
        <v>19950</v>
      </c>
      <c r="K1317" s="28">
        <v>360</v>
      </c>
      <c r="L1317" s="28">
        <v>10198</v>
      </c>
      <c r="M1317" s="28">
        <v>83</v>
      </c>
      <c r="N1317" s="15">
        <f t="shared" si="18"/>
        <v>1695</v>
      </c>
      <c r="P1317" s="29">
        <v>44095</v>
      </c>
      <c r="Q1317" s="28">
        <v>10198</v>
      </c>
      <c r="R1317" s="28">
        <v>83</v>
      </c>
      <c r="S1317" s="15">
        <f t="shared" si="19"/>
        <v>1695</v>
      </c>
    </row>
    <row r="1318" spans="1:19" x14ac:dyDescent="0.2">
      <c r="J1318" s="28">
        <v>22020</v>
      </c>
      <c r="K1318" s="28">
        <v>365</v>
      </c>
      <c r="L1318" s="28">
        <v>12229</v>
      </c>
      <c r="M1318" s="28">
        <v>84</v>
      </c>
      <c r="N1318" s="15">
        <f t="shared" si="18"/>
        <v>2031</v>
      </c>
      <c r="P1318" s="29">
        <v>44102</v>
      </c>
      <c r="Q1318" s="28">
        <v>12229</v>
      </c>
      <c r="R1318" s="28">
        <v>84</v>
      </c>
      <c r="S1318" s="15">
        <f t="shared" si="19"/>
        <v>2031</v>
      </c>
    </row>
    <row r="1319" spans="1:19" ht="17" x14ac:dyDescent="0.2">
      <c r="D1319" s="40" t="s">
        <v>214</v>
      </c>
      <c r="F1319" s="45"/>
      <c r="J1319" s="28">
        <v>23180</v>
      </c>
      <c r="K1319" s="28">
        <v>367</v>
      </c>
      <c r="L1319" s="28">
        <v>13610</v>
      </c>
      <c r="M1319" s="28">
        <v>91</v>
      </c>
      <c r="N1319" s="15">
        <f t="shared" si="18"/>
        <v>1381</v>
      </c>
      <c r="P1319" s="29">
        <v>44109</v>
      </c>
      <c r="Q1319" s="28">
        <v>13610</v>
      </c>
      <c r="R1319" s="28">
        <v>91</v>
      </c>
      <c r="S1319" s="15">
        <f t="shared" si="19"/>
        <v>1381</v>
      </c>
    </row>
    <row r="1320" spans="1:19" x14ac:dyDescent="0.2">
      <c r="J1320" s="15">
        <v>25665</v>
      </c>
      <c r="K1320" s="28">
        <v>396</v>
      </c>
      <c r="L1320" s="28">
        <v>16369</v>
      </c>
      <c r="M1320" s="28">
        <v>101</v>
      </c>
      <c r="N1320" s="15">
        <f t="shared" si="18"/>
        <v>2759</v>
      </c>
      <c r="P1320" s="29">
        <v>44116</v>
      </c>
      <c r="Q1320" s="28">
        <v>16369</v>
      </c>
      <c r="R1320" s="28">
        <v>101</v>
      </c>
      <c r="S1320" s="15">
        <f t="shared" si="19"/>
        <v>2759</v>
      </c>
    </row>
    <row r="1321" spans="1:19" x14ac:dyDescent="0.2">
      <c r="J1321" s="44">
        <v>26359</v>
      </c>
      <c r="K1321" s="44">
        <v>420</v>
      </c>
      <c r="L1321" s="44">
        <v>18237</v>
      </c>
      <c r="M1321" s="44">
        <v>119</v>
      </c>
      <c r="N1321" s="15">
        <f t="shared" si="18"/>
        <v>1868</v>
      </c>
      <c r="P1321" s="29">
        <v>44123</v>
      </c>
      <c r="Q1321" s="44">
        <v>18237</v>
      </c>
      <c r="R1321" s="44">
        <v>119</v>
      </c>
      <c r="S1321" s="15">
        <f t="shared" si="19"/>
        <v>1868</v>
      </c>
    </row>
    <row r="1322" spans="1:19" x14ac:dyDescent="0.2">
      <c r="J1322" s="28">
        <v>28272</v>
      </c>
      <c r="K1322" s="28">
        <v>443</v>
      </c>
      <c r="L1322" s="28">
        <v>20487</v>
      </c>
      <c r="M1322" s="28">
        <v>126</v>
      </c>
      <c r="N1322" s="15">
        <f t="shared" si="18"/>
        <v>2250</v>
      </c>
      <c r="P1322" s="29">
        <v>44130</v>
      </c>
      <c r="Q1322" s="28">
        <v>20487</v>
      </c>
      <c r="R1322" s="28">
        <v>126</v>
      </c>
      <c r="S1322" s="15">
        <f t="shared" si="19"/>
        <v>2250</v>
      </c>
    </row>
    <row r="1323" spans="1:19" x14ac:dyDescent="0.2">
      <c r="J1323" s="28">
        <v>29804</v>
      </c>
      <c r="K1323" s="28">
        <v>460</v>
      </c>
      <c r="L1323" s="28">
        <v>21784</v>
      </c>
      <c r="M1323" s="28">
        <v>129</v>
      </c>
      <c r="N1323" s="15">
        <f t="shared" si="18"/>
        <v>1297</v>
      </c>
      <c r="P1323" s="29">
        <v>44137</v>
      </c>
      <c r="Q1323" s="28">
        <v>21784</v>
      </c>
      <c r="R1323" s="28">
        <v>129</v>
      </c>
      <c r="S1323" s="15">
        <f t="shared" si="19"/>
        <v>1297</v>
      </c>
    </row>
    <row r="1324" spans="1:19" x14ac:dyDescent="0.2">
      <c r="J1324" s="28">
        <v>31046</v>
      </c>
      <c r="K1324" s="28">
        <v>465</v>
      </c>
      <c r="L1324" s="28">
        <v>23981</v>
      </c>
      <c r="M1324" s="28">
        <v>131</v>
      </c>
      <c r="N1324" s="15">
        <f t="shared" si="18"/>
        <v>2197</v>
      </c>
      <c r="P1324" s="29">
        <v>44144</v>
      </c>
      <c r="Q1324" s="28">
        <v>23981</v>
      </c>
      <c r="R1324" s="28">
        <v>131</v>
      </c>
      <c r="S1324" s="15">
        <f t="shared" si="19"/>
        <v>2197</v>
      </c>
    </row>
    <row r="1325" spans="1:19" x14ac:dyDescent="0.2">
      <c r="J1325" s="28">
        <v>31863</v>
      </c>
      <c r="K1325" s="28">
        <v>469</v>
      </c>
      <c r="L1325" s="28">
        <v>26606</v>
      </c>
      <c r="M1325" s="28">
        <v>146</v>
      </c>
      <c r="N1325" s="15">
        <f t="shared" si="18"/>
        <v>2625</v>
      </c>
      <c r="P1325" s="29">
        <v>44151</v>
      </c>
      <c r="Q1325" s="28">
        <v>26606</v>
      </c>
      <c r="R1325" s="28">
        <v>146</v>
      </c>
      <c r="S1325" s="15">
        <f t="shared" si="19"/>
        <v>2625</v>
      </c>
    </row>
    <row r="1326" spans="1:19" x14ac:dyDescent="0.2">
      <c r="J1326" s="28">
        <v>32094</v>
      </c>
      <c r="K1326" s="28">
        <v>484</v>
      </c>
      <c r="L1326" s="28">
        <v>28079</v>
      </c>
      <c r="M1326" s="28">
        <v>151</v>
      </c>
      <c r="N1326" s="15">
        <f t="shared" si="18"/>
        <v>1473</v>
      </c>
      <c r="P1326" s="29">
        <v>44158</v>
      </c>
      <c r="Q1326" s="28">
        <v>28079</v>
      </c>
      <c r="R1326" s="28">
        <v>151</v>
      </c>
      <c r="S1326" s="15">
        <f t="shared" si="19"/>
        <v>1473</v>
      </c>
    </row>
    <row r="1329" spans="1:19" ht="34" x14ac:dyDescent="0.2">
      <c r="A1329" s="94" t="s">
        <v>206</v>
      </c>
      <c r="B1329" s="94" t="s">
        <v>0</v>
      </c>
      <c r="C1329" s="94" t="s">
        <v>294</v>
      </c>
      <c r="D1329" s="39" t="s">
        <v>230</v>
      </c>
      <c r="E1329" s="39" t="s">
        <v>290</v>
      </c>
      <c r="F1329" s="39" t="s">
        <v>286</v>
      </c>
      <c r="G1329" s="15" t="s">
        <v>287</v>
      </c>
    </row>
    <row r="1330" spans="1:19" ht="51" x14ac:dyDescent="0.2">
      <c r="A1330" s="96"/>
      <c r="B1330" s="96"/>
      <c r="C1330" s="96"/>
      <c r="D1330" s="15" t="s">
        <v>236</v>
      </c>
      <c r="E1330" s="15" t="s">
        <v>36</v>
      </c>
      <c r="F1330" s="15" t="s">
        <v>36</v>
      </c>
      <c r="G1330" s="15" t="s">
        <v>36</v>
      </c>
      <c r="J1330" s="28" t="s">
        <v>230</v>
      </c>
      <c r="K1330" s="28" t="s">
        <v>290</v>
      </c>
      <c r="L1330" s="28" t="s">
        <v>289</v>
      </c>
      <c r="M1330" s="28" t="s">
        <v>288</v>
      </c>
      <c r="N1330" s="28" t="s">
        <v>291</v>
      </c>
      <c r="P1330" s="28" t="s">
        <v>292</v>
      </c>
      <c r="Q1330" s="28" t="s">
        <v>289</v>
      </c>
      <c r="R1330" s="28" t="s">
        <v>288</v>
      </c>
      <c r="S1330" s="28" t="s">
        <v>291</v>
      </c>
    </row>
    <row r="1331" spans="1:19" ht="17" x14ac:dyDescent="0.2">
      <c r="A1331" s="41">
        <v>44165</v>
      </c>
      <c r="B1331" s="15">
        <v>1</v>
      </c>
      <c r="C1331" s="15" t="s">
        <v>2</v>
      </c>
      <c r="D1331" s="15">
        <v>1922</v>
      </c>
      <c r="E1331" s="15">
        <v>35</v>
      </c>
      <c r="F1331" s="15">
        <v>956</v>
      </c>
      <c r="G1331" s="15">
        <v>23</v>
      </c>
      <c r="J1331" s="28">
        <v>6</v>
      </c>
      <c r="K1331" s="28">
        <v>1</v>
      </c>
      <c r="L1331" s="28">
        <v>0</v>
      </c>
      <c r="M1331" s="28">
        <v>0</v>
      </c>
      <c r="N1331" s="28">
        <v>0</v>
      </c>
      <c r="P1331" s="29">
        <v>43907</v>
      </c>
      <c r="Q1331" s="28">
        <v>0</v>
      </c>
      <c r="R1331" s="28">
        <v>0</v>
      </c>
      <c r="S1331" s="28">
        <v>0</v>
      </c>
    </row>
    <row r="1332" spans="1:19" ht="17" x14ac:dyDescent="0.2">
      <c r="A1332" s="15"/>
      <c r="B1332" s="15">
        <v>2</v>
      </c>
      <c r="C1332" s="15" t="s">
        <v>124</v>
      </c>
      <c r="D1332" s="15">
        <v>3198</v>
      </c>
      <c r="E1332" s="15">
        <v>84</v>
      </c>
      <c r="F1332" s="15">
        <v>1890</v>
      </c>
      <c r="G1332" s="15">
        <v>23</v>
      </c>
      <c r="J1332" s="28">
        <v>35</v>
      </c>
      <c r="K1332" s="28">
        <v>1</v>
      </c>
      <c r="L1332" s="28">
        <v>1</v>
      </c>
      <c r="M1332" s="28">
        <v>0</v>
      </c>
      <c r="N1332" s="15">
        <f>(L1332-L1331)</f>
        <v>1</v>
      </c>
      <c r="P1332" s="29">
        <v>43910</v>
      </c>
      <c r="Q1332" s="28">
        <v>1</v>
      </c>
      <c r="R1332" s="28">
        <v>0</v>
      </c>
      <c r="S1332" s="15">
        <f>(Q1332-Q1331)</f>
        <v>1</v>
      </c>
    </row>
    <row r="1333" spans="1:19" ht="17" x14ac:dyDescent="0.2">
      <c r="A1333" s="15"/>
      <c r="B1333" s="15">
        <v>3</v>
      </c>
      <c r="C1333" s="15" t="s">
        <v>125</v>
      </c>
      <c r="D1333" s="15">
        <v>1956</v>
      </c>
      <c r="E1333" s="15">
        <v>6</v>
      </c>
      <c r="F1333" s="15">
        <v>1790</v>
      </c>
      <c r="G1333" s="15">
        <v>9</v>
      </c>
      <c r="J1333" s="28">
        <v>53</v>
      </c>
      <c r="K1333" s="28">
        <v>1</v>
      </c>
      <c r="L1333" s="28">
        <v>1</v>
      </c>
      <c r="M1333" s="28">
        <v>0</v>
      </c>
      <c r="N1333" s="15">
        <f t="shared" ref="N1333:N1375" si="20">(L1333-L1332)</f>
        <v>0</v>
      </c>
      <c r="P1333" s="29">
        <v>43913</v>
      </c>
      <c r="Q1333" s="28">
        <v>1</v>
      </c>
      <c r="R1333" s="28">
        <v>0</v>
      </c>
      <c r="S1333" s="15">
        <f t="shared" ref="S1333:S1375" si="21">(Q1333-Q1332)</f>
        <v>0</v>
      </c>
    </row>
    <row r="1334" spans="1:19" ht="17" x14ac:dyDescent="0.2">
      <c r="A1334" s="15"/>
      <c r="B1334" s="15">
        <v>4</v>
      </c>
      <c r="C1334" s="15" t="s">
        <v>238</v>
      </c>
      <c r="D1334" s="15">
        <v>2929</v>
      </c>
      <c r="E1334" s="15">
        <v>8</v>
      </c>
      <c r="F1334" s="15">
        <v>1313</v>
      </c>
      <c r="G1334" s="15">
        <v>11</v>
      </c>
      <c r="J1334" s="28">
        <v>114</v>
      </c>
      <c r="K1334" s="28">
        <v>1</v>
      </c>
      <c r="L1334" s="28">
        <v>7</v>
      </c>
      <c r="M1334" s="28">
        <v>0</v>
      </c>
      <c r="N1334" s="15">
        <f t="shared" si="20"/>
        <v>6</v>
      </c>
      <c r="P1334" s="29">
        <v>43916</v>
      </c>
      <c r="Q1334" s="28">
        <v>7</v>
      </c>
      <c r="R1334" s="28">
        <v>0</v>
      </c>
      <c r="S1334" s="15">
        <f t="shared" si="21"/>
        <v>6</v>
      </c>
    </row>
    <row r="1335" spans="1:19" ht="17" x14ac:dyDescent="0.2">
      <c r="A1335" s="15"/>
      <c r="B1335" s="15">
        <v>5</v>
      </c>
      <c r="C1335" s="15" t="s">
        <v>127</v>
      </c>
      <c r="D1335" s="15">
        <v>3913</v>
      </c>
      <c r="E1335" s="15">
        <v>85</v>
      </c>
      <c r="F1335" s="15">
        <v>7984</v>
      </c>
      <c r="G1335" s="15">
        <v>14</v>
      </c>
      <c r="J1335" s="28">
        <v>314</v>
      </c>
      <c r="K1335" s="28">
        <v>1</v>
      </c>
      <c r="L1335" s="28">
        <v>15</v>
      </c>
      <c r="M1335" s="28">
        <v>0</v>
      </c>
      <c r="N1335" s="15">
        <f t="shared" si="20"/>
        <v>8</v>
      </c>
      <c r="P1335" s="29">
        <v>43920</v>
      </c>
      <c r="Q1335" s="28">
        <v>15</v>
      </c>
      <c r="R1335" s="28">
        <v>0</v>
      </c>
      <c r="S1335" s="15">
        <f t="shared" si="21"/>
        <v>8</v>
      </c>
    </row>
    <row r="1336" spans="1:19" ht="17" x14ac:dyDescent="0.2">
      <c r="A1336" s="15"/>
      <c r="B1336" s="15">
        <v>6</v>
      </c>
      <c r="C1336" s="15" t="s">
        <v>9</v>
      </c>
      <c r="D1336" s="15">
        <v>303</v>
      </c>
      <c r="E1336" s="15">
        <v>10</v>
      </c>
      <c r="F1336" s="15">
        <v>876</v>
      </c>
      <c r="G1336" s="15">
        <v>2</v>
      </c>
      <c r="J1336" s="28">
        <v>430</v>
      </c>
      <c r="K1336" s="28">
        <v>2</v>
      </c>
      <c r="L1336" s="28">
        <v>18</v>
      </c>
      <c r="M1336" s="28">
        <v>0</v>
      </c>
      <c r="N1336" s="15">
        <f t="shared" si="20"/>
        <v>3</v>
      </c>
      <c r="P1336" s="29">
        <v>43923</v>
      </c>
      <c r="Q1336" s="28">
        <v>18</v>
      </c>
      <c r="R1336" s="28">
        <v>0</v>
      </c>
      <c r="S1336" s="15">
        <f t="shared" si="21"/>
        <v>3</v>
      </c>
    </row>
    <row r="1337" spans="1:19" ht="17" x14ac:dyDescent="0.2">
      <c r="A1337" s="15"/>
      <c r="B1337" s="15">
        <v>7</v>
      </c>
      <c r="C1337" s="15" t="s">
        <v>239</v>
      </c>
      <c r="D1337" s="15">
        <v>111</v>
      </c>
      <c r="E1337" s="15">
        <v>2</v>
      </c>
      <c r="F1337" s="15">
        <v>917</v>
      </c>
      <c r="G1337" s="15">
        <v>17</v>
      </c>
      <c r="J1337" s="28">
        <v>590</v>
      </c>
      <c r="K1337" s="28">
        <v>2</v>
      </c>
      <c r="L1337" s="28">
        <v>28</v>
      </c>
      <c r="M1337" s="28">
        <v>0</v>
      </c>
      <c r="N1337" s="15">
        <f t="shared" si="20"/>
        <v>10</v>
      </c>
      <c r="P1337" s="29">
        <v>43927</v>
      </c>
      <c r="Q1337" s="28">
        <v>28</v>
      </c>
      <c r="R1337" s="28">
        <v>0</v>
      </c>
      <c r="S1337" s="15">
        <f t="shared" si="21"/>
        <v>10</v>
      </c>
    </row>
    <row r="1338" spans="1:19" ht="17" x14ac:dyDescent="0.2">
      <c r="A1338" s="15"/>
      <c r="B1338" s="15">
        <v>8</v>
      </c>
      <c r="C1338" s="15" t="s">
        <v>129</v>
      </c>
      <c r="D1338" s="15">
        <v>335</v>
      </c>
      <c r="E1338" s="15">
        <v>17</v>
      </c>
      <c r="F1338" s="15">
        <v>193</v>
      </c>
      <c r="G1338" s="15">
        <v>10</v>
      </c>
      <c r="J1338" s="28">
        <v>879</v>
      </c>
      <c r="K1338" s="28">
        <v>8</v>
      </c>
      <c r="L1338" s="28">
        <v>37</v>
      </c>
      <c r="M1338" s="28">
        <v>4</v>
      </c>
      <c r="N1338" s="15">
        <f t="shared" si="20"/>
        <v>9</v>
      </c>
      <c r="P1338" s="29">
        <v>43930</v>
      </c>
      <c r="Q1338" s="28">
        <v>37</v>
      </c>
      <c r="R1338" s="28">
        <v>4</v>
      </c>
      <c r="S1338" s="15">
        <f t="shared" si="21"/>
        <v>9</v>
      </c>
    </row>
    <row r="1339" spans="1:19" ht="17" x14ac:dyDescent="0.2">
      <c r="A1339" s="15"/>
      <c r="B1339" s="94"/>
      <c r="C1339" s="15" t="s">
        <v>225</v>
      </c>
      <c r="D1339" s="15">
        <v>38</v>
      </c>
      <c r="E1339" s="15">
        <v>0</v>
      </c>
      <c r="F1339" s="15">
        <v>22</v>
      </c>
      <c r="G1339" s="15">
        <v>0</v>
      </c>
      <c r="J1339" s="28">
        <v>881</v>
      </c>
      <c r="K1339" s="28">
        <v>8</v>
      </c>
      <c r="L1339" s="28">
        <v>42</v>
      </c>
      <c r="M1339" s="28">
        <v>5</v>
      </c>
      <c r="N1339" s="15">
        <f t="shared" si="20"/>
        <v>5</v>
      </c>
      <c r="P1339" s="29">
        <v>43932</v>
      </c>
      <c r="Q1339" s="28">
        <v>42</v>
      </c>
      <c r="R1339" s="28">
        <v>5</v>
      </c>
      <c r="S1339" s="15">
        <f t="shared" si="21"/>
        <v>5</v>
      </c>
    </row>
    <row r="1340" spans="1:19" ht="17" x14ac:dyDescent="0.2">
      <c r="A1340" s="15"/>
      <c r="B1340" s="95"/>
      <c r="C1340" s="15" t="s">
        <v>226</v>
      </c>
      <c r="D1340" s="15">
        <v>27</v>
      </c>
      <c r="E1340" s="15">
        <v>0</v>
      </c>
      <c r="F1340" s="15">
        <v>8</v>
      </c>
      <c r="G1340" s="15">
        <v>0</v>
      </c>
      <c r="J1340" s="28">
        <v>978</v>
      </c>
      <c r="K1340" s="28">
        <v>12</v>
      </c>
      <c r="L1340" s="28">
        <v>56</v>
      </c>
      <c r="M1340" s="28">
        <v>5</v>
      </c>
      <c r="N1340" s="15">
        <f t="shared" si="20"/>
        <v>14</v>
      </c>
      <c r="P1340" s="29">
        <v>43934</v>
      </c>
      <c r="Q1340" s="28">
        <v>56</v>
      </c>
      <c r="R1340" s="28">
        <v>5</v>
      </c>
      <c r="S1340" s="15">
        <f t="shared" si="21"/>
        <v>14</v>
      </c>
    </row>
    <row r="1341" spans="1:19" ht="17" x14ac:dyDescent="0.2">
      <c r="A1341" s="15"/>
      <c r="B1341" s="95"/>
      <c r="C1341" s="15" t="s">
        <v>227</v>
      </c>
      <c r="D1341" s="15">
        <v>95</v>
      </c>
      <c r="E1341" s="15">
        <v>1</v>
      </c>
      <c r="F1341" s="15">
        <v>82</v>
      </c>
      <c r="G1341" s="15">
        <v>0</v>
      </c>
      <c r="J1341" s="28">
        <v>1129</v>
      </c>
      <c r="K1341" s="28">
        <v>18</v>
      </c>
      <c r="L1341" s="28">
        <v>84</v>
      </c>
      <c r="M1341" s="28">
        <v>7</v>
      </c>
      <c r="N1341" s="15">
        <f t="shared" si="20"/>
        <v>28</v>
      </c>
      <c r="P1341" s="29">
        <v>43938</v>
      </c>
      <c r="Q1341" s="28">
        <v>84</v>
      </c>
      <c r="R1341" s="28">
        <v>7</v>
      </c>
      <c r="S1341" s="15">
        <f t="shared" si="21"/>
        <v>28</v>
      </c>
    </row>
    <row r="1342" spans="1:19" ht="17" x14ac:dyDescent="0.2">
      <c r="A1342" s="15"/>
      <c r="B1342" s="96"/>
      <c r="C1342" s="15" t="s">
        <v>228</v>
      </c>
      <c r="D1342" s="15">
        <v>36</v>
      </c>
      <c r="E1342" s="15">
        <v>0</v>
      </c>
      <c r="F1342" s="15">
        <v>414</v>
      </c>
      <c r="G1342" s="15">
        <v>1</v>
      </c>
      <c r="J1342" s="28">
        <v>1566</v>
      </c>
      <c r="K1342" s="28">
        <v>26</v>
      </c>
      <c r="L1342" s="28">
        <v>106</v>
      </c>
      <c r="M1342" s="28">
        <v>7</v>
      </c>
      <c r="N1342" s="15">
        <f t="shared" si="20"/>
        <v>22</v>
      </c>
      <c r="P1342" s="29">
        <v>43941</v>
      </c>
      <c r="Q1342" s="28">
        <v>106</v>
      </c>
      <c r="R1342" s="28">
        <v>7</v>
      </c>
      <c r="S1342" s="15">
        <f t="shared" si="21"/>
        <v>22</v>
      </c>
    </row>
    <row r="1343" spans="1:19" ht="17" x14ac:dyDescent="0.2">
      <c r="A1343" s="15"/>
      <c r="B1343" s="15">
        <v>9</v>
      </c>
      <c r="C1343" s="15" t="s">
        <v>130</v>
      </c>
      <c r="D1343" s="15">
        <v>665</v>
      </c>
      <c r="E1343" s="15">
        <v>50</v>
      </c>
      <c r="F1343" s="15">
        <v>75</v>
      </c>
      <c r="G1343" s="15">
        <v>5</v>
      </c>
      <c r="J1343" s="28">
        <v>1783</v>
      </c>
      <c r="K1343" s="28">
        <v>35</v>
      </c>
      <c r="L1343" s="28">
        <v>128</v>
      </c>
      <c r="M1343" s="28">
        <v>7</v>
      </c>
      <c r="N1343" s="15">
        <f t="shared" si="20"/>
        <v>22</v>
      </c>
      <c r="P1343" s="29">
        <v>43944</v>
      </c>
      <c r="Q1343" s="28">
        <v>128</v>
      </c>
      <c r="R1343" s="28">
        <v>7</v>
      </c>
      <c r="S1343" s="15">
        <f t="shared" si="21"/>
        <v>22</v>
      </c>
    </row>
    <row r="1344" spans="1:19" ht="17" x14ac:dyDescent="0.2">
      <c r="A1344" s="15"/>
      <c r="B1344" s="94"/>
      <c r="C1344" s="15" t="s">
        <v>13</v>
      </c>
      <c r="D1344" s="15">
        <v>94</v>
      </c>
      <c r="E1344" s="15">
        <v>1</v>
      </c>
      <c r="F1344" s="15">
        <v>196</v>
      </c>
      <c r="G1344" s="15">
        <v>2</v>
      </c>
      <c r="J1344" s="28">
        <v>2147</v>
      </c>
      <c r="K1344" s="28">
        <v>51</v>
      </c>
      <c r="L1344" s="28">
        <v>167</v>
      </c>
      <c r="M1344" s="28">
        <v>7</v>
      </c>
      <c r="N1344" s="15">
        <f t="shared" si="20"/>
        <v>39</v>
      </c>
      <c r="P1344" s="29">
        <v>43948</v>
      </c>
      <c r="Q1344" s="28">
        <v>167</v>
      </c>
      <c r="R1344" s="28">
        <v>7</v>
      </c>
      <c r="S1344" s="15">
        <f t="shared" si="21"/>
        <v>39</v>
      </c>
    </row>
    <row r="1345" spans="1:19" ht="17" x14ac:dyDescent="0.2">
      <c r="A1345" s="15"/>
      <c r="B1345" s="96"/>
      <c r="C1345" s="15" t="s">
        <v>229</v>
      </c>
      <c r="D1345" s="15">
        <v>15</v>
      </c>
      <c r="E1345" s="15">
        <v>0</v>
      </c>
      <c r="F1345" s="15">
        <v>13</v>
      </c>
      <c r="G1345" s="15">
        <v>0</v>
      </c>
      <c r="J1345" s="28">
        <v>2690</v>
      </c>
      <c r="K1345" s="28">
        <v>81</v>
      </c>
      <c r="L1345" s="28">
        <v>280</v>
      </c>
      <c r="M1345" s="28">
        <v>8</v>
      </c>
      <c r="N1345" s="15">
        <f t="shared" si="20"/>
        <v>113</v>
      </c>
      <c r="P1345" s="29">
        <v>43955</v>
      </c>
      <c r="Q1345" s="28">
        <v>280</v>
      </c>
      <c r="R1345" s="28">
        <v>8</v>
      </c>
      <c r="S1345" s="15">
        <f t="shared" si="21"/>
        <v>113</v>
      </c>
    </row>
    <row r="1346" spans="1:19" ht="17" x14ac:dyDescent="0.2">
      <c r="A1346" s="15"/>
      <c r="B1346" s="15">
        <v>10</v>
      </c>
      <c r="C1346" s="15" t="s">
        <v>244</v>
      </c>
      <c r="D1346" s="15">
        <v>186</v>
      </c>
      <c r="E1346" s="15">
        <v>16</v>
      </c>
      <c r="F1346" s="15">
        <v>2318</v>
      </c>
      <c r="G1346" s="15">
        <v>4</v>
      </c>
      <c r="J1346" s="28">
        <v>3077</v>
      </c>
      <c r="K1346" s="28">
        <v>116</v>
      </c>
      <c r="L1346" s="28">
        <v>399</v>
      </c>
      <c r="M1346" s="28">
        <v>11</v>
      </c>
      <c r="N1346" s="15">
        <f t="shared" si="20"/>
        <v>119</v>
      </c>
      <c r="P1346" s="29">
        <v>43962</v>
      </c>
      <c r="Q1346" s="28">
        <v>399</v>
      </c>
      <c r="R1346" s="28">
        <v>11</v>
      </c>
      <c r="S1346" s="15">
        <f t="shared" si="21"/>
        <v>119</v>
      </c>
    </row>
    <row r="1347" spans="1:19" ht="17" x14ac:dyDescent="0.2">
      <c r="A1347" s="15"/>
      <c r="B1347" s="15">
        <v>11</v>
      </c>
      <c r="C1347" s="15" t="s">
        <v>207</v>
      </c>
      <c r="D1347" s="15">
        <v>751</v>
      </c>
      <c r="E1347" s="15">
        <v>6</v>
      </c>
      <c r="F1347" s="15">
        <v>1110</v>
      </c>
      <c r="G1347" s="15">
        <v>1</v>
      </c>
      <c r="J1347" s="28">
        <v>3324</v>
      </c>
      <c r="K1347" s="28">
        <v>129</v>
      </c>
      <c r="L1347" s="28">
        <v>584</v>
      </c>
      <c r="M1347" s="28">
        <v>14</v>
      </c>
      <c r="N1347" s="15">
        <f t="shared" si="20"/>
        <v>185</v>
      </c>
      <c r="P1347" s="29">
        <v>43969</v>
      </c>
      <c r="Q1347" s="28">
        <v>584</v>
      </c>
      <c r="R1347" s="28">
        <v>14</v>
      </c>
      <c r="S1347" s="15">
        <f t="shared" si="21"/>
        <v>185</v>
      </c>
    </row>
    <row r="1348" spans="1:19" ht="17" x14ac:dyDescent="0.2">
      <c r="A1348" s="15"/>
      <c r="B1348" s="15">
        <v>12</v>
      </c>
      <c r="C1348" s="15" t="s">
        <v>16</v>
      </c>
      <c r="D1348" s="15">
        <v>560</v>
      </c>
      <c r="E1348" s="15">
        <v>9</v>
      </c>
      <c r="F1348" s="15">
        <v>411</v>
      </c>
      <c r="G1348" s="15">
        <v>3</v>
      </c>
      <c r="J1348" s="28">
        <v>3769</v>
      </c>
      <c r="K1348" s="28">
        <v>150</v>
      </c>
      <c r="L1348" s="28">
        <v>738</v>
      </c>
      <c r="M1348" s="28">
        <v>20</v>
      </c>
      <c r="N1348" s="15">
        <f t="shared" si="20"/>
        <v>154</v>
      </c>
      <c r="P1348" s="29">
        <v>43977</v>
      </c>
      <c r="Q1348" s="28">
        <v>738</v>
      </c>
      <c r="R1348" s="28">
        <v>20</v>
      </c>
      <c r="S1348" s="15">
        <f t="shared" si="21"/>
        <v>154</v>
      </c>
    </row>
    <row r="1349" spans="1:19" ht="17" x14ac:dyDescent="0.2">
      <c r="A1349" s="15"/>
      <c r="B1349" s="15">
        <v>13</v>
      </c>
      <c r="C1349" s="15" t="s">
        <v>17</v>
      </c>
      <c r="D1349" s="15">
        <v>5166</v>
      </c>
      <c r="E1349" s="15">
        <v>3</v>
      </c>
      <c r="F1349" s="15">
        <v>2977</v>
      </c>
      <c r="G1349" s="15">
        <v>9</v>
      </c>
      <c r="J1349" s="28">
        <v>4543</v>
      </c>
      <c r="K1349" s="28">
        <v>163</v>
      </c>
      <c r="L1349" s="28">
        <v>955</v>
      </c>
      <c r="M1349" s="28">
        <v>26</v>
      </c>
      <c r="N1349" s="15">
        <f t="shared" si="20"/>
        <v>217</v>
      </c>
      <c r="P1349" s="29">
        <v>43983</v>
      </c>
      <c r="Q1349" s="28">
        <v>955</v>
      </c>
      <c r="R1349" s="28">
        <v>26</v>
      </c>
      <c r="S1349" s="15">
        <f t="shared" si="21"/>
        <v>217</v>
      </c>
    </row>
    <row r="1350" spans="1:19" ht="17" x14ac:dyDescent="0.2">
      <c r="A1350" s="15"/>
      <c r="B1350" s="15">
        <v>14</v>
      </c>
      <c r="C1350" s="15" t="s">
        <v>208</v>
      </c>
      <c r="D1350" s="15">
        <v>127</v>
      </c>
      <c r="E1350" s="15">
        <v>9</v>
      </c>
      <c r="F1350" s="15">
        <v>87</v>
      </c>
      <c r="G1350" s="15">
        <v>0</v>
      </c>
      <c r="J1350" s="28">
        <v>4921</v>
      </c>
      <c r="K1350" s="28">
        <v>173</v>
      </c>
      <c r="L1350" s="28">
        <v>1141</v>
      </c>
      <c r="M1350" s="28">
        <v>29</v>
      </c>
      <c r="N1350" s="15">
        <f t="shared" si="20"/>
        <v>186</v>
      </c>
      <c r="P1350" s="29">
        <v>43990</v>
      </c>
      <c r="Q1350" s="28">
        <v>1141</v>
      </c>
      <c r="R1350" s="28">
        <v>29</v>
      </c>
      <c r="S1350" s="15">
        <f t="shared" si="21"/>
        <v>186</v>
      </c>
    </row>
    <row r="1351" spans="1:19" ht="17" x14ac:dyDescent="0.2">
      <c r="A1351" s="15"/>
      <c r="B1351" s="15">
        <v>15</v>
      </c>
      <c r="C1351" s="15" t="s">
        <v>18</v>
      </c>
      <c r="D1351" s="15">
        <v>2096</v>
      </c>
      <c r="E1351" s="15">
        <v>5</v>
      </c>
      <c r="F1351" s="15">
        <v>680</v>
      </c>
      <c r="G1351" s="15">
        <v>2</v>
      </c>
      <c r="J1351" s="28">
        <v>5454</v>
      </c>
      <c r="K1351" s="28">
        <v>197</v>
      </c>
      <c r="L1351" s="28">
        <v>1312</v>
      </c>
      <c r="M1351" s="28">
        <v>34</v>
      </c>
      <c r="N1351" s="15">
        <f t="shared" si="20"/>
        <v>171</v>
      </c>
      <c r="P1351" s="29">
        <v>43997</v>
      </c>
      <c r="Q1351" s="28">
        <v>1312</v>
      </c>
      <c r="R1351" s="28">
        <v>34</v>
      </c>
      <c r="S1351" s="15">
        <f t="shared" si="21"/>
        <v>171</v>
      </c>
    </row>
    <row r="1352" spans="1:19" ht="17" x14ac:dyDescent="0.2">
      <c r="A1352" s="15"/>
      <c r="B1352" s="15">
        <v>16</v>
      </c>
      <c r="C1352" s="15" t="s">
        <v>132</v>
      </c>
      <c r="D1352" s="15">
        <v>98</v>
      </c>
      <c r="E1352" s="15">
        <v>7</v>
      </c>
      <c r="F1352" s="15">
        <v>246</v>
      </c>
      <c r="G1352" s="15">
        <v>6</v>
      </c>
      <c r="J1352" s="28">
        <v>6123</v>
      </c>
      <c r="K1352" s="28">
        <v>204</v>
      </c>
      <c r="L1352" s="28">
        <v>1543</v>
      </c>
      <c r="M1352" s="28">
        <v>36</v>
      </c>
      <c r="N1352" s="15">
        <f t="shared" si="20"/>
        <v>231</v>
      </c>
      <c r="P1352" s="29">
        <v>44004</v>
      </c>
      <c r="Q1352" s="28">
        <v>1543</v>
      </c>
      <c r="R1352" s="28">
        <v>36</v>
      </c>
      <c r="S1352" s="15">
        <f t="shared" si="21"/>
        <v>231</v>
      </c>
    </row>
    <row r="1353" spans="1:19" ht="17" x14ac:dyDescent="0.2">
      <c r="A1353" s="15"/>
      <c r="B1353" s="15">
        <v>17</v>
      </c>
      <c r="C1353" s="15" t="s">
        <v>267</v>
      </c>
      <c r="D1353" s="15">
        <v>6608</v>
      </c>
      <c r="E1353" s="15">
        <v>3</v>
      </c>
      <c r="F1353" s="15">
        <v>1819</v>
      </c>
      <c r="G1353" s="15">
        <v>3</v>
      </c>
      <c r="J1353" s="28">
        <v>6490</v>
      </c>
      <c r="K1353" s="28">
        <v>227</v>
      </c>
      <c r="L1353" s="28">
        <v>1862</v>
      </c>
      <c r="M1353" s="28">
        <v>42</v>
      </c>
      <c r="N1353" s="15">
        <f t="shared" si="20"/>
        <v>319</v>
      </c>
      <c r="P1353" s="29">
        <v>44011</v>
      </c>
      <c r="Q1353" s="28">
        <v>1862</v>
      </c>
      <c r="R1353" s="28">
        <v>42</v>
      </c>
      <c r="S1353" s="15">
        <f t="shared" si="21"/>
        <v>319</v>
      </c>
    </row>
    <row r="1354" spans="1:19" ht="17" x14ac:dyDescent="0.2">
      <c r="A1354" s="15"/>
      <c r="B1354" s="15"/>
      <c r="C1354" s="15" t="s">
        <v>245</v>
      </c>
      <c r="D1354" s="15">
        <v>35</v>
      </c>
      <c r="E1354" s="15">
        <v>4</v>
      </c>
      <c r="F1354" s="15">
        <v>54</v>
      </c>
      <c r="G1354" s="15">
        <v>0</v>
      </c>
      <c r="J1354" s="28">
        <v>7042</v>
      </c>
      <c r="K1354" s="28">
        <v>258</v>
      </c>
      <c r="L1354" s="28">
        <v>2121</v>
      </c>
      <c r="M1354" s="28">
        <v>44</v>
      </c>
      <c r="N1354" s="15">
        <f t="shared" si="20"/>
        <v>259</v>
      </c>
      <c r="P1354" s="29">
        <v>44018</v>
      </c>
      <c r="Q1354" s="28">
        <v>2121</v>
      </c>
      <c r="R1354" s="28">
        <v>44</v>
      </c>
      <c r="S1354" s="15">
        <f t="shared" si="21"/>
        <v>259</v>
      </c>
    </row>
    <row r="1355" spans="1:19" ht="17" x14ac:dyDescent="0.2">
      <c r="A1355" s="15"/>
      <c r="B1355" s="15">
        <v>18</v>
      </c>
      <c r="C1355" s="15" t="s">
        <v>209</v>
      </c>
      <c r="D1355" s="15">
        <v>25</v>
      </c>
      <c r="E1355" s="15">
        <v>0</v>
      </c>
      <c r="F1355" s="15">
        <v>107</v>
      </c>
      <c r="G1355" s="15">
        <v>0</v>
      </c>
      <c r="J1355" s="28">
        <v>7333</v>
      </c>
      <c r="K1355" s="28">
        <v>282</v>
      </c>
      <c r="L1355" s="28">
        <v>2387</v>
      </c>
      <c r="M1355" s="28">
        <v>45</v>
      </c>
      <c r="N1355" s="15">
        <f t="shared" si="20"/>
        <v>266</v>
      </c>
      <c r="P1355" s="29">
        <v>44025</v>
      </c>
      <c r="Q1355" s="28">
        <v>2387</v>
      </c>
      <c r="R1355" s="28">
        <v>45</v>
      </c>
      <c r="S1355" s="15">
        <f t="shared" si="21"/>
        <v>266</v>
      </c>
    </row>
    <row r="1356" spans="1:19" ht="17" x14ac:dyDescent="0.2">
      <c r="A1356" s="15"/>
      <c r="B1356" s="15">
        <v>19</v>
      </c>
      <c r="C1356" s="15" t="s">
        <v>269</v>
      </c>
      <c r="D1356" s="15">
        <v>154</v>
      </c>
      <c r="E1356" s="15">
        <v>1</v>
      </c>
      <c r="F1356" s="15">
        <v>533</v>
      </c>
      <c r="G1356" s="15">
        <v>2</v>
      </c>
      <c r="J1356" s="28">
        <v>7633</v>
      </c>
      <c r="K1356" s="28">
        <v>290</v>
      </c>
      <c r="L1356" s="28">
        <v>2712</v>
      </c>
      <c r="M1356" s="28">
        <v>51</v>
      </c>
      <c r="N1356" s="15">
        <f t="shared" si="20"/>
        <v>325</v>
      </c>
      <c r="P1356" s="29">
        <v>44032</v>
      </c>
      <c r="Q1356" s="28">
        <v>2712</v>
      </c>
      <c r="R1356" s="28">
        <v>51</v>
      </c>
      <c r="S1356" s="15">
        <f t="shared" si="21"/>
        <v>325</v>
      </c>
    </row>
    <row r="1357" spans="1:19" ht="17" x14ac:dyDescent="0.2">
      <c r="A1357" s="15"/>
      <c r="B1357" s="15">
        <v>20</v>
      </c>
      <c r="C1357" s="15" t="s">
        <v>135</v>
      </c>
      <c r="D1357" s="15">
        <v>68</v>
      </c>
      <c r="E1357" s="15">
        <v>5</v>
      </c>
      <c r="F1357" s="15">
        <v>185</v>
      </c>
      <c r="G1357" s="15">
        <v>1</v>
      </c>
      <c r="J1357" s="28">
        <v>7679</v>
      </c>
      <c r="K1357" s="28">
        <v>297</v>
      </c>
      <c r="L1357" s="28">
        <v>3124</v>
      </c>
      <c r="M1357" s="28">
        <v>55</v>
      </c>
      <c r="N1357" s="15">
        <f t="shared" si="20"/>
        <v>412</v>
      </c>
      <c r="P1357" s="29">
        <v>44039</v>
      </c>
      <c r="Q1357" s="28">
        <v>3124</v>
      </c>
      <c r="R1357" s="28">
        <v>55</v>
      </c>
      <c r="S1357" s="15">
        <f t="shared" si="21"/>
        <v>412</v>
      </c>
    </row>
    <row r="1358" spans="1:19" ht="17" x14ac:dyDescent="0.2">
      <c r="A1358" s="15"/>
      <c r="B1358" s="15">
        <v>21</v>
      </c>
      <c r="C1358" s="15" t="s">
        <v>270</v>
      </c>
      <c r="D1358" s="15">
        <v>39</v>
      </c>
      <c r="E1358" s="15">
        <v>1</v>
      </c>
      <c r="F1358" s="15">
        <v>100</v>
      </c>
      <c r="G1358" s="15">
        <v>0</v>
      </c>
      <c r="J1358" s="28">
        <v>8329</v>
      </c>
      <c r="K1358" s="28">
        <v>316</v>
      </c>
      <c r="L1358" s="28">
        <v>3473</v>
      </c>
      <c r="M1358" s="28">
        <v>57</v>
      </c>
      <c r="N1358" s="15">
        <f t="shared" si="20"/>
        <v>349</v>
      </c>
      <c r="P1358" s="29">
        <v>44046</v>
      </c>
      <c r="Q1358" s="28">
        <v>3473</v>
      </c>
      <c r="R1358" s="28">
        <v>57</v>
      </c>
      <c r="S1358" s="15">
        <f t="shared" si="21"/>
        <v>349</v>
      </c>
    </row>
    <row r="1359" spans="1:19" ht="17" x14ac:dyDescent="0.2">
      <c r="A1359" s="15"/>
      <c r="B1359" s="15">
        <v>22</v>
      </c>
      <c r="C1359" s="15" t="s">
        <v>210</v>
      </c>
      <c r="D1359" s="15">
        <v>17</v>
      </c>
      <c r="E1359" s="15">
        <v>0</v>
      </c>
      <c r="F1359" s="15">
        <v>164</v>
      </c>
      <c r="G1359" s="15">
        <v>0</v>
      </c>
      <c r="J1359" s="28">
        <v>11708</v>
      </c>
      <c r="K1359" s="28">
        <v>318</v>
      </c>
      <c r="L1359" s="28">
        <v>3928</v>
      </c>
      <c r="M1359" s="28">
        <v>59</v>
      </c>
      <c r="N1359" s="15">
        <f t="shared" si="20"/>
        <v>455</v>
      </c>
      <c r="P1359" s="29">
        <v>44053</v>
      </c>
      <c r="Q1359" s="28">
        <v>3928</v>
      </c>
      <c r="R1359" s="28">
        <v>59</v>
      </c>
      <c r="S1359" s="15">
        <f t="shared" si="21"/>
        <v>455</v>
      </c>
    </row>
    <row r="1360" spans="1:19" ht="34" x14ac:dyDescent="0.2">
      <c r="A1360" s="15"/>
      <c r="B1360" s="15">
        <v>23</v>
      </c>
      <c r="C1360" s="15" t="s">
        <v>136</v>
      </c>
      <c r="D1360" s="15">
        <v>1080</v>
      </c>
      <c r="E1360" s="15">
        <v>104</v>
      </c>
      <c r="F1360" s="15">
        <v>416</v>
      </c>
      <c r="G1360" s="15">
        <v>7</v>
      </c>
      <c r="J1360" s="28">
        <v>12178</v>
      </c>
      <c r="K1360" s="28">
        <v>322</v>
      </c>
      <c r="L1360" s="28">
        <v>4436</v>
      </c>
      <c r="M1360" s="28">
        <v>62</v>
      </c>
      <c r="N1360" s="15">
        <f t="shared" si="20"/>
        <v>508</v>
      </c>
      <c r="P1360" s="29">
        <v>44060</v>
      </c>
      <c r="Q1360" s="28">
        <v>4436</v>
      </c>
      <c r="R1360" s="28">
        <v>62</v>
      </c>
      <c r="S1360" s="15">
        <f t="shared" si="21"/>
        <v>508</v>
      </c>
    </row>
    <row r="1361" spans="1:19" ht="17" x14ac:dyDescent="0.2">
      <c r="A1361" s="15"/>
      <c r="B1361" s="15">
        <v>24</v>
      </c>
      <c r="C1361" s="15" t="s">
        <v>137</v>
      </c>
      <c r="D1361" s="15">
        <v>165</v>
      </c>
      <c r="E1361" s="15">
        <v>3</v>
      </c>
      <c r="F1361" s="15">
        <v>558</v>
      </c>
      <c r="G1361" s="15">
        <v>0</v>
      </c>
      <c r="J1361" s="28">
        <v>12459</v>
      </c>
      <c r="K1361" s="28">
        <v>333</v>
      </c>
      <c r="L1361" s="28">
        <v>4729</v>
      </c>
      <c r="M1361" s="28">
        <v>71</v>
      </c>
      <c r="N1361" s="15">
        <f t="shared" si="20"/>
        <v>293</v>
      </c>
      <c r="P1361" s="29">
        <v>44067</v>
      </c>
      <c r="Q1361" s="28">
        <v>4729</v>
      </c>
      <c r="R1361" s="28">
        <v>71</v>
      </c>
      <c r="S1361" s="15">
        <f t="shared" si="21"/>
        <v>293</v>
      </c>
    </row>
    <row r="1362" spans="1:19" ht="17" x14ac:dyDescent="0.2">
      <c r="A1362" s="15"/>
      <c r="B1362" s="15">
        <v>25</v>
      </c>
      <c r="C1362" s="15" t="s">
        <v>211</v>
      </c>
      <c r="D1362" s="15">
        <v>188</v>
      </c>
      <c r="E1362" s="15">
        <v>10</v>
      </c>
      <c r="F1362" s="15">
        <v>1129</v>
      </c>
      <c r="G1362" s="15">
        <v>1</v>
      </c>
      <c r="J1362" s="28">
        <v>14196</v>
      </c>
      <c r="K1362" s="28">
        <v>340</v>
      </c>
      <c r="L1362" s="28">
        <v>5902</v>
      </c>
      <c r="M1362" s="28">
        <v>73</v>
      </c>
      <c r="N1362" s="15">
        <f t="shared" si="20"/>
        <v>1173</v>
      </c>
      <c r="P1362" s="29">
        <v>44074</v>
      </c>
      <c r="Q1362" s="28">
        <v>5902</v>
      </c>
      <c r="R1362" s="28">
        <v>73</v>
      </c>
      <c r="S1362" s="15">
        <f t="shared" si="21"/>
        <v>1173</v>
      </c>
    </row>
    <row r="1363" spans="1:19" ht="17" x14ac:dyDescent="0.2">
      <c r="A1363" s="15"/>
      <c r="B1363" s="15"/>
      <c r="C1363" s="15" t="s">
        <v>22</v>
      </c>
      <c r="D1363" s="15">
        <v>383</v>
      </c>
      <c r="E1363" s="15">
        <v>5</v>
      </c>
      <c r="F1363" s="15">
        <v>568</v>
      </c>
      <c r="G1363" s="15">
        <v>1</v>
      </c>
      <c r="J1363" s="28">
        <v>14588</v>
      </c>
      <c r="K1363" s="28">
        <v>348</v>
      </c>
      <c r="L1363" s="28">
        <v>7137</v>
      </c>
      <c r="M1363" s="28">
        <v>77</v>
      </c>
      <c r="N1363" s="15">
        <f t="shared" si="20"/>
        <v>1235</v>
      </c>
      <c r="P1363" s="29">
        <v>44081</v>
      </c>
      <c r="Q1363" s="28">
        <v>7137</v>
      </c>
      <c r="R1363" s="28">
        <v>77</v>
      </c>
      <c r="S1363" s="15">
        <f t="shared" si="21"/>
        <v>1235</v>
      </c>
    </row>
    <row r="1364" spans="1:19" ht="17" x14ac:dyDescent="0.2">
      <c r="A1364" s="15"/>
      <c r="B1364" s="15">
        <v>26</v>
      </c>
      <c r="C1364" s="15" t="s">
        <v>212</v>
      </c>
      <c r="D1364" s="15">
        <v>25</v>
      </c>
      <c r="E1364" s="15">
        <v>2</v>
      </c>
      <c r="F1364" s="15">
        <v>16</v>
      </c>
      <c r="G1364" s="15">
        <v>0</v>
      </c>
      <c r="J1364" s="28">
        <v>16838</v>
      </c>
      <c r="K1364" s="28">
        <v>350</v>
      </c>
      <c r="L1364" s="28">
        <v>8503</v>
      </c>
      <c r="M1364" s="28">
        <v>77</v>
      </c>
      <c r="N1364" s="15">
        <f t="shared" si="20"/>
        <v>1366</v>
      </c>
      <c r="P1364" s="29">
        <v>44088</v>
      </c>
      <c r="Q1364" s="28">
        <v>8503</v>
      </c>
      <c r="R1364" s="28">
        <v>77</v>
      </c>
      <c r="S1364" s="15">
        <f t="shared" si="21"/>
        <v>1366</v>
      </c>
    </row>
    <row r="1365" spans="1:19" ht="17" x14ac:dyDescent="0.2">
      <c r="A1365" s="15"/>
      <c r="B1365" s="15"/>
      <c r="C1365" s="34" t="s">
        <v>281</v>
      </c>
      <c r="D1365" s="15">
        <f>SUM(D1331:D1364)</f>
        <v>33408</v>
      </c>
      <c r="E1365" s="15">
        <f>SUM(E1331:E1364)</f>
        <v>492</v>
      </c>
      <c r="F1365" s="15">
        <f>SUM(F1331:F1364)</f>
        <v>30207</v>
      </c>
      <c r="G1365" s="34">
        <f>SUM(G1331:G1364)</f>
        <v>157</v>
      </c>
      <c r="J1365" s="28">
        <v>19950</v>
      </c>
      <c r="K1365" s="28">
        <v>360</v>
      </c>
      <c r="L1365" s="28">
        <v>10198</v>
      </c>
      <c r="M1365" s="28">
        <v>83</v>
      </c>
      <c r="N1365" s="15">
        <f t="shared" si="20"/>
        <v>1695</v>
      </c>
      <c r="P1365" s="29">
        <v>44095</v>
      </c>
      <c r="Q1365" s="28">
        <v>10198</v>
      </c>
      <c r="R1365" s="28">
        <v>83</v>
      </c>
      <c r="S1365" s="15">
        <f t="shared" si="21"/>
        <v>1695</v>
      </c>
    </row>
    <row r="1366" spans="1:19" x14ac:dyDescent="0.2">
      <c r="J1366" s="28">
        <v>22020</v>
      </c>
      <c r="K1366" s="28">
        <v>365</v>
      </c>
      <c r="L1366" s="28">
        <v>12229</v>
      </c>
      <c r="M1366" s="28">
        <v>84</v>
      </c>
      <c r="N1366" s="15">
        <f t="shared" si="20"/>
        <v>2031</v>
      </c>
      <c r="P1366" s="29">
        <v>44102</v>
      </c>
      <c r="Q1366" s="28">
        <v>12229</v>
      </c>
      <c r="R1366" s="28">
        <v>84</v>
      </c>
      <c r="S1366" s="15">
        <f t="shared" si="21"/>
        <v>2031</v>
      </c>
    </row>
    <row r="1367" spans="1:19" ht="17" x14ac:dyDescent="0.2">
      <c r="E1367" s="40" t="s">
        <v>214</v>
      </c>
      <c r="F1367" s="45"/>
      <c r="J1367" s="28">
        <v>23180</v>
      </c>
      <c r="K1367" s="28">
        <v>367</v>
      </c>
      <c r="L1367" s="28">
        <v>13610</v>
      </c>
      <c r="M1367" s="28">
        <v>91</v>
      </c>
      <c r="N1367" s="15">
        <f t="shared" si="20"/>
        <v>1381</v>
      </c>
      <c r="P1367" s="29">
        <v>44109</v>
      </c>
      <c r="Q1367" s="28">
        <v>13610</v>
      </c>
      <c r="R1367" s="28">
        <v>91</v>
      </c>
      <c r="S1367" s="15">
        <f t="shared" si="21"/>
        <v>1381</v>
      </c>
    </row>
    <row r="1368" spans="1:19" x14ac:dyDescent="0.2">
      <c r="J1368" s="15">
        <v>25665</v>
      </c>
      <c r="K1368" s="28">
        <v>396</v>
      </c>
      <c r="L1368" s="28">
        <v>16369</v>
      </c>
      <c r="M1368" s="28">
        <v>101</v>
      </c>
      <c r="N1368" s="15">
        <f t="shared" si="20"/>
        <v>2759</v>
      </c>
      <c r="P1368" s="29">
        <v>44116</v>
      </c>
      <c r="Q1368" s="28">
        <v>16369</v>
      </c>
      <c r="R1368" s="28">
        <v>101</v>
      </c>
      <c r="S1368" s="15">
        <f t="shared" si="21"/>
        <v>2759</v>
      </c>
    </row>
    <row r="1369" spans="1:19" x14ac:dyDescent="0.2">
      <c r="J1369" s="44">
        <v>26359</v>
      </c>
      <c r="K1369" s="44">
        <v>420</v>
      </c>
      <c r="L1369" s="44">
        <v>18237</v>
      </c>
      <c r="M1369" s="44">
        <v>119</v>
      </c>
      <c r="N1369" s="15">
        <f t="shared" si="20"/>
        <v>1868</v>
      </c>
      <c r="P1369" s="29">
        <v>44123</v>
      </c>
      <c r="Q1369" s="44">
        <v>18237</v>
      </c>
      <c r="R1369" s="44">
        <v>119</v>
      </c>
      <c r="S1369" s="15">
        <f t="shared" si="21"/>
        <v>1868</v>
      </c>
    </row>
    <row r="1370" spans="1:19" x14ac:dyDescent="0.2">
      <c r="J1370" s="28">
        <v>28272</v>
      </c>
      <c r="K1370" s="28">
        <v>443</v>
      </c>
      <c r="L1370" s="28">
        <v>20487</v>
      </c>
      <c r="M1370" s="28">
        <v>126</v>
      </c>
      <c r="N1370" s="15">
        <f t="shared" si="20"/>
        <v>2250</v>
      </c>
      <c r="P1370" s="29">
        <v>44130</v>
      </c>
      <c r="Q1370" s="28">
        <v>20487</v>
      </c>
      <c r="R1370" s="28">
        <v>126</v>
      </c>
      <c r="S1370" s="15">
        <f t="shared" si="21"/>
        <v>2250</v>
      </c>
    </row>
    <row r="1371" spans="1:19" x14ac:dyDescent="0.2">
      <c r="J1371" s="28">
        <v>29804</v>
      </c>
      <c r="K1371" s="28">
        <v>460</v>
      </c>
      <c r="L1371" s="28">
        <v>21784</v>
      </c>
      <c r="M1371" s="28">
        <v>129</v>
      </c>
      <c r="N1371" s="15">
        <f t="shared" si="20"/>
        <v>1297</v>
      </c>
      <c r="P1371" s="29">
        <v>44137</v>
      </c>
      <c r="Q1371" s="28">
        <v>21784</v>
      </c>
      <c r="R1371" s="28">
        <v>129</v>
      </c>
      <c r="S1371" s="15">
        <f t="shared" si="21"/>
        <v>1297</v>
      </c>
    </row>
    <row r="1372" spans="1:19" x14ac:dyDescent="0.2">
      <c r="J1372" s="28">
        <v>31046</v>
      </c>
      <c r="K1372" s="28">
        <v>465</v>
      </c>
      <c r="L1372" s="28">
        <v>23981</v>
      </c>
      <c r="M1372" s="28">
        <v>131</v>
      </c>
      <c r="N1372" s="15">
        <f t="shared" si="20"/>
        <v>2197</v>
      </c>
      <c r="P1372" s="29">
        <v>44144</v>
      </c>
      <c r="Q1372" s="28">
        <v>23981</v>
      </c>
      <c r="R1372" s="28">
        <v>131</v>
      </c>
      <c r="S1372" s="15">
        <f t="shared" si="21"/>
        <v>2197</v>
      </c>
    </row>
    <row r="1373" spans="1:19" x14ac:dyDescent="0.2">
      <c r="J1373" s="28">
        <v>31863</v>
      </c>
      <c r="K1373" s="28">
        <v>469</v>
      </c>
      <c r="L1373" s="28">
        <v>26606</v>
      </c>
      <c r="M1373" s="28">
        <v>146</v>
      </c>
      <c r="N1373" s="15">
        <f t="shared" si="20"/>
        <v>2625</v>
      </c>
      <c r="P1373" s="29">
        <v>44151</v>
      </c>
      <c r="Q1373" s="28">
        <v>26606</v>
      </c>
      <c r="R1373" s="28">
        <v>146</v>
      </c>
      <c r="S1373" s="15">
        <f t="shared" si="21"/>
        <v>2625</v>
      </c>
    </row>
    <row r="1374" spans="1:19" x14ac:dyDescent="0.2">
      <c r="J1374" s="28">
        <v>32094</v>
      </c>
      <c r="K1374" s="28">
        <v>484</v>
      </c>
      <c r="L1374" s="28">
        <v>28079</v>
      </c>
      <c r="M1374" s="28">
        <v>151</v>
      </c>
      <c r="N1374" s="15">
        <f t="shared" si="20"/>
        <v>1473</v>
      </c>
      <c r="P1374" s="29">
        <v>44158</v>
      </c>
      <c r="Q1374" s="28">
        <v>28079</v>
      </c>
      <c r="R1374" s="28">
        <v>151</v>
      </c>
      <c r="S1374" s="15">
        <f t="shared" si="21"/>
        <v>1473</v>
      </c>
    </row>
    <row r="1375" spans="1:19" x14ac:dyDescent="0.2">
      <c r="J1375" s="50">
        <v>33408</v>
      </c>
      <c r="K1375" s="50">
        <v>492</v>
      </c>
      <c r="L1375" s="50">
        <v>30207</v>
      </c>
      <c r="M1375" s="50">
        <v>157</v>
      </c>
      <c r="N1375" s="15">
        <f t="shared" si="20"/>
        <v>2128</v>
      </c>
      <c r="P1375" s="29">
        <v>44165</v>
      </c>
      <c r="Q1375" s="50">
        <v>30207</v>
      </c>
      <c r="R1375" s="50">
        <v>157</v>
      </c>
      <c r="S1375" s="15">
        <f t="shared" si="21"/>
        <v>2128</v>
      </c>
    </row>
    <row r="1378" spans="1:25" ht="35" customHeight="1" x14ac:dyDescent="0.2">
      <c r="A1378" s="94" t="s">
        <v>206</v>
      </c>
      <c r="B1378" s="94" t="s">
        <v>0</v>
      </c>
      <c r="C1378" s="94" t="s">
        <v>294</v>
      </c>
      <c r="D1378" s="39" t="s">
        <v>230</v>
      </c>
      <c r="E1378" s="39" t="s">
        <v>290</v>
      </c>
      <c r="F1378" s="39" t="s">
        <v>286</v>
      </c>
      <c r="G1378" s="15" t="s">
        <v>287</v>
      </c>
    </row>
    <row r="1379" spans="1:25" ht="51" x14ac:dyDescent="0.2">
      <c r="A1379" s="96"/>
      <c r="B1379" s="96"/>
      <c r="C1379" s="96"/>
      <c r="D1379" s="15" t="s">
        <v>236</v>
      </c>
      <c r="E1379" s="15" t="s">
        <v>36</v>
      </c>
      <c r="F1379" s="15" t="s">
        <v>36</v>
      </c>
      <c r="G1379" s="15" t="s">
        <v>36</v>
      </c>
      <c r="J1379" s="28" t="s">
        <v>230</v>
      </c>
      <c r="K1379" s="28" t="s">
        <v>290</v>
      </c>
      <c r="L1379" s="28" t="s">
        <v>289</v>
      </c>
      <c r="M1379" s="28" t="s">
        <v>288</v>
      </c>
      <c r="N1379" s="28" t="s">
        <v>291</v>
      </c>
      <c r="P1379" s="28" t="s">
        <v>292</v>
      </c>
      <c r="Q1379" s="28" t="s">
        <v>289</v>
      </c>
      <c r="R1379" s="28" t="s">
        <v>288</v>
      </c>
      <c r="S1379" s="28" t="s">
        <v>291</v>
      </c>
    </row>
    <row r="1380" spans="1:25" ht="17" x14ac:dyDescent="0.2">
      <c r="A1380" s="41">
        <v>44172</v>
      </c>
      <c r="B1380" s="15">
        <v>1</v>
      </c>
      <c r="C1380" s="15" t="s">
        <v>2</v>
      </c>
      <c r="D1380" s="15">
        <v>1922</v>
      </c>
      <c r="E1380" s="15">
        <v>35</v>
      </c>
      <c r="F1380" s="15">
        <v>973</v>
      </c>
      <c r="G1380" s="15">
        <v>24</v>
      </c>
      <c r="J1380" s="28">
        <v>6</v>
      </c>
      <c r="K1380" s="28">
        <v>1</v>
      </c>
      <c r="L1380" s="28">
        <v>0</v>
      </c>
      <c r="M1380" s="28">
        <v>0</v>
      </c>
      <c r="N1380" s="28">
        <v>0</v>
      </c>
      <c r="P1380" s="29">
        <v>43907</v>
      </c>
      <c r="Q1380" s="28">
        <v>0</v>
      </c>
      <c r="R1380" s="28">
        <v>0</v>
      </c>
      <c r="S1380" s="28">
        <v>0</v>
      </c>
    </row>
    <row r="1381" spans="1:25" ht="17" x14ac:dyDescent="0.2">
      <c r="A1381" s="15"/>
      <c r="B1381" s="15">
        <v>2</v>
      </c>
      <c r="C1381" s="15" t="s">
        <v>124</v>
      </c>
      <c r="D1381" s="15">
        <v>3513</v>
      </c>
      <c r="E1381" s="15">
        <v>87</v>
      </c>
      <c r="F1381" s="15">
        <v>2194</v>
      </c>
      <c r="G1381" s="15">
        <v>25</v>
      </c>
      <c r="J1381" s="28">
        <v>35</v>
      </c>
      <c r="K1381" s="28">
        <v>1</v>
      </c>
      <c r="L1381" s="28">
        <v>1</v>
      </c>
      <c r="M1381" s="28">
        <v>0</v>
      </c>
      <c r="N1381" s="15">
        <f>(L1381-L1380)</f>
        <v>1</v>
      </c>
      <c r="P1381" s="29">
        <v>43910</v>
      </c>
      <c r="Q1381" s="28">
        <v>1</v>
      </c>
      <c r="R1381" s="28">
        <v>0</v>
      </c>
      <c r="S1381" s="15">
        <f>(Q1381-Q1380)</f>
        <v>1</v>
      </c>
    </row>
    <row r="1382" spans="1:25" ht="17" x14ac:dyDescent="0.2">
      <c r="A1382" s="15"/>
      <c r="B1382" s="15">
        <v>3</v>
      </c>
      <c r="C1382" s="15" t="s">
        <v>125</v>
      </c>
      <c r="D1382" s="15">
        <v>2056</v>
      </c>
      <c r="E1382" s="15">
        <v>6</v>
      </c>
      <c r="F1382" s="15">
        <v>1816</v>
      </c>
      <c r="G1382" s="15">
        <v>9</v>
      </c>
      <c r="J1382" s="28">
        <v>53</v>
      </c>
      <c r="K1382" s="28">
        <v>1</v>
      </c>
      <c r="L1382" s="28">
        <v>1</v>
      </c>
      <c r="M1382" s="28">
        <v>0</v>
      </c>
      <c r="N1382" s="15">
        <f t="shared" ref="N1382:N1425" si="22">(L1382-L1381)</f>
        <v>0</v>
      </c>
      <c r="P1382" s="29">
        <v>43913</v>
      </c>
      <c r="Q1382" s="28">
        <v>1</v>
      </c>
      <c r="R1382" s="28">
        <v>0</v>
      </c>
      <c r="S1382" s="15">
        <f t="shared" ref="S1382:S1425" si="23">(Q1382-Q1381)</f>
        <v>0</v>
      </c>
    </row>
    <row r="1383" spans="1:25" ht="17" x14ac:dyDescent="0.2">
      <c r="A1383" s="15"/>
      <c r="B1383" s="15">
        <v>4</v>
      </c>
      <c r="C1383" s="15" t="s">
        <v>238</v>
      </c>
      <c r="D1383" s="15">
        <v>2929</v>
      </c>
      <c r="E1383" s="15">
        <v>8</v>
      </c>
      <c r="F1383" s="15">
        <v>1343</v>
      </c>
      <c r="G1383" s="15">
        <v>11</v>
      </c>
      <c r="J1383" s="28">
        <v>114</v>
      </c>
      <c r="K1383" s="28">
        <v>1</v>
      </c>
      <c r="L1383" s="28">
        <v>7</v>
      </c>
      <c r="M1383" s="28">
        <v>0</v>
      </c>
      <c r="N1383" s="15">
        <f t="shared" si="22"/>
        <v>6</v>
      </c>
      <c r="P1383" s="29">
        <v>43916</v>
      </c>
      <c r="Q1383" s="28">
        <v>7</v>
      </c>
      <c r="R1383" s="28">
        <v>0</v>
      </c>
      <c r="S1383" s="15">
        <f t="shared" si="23"/>
        <v>6</v>
      </c>
    </row>
    <row r="1384" spans="1:25" ht="17" x14ac:dyDescent="0.2">
      <c r="A1384" s="15"/>
      <c r="B1384" s="15">
        <v>5</v>
      </c>
      <c r="C1384" s="15" t="s">
        <v>127</v>
      </c>
      <c r="D1384" s="15">
        <v>3913</v>
      </c>
      <c r="E1384" s="15">
        <v>85</v>
      </c>
      <c r="F1384" s="15">
        <v>8853</v>
      </c>
      <c r="G1384" s="15">
        <v>14</v>
      </c>
      <c r="J1384" s="28">
        <v>314</v>
      </c>
      <c r="K1384" s="28">
        <v>1</v>
      </c>
      <c r="L1384" s="28">
        <v>15</v>
      </c>
      <c r="M1384" s="28">
        <v>0</v>
      </c>
      <c r="N1384" s="15">
        <f t="shared" si="22"/>
        <v>8</v>
      </c>
      <c r="P1384" s="29">
        <v>43920</v>
      </c>
      <c r="Q1384" s="28">
        <v>15</v>
      </c>
      <c r="R1384" s="28">
        <v>0</v>
      </c>
      <c r="S1384" s="15">
        <f t="shared" si="23"/>
        <v>8</v>
      </c>
    </row>
    <row r="1385" spans="1:25" ht="17" x14ac:dyDescent="0.2">
      <c r="A1385" s="15"/>
      <c r="B1385" s="15">
        <v>6</v>
      </c>
      <c r="C1385" s="15" t="s">
        <v>9</v>
      </c>
      <c r="D1385" s="15">
        <v>303</v>
      </c>
      <c r="E1385" s="15">
        <v>10</v>
      </c>
      <c r="F1385" s="15">
        <v>977</v>
      </c>
      <c r="G1385" s="15">
        <v>2</v>
      </c>
      <c r="J1385" s="28">
        <v>430</v>
      </c>
      <c r="K1385" s="28">
        <v>2</v>
      </c>
      <c r="L1385" s="28">
        <v>18</v>
      </c>
      <c r="M1385" s="28">
        <v>0</v>
      </c>
      <c r="N1385" s="15">
        <f t="shared" si="22"/>
        <v>3</v>
      </c>
      <c r="P1385" s="29">
        <v>43923</v>
      </c>
      <c r="Q1385" s="28">
        <v>18</v>
      </c>
      <c r="R1385" s="28">
        <v>0</v>
      </c>
      <c r="S1385" s="15">
        <f t="shared" si="23"/>
        <v>3</v>
      </c>
      <c r="Y1385" s="40" t="s">
        <v>214</v>
      </c>
    </row>
    <row r="1386" spans="1:25" ht="17" x14ac:dyDescent="0.2">
      <c r="A1386" s="15"/>
      <c r="B1386" s="15">
        <v>7</v>
      </c>
      <c r="C1386" s="15" t="s">
        <v>239</v>
      </c>
      <c r="D1386" s="15">
        <v>111</v>
      </c>
      <c r="E1386" s="15">
        <v>2</v>
      </c>
      <c r="F1386" s="15">
        <v>958</v>
      </c>
      <c r="G1386" s="15">
        <v>18</v>
      </c>
      <c r="J1386" s="28">
        <v>590</v>
      </c>
      <c r="K1386" s="28">
        <v>2</v>
      </c>
      <c r="L1386" s="28">
        <v>28</v>
      </c>
      <c r="M1386" s="28">
        <v>0</v>
      </c>
      <c r="N1386" s="15">
        <f t="shared" si="22"/>
        <v>10</v>
      </c>
      <c r="P1386" s="29">
        <v>43927</v>
      </c>
      <c r="Q1386" s="28">
        <v>28</v>
      </c>
      <c r="R1386" s="28">
        <v>0</v>
      </c>
      <c r="S1386" s="15">
        <f t="shared" si="23"/>
        <v>10</v>
      </c>
    </row>
    <row r="1387" spans="1:25" ht="17" x14ac:dyDescent="0.2">
      <c r="A1387" s="15"/>
      <c r="B1387" s="15">
        <v>8</v>
      </c>
      <c r="C1387" s="15" t="s">
        <v>129</v>
      </c>
      <c r="D1387" s="15">
        <v>343</v>
      </c>
      <c r="E1387" s="15">
        <v>17</v>
      </c>
      <c r="F1387" s="15">
        <v>200</v>
      </c>
      <c r="G1387" s="15">
        <v>10</v>
      </c>
      <c r="J1387" s="28">
        <v>879</v>
      </c>
      <c r="K1387" s="28">
        <v>8</v>
      </c>
      <c r="L1387" s="28">
        <v>37</v>
      </c>
      <c r="M1387" s="28">
        <v>4</v>
      </c>
      <c r="N1387" s="15">
        <f t="shared" si="22"/>
        <v>9</v>
      </c>
      <c r="P1387" s="29">
        <v>43930</v>
      </c>
      <c r="Q1387" s="28">
        <v>37</v>
      </c>
      <c r="R1387" s="28">
        <v>4</v>
      </c>
      <c r="S1387" s="15">
        <f t="shared" si="23"/>
        <v>9</v>
      </c>
    </row>
    <row r="1388" spans="1:25" ht="17" x14ac:dyDescent="0.2">
      <c r="A1388" s="15"/>
      <c r="B1388" s="94"/>
      <c r="C1388" s="15" t="s">
        <v>225</v>
      </c>
      <c r="D1388" s="15">
        <v>38</v>
      </c>
      <c r="E1388" s="15">
        <v>0</v>
      </c>
      <c r="F1388" s="15">
        <v>22</v>
      </c>
      <c r="G1388" s="15">
        <v>0</v>
      </c>
      <c r="J1388" s="28">
        <v>881</v>
      </c>
      <c r="K1388" s="28">
        <v>8</v>
      </c>
      <c r="L1388" s="28">
        <v>42</v>
      </c>
      <c r="M1388" s="28">
        <v>5</v>
      </c>
      <c r="N1388" s="15">
        <f t="shared" si="22"/>
        <v>5</v>
      </c>
      <c r="P1388" s="29">
        <v>43932</v>
      </c>
      <c r="Q1388" s="28">
        <v>42</v>
      </c>
      <c r="R1388" s="28">
        <v>5</v>
      </c>
      <c r="S1388" s="15">
        <f t="shared" si="23"/>
        <v>5</v>
      </c>
    </row>
    <row r="1389" spans="1:25" ht="17" x14ac:dyDescent="0.2">
      <c r="A1389" s="15"/>
      <c r="B1389" s="95"/>
      <c r="C1389" s="15" t="s">
        <v>226</v>
      </c>
      <c r="D1389" s="15">
        <v>27</v>
      </c>
      <c r="E1389" s="15">
        <v>0</v>
      </c>
      <c r="F1389" s="15">
        <v>8</v>
      </c>
      <c r="G1389" s="15">
        <v>0</v>
      </c>
      <c r="J1389" s="28">
        <v>978</v>
      </c>
      <c r="K1389" s="28">
        <v>12</v>
      </c>
      <c r="L1389" s="28">
        <v>56</v>
      </c>
      <c r="M1389" s="28">
        <v>5</v>
      </c>
      <c r="N1389" s="15">
        <f t="shared" si="22"/>
        <v>14</v>
      </c>
      <c r="P1389" s="29">
        <v>43934</v>
      </c>
      <c r="Q1389" s="28">
        <v>56</v>
      </c>
      <c r="R1389" s="28">
        <v>5</v>
      </c>
      <c r="S1389" s="15">
        <f t="shared" si="23"/>
        <v>14</v>
      </c>
    </row>
    <row r="1390" spans="1:25" ht="17" x14ac:dyDescent="0.2">
      <c r="A1390" s="15"/>
      <c r="B1390" s="95"/>
      <c r="C1390" s="15" t="s">
        <v>227</v>
      </c>
      <c r="D1390" s="15">
        <v>95</v>
      </c>
      <c r="E1390" s="15">
        <v>1</v>
      </c>
      <c r="F1390" s="15">
        <v>82</v>
      </c>
      <c r="G1390" s="15">
        <v>0</v>
      </c>
      <c r="J1390" s="28">
        <v>1129</v>
      </c>
      <c r="K1390" s="28">
        <v>18</v>
      </c>
      <c r="L1390" s="28">
        <v>84</v>
      </c>
      <c r="M1390" s="28">
        <v>7</v>
      </c>
      <c r="N1390" s="15">
        <f t="shared" si="22"/>
        <v>28</v>
      </c>
      <c r="P1390" s="29">
        <v>43938</v>
      </c>
      <c r="Q1390" s="28">
        <v>84</v>
      </c>
      <c r="R1390" s="28">
        <v>7</v>
      </c>
      <c r="S1390" s="15">
        <f t="shared" si="23"/>
        <v>28</v>
      </c>
    </row>
    <row r="1391" spans="1:25" ht="17" x14ac:dyDescent="0.2">
      <c r="A1391" s="15"/>
      <c r="B1391" s="96"/>
      <c r="C1391" s="15" t="s">
        <v>228</v>
      </c>
      <c r="D1391" s="15">
        <v>36</v>
      </c>
      <c r="E1391" s="15">
        <v>0</v>
      </c>
      <c r="F1391" s="15">
        <v>414</v>
      </c>
      <c r="G1391" s="15">
        <v>1</v>
      </c>
      <c r="J1391" s="28">
        <v>1566</v>
      </c>
      <c r="K1391" s="28">
        <v>26</v>
      </c>
      <c r="L1391" s="28">
        <v>106</v>
      </c>
      <c r="M1391" s="28">
        <v>7</v>
      </c>
      <c r="N1391" s="15">
        <f t="shared" si="22"/>
        <v>22</v>
      </c>
      <c r="P1391" s="29">
        <v>43941</v>
      </c>
      <c r="Q1391" s="28">
        <v>106</v>
      </c>
      <c r="R1391" s="28">
        <v>7</v>
      </c>
      <c r="S1391" s="15">
        <f t="shared" si="23"/>
        <v>22</v>
      </c>
    </row>
    <row r="1392" spans="1:25" ht="17" x14ac:dyDescent="0.2">
      <c r="A1392" s="15"/>
      <c r="B1392" s="15">
        <v>9</v>
      </c>
      <c r="C1392" s="15" t="s">
        <v>130</v>
      </c>
      <c r="D1392" s="15">
        <v>669</v>
      </c>
      <c r="E1392" s="15">
        <v>50</v>
      </c>
      <c r="F1392" s="15">
        <v>82</v>
      </c>
      <c r="G1392" s="15">
        <v>5</v>
      </c>
      <c r="J1392" s="28">
        <v>1783</v>
      </c>
      <c r="K1392" s="28">
        <v>35</v>
      </c>
      <c r="L1392" s="28">
        <v>128</v>
      </c>
      <c r="M1392" s="28">
        <v>7</v>
      </c>
      <c r="N1392" s="15">
        <f t="shared" si="22"/>
        <v>22</v>
      </c>
      <c r="P1392" s="29">
        <v>43944</v>
      </c>
      <c r="Q1392" s="28">
        <v>128</v>
      </c>
      <c r="R1392" s="28">
        <v>7</v>
      </c>
      <c r="S1392" s="15">
        <f t="shared" si="23"/>
        <v>22</v>
      </c>
    </row>
    <row r="1393" spans="1:19" ht="17" x14ac:dyDescent="0.2">
      <c r="A1393" s="15"/>
      <c r="B1393" s="94"/>
      <c r="C1393" s="15" t="s">
        <v>13</v>
      </c>
      <c r="D1393" s="15">
        <v>96</v>
      </c>
      <c r="E1393" s="15">
        <v>1</v>
      </c>
      <c r="F1393" s="15">
        <v>196</v>
      </c>
      <c r="G1393" s="15">
        <v>2</v>
      </c>
      <c r="J1393" s="28">
        <v>2147</v>
      </c>
      <c r="K1393" s="28">
        <v>51</v>
      </c>
      <c r="L1393" s="28">
        <v>167</v>
      </c>
      <c r="M1393" s="28">
        <v>7</v>
      </c>
      <c r="N1393" s="15">
        <f t="shared" si="22"/>
        <v>39</v>
      </c>
      <c r="P1393" s="29">
        <v>43948</v>
      </c>
      <c r="Q1393" s="28">
        <v>167</v>
      </c>
      <c r="R1393" s="28">
        <v>7</v>
      </c>
      <c r="S1393" s="15">
        <f t="shared" si="23"/>
        <v>39</v>
      </c>
    </row>
    <row r="1394" spans="1:19" ht="17" x14ac:dyDescent="0.2">
      <c r="A1394" s="15"/>
      <c r="B1394" s="96"/>
      <c r="C1394" s="15" t="s">
        <v>229</v>
      </c>
      <c r="D1394" s="15">
        <v>15</v>
      </c>
      <c r="E1394" s="15">
        <v>0</v>
      </c>
      <c r="F1394" s="15">
        <v>13</v>
      </c>
      <c r="G1394" s="15">
        <v>0</v>
      </c>
      <c r="J1394" s="28">
        <v>2690</v>
      </c>
      <c r="K1394" s="28">
        <v>81</v>
      </c>
      <c r="L1394" s="28">
        <v>280</v>
      </c>
      <c r="M1394" s="28">
        <v>8</v>
      </c>
      <c r="N1394" s="15">
        <f t="shared" si="22"/>
        <v>113</v>
      </c>
      <c r="P1394" s="29">
        <v>43955</v>
      </c>
      <c r="Q1394" s="28">
        <v>280</v>
      </c>
      <c r="R1394" s="28">
        <v>8</v>
      </c>
      <c r="S1394" s="15">
        <f t="shared" si="23"/>
        <v>113</v>
      </c>
    </row>
    <row r="1395" spans="1:19" ht="17" x14ac:dyDescent="0.2">
      <c r="A1395" s="15"/>
      <c r="B1395" s="15">
        <v>10</v>
      </c>
      <c r="C1395" s="15" t="s">
        <v>244</v>
      </c>
      <c r="D1395" s="15">
        <v>186</v>
      </c>
      <c r="E1395" s="15">
        <v>16</v>
      </c>
      <c r="F1395" s="15">
        <v>2427</v>
      </c>
      <c r="G1395" s="15">
        <v>4</v>
      </c>
      <c r="J1395" s="28">
        <v>3077</v>
      </c>
      <c r="K1395" s="28">
        <v>116</v>
      </c>
      <c r="L1395" s="28">
        <v>399</v>
      </c>
      <c r="M1395" s="28">
        <v>11</v>
      </c>
      <c r="N1395" s="15">
        <f t="shared" si="22"/>
        <v>119</v>
      </c>
      <c r="P1395" s="29">
        <v>43962</v>
      </c>
      <c r="Q1395" s="28">
        <v>399</v>
      </c>
      <c r="R1395" s="28">
        <v>11</v>
      </c>
      <c r="S1395" s="15">
        <f t="shared" si="23"/>
        <v>119</v>
      </c>
    </row>
    <row r="1396" spans="1:19" ht="17" x14ac:dyDescent="0.2">
      <c r="A1396" s="15"/>
      <c r="B1396" s="15">
        <v>11</v>
      </c>
      <c r="C1396" s="15" t="s">
        <v>207</v>
      </c>
      <c r="D1396" s="15">
        <v>776</v>
      </c>
      <c r="E1396" s="15">
        <v>6</v>
      </c>
      <c r="F1396" s="15">
        <v>1313</v>
      </c>
      <c r="G1396" s="15">
        <v>1</v>
      </c>
      <c r="J1396" s="28">
        <v>3324</v>
      </c>
      <c r="K1396" s="28">
        <v>129</v>
      </c>
      <c r="L1396" s="28">
        <v>584</v>
      </c>
      <c r="M1396" s="28">
        <v>14</v>
      </c>
      <c r="N1396" s="15">
        <f t="shared" si="22"/>
        <v>185</v>
      </c>
      <c r="P1396" s="29">
        <v>43969</v>
      </c>
      <c r="Q1396" s="28">
        <v>584</v>
      </c>
      <c r="R1396" s="28">
        <v>14</v>
      </c>
      <c r="S1396" s="15">
        <f t="shared" si="23"/>
        <v>185</v>
      </c>
    </row>
    <row r="1397" spans="1:19" ht="17" x14ac:dyDescent="0.2">
      <c r="A1397" s="15"/>
      <c r="B1397" s="15">
        <v>12</v>
      </c>
      <c r="C1397" s="15" t="s">
        <v>16</v>
      </c>
      <c r="D1397" s="15">
        <v>594</v>
      </c>
      <c r="E1397" s="15">
        <v>9</v>
      </c>
      <c r="F1397" s="15">
        <v>414</v>
      </c>
      <c r="G1397" s="15">
        <v>3</v>
      </c>
      <c r="J1397" s="28">
        <v>3769</v>
      </c>
      <c r="K1397" s="28">
        <v>150</v>
      </c>
      <c r="L1397" s="28">
        <v>738</v>
      </c>
      <c r="M1397" s="28">
        <v>20</v>
      </c>
      <c r="N1397" s="15">
        <f t="shared" si="22"/>
        <v>154</v>
      </c>
      <c r="P1397" s="29">
        <v>43977</v>
      </c>
      <c r="Q1397" s="28">
        <v>738</v>
      </c>
      <c r="R1397" s="28">
        <v>20</v>
      </c>
      <c r="S1397" s="15">
        <f t="shared" si="23"/>
        <v>154</v>
      </c>
    </row>
    <row r="1398" spans="1:19" ht="17" x14ac:dyDescent="0.2">
      <c r="A1398" s="15"/>
      <c r="B1398" s="15">
        <v>13</v>
      </c>
      <c r="C1398" s="15" t="s">
        <v>17</v>
      </c>
      <c r="D1398" s="15">
        <v>5166</v>
      </c>
      <c r="E1398" s="15">
        <v>3</v>
      </c>
      <c r="F1398" s="15">
        <v>3175</v>
      </c>
      <c r="G1398" s="15">
        <v>9</v>
      </c>
      <c r="J1398" s="28">
        <v>4543</v>
      </c>
      <c r="K1398" s="28">
        <v>163</v>
      </c>
      <c r="L1398" s="28">
        <v>955</v>
      </c>
      <c r="M1398" s="28">
        <v>26</v>
      </c>
      <c r="N1398" s="15">
        <f t="shared" si="22"/>
        <v>217</v>
      </c>
      <c r="P1398" s="29">
        <v>43983</v>
      </c>
      <c r="Q1398" s="28">
        <v>955</v>
      </c>
      <c r="R1398" s="28">
        <v>26</v>
      </c>
      <c r="S1398" s="15">
        <f t="shared" si="23"/>
        <v>217</v>
      </c>
    </row>
    <row r="1399" spans="1:19" ht="17" x14ac:dyDescent="0.2">
      <c r="A1399" s="15"/>
      <c r="B1399" s="15">
        <v>14</v>
      </c>
      <c r="C1399" s="15" t="s">
        <v>208</v>
      </c>
      <c r="D1399" s="15">
        <v>127</v>
      </c>
      <c r="E1399" s="15">
        <v>9</v>
      </c>
      <c r="F1399" s="15">
        <v>89</v>
      </c>
      <c r="G1399" s="15">
        <v>0</v>
      </c>
      <c r="J1399" s="28">
        <v>4921</v>
      </c>
      <c r="K1399" s="28">
        <v>173</v>
      </c>
      <c r="L1399" s="28">
        <v>1141</v>
      </c>
      <c r="M1399" s="28">
        <v>29</v>
      </c>
      <c r="N1399" s="15">
        <f t="shared" si="22"/>
        <v>186</v>
      </c>
      <c r="P1399" s="29">
        <v>43990</v>
      </c>
      <c r="Q1399" s="28">
        <v>1141</v>
      </c>
      <c r="R1399" s="28">
        <v>29</v>
      </c>
      <c r="S1399" s="15">
        <f t="shared" si="23"/>
        <v>186</v>
      </c>
    </row>
    <row r="1400" spans="1:19" ht="17" x14ac:dyDescent="0.2">
      <c r="A1400" s="15"/>
      <c r="B1400" s="15">
        <v>15</v>
      </c>
      <c r="C1400" s="15" t="s">
        <v>18</v>
      </c>
      <c r="D1400" s="15">
        <v>2197</v>
      </c>
      <c r="E1400" s="15">
        <v>5</v>
      </c>
      <c r="F1400" s="15">
        <v>734</v>
      </c>
      <c r="G1400" s="15">
        <v>2</v>
      </c>
      <c r="J1400" s="28">
        <v>5454</v>
      </c>
      <c r="K1400" s="28">
        <v>197</v>
      </c>
      <c r="L1400" s="28">
        <v>1312</v>
      </c>
      <c r="M1400" s="28">
        <v>34</v>
      </c>
      <c r="N1400" s="15">
        <f t="shared" si="22"/>
        <v>171</v>
      </c>
      <c r="P1400" s="29">
        <v>43997</v>
      </c>
      <c r="Q1400" s="28">
        <v>1312</v>
      </c>
      <c r="R1400" s="28">
        <v>34</v>
      </c>
      <c r="S1400" s="15">
        <f t="shared" si="23"/>
        <v>171</v>
      </c>
    </row>
    <row r="1401" spans="1:19" ht="17" x14ac:dyDescent="0.2">
      <c r="A1401" s="15"/>
      <c r="B1401" s="15">
        <v>16</v>
      </c>
      <c r="C1401" s="15" t="s">
        <v>132</v>
      </c>
      <c r="D1401" s="15">
        <v>103</v>
      </c>
      <c r="E1401" s="15">
        <v>7</v>
      </c>
      <c r="F1401" s="15">
        <v>248</v>
      </c>
      <c r="G1401" s="15">
        <v>6</v>
      </c>
      <c r="J1401" s="28">
        <v>6123</v>
      </c>
      <c r="K1401" s="28">
        <v>204</v>
      </c>
      <c r="L1401" s="28">
        <v>1543</v>
      </c>
      <c r="M1401" s="28">
        <v>36</v>
      </c>
      <c r="N1401" s="15">
        <f t="shared" si="22"/>
        <v>231</v>
      </c>
      <c r="P1401" s="29">
        <v>44004</v>
      </c>
      <c r="Q1401" s="28">
        <v>1543</v>
      </c>
      <c r="R1401" s="28">
        <v>36</v>
      </c>
      <c r="S1401" s="15">
        <f t="shared" si="23"/>
        <v>231</v>
      </c>
    </row>
    <row r="1402" spans="1:19" ht="17" x14ac:dyDescent="0.2">
      <c r="A1402" s="15"/>
      <c r="B1402" s="15">
        <v>17</v>
      </c>
      <c r="C1402" s="15" t="s">
        <v>267</v>
      </c>
      <c r="D1402" s="15">
        <v>6608</v>
      </c>
      <c r="E1402" s="15">
        <v>3</v>
      </c>
      <c r="F1402" s="15">
        <v>1823</v>
      </c>
      <c r="G1402" s="15">
        <v>4</v>
      </c>
      <c r="J1402" s="28">
        <v>6490</v>
      </c>
      <c r="K1402" s="28">
        <v>227</v>
      </c>
      <c r="L1402" s="28">
        <v>1862</v>
      </c>
      <c r="M1402" s="28">
        <v>42</v>
      </c>
      <c r="N1402" s="15">
        <f t="shared" si="22"/>
        <v>319</v>
      </c>
      <c r="P1402" s="29">
        <v>44011</v>
      </c>
      <c r="Q1402" s="28">
        <v>1862</v>
      </c>
      <c r="R1402" s="28">
        <v>42</v>
      </c>
      <c r="S1402" s="15">
        <f t="shared" si="23"/>
        <v>319</v>
      </c>
    </row>
    <row r="1403" spans="1:19" ht="17" x14ac:dyDescent="0.2">
      <c r="A1403" s="15"/>
      <c r="B1403" s="15"/>
      <c r="C1403" s="15" t="s">
        <v>245</v>
      </c>
      <c r="D1403" s="15">
        <v>35</v>
      </c>
      <c r="E1403" s="15">
        <v>4</v>
      </c>
      <c r="F1403" s="15">
        <v>55</v>
      </c>
      <c r="G1403" s="15">
        <v>0</v>
      </c>
      <c r="J1403" s="28">
        <v>7042</v>
      </c>
      <c r="K1403" s="28">
        <v>258</v>
      </c>
      <c r="L1403" s="28">
        <v>2121</v>
      </c>
      <c r="M1403" s="28">
        <v>44</v>
      </c>
      <c r="N1403" s="15">
        <f t="shared" si="22"/>
        <v>259</v>
      </c>
      <c r="P1403" s="29">
        <v>44018</v>
      </c>
      <c r="Q1403" s="28">
        <v>2121</v>
      </c>
      <c r="R1403" s="28">
        <v>44</v>
      </c>
      <c r="S1403" s="15">
        <f t="shared" si="23"/>
        <v>259</v>
      </c>
    </row>
    <row r="1404" spans="1:19" ht="17" x14ac:dyDescent="0.2">
      <c r="A1404" s="15"/>
      <c r="B1404" s="15">
        <v>18</v>
      </c>
      <c r="C1404" s="15" t="s">
        <v>209</v>
      </c>
      <c r="D1404" s="15">
        <v>25</v>
      </c>
      <c r="E1404" s="15">
        <v>0</v>
      </c>
      <c r="F1404" s="15">
        <v>112</v>
      </c>
      <c r="G1404" s="15">
        <v>0</v>
      </c>
      <c r="J1404" s="28">
        <v>7333</v>
      </c>
      <c r="K1404" s="28">
        <v>282</v>
      </c>
      <c r="L1404" s="28">
        <v>2387</v>
      </c>
      <c r="M1404" s="28">
        <v>45</v>
      </c>
      <c r="N1404" s="15">
        <f t="shared" si="22"/>
        <v>266</v>
      </c>
      <c r="P1404" s="29">
        <v>44025</v>
      </c>
      <c r="Q1404" s="28">
        <v>2387</v>
      </c>
      <c r="R1404" s="28">
        <v>45</v>
      </c>
      <c r="S1404" s="15">
        <f t="shared" si="23"/>
        <v>266</v>
      </c>
    </row>
    <row r="1405" spans="1:19" ht="33" customHeight="1" x14ac:dyDescent="0.2">
      <c r="A1405" s="15"/>
      <c r="B1405" s="15">
        <v>19</v>
      </c>
      <c r="C1405" s="15" t="s">
        <v>269</v>
      </c>
      <c r="D1405" s="15">
        <v>161</v>
      </c>
      <c r="E1405" s="15">
        <v>1</v>
      </c>
      <c r="F1405" s="15">
        <v>563</v>
      </c>
      <c r="G1405" s="15">
        <v>2</v>
      </c>
      <c r="J1405" s="28">
        <v>7633</v>
      </c>
      <c r="K1405" s="28">
        <v>290</v>
      </c>
      <c r="L1405" s="28">
        <v>2712</v>
      </c>
      <c r="M1405" s="28">
        <v>51</v>
      </c>
      <c r="N1405" s="15">
        <f t="shared" si="22"/>
        <v>325</v>
      </c>
      <c r="P1405" s="29">
        <v>44032</v>
      </c>
      <c r="Q1405" s="28">
        <v>2712</v>
      </c>
      <c r="R1405" s="28">
        <v>51</v>
      </c>
      <c r="S1405" s="15">
        <f t="shared" si="23"/>
        <v>325</v>
      </c>
    </row>
    <row r="1406" spans="1:19" ht="17" x14ac:dyDescent="0.2">
      <c r="A1406" s="15"/>
      <c r="B1406" s="15">
        <v>20</v>
      </c>
      <c r="C1406" s="15" t="s">
        <v>135</v>
      </c>
      <c r="D1406" s="15">
        <v>76</v>
      </c>
      <c r="E1406" s="15">
        <v>5</v>
      </c>
      <c r="F1406" s="15">
        <v>185</v>
      </c>
      <c r="G1406" s="15">
        <v>1</v>
      </c>
      <c r="J1406" s="28">
        <v>7679</v>
      </c>
      <c r="K1406" s="28">
        <v>297</v>
      </c>
      <c r="L1406" s="28">
        <v>3124</v>
      </c>
      <c r="M1406" s="28">
        <v>55</v>
      </c>
      <c r="N1406" s="15">
        <f t="shared" si="22"/>
        <v>412</v>
      </c>
      <c r="P1406" s="29">
        <v>44039</v>
      </c>
      <c r="Q1406" s="28">
        <v>3124</v>
      </c>
      <c r="R1406" s="28">
        <v>55</v>
      </c>
      <c r="S1406" s="15">
        <f t="shared" si="23"/>
        <v>412</v>
      </c>
    </row>
    <row r="1407" spans="1:19" ht="17" x14ac:dyDescent="0.2">
      <c r="A1407" s="15"/>
      <c r="B1407" s="15">
        <v>21</v>
      </c>
      <c r="C1407" s="15" t="s">
        <v>270</v>
      </c>
      <c r="D1407" s="15">
        <v>40</v>
      </c>
      <c r="E1407" s="15">
        <v>0</v>
      </c>
      <c r="F1407" s="15">
        <v>106</v>
      </c>
      <c r="G1407" s="15">
        <v>0</v>
      </c>
      <c r="J1407" s="28">
        <v>8329</v>
      </c>
      <c r="K1407" s="28">
        <v>316</v>
      </c>
      <c r="L1407" s="28">
        <v>3473</v>
      </c>
      <c r="M1407" s="28">
        <v>57</v>
      </c>
      <c r="N1407" s="15">
        <f t="shared" si="22"/>
        <v>349</v>
      </c>
      <c r="P1407" s="29">
        <v>44046</v>
      </c>
      <c r="Q1407" s="28">
        <v>3473</v>
      </c>
      <c r="R1407" s="28">
        <v>57</v>
      </c>
      <c r="S1407" s="15">
        <f t="shared" si="23"/>
        <v>349</v>
      </c>
    </row>
    <row r="1408" spans="1:19" ht="17" x14ac:dyDescent="0.2">
      <c r="A1408" s="15"/>
      <c r="B1408" s="15">
        <v>22</v>
      </c>
      <c r="C1408" s="15" t="s">
        <v>210</v>
      </c>
      <c r="D1408" s="15">
        <v>17</v>
      </c>
      <c r="E1408" s="15">
        <v>0</v>
      </c>
      <c r="F1408" s="15">
        <v>181</v>
      </c>
      <c r="G1408" s="15">
        <v>0</v>
      </c>
      <c r="J1408" s="28">
        <v>11708</v>
      </c>
      <c r="K1408" s="28">
        <v>318</v>
      </c>
      <c r="L1408" s="28">
        <v>3928</v>
      </c>
      <c r="M1408" s="28">
        <v>59</v>
      </c>
      <c r="N1408" s="15">
        <f t="shared" si="22"/>
        <v>455</v>
      </c>
      <c r="P1408" s="29">
        <v>44053</v>
      </c>
      <c r="Q1408" s="28">
        <v>3928</v>
      </c>
      <c r="R1408" s="28">
        <v>59</v>
      </c>
      <c r="S1408" s="15">
        <f t="shared" si="23"/>
        <v>455</v>
      </c>
    </row>
    <row r="1409" spans="1:19" ht="34" x14ac:dyDescent="0.2">
      <c r="A1409" s="15"/>
      <c r="B1409" s="15">
        <v>23</v>
      </c>
      <c r="C1409" s="15" t="s">
        <v>136</v>
      </c>
      <c r="D1409" s="15">
        <v>1108</v>
      </c>
      <c r="E1409" s="15">
        <v>104</v>
      </c>
      <c r="F1409" s="15">
        <v>428</v>
      </c>
      <c r="G1409" s="15">
        <v>7</v>
      </c>
      <c r="J1409" s="28">
        <v>12178</v>
      </c>
      <c r="K1409" s="28">
        <v>322</v>
      </c>
      <c r="L1409" s="28">
        <v>4436</v>
      </c>
      <c r="M1409" s="28">
        <v>62</v>
      </c>
      <c r="N1409" s="15">
        <f t="shared" si="22"/>
        <v>508</v>
      </c>
      <c r="P1409" s="29">
        <v>44060</v>
      </c>
      <c r="Q1409" s="28">
        <v>4436</v>
      </c>
      <c r="R1409" s="28">
        <v>62</v>
      </c>
      <c r="S1409" s="15">
        <f t="shared" si="23"/>
        <v>508</v>
      </c>
    </row>
    <row r="1410" spans="1:19" ht="17" x14ac:dyDescent="0.2">
      <c r="A1410" s="15"/>
      <c r="B1410" s="15">
        <v>24</v>
      </c>
      <c r="C1410" s="15" t="s">
        <v>137</v>
      </c>
      <c r="D1410" s="15">
        <v>165</v>
      </c>
      <c r="E1410" s="15">
        <v>3</v>
      </c>
      <c r="F1410" s="15">
        <v>619</v>
      </c>
      <c r="G1410" s="15">
        <v>0</v>
      </c>
      <c r="J1410" s="28">
        <v>12459</v>
      </c>
      <c r="K1410" s="28">
        <v>333</v>
      </c>
      <c r="L1410" s="28">
        <v>4729</v>
      </c>
      <c r="M1410" s="28">
        <v>71</v>
      </c>
      <c r="N1410" s="15">
        <f t="shared" si="22"/>
        <v>293</v>
      </c>
      <c r="P1410" s="29">
        <v>44067</v>
      </c>
      <c r="Q1410" s="28">
        <v>4729</v>
      </c>
      <c r="R1410" s="28">
        <v>71</v>
      </c>
      <c r="S1410" s="15">
        <f t="shared" si="23"/>
        <v>293</v>
      </c>
    </row>
    <row r="1411" spans="1:19" ht="17" x14ac:dyDescent="0.2">
      <c r="A1411" s="15"/>
      <c r="B1411" s="15">
        <v>25</v>
      </c>
      <c r="C1411" s="15" t="s">
        <v>211</v>
      </c>
      <c r="D1411" s="15">
        <v>193</v>
      </c>
      <c r="E1411" s="15">
        <v>10</v>
      </c>
      <c r="F1411" s="15">
        <v>1181</v>
      </c>
      <c r="G1411" s="15">
        <v>1</v>
      </c>
      <c r="J1411" s="28">
        <v>14196</v>
      </c>
      <c r="K1411" s="28">
        <v>340</v>
      </c>
      <c r="L1411" s="28">
        <v>5902</v>
      </c>
      <c r="M1411" s="28">
        <v>73</v>
      </c>
      <c r="N1411" s="15">
        <f t="shared" si="22"/>
        <v>1173</v>
      </c>
      <c r="P1411" s="29">
        <v>44074</v>
      </c>
      <c r="Q1411" s="28">
        <v>5902</v>
      </c>
      <c r="R1411" s="28">
        <v>73</v>
      </c>
      <c r="S1411" s="15">
        <f t="shared" si="23"/>
        <v>1173</v>
      </c>
    </row>
    <row r="1412" spans="1:19" ht="17" x14ac:dyDescent="0.2">
      <c r="A1412" s="15"/>
      <c r="B1412" s="15"/>
      <c r="C1412" s="15" t="s">
        <v>22</v>
      </c>
      <c r="D1412" s="15">
        <v>403</v>
      </c>
      <c r="E1412" s="15">
        <v>5</v>
      </c>
      <c r="F1412" s="15">
        <v>577</v>
      </c>
      <c r="G1412" s="15">
        <v>1</v>
      </c>
      <c r="J1412" s="28">
        <v>14588</v>
      </c>
      <c r="K1412" s="28">
        <v>348</v>
      </c>
      <c r="L1412" s="28">
        <v>7137</v>
      </c>
      <c r="M1412" s="28">
        <v>77</v>
      </c>
      <c r="N1412" s="15">
        <f t="shared" si="22"/>
        <v>1235</v>
      </c>
      <c r="P1412" s="29">
        <v>44081</v>
      </c>
      <c r="Q1412" s="28">
        <v>7137</v>
      </c>
      <c r="R1412" s="28">
        <v>77</v>
      </c>
      <c r="S1412" s="15">
        <f t="shared" si="23"/>
        <v>1235</v>
      </c>
    </row>
    <row r="1413" spans="1:19" ht="17" x14ac:dyDescent="0.2">
      <c r="A1413" s="15"/>
      <c r="B1413" s="15">
        <v>26</v>
      </c>
      <c r="C1413" s="15" t="s">
        <v>212</v>
      </c>
      <c r="D1413" s="15">
        <v>25</v>
      </c>
      <c r="E1413" s="15">
        <v>2</v>
      </c>
      <c r="F1413" s="15">
        <v>16</v>
      </c>
      <c r="G1413" s="15">
        <v>0</v>
      </c>
      <c r="J1413" s="28">
        <v>16838</v>
      </c>
      <c r="K1413" s="28">
        <v>350</v>
      </c>
      <c r="L1413" s="28">
        <v>8503</v>
      </c>
      <c r="M1413" s="28">
        <v>77</v>
      </c>
      <c r="N1413" s="15">
        <f t="shared" si="22"/>
        <v>1366</v>
      </c>
      <c r="P1413" s="29">
        <v>44088</v>
      </c>
      <c r="Q1413" s="28">
        <v>8503</v>
      </c>
      <c r="R1413" s="28">
        <v>77</v>
      </c>
      <c r="S1413" s="15">
        <f t="shared" si="23"/>
        <v>1366</v>
      </c>
    </row>
    <row r="1414" spans="1:19" ht="17" x14ac:dyDescent="0.2">
      <c r="A1414" s="15"/>
      <c r="B1414" s="15"/>
      <c r="C1414" s="34" t="s">
        <v>281</v>
      </c>
      <c r="D1414" s="15">
        <f>SUM(D1380:D1413)</f>
        <v>34071</v>
      </c>
      <c r="E1414" s="15">
        <f>SUM(E1380:E1413)</f>
        <v>494</v>
      </c>
      <c r="F1414" s="15">
        <f>SUM(F1380:F1413)</f>
        <v>32377</v>
      </c>
      <c r="G1414" s="34">
        <f>SUM(G1380:G1413)</f>
        <v>162</v>
      </c>
      <c r="J1414" s="28">
        <v>19950</v>
      </c>
      <c r="K1414" s="28">
        <v>360</v>
      </c>
      <c r="L1414" s="28">
        <v>10198</v>
      </c>
      <c r="M1414" s="28">
        <v>83</v>
      </c>
      <c r="N1414" s="15">
        <f t="shared" si="22"/>
        <v>1695</v>
      </c>
      <c r="P1414" s="29">
        <v>44095</v>
      </c>
      <c r="Q1414" s="28">
        <v>10198</v>
      </c>
      <c r="R1414" s="28">
        <v>83</v>
      </c>
      <c r="S1414" s="15">
        <f t="shared" si="23"/>
        <v>1695</v>
      </c>
    </row>
    <row r="1415" spans="1:19" x14ac:dyDescent="0.2">
      <c r="J1415" s="28">
        <v>22020</v>
      </c>
      <c r="K1415" s="28">
        <v>365</v>
      </c>
      <c r="L1415" s="28">
        <v>12229</v>
      </c>
      <c r="M1415" s="28">
        <v>84</v>
      </c>
      <c r="N1415" s="15">
        <f t="shared" si="22"/>
        <v>2031</v>
      </c>
      <c r="P1415" s="29">
        <v>44102</v>
      </c>
      <c r="Q1415" s="28">
        <v>12229</v>
      </c>
      <c r="R1415" s="28">
        <v>84</v>
      </c>
      <c r="S1415" s="15">
        <f t="shared" si="23"/>
        <v>2031</v>
      </c>
    </row>
    <row r="1416" spans="1:19" x14ac:dyDescent="0.2">
      <c r="J1416" s="28">
        <v>23180</v>
      </c>
      <c r="K1416" s="28">
        <v>367</v>
      </c>
      <c r="L1416" s="28">
        <v>13610</v>
      </c>
      <c r="M1416" s="28">
        <v>91</v>
      </c>
      <c r="N1416" s="15">
        <f t="shared" si="22"/>
        <v>1381</v>
      </c>
      <c r="P1416" s="29">
        <v>44109</v>
      </c>
      <c r="Q1416" s="28">
        <v>13610</v>
      </c>
      <c r="R1416" s="28">
        <v>91</v>
      </c>
      <c r="S1416" s="15">
        <f t="shared" si="23"/>
        <v>1381</v>
      </c>
    </row>
    <row r="1417" spans="1:19" ht="17" x14ac:dyDescent="0.2">
      <c r="C1417" s="40" t="s">
        <v>214</v>
      </c>
      <c r="D1417" s="45"/>
      <c r="J1417" s="15">
        <v>25665</v>
      </c>
      <c r="K1417" s="28">
        <v>396</v>
      </c>
      <c r="L1417" s="28">
        <v>16369</v>
      </c>
      <c r="M1417" s="28">
        <v>101</v>
      </c>
      <c r="N1417" s="15">
        <f t="shared" si="22"/>
        <v>2759</v>
      </c>
      <c r="P1417" s="29">
        <v>44116</v>
      </c>
      <c r="Q1417" s="28">
        <v>16369</v>
      </c>
      <c r="R1417" s="28">
        <v>101</v>
      </c>
      <c r="S1417" s="15">
        <f t="shared" si="23"/>
        <v>2759</v>
      </c>
    </row>
    <row r="1418" spans="1:19" x14ac:dyDescent="0.2">
      <c r="J1418" s="44">
        <v>26359</v>
      </c>
      <c r="K1418" s="44">
        <v>420</v>
      </c>
      <c r="L1418" s="44">
        <v>18237</v>
      </c>
      <c r="M1418" s="44">
        <v>119</v>
      </c>
      <c r="N1418" s="15">
        <f t="shared" si="22"/>
        <v>1868</v>
      </c>
      <c r="P1418" s="29">
        <v>44123</v>
      </c>
      <c r="Q1418" s="44">
        <v>18237</v>
      </c>
      <c r="R1418" s="44">
        <v>119</v>
      </c>
      <c r="S1418" s="15">
        <f t="shared" si="23"/>
        <v>1868</v>
      </c>
    </row>
    <row r="1419" spans="1:19" x14ac:dyDescent="0.2">
      <c r="J1419" s="28">
        <v>28272</v>
      </c>
      <c r="K1419" s="28">
        <v>443</v>
      </c>
      <c r="L1419" s="28">
        <v>20487</v>
      </c>
      <c r="M1419" s="28">
        <v>126</v>
      </c>
      <c r="N1419" s="15">
        <f t="shared" si="22"/>
        <v>2250</v>
      </c>
      <c r="P1419" s="29">
        <v>44130</v>
      </c>
      <c r="Q1419" s="28">
        <v>20487</v>
      </c>
      <c r="R1419" s="28">
        <v>126</v>
      </c>
      <c r="S1419" s="15">
        <f t="shared" si="23"/>
        <v>2250</v>
      </c>
    </row>
    <row r="1420" spans="1:19" x14ac:dyDescent="0.2">
      <c r="J1420" s="28">
        <v>29804</v>
      </c>
      <c r="K1420" s="28">
        <v>460</v>
      </c>
      <c r="L1420" s="28">
        <v>21784</v>
      </c>
      <c r="M1420" s="28">
        <v>129</v>
      </c>
      <c r="N1420" s="15">
        <f t="shared" si="22"/>
        <v>1297</v>
      </c>
      <c r="P1420" s="29">
        <v>44137</v>
      </c>
      <c r="Q1420" s="28">
        <v>21784</v>
      </c>
      <c r="R1420" s="28">
        <v>129</v>
      </c>
      <c r="S1420" s="15">
        <f t="shared" si="23"/>
        <v>1297</v>
      </c>
    </row>
    <row r="1421" spans="1:19" x14ac:dyDescent="0.2">
      <c r="J1421" s="28">
        <v>31046</v>
      </c>
      <c r="K1421" s="28">
        <v>465</v>
      </c>
      <c r="L1421" s="28">
        <v>23981</v>
      </c>
      <c r="M1421" s="28">
        <v>131</v>
      </c>
      <c r="N1421" s="15">
        <f t="shared" si="22"/>
        <v>2197</v>
      </c>
      <c r="P1421" s="29">
        <v>44144</v>
      </c>
      <c r="Q1421" s="28">
        <v>23981</v>
      </c>
      <c r="R1421" s="28">
        <v>131</v>
      </c>
      <c r="S1421" s="15">
        <f t="shared" si="23"/>
        <v>2197</v>
      </c>
    </row>
    <row r="1422" spans="1:19" x14ac:dyDescent="0.2">
      <c r="J1422" s="28">
        <v>31863</v>
      </c>
      <c r="K1422" s="28">
        <v>469</v>
      </c>
      <c r="L1422" s="28">
        <v>26606</v>
      </c>
      <c r="M1422" s="28">
        <v>146</v>
      </c>
      <c r="N1422" s="15">
        <f t="shared" si="22"/>
        <v>2625</v>
      </c>
      <c r="P1422" s="29">
        <v>44151</v>
      </c>
      <c r="Q1422" s="28">
        <v>26606</v>
      </c>
      <c r="R1422" s="28">
        <v>146</v>
      </c>
      <c r="S1422" s="15">
        <f t="shared" si="23"/>
        <v>2625</v>
      </c>
    </row>
    <row r="1423" spans="1:19" x14ac:dyDescent="0.2">
      <c r="J1423" s="28">
        <v>32094</v>
      </c>
      <c r="K1423" s="28">
        <v>484</v>
      </c>
      <c r="L1423" s="28">
        <v>28079</v>
      </c>
      <c r="M1423" s="28">
        <v>151</v>
      </c>
      <c r="N1423" s="15">
        <f t="shared" si="22"/>
        <v>1473</v>
      </c>
      <c r="P1423" s="29">
        <v>44158</v>
      </c>
      <c r="Q1423" s="28">
        <v>28079</v>
      </c>
      <c r="R1423" s="28">
        <v>151</v>
      </c>
      <c r="S1423" s="15">
        <f t="shared" si="23"/>
        <v>1473</v>
      </c>
    </row>
    <row r="1424" spans="1:19" x14ac:dyDescent="0.2">
      <c r="J1424" s="28">
        <v>33408</v>
      </c>
      <c r="K1424" s="28">
        <v>492</v>
      </c>
      <c r="L1424" s="28">
        <v>30207</v>
      </c>
      <c r="M1424" s="28">
        <v>157</v>
      </c>
      <c r="N1424" s="15">
        <f t="shared" si="22"/>
        <v>2128</v>
      </c>
      <c r="P1424" s="29">
        <v>44165</v>
      </c>
      <c r="Q1424" s="28">
        <v>30207</v>
      </c>
      <c r="R1424" s="28">
        <v>157</v>
      </c>
      <c r="S1424" s="15">
        <f t="shared" si="23"/>
        <v>2128</v>
      </c>
    </row>
    <row r="1425" spans="1:19" x14ac:dyDescent="0.2">
      <c r="J1425" s="28">
        <v>34071</v>
      </c>
      <c r="K1425" s="28">
        <v>494</v>
      </c>
      <c r="L1425" s="28">
        <v>32377</v>
      </c>
      <c r="M1425" s="28">
        <v>162</v>
      </c>
      <c r="N1425" s="15">
        <f t="shared" si="22"/>
        <v>2170</v>
      </c>
      <c r="P1425" s="29">
        <v>44172</v>
      </c>
      <c r="Q1425" s="28">
        <v>32377</v>
      </c>
      <c r="R1425" s="28">
        <v>162</v>
      </c>
      <c r="S1425" s="15">
        <f t="shared" si="23"/>
        <v>2170</v>
      </c>
    </row>
    <row r="1428" spans="1:19" ht="34" x14ac:dyDescent="0.2">
      <c r="A1428" s="94" t="s">
        <v>206</v>
      </c>
      <c r="B1428" s="94" t="s">
        <v>0</v>
      </c>
      <c r="C1428" s="94" t="s">
        <v>294</v>
      </c>
      <c r="D1428" s="39" t="s">
        <v>230</v>
      </c>
      <c r="E1428" s="39" t="s">
        <v>290</v>
      </c>
      <c r="F1428" s="39" t="s">
        <v>286</v>
      </c>
      <c r="G1428" s="15" t="s">
        <v>287</v>
      </c>
    </row>
    <row r="1429" spans="1:19" ht="51" x14ac:dyDescent="0.2">
      <c r="A1429" s="96"/>
      <c r="B1429" s="96"/>
      <c r="C1429" s="96"/>
      <c r="D1429" s="15" t="s">
        <v>236</v>
      </c>
      <c r="E1429" s="15" t="s">
        <v>36</v>
      </c>
      <c r="F1429" s="15" t="s">
        <v>36</v>
      </c>
      <c r="G1429" s="15" t="s">
        <v>36</v>
      </c>
      <c r="J1429" s="28" t="s">
        <v>230</v>
      </c>
      <c r="K1429" s="28" t="s">
        <v>290</v>
      </c>
      <c r="L1429" s="28" t="s">
        <v>289</v>
      </c>
      <c r="M1429" s="28" t="s">
        <v>288</v>
      </c>
      <c r="N1429" s="28" t="s">
        <v>291</v>
      </c>
      <c r="P1429" s="28" t="s">
        <v>292</v>
      </c>
      <c r="Q1429" s="28" t="s">
        <v>289</v>
      </c>
      <c r="R1429" s="28" t="s">
        <v>288</v>
      </c>
      <c r="S1429" s="28" t="s">
        <v>291</v>
      </c>
    </row>
    <row r="1430" spans="1:19" ht="17" x14ac:dyDescent="0.2">
      <c r="A1430" s="41">
        <v>44179</v>
      </c>
      <c r="B1430" s="15">
        <v>1</v>
      </c>
      <c r="C1430" s="15" t="s">
        <v>2</v>
      </c>
      <c r="D1430" s="15">
        <v>1922</v>
      </c>
      <c r="E1430" s="15">
        <v>35</v>
      </c>
      <c r="F1430" s="15">
        <v>984</v>
      </c>
      <c r="G1430" s="15">
        <v>24</v>
      </c>
      <c r="J1430" s="28">
        <v>6</v>
      </c>
      <c r="K1430" s="28">
        <v>1</v>
      </c>
      <c r="L1430" s="28">
        <v>0</v>
      </c>
      <c r="M1430" s="28">
        <v>0</v>
      </c>
      <c r="N1430" s="28">
        <v>0</v>
      </c>
      <c r="P1430" s="29">
        <v>43907</v>
      </c>
      <c r="Q1430" s="28">
        <v>0</v>
      </c>
      <c r="R1430" s="28">
        <v>0</v>
      </c>
      <c r="S1430" s="28">
        <v>0</v>
      </c>
    </row>
    <row r="1431" spans="1:19" ht="17" x14ac:dyDescent="0.2">
      <c r="A1431" s="15"/>
      <c r="B1431" s="15">
        <v>2</v>
      </c>
      <c r="C1431" s="15" t="s">
        <v>124</v>
      </c>
      <c r="D1431" s="15">
        <v>3546</v>
      </c>
      <c r="E1431" s="15">
        <v>96</v>
      </c>
      <c r="F1431" s="15">
        <v>2194</v>
      </c>
      <c r="G1431" s="15">
        <v>25</v>
      </c>
      <c r="J1431" s="28">
        <v>35</v>
      </c>
      <c r="K1431" s="28">
        <v>1</v>
      </c>
      <c r="L1431" s="28">
        <v>1</v>
      </c>
      <c r="M1431" s="28">
        <v>0</v>
      </c>
      <c r="N1431" s="15">
        <f>(L1431-L1430)</f>
        <v>1</v>
      </c>
      <c r="P1431" s="29">
        <v>43910</v>
      </c>
      <c r="Q1431" s="28">
        <v>1</v>
      </c>
      <c r="R1431" s="28">
        <v>0</v>
      </c>
      <c r="S1431" s="15">
        <f>(Q1431-Q1430)</f>
        <v>1</v>
      </c>
    </row>
    <row r="1432" spans="1:19" ht="17" x14ac:dyDescent="0.2">
      <c r="A1432" s="15"/>
      <c r="B1432" s="15">
        <v>3</v>
      </c>
      <c r="C1432" s="15" t="s">
        <v>125</v>
      </c>
      <c r="D1432" s="15">
        <v>2116</v>
      </c>
      <c r="E1432" s="15">
        <v>6</v>
      </c>
      <c r="F1432" s="15">
        <v>1845</v>
      </c>
      <c r="G1432" s="15">
        <v>11</v>
      </c>
      <c r="J1432" s="28">
        <v>53</v>
      </c>
      <c r="K1432" s="28">
        <v>1</v>
      </c>
      <c r="L1432" s="28">
        <v>1</v>
      </c>
      <c r="M1432" s="28">
        <v>0</v>
      </c>
      <c r="N1432" s="15">
        <f t="shared" ref="N1432:N1476" si="24">(L1432-L1431)</f>
        <v>0</v>
      </c>
      <c r="P1432" s="29">
        <v>43913</v>
      </c>
      <c r="Q1432" s="28">
        <v>1</v>
      </c>
      <c r="R1432" s="28">
        <v>0</v>
      </c>
      <c r="S1432" s="15">
        <f t="shared" ref="S1432:S1476" si="25">(Q1432-Q1431)</f>
        <v>0</v>
      </c>
    </row>
    <row r="1433" spans="1:19" ht="17" x14ac:dyDescent="0.2">
      <c r="A1433" s="15"/>
      <c r="B1433" s="15">
        <v>4</v>
      </c>
      <c r="C1433" s="15" t="s">
        <v>238</v>
      </c>
      <c r="D1433" s="15">
        <v>2929</v>
      </c>
      <c r="E1433" s="15">
        <v>8</v>
      </c>
      <c r="F1433" s="15">
        <v>1425</v>
      </c>
      <c r="G1433" s="15">
        <v>11</v>
      </c>
      <c r="J1433" s="28">
        <v>114</v>
      </c>
      <c r="K1433" s="28">
        <v>1</v>
      </c>
      <c r="L1433" s="28">
        <v>7</v>
      </c>
      <c r="M1433" s="28">
        <v>0</v>
      </c>
      <c r="N1433" s="15">
        <f t="shared" si="24"/>
        <v>6</v>
      </c>
      <c r="P1433" s="29">
        <v>43916</v>
      </c>
      <c r="Q1433" s="28">
        <v>7</v>
      </c>
      <c r="R1433" s="28">
        <v>0</v>
      </c>
      <c r="S1433" s="15">
        <f t="shared" si="25"/>
        <v>6</v>
      </c>
    </row>
    <row r="1434" spans="1:19" ht="17" x14ac:dyDescent="0.2">
      <c r="A1434" s="15"/>
      <c r="B1434" s="15">
        <v>5</v>
      </c>
      <c r="C1434" s="15" t="s">
        <v>127</v>
      </c>
      <c r="D1434" s="15">
        <v>3913</v>
      </c>
      <c r="E1434" s="15">
        <v>85</v>
      </c>
      <c r="F1434" s="15">
        <v>8853</v>
      </c>
      <c r="G1434" s="15">
        <v>22</v>
      </c>
      <c r="J1434" s="28">
        <v>314</v>
      </c>
      <c r="K1434" s="28">
        <v>1</v>
      </c>
      <c r="L1434" s="28">
        <v>15</v>
      </c>
      <c r="M1434" s="28">
        <v>0</v>
      </c>
      <c r="N1434" s="15">
        <f t="shared" si="24"/>
        <v>8</v>
      </c>
      <c r="P1434" s="29">
        <v>43920</v>
      </c>
      <c r="Q1434" s="28">
        <v>15</v>
      </c>
      <c r="R1434" s="28">
        <v>0</v>
      </c>
      <c r="S1434" s="15">
        <f t="shared" si="25"/>
        <v>8</v>
      </c>
    </row>
    <row r="1435" spans="1:19" ht="17" x14ac:dyDescent="0.2">
      <c r="A1435" s="15"/>
      <c r="B1435" s="15">
        <v>6</v>
      </c>
      <c r="C1435" s="15" t="s">
        <v>9</v>
      </c>
      <c r="D1435" s="15">
        <v>303</v>
      </c>
      <c r="E1435" s="15">
        <v>10</v>
      </c>
      <c r="F1435" s="15">
        <v>1128</v>
      </c>
      <c r="G1435" s="15">
        <v>2</v>
      </c>
      <c r="J1435" s="28">
        <v>430</v>
      </c>
      <c r="K1435" s="28">
        <v>2</v>
      </c>
      <c r="L1435" s="28">
        <v>18</v>
      </c>
      <c r="M1435" s="28">
        <v>0</v>
      </c>
      <c r="N1435" s="15">
        <f t="shared" si="24"/>
        <v>3</v>
      </c>
      <c r="P1435" s="29">
        <v>43923</v>
      </c>
      <c r="Q1435" s="28">
        <v>18</v>
      </c>
      <c r="R1435" s="28">
        <v>0</v>
      </c>
      <c r="S1435" s="15">
        <f t="shared" si="25"/>
        <v>3</v>
      </c>
    </row>
    <row r="1436" spans="1:19" ht="17" x14ac:dyDescent="0.2">
      <c r="A1436" s="15"/>
      <c r="B1436" s="15">
        <v>7</v>
      </c>
      <c r="C1436" s="15" t="s">
        <v>239</v>
      </c>
      <c r="D1436" s="15">
        <v>111</v>
      </c>
      <c r="E1436" s="15">
        <v>2</v>
      </c>
      <c r="F1436" s="15">
        <v>992</v>
      </c>
      <c r="G1436" s="15">
        <v>18</v>
      </c>
      <c r="J1436" s="28">
        <v>590</v>
      </c>
      <c r="K1436" s="28">
        <v>2</v>
      </c>
      <c r="L1436" s="28">
        <v>28</v>
      </c>
      <c r="M1436" s="28">
        <v>0</v>
      </c>
      <c r="N1436" s="15">
        <f t="shared" si="24"/>
        <v>10</v>
      </c>
      <c r="P1436" s="29">
        <v>43927</v>
      </c>
      <c r="Q1436" s="28">
        <v>28</v>
      </c>
      <c r="R1436" s="28">
        <v>0</v>
      </c>
      <c r="S1436" s="15">
        <f t="shared" si="25"/>
        <v>10</v>
      </c>
    </row>
    <row r="1437" spans="1:19" ht="17" x14ac:dyDescent="0.2">
      <c r="A1437" s="15"/>
      <c r="B1437" s="15">
        <v>8</v>
      </c>
      <c r="C1437" s="15" t="s">
        <v>129</v>
      </c>
      <c r="D1437" s="15">
        <v>353</v>
      </c>
      <c r="E1437" s="15">
        <v>17</v>
      </c>
      <c r="F1437" s="15">
        <v>200</v>
      </c>
      <c r="G1437" s="15">
        <v>10</v>
      </c>
      <c r="J1437" s="28">
        <v>879</v>
      </c>
      <c r="K1437" s="28">
        <v>8</v>
      </c>
      <c r="L1437" s="28">
        <v>37</v>
      </c>
      <c r="M1437" s="28">
        <v>4</v>
      </c>
      <c r="N1437" s="15">
        <f t="shared" si="24"/>
        <v>9</v>
      </c>
      <c r="P1437" s="29">
        <v>43930</v>
      </c>
      <c r="Q1437" s="28">
        <v>37</v>
      </c>
      <c r="R1437" s="28">
        <v>4</v>
      </c>
      <c r="S1437" s="15">
        <f t="shared" si="25"/>
        <v>9</v>
      </c>
    </row>
    <row r="1438" spans="1:19" ht="17" x14ac:dyDescent="0.2">
      <c r="A1438" s="15"/>
      <c r="B1438" s="94"/>
      <c r="C1438" s="15" t="s">
        <v>225</v>
      </c>
      <c r="D1438" s="15">
        <v>38</v>
      </c>
      <c r="E1438" s="15">
        <v>0</v>
      </c>
      <c r="F1438" s="15">
        <v>22</v>
      </c>
      <c r="G1438" s="15">
        <v>0</v>
      </c>
      <c r="J1438" s="28">
        <v>881</v>
      </c>
      <c r="K1438" s="28">
        <v>8</v>
      </c>
      <c r="L1438" s="28">
        <v>42</v>
      </c>
      <c r="M1438" s="28">
        <v>5</v>
      </c>
      <c r="N1438" s="15">
        <f t="shared" si="24"/>
        <v>5</v>
      </c>
      <c r="P1438" s="29">
        <v>43932</v>
      </c>
      <c r="Q1438" s="28">
        <v>42</v>
      </c>
      <c r="R1438" s="28">
        <v>5</v>
      </c>
      <c r="S1438" s="15">
        <f t="shared" si="25"/>
        <v>5</v>
      </c>
    </row>
    <row r="1439" spans="1:19" ht="17" x14ac:dyDescent="0.2">
      <c r="A1439" s="15"/>
      <c r="B1439" s="95"/>
      <c r="C1439" s="15" t="s">
        <v>226</v>
      </c>
      <c r="D1439" s="15">
        <v>27</v>
      </c>
      <c r="E1439" s="15">
        <v>0</v>
      </c>
      <c r="F1439" s="15">
        <v>8</v>
      </c>
      <c r="G1439" s="15">
        <v>0</v>
      </c>
      <c r="J1439" s="28">
        <v>978</v>
      </c>
      <c r="K1439" s="28">
        <v>12</v>
      </c>
      <c r="L1439" s="28">
        <v>56</v>
      </c>
      <c r="M1439" s="28">
        <v>5</v>
      </c>
      <c r="N1439" s="15">
        <f t="shared" si="24"/>
        <v>14</v>
      </c>
      <c r="P1439" s="29">
        <v>43934</v>
      </c>
      <c r="Q1439" s="28">
        <v>56</v>
      </c>
      <c r="R1439" s="28">
        <v>5</v>
      </c>
      <c r="S1439" s="15">
        <f t="shared" si="25"/>
        <v>14</v>
      </c>
    </row>
    <row r="1440" spans="1:19" ht="17" x14ac:dyDescent="0.2">
      <c r="A1440" s="15"/>
      <c r="B1440" s="95"/>
      <c r="C1440" s="15" t="s">
        <v>227</v>
      </c>
      <c r="D1440" s="15">
        <v>95</v>
      </c>
      <c r="E1440" s="15">
        <v>1</v>
      </c>
      <c r="F1440" s="15">
        <v>82</v>
      </c>
      <c r="G1440" s="15">
        <v>0</v>
      </c>
      <c r="J1440" s="28">
        <v>1129</v>
      </c>
      <c r="K1440" s="28">
        <v>18</v>
      </c>
      <c r="L1440" s="28">
        <v>84</v>
      </c>
      <c r="M1440" s="28">
        <v>7</v>
      </c>
      <c r="N1440" s="15">
        <f t="shared" si="24"/>
        <v>28</v>
      </c>
      <c r="P1440" s="29">
        <v>43938</v>
      </c>
      <c r="Q1440" s="28">
        <v>84</v>
      </c>
      <c r="R1440" s="28">
        <v>7</v>
      </c>
      <c r="S1440" s="15">
        <f t="shared" si="25"/>
        <v>28</v>
      </c>
    </row>
    <row r="1441" spans="1:19" ht="17" x14ac:dyDescent="0.2">
      <c r="A1441" s="15"/>
      <c r="B1441" s="96"/>
      <c r="C1441" s="15" t="s">
        <v>228</v>
      </c>
      <c r="D1441" s="15">
        <v>36</v>
      </c>
      <c r="E1441" s="15">
        <v>0</v>
      </c>
      <c r="F1441" s="15">
        <v>414</v>
      </c>
      <c r="G1441" s="15">
        <v>1</v>
      </c>
      <c r="J1441" s="28">
        <v>1566</v>
      </c>
      <c r="K1441" s="28">
        <v>26</v>
      </c>
      <c r="L1441" s="28">
        <v>106</v>
      </c>
      <c r="M1441" s="28">
        <v>7</v>
      </c>
      <c r="N1441" s="15">
        <f t="shared" si="24"/>
        <v>22</v>
      </c>
      <c r="P1441" s="29">
        <v>43941</v>
      </c>
      <c r="Q1441" s="28">
        <v>106</v>
      </c>
      <c r="R1441" s="28">
        <v>7</v>
      </c>
      <c r="S1441" s="15">
        <f t="shared" si="25"/>
        <v>22</v>
      </c>
    </row>
    <row r="1442" spans="1:19" ht="17" x14ac:dyDescent="0.2">
      <c r="A1442" s="15"/>
      <c r="B1442" s="15">
        <v>9</v>
      </c>
      <c r="C1442" s="15" t="s">
        <v>130</v>
      </c>
      <c r="D1442" s="15">
        <v>669</v>
      </c>
      <c r="E1442" s="15">
        <v>53</v>
      </c>
      <c r="F1442" s="15">
        <v>88</v>
      </c>
      <c r="G1442" s="15">
        <v>5</v>
      </c>
      <c r="J1442" s="28">
        <v>1783</v>
      </c>
      <c r="K1442" s="28">
        <v>35</v>
      </c>
      <c r="L1442" s="28">
        <v>128</v>
      </c>
      <c r="M1442" s="28">
        <v>7</v>
      </c>
      <c r="N1442" s="15">
        <f t="shared" si="24"/>
        <v>22</v>
      </c>
      <c r="P1442" s="29">
        <v>43944</v>
      </c>
      <c r="Q1442" s="28">
        <v>128</v>
      </c>
      <c r="R1442" s="28">
        <v>7</v>
      </c>
      <c r="S1442" s="15">
        <f t="shared" si="25"/>
        <v>22</v>
      </c>
    </row>
    <row r="1443" spans="1:19" ht="17" x14ac:dyDescent="0.2">
      <c r="A1443" s="15"/>
      <c r="B1443" s="94"/>
      <c r="C1443" s="15" t="s">
        <v>13</v>
      </c>
      <c r="D1443" s="15">
        <v>98</v>
      </c>
      <c r="E1443" s="15">
        <v>1</v>
      </c>
      <c r="F1443" s="15">
        <v>196</v>
      </c>
      <c r="G1443" s="15">
        <v>2</v>
      </c>
      <c r="J1443" s="28">
        <v>2147</v>
      </c>
      <c r="K1443" s="28">
        <v>51</v>
      </c>
      <c r="L1443" s="28">
        <v>167</v>
      </c>
      <c r="M1443" s="28">
        <v>7</v>
      </c>
      <c r="N1443" s="15">
        <f t="shared" si="24"/>
        <v>39</v>
      </c>
      <c r="P1443" s="29">
        <v>43948</v>
      </c>
      <c r="Q1443" s="28">
        <v>167</v>
      </c>
      <c r="R1443" s="28">
        <v>7</v>
      </c>
      <c r="S1443" s="15">
        <f t="shared" si="25"/>
        <v>39</v>
      </c>
    </row>
    <row r="1444" spans="1:19" ht="17" x14ac:dyDescent="0.2">
      <c r="A1444" s="15"/>
      <c r="B1444" s="96"/>
      <c r="C1444" s="15" t="s">
        <v>229</v>
      </c>
      <c r="D1444" s="15">
        <v>15</v>
      </c>
      <c r="E1444" s="15">
        <v>0</v>
      </c>
      <c r="F1444" s="15">
        <v>13</v>
      </c>
      <c r="G1444" s="15">
        <v>0</v>
      </c>
      <c r="J1444" s="28">
        <v>2690</v>
      </c>
      <c r="K1444" s="28">
        <v>81</v>
      </c>
      <c r="L1444" s="28">
        <v>280</v>
      </c>
      <c r="M1444" s="28">
        <v>8</v>
      </c>
      <c r="N1444" s="15">
        <f t="shared" si="24"/>
        <v>113</v>
      </c>
      <c r="P1444" s="29">
        <v>43955</v>
      </c>
      <c r="Q1444" s="28">
        <v>280</v>
      </c>
      <c r="R1444" s="28">
        <v>8</v>
      </c>
      <c r="S1444" s="15">
        <f t="shared" si="25"/>
        <v>113</v>
      </c>
    </row>
    <row r="1445" spans="1:19" ht="17" x14ac:dyDescent="0.2">
      <c r="A1445" s="15"/>
      <c r="B1445" s="15">
        <v>10</v>
      </c>
      <c r="C1445" s="15" t="s">
        <v>244</v>
      </c>
      <c r="D1445" s="15">
        <v>186</v>
      </c>
      <c r="E1445" s="15">
        <v>16</v>
      </c>
      <c r="F1445" s="15">
        <v>2537</v>
      </c>
      <c r="G1445" s="15">
        <v>4</v>
      </c>
      <c r="J1445" s="28">
        <v>3077</v>
      </c>
      <c r="K1445" s="28">
        <v>116</v>
      </c>
      <c r="L1445" s="28">
        <v>399</v>
      </c>
      <c r="M1445" s="28">
        <v>11</v>
      </c>
      <c r="N1445" s="15">
        <f t="shared" si="24"/>
        <v>119</v>
      </c>
      <c r="P1445" s="29">
        <v>43962</v>
      </c>
      <c r="Q1445" s="28">
        <v>399</v>
      </c>
      <c r="R1445" s="28">
        <v>11</v>
      </c>
      <c r="S1445" s="15">
        <f t="shared" si="25"/>
        <v>119</v>
      </c>
    </row>
    <row r="1446" spans="1:19" ht="17" x14ac:dyDescent="0.2">
      <c r="A1446" s="15"/>
      <c r="B1446" s="15">
        <v>11</v>
      </c>
      <c r="C1446" s="15" t="s">
        <v>207</v>
      </c>
      <c r="D1446" s="15">
        <v>804</v>
      </c>
      <c r="E1446" s="15">
        <v>7</v>
      </c>
      <c r="F1446" s="15">
        <v>1393</v>
      </c>
      <c r="G1446" s="15">
        <v>1</v>
      </c>
      <c r="J1446" s="28">
        <v>3324</v>
      </c>
      <c r="K1446" s="28">
        <v>129</v>
      </c>
      <c r="L1446" s="28">
        <v>584</v>
      </c>
      <c r="M1446" s="28">
        <v>14</v>
      </c>
      <c r="N1446" s="15">
        <f t="shared" si="24"/>
        <v>185</v>
      </c>
      <c r="P1446" s="29">
        <v>43969</v>
      </c>
      <c r="Q1446" s="28">
        <v>584</v>
      </c>
      <c r="R1446" s="28">
        <v>14</v>
      </c>
      <c r="S1446" s="15">
        <f t="shared" si="25"/>
        <v>185</v>
      </c>
    </row>
    <row r="1447" spans="1:19" ht="17" x14ac:dyDescent="0.2">
      <c r="A1447" s="15"/>
      <c r="B1447" s="15">
        <v>12</v>
      </c>
      <c r="C1447" s="15" t="s">
        <v>16</v>
      </c>
      <c r="D1447" s="15">
        <v>606</v>
      </c>
      <c r="E1447" s="15">
        <v>9</v>
      </c>
      <c r="F1447" s="15">
        <v>423</v>
      </c>
      <c r="G1447" s="15">
        <v>3</v>
      </c>
      <c r="J1447" s="28">
        <v>3769</v>
      </c>
      <c r="K1447" s="28">
        <v>150</v>
      </c>
      <c r="L1447" s="28">
        <v>738</v>
      </c>
      <c r="M1447" s="28">
        <v>20</v>
      </c>
      <c r="N1447" s="15">
        <f t="shared" si="24"/>
        <v>154</v>
      </c>
      <c r="P1447" s="29">
        <v>43977</v>
      </c>
      <c r="Q1447" s="28">
        <v>738</v>
      </c>
      <c r="R1447" s="28">
        <v>20</v>
      </c>
      <c r="S1447" s="15">
        <f t="shared" si="25"/>
        <v>154</v>
      </c>
    </row>
    <row r="1448" spans="1:19" ht="17" x14ac:dyDescent="0.2">
      <c r="A1448" s="15"/>
      <c r="B1448" s="15">
        <v>13</v>
      </c>
      <c r="C1448" s="15" t="s">
        <v>17</v>
      </c>
      <c r="D1448" s="15">
        <v>5166</v>
      </c>
      <c r="E1448" s="15">
        <v>3</v>
      </c>
      <c r="F1448" s="15">
        <v>3333</v>
      </c>
      <c r="G1448" s="15">
        <v>9</v>
      </c>
      <c r="J1448" s="28">
        <v>4543</v>
      </c>
      <c r="K1448" s="28">
        <v>163</v>
      </c>
      <c r="L1448" s="28">
        <v>955</v>
      </c>
      <c r="M1448" s="28">
        <v>26</v>
      </c>
      <c r="N1448" s="15">
        <f t="shared" si="24"/>
        <v>217</v>
      </c>
      <c r="P1448" s="29">
        <v>43983</v>
      </c>
      <c r="Q1448" s="28">
        <v>955</v>
      </c>
      <c r="R1448" s="28">
        <v>26</v>
      </c>
      <c r="S1448" s="15">
        <f t="shared" si="25"/>
        <v>217</v>
      </c>
    </row>
    <row r="1449" spans="1:19" ht="17" x14ac:dyDescent="0.2">
      <c r="A1449" s="15"/>
      <c r="B1449" s="15">
        <v>14</v>
      </c>
      <c r="C1449" s="15" t="s">
        <v>208</v>
      </c>
      <c r="D1449" s="15">
        <v>127</v>
      </c>
      <c r="E1449" s="15">
        <v>9</v>
      </c>
      <c r="F1449" s="15">
        <v>94</v>
      </c>
      <c r="G1449" s="15">
        <v>0</v>
      </c>
      <c r="J1449" s="28">
        <v>4921</v>
      </c>
      <c r="K1449" s="28">
        <v>173</v>
      </c>
      <c r="L1449" s="28">
        <v>1141</v>
      </c>
      <c r="M1449" s="28">
        <v>29</v>
      </c>
      <c r="N1449" s="15">
        <f t="shared" si="24"/>
        <v>186</v>
      </c>
      <c r="P1449" s="29">
        <v>43990</v>
      </c>
      <c r="Q1449" s="28">
        <v>1141</v>
      </c>
      <c r="R1449" s="28">
        <v>29</v>
      </c>
      <c r="S1449" s="15">
        <f t="shared" si="25"/>
        <v>186</v>
      </c>
    </row>
    <row r="1450" spans="1:19" ht="17" x14ac:dyDescent="0.2">
      <c r="A1450" s="15"/>
      <c r="B1450" s="15">
        <v>15</v>
      </c>
      <c r="C1450" s="15" t="s">
        <v>18</v>
      </c>
      <c r="D1450" s="15">
        <v>2271</v>
      </c>
      <c r="E1450" s="15">
        <v>5</v>
      </c>
      <c r="F1450" s="15">
        <v>800</v>
      </c>
      <c r="G1450" s="15">
        <v>2</v>
      </c>
      <c r="J1450" s="28">
        <v>5454</v>
      </c>
      <c r="K1450" s="28">
        <v>197</v>
      </c>
      <c r="L1450" s="28">
        <v>1312</v>
      </c>
      <c r="M1450" s="28">
        <v>34</v>
      </c>
      <c r="N1450" s="15">
        <f t="shared" si="24"/>
        <v>171</v>
      </c>
      <c r="P1450" s="29">
        <v>43997</v>
      </c>
      <c r="Q1450" s="28">
        <v>1312</v>
      </c>
      <c r="R1450" s="28">
        <v>34</v>
      </c>
      <c r="S1450" s="15">
        <f t="shared" si="25"/>
        <v>171</v>
      </c>
    </row>
    <row r="1451" spans="1:19" ht="17" x14ac:dyDescent="0.2">
      <c r="A1451" s="15"/>
      <c r="B1451" s="15">
        <v>16</v>
      </c>
      <c r="C1451" s="15" t="s">
        <v>132</v>
      </c>
      <c r="D1451" s="15">
        <v>107</v>
      </c>
      <c r="E1451" s="15">
        <v>7</v>
      </c>
      <c r="F1451" s="15">
        <v>256</v>
      </c>
      <c r="G1451" s="15">
        <v>6</v>
      </c>
      <c r="J1451" s="28">
        <v>6123</v>
      </c>
      <c r="K1451" s="28">
        <v>204</v>
      </c>
      <c r="L1451" s="28">
        <v>1543</v>
      </c>
      <c r="M1451" s="28">
        <v>36</v>
      </c>
      <c r="N1451" s="15">
        <f t="shared" si="24"/>
        <v>231</v>
      </c>
      <c r="P1451" s="29">
        <v>44004</v>
      </c>
      <c r="Q1451" s="28">
        <v>1543</v>
      </c>
      <c r="R1451" s="28">
        <v>36</v>
      </c>
      <c r="S1451" s="15">
        <f t="shared" si="25"/>
        <v>231</v>
      </c>
    </row>
    <row r="1452" spans="1:19" ht="17" x14ac:dyDescent="0.2">
      <c r="A1452" s="15"/>
      <c r="B1452" s="15">
        <v>17</v>
      </c>
      <c r="C1452" s="15" t="s">
        <v>267</v>
      </c>
      <c r="D1452" s="15">
        <v>6608</v>
      </c>
      <c r="E1452" s="15">
        <v>3</v>
      </c>
      <c r="F1452" s="15">
        <v>1858</v>
      </c>
      <c r="G1452" s="15">
        <v>5</v>
      </c>
      <c r="J1452" s="28">
        <v>6490</v>
      </c>
      <c r="K1452" s="28">
        <v>227</v>
      </c>
      <c r="L1452" s="28">
        <v>1862</v>
      </c>
      <c r="M1452" s="28">
        <v>42</v>
      </c>
      <c r="N1452" s="15">
        <f t="shared" si="24"/>
        <v>319</v>
      </c>
      <c r="P1452" s="29">
        <v>44011</v>
      </c>
      <c r="Q1452" s="28">
        <v>1862</v>
      </c>
      <c r="R1452" s="28">
        <v>42</v>
      </c>
      <c r="S1452" s="15">
        <f t="shared" si="25"/>
        <v>319</v>
      </c>
    </row>
    <row r="1453" spans="1:19" ht="17" x14ac:dyDescent="0.2">
      <c r="A1453" s="15"/>
      <c r="B1453" s="15"/>
      <c r="C1453" s="15" t="s">
        <v>245</v>
      </c>
      <c r="D1453" s="15">
        <v>35</v>
      </c>
      <c r="E1453" s="15">
        <v>4</v>
      </c>
      <c r="F1453" s="15">
        <v>68</v>
      </c>
      <c r="G1453" s="15">
        <v>0</v>
      </c>
      <c r="J1453" s="28">
        <v>7042</v>
      </c>
      <c r="K1453" s="28">
        <v>258</v>
      </c>
      <c r="L1453" s="28">
        <v>2121</v>
      </c>
      <c r="M1453" s="28">
        <v>44</v>
      </c>
      <c r="N1453" s="15">
        <f t="shared" si="24"/>
        <v>259</v>
      </c>
      <c r="P1453" s="29">
        <v>44018</v>
      </c>
      <c r="Q1453" s="28">
        <v>2121</v>
      </c>
      <c r="R1453" s="28">
        <v>44</v>
      </c>
      <c r="S1453" s="15">
        <f t="shared" si="25"/>
        <v>259</v>
      </c>
    </row>
    <row r="1454" spans="1:19" ht="17" x14ac:dyDescent="0.2">
      <c r="A1454" s="15"/>
      <c r="B1454" s="15">
        <v>18</v>
      </c>
      <c r="C1454" s="15" t="s">
        <v>209</v>
      </c>
      <c r="D1454" s="15">
        <v>25</v>
      </c>
      <c r="E1454" s="15">
        <v>0</v>
      </c>
      <c r="F1454" s="15">
        <v>122</v>
      </c>
      <c r="G1454" s="15">
        <v>0</v>
      </c>
      <c r="J1454" s="28">
        <v>7333</v>
      </c>
      <c r="K1454" s="28">
        <v>282</v>
      </c>
      <c r="L1454" s="28">
        <v>2387</v>
      </c>
      <c r="M1454" s="28">
        <v>45</v>
      </c>
      <c r="N1454" s="15">
        <f t="shared" si="24"/>
        <v>266</v>
      </c>
      <c r="P1454" s="29">
        <v>44025</v>
      </c>
      <c r="Q1454" s="28">
        <v>2387</v>
      </c>
      <c r="R1454" s="28">
        <v>45</v>
      </c>
      <c r="S1454" s="15">
        <f t="shared" si="25"/>
        <v>266</v>
      </c>
    </row>
    <row r="1455" spans="1:19" ht="17" x14ac:dyDescent="0.2">
      <c r="A1455" s="15"/>
      <c r="B1455" s="15">
        <v>19</v>
      </c>
      <c r="C1455" s="15" t="s">
        <v>269</v>
      </c>
      <c r="D1455" s="15">
        <v>169</v>
      </c>
      <c r="E1455" s="15">
        <v>1</v>
      </c>
      <c r="F1455" s="15">
        <v>583</v>
      </c>
      <c r="G1455" s="15">
        <v>2</v>
      </c>
      <c r="J1455" s="28">
        <v>7633</v>
      </c>
      <c r="K1455" s="28">
        <v>290</v>
      </c>
      <c r="L1455" s="28">
        <v>2712</v>
      </c>
      <c r="M1455" s="28">
        <v>51</v>
      </c>
      <c r="N1455" s="15">
        <f t="shared" si="24"/>
        <v>325</v>
      </c>
      <c r="P1455" s="29">
        <v>44032</v>
      </c>
      <c r="Q1455" s="28">
        <v>2712</v>
      </c>
      <c r="R1455" s="28">
        <v>51</v>
      </c>
      <c r="S1455" s="15">
        <f t="shared" si="25"/>
        <v>325</v>
      </c>
    </row>
    <row r="1456" spans="1:19" ht="17" x14ac:dyDescent="0.2">
      <c r="A1456" s="15"/>
      <c r="B1456" s="15">
        <v>20</v>
      </c>
      <c r="C1456" s="15" t="s">
        <v>135</v>
      </c>
      <c r="D1456" s="15">
        <v>76</v>
      </c>
      <c r="E1456" s="15">
        <v>5</v>
      </c>
      <c r="F1456" s="15">
        <v>191</v>
      </c>
      <c r="G1456" s="15">
        <v>1</v>
      </c>
      <c r="J1456" s="28">
        <v>7679</v>
      </c>
      <c r="K1456" s="28">
        <v>297</v>
      </c>
      <c r="L1456" s="28">
        <v>3124</v>
      </c>
      <c r="M1456" s="28">
        <v>55</v>
      </c>
      <c r="N1456" s="15">
        <f t="shared" si="24"/>
        <v>412</v>
      </c>
      <c r="P1456" s="29">
        <v>44039</v>
      </c>
      <c r="Q1456" s="28">
        <v>3124</v>
      </c>
      <c r="R1456" s="28">
        <v>55</v>
      </c>
      <c r="S1456" s="15">
        <f t="shared" si="25"/>
        <v>412</v>
      </c>
    </row>
    <row r="1457" spans="1:19" ht="17" x14ac:dyDescent="0.2">
      <c r="A1457" s="15"/>
      <c r="B1457" s="15">
        <v>21</v>
      </c>
      <c r="C1457" s="15" t="s">
        <v>270</v>
      </c>
      <c r="D1457" s="15">
        <v>41</v>
      </c>
      <c r="E1457" s="15">
        <v>0</v>
      </c>
      <c r="F1457" s="15">
        <v>118</v>
      </c>
      <c r="G1457" s="15">
        <v>0</v>
      </c>
      <c r="J1457" s="28">
        <v>8329</v>
      </c>
      <c r="K1457" s="28">
        <v>316</v>
      </c>
      <c r="L1457" s="28">
        <v>3473</v>
      </c>
      <c r="M1457" s="28">
        <v>57</v>
      </c>
      <c r="N1457" s="15">
        <f t="shared" si="24"/>
        <v>349</v>
      </c>
      <c r="P1457" s="29">
        <v>44046</v>
      </c>
      <c r="Q1457" s="28">
        <v>3473</v>
      </c>
      <c r="R1457" s="28">
        <v>57</v>
      </c>
      <c r="S1457" s="15">
        <f t="shared" si="25"/>
        <v>349</v>
      </c>
    </row>
    <row r="1458" spans="1:19" ht="17" x14ac:dyDescent="0.2">
      <c r="A1458" s="15"/>
      <c r="B1458" s="15">
        <v>22</v>
      </c>
      <c r="C1458" s="15" t="s">
        <v>210</v>
      </c>
      <c r="D1458" s="15">
        <v>17</v>
      </c>
      <c r="E1458" s="15">
        <v>0</v>
      </c>
      <c r="F1458" s="15">
        <v>196</v>
      </c>
      <c r="G1458" s="15">
        <v>0</v>
      </c>
      <c r="J1458" s="28">
        <v>11708</v>
      </c>
      <c r="K1458" s="28">
        <v>318</v>
      </c>
      <c r="L1458" s="28">
        <v>3928</v>
      </c>
      <c r="M1458" s="28">
        <v>59</v>
      </c>
      <c r="N1458" s="15">
        <f t="shared" si="24"/>
        <v>455</v>
      </c>
      <c r="P1458" s="29">
        <v>44053</v>
      </c>
      <c r="Q1458" s="28">
        <v>3928</v>
      </c>
      <c r="R1458" s="28">
        <v>59</v>
      </c>
      <c r="S1458" s="15">
        <f t="shared" si="25"/>
        <v>455</v>
      </c>
    </row>
    <row r="1459" spans="1:19" ht="34" x14ac:dyDescent="0.2">
      <c r="A1459" s="15"/>
      <c r="B1459" s="15">
        <v>23</v>
      </c>
      <c r="C1459" s="15" t="s">
        <v>136</v>
      </c>
      <c r="D1459" s="15">
        <v>1135</v>
      </c>
      <c r="E1459" s="15">
        <v>115</v>
      </c>
      <c r="F1459" s="15">
        <v>433</v>
      </c>
      <c r="G1459" s="15">
        <v>7</v>
      </c>
      <c r="J1459" s="28">
        <v>12178</v>
      </c>
      <c r="K1459" s="28">
        <v>322</v>
      </c>
      <c r="L1459" s="28">
        <v>4436</v>
      </c>
      <c r="M1459" s="28">
        <v>62</v>
      </c>
      <c r="N1459" s="15">
        <f t="shared" si="24"/>
        <v>508</v>
      </c>
      <c r="P1459" s="29">
        <v>44060</v>
      </c>
      <c r="Q1459" s="28">
        <v>4436</v>
      </c>
      <c r="R1459" s="28">
        <v>62</v>
      </c>
      <c r="S1459" s="15">
        <f t="shared" si="25"/>
        <v>508</v>
      </c>
    </row>
    <row r="1460" spans="1:19" ht="17" x14ac:dyDescent="0.2">
      <c r="A1460" s="15"/>
      <c r="B1460" s="15">
        <v>24</v>
      </c>
      <c r="C1460" s="15" t="s">
        <v>137</v>
      </c>
      <c r="D1460" s="15">
        <v>165</v>
      </c>
      <c r="E1460" s="15">
        <v>3</v>
      </c>
      <c r="F1460" s="15">
        <v>737</v>
      </c>
      <c r="G1460" s="15">
        <v>1</v>
      </c>
      <c r="J1460" s="28">
        <v>12459</v>
      </c>
      <c r="K1460" s="28">
        <v>333</v>
      </c>
      <c r="L1460" s="28">
        <v>4729</v>
      </c>
      <c r="M1460" s="28">
        <v>71</v>
      </c>
      <c r="N1460" s="15">
        <f t="shared" si="24"/>
        <v>293</v>
      </c>
      <c r="P1460" s="29">
        <v>44067</v>
      </c>
      <c r="Q1460" s="28">
        <v>4729</v>
      </c>
      <c r="R1460" s="28">
        <v>71</v>
      </c>
      <c r="S1460" s="15">
        <f t="shared" si="25"/>
        <v>293</v>
      </c>
    </row>
    <row r="1461" spans="1:19" ht="17" x14ac:dyDescent="0.2">
      <c r="A1461" s="15"/>
      <c r="B1461" s="15">
        <v>25</v>
      </c>
      <c r="C1461" s="15" t="s">
        <v>211</v>
      </c>
      <c r="D1461" s="15">
        <v>196</v>
      </c>
      <c r="E1461" s="15">
        <v>11</v>
      </c>
      <c r="F1461" s="15">
        <v>1196</v>
      </c>
      <c r="G1461" s="15">
        <v>1</v>
      </c>
      <c r="J1461" s="28">
        <v>14196</v>
      </c>
      <c r="K1461" s="28">
        <v>340</v>
      </c>
      <c r="L1461" s="28">
        <v>5902</v>
      </c>
      <c r="M1461" s="28">
        <v>73</v>
      </c>
      <c r="N1461" s="15">
        <f t="shared" si="24"/>
        <v>1173</v>
      </c>
      <c r="P1461" s="29">
        <v>44074</v>
      </c>
      <c r="Q1461" s="28">
        <v>5902</v>
      </c>
      <c r="R1461" s="28">
        <v>73</v>
      </c>
      <c r="S1461" s="15">
        <f t="shared" si="25"/>
        <v>1173</v>
      </c>
    </row>
    <row r="1462" spans="1:19" ht="17" x14ac:dyDescent="0.2">
      <c r="A1462" s="15"/>
      <c r="B1462" s="15"/>
      <c r="C1462" s="15" t="s">
        <v>22</v>
      </c>
      <c r="D1462" s="15">
        <v>403</v>
      </c>
      <c r="E1462" s="15">
        <v>5</v>
      </c>
      <c r="F1462" s="15">
        <v>595</v>
      </c>
      <c r="G1462" s="15">
        <v>1</v>
      </c>
      <c r="J1462" s="28">
        <v>14588</v>
      </c>
      <c r="K1462" s="28">
        <v>348</v>
      </c>
      <c r="L1462" s="28">
        <v>7137</v>
      </c>
      <c r="M1462" s="28">
        <v>77</v>
      </c>
      <c r="N1462" s="15">
        <f t="shared" si="24"/>
        <v>1235</v>
      </c>
      <c r="P1462" s="29">
        <v>44081</v>
      </c>
      <c r="Q1462" s="28">
        <v>7137</v>
      </c>
      <c r="R1462" s="28">
        <v>77</v>
      </c>
      <c r="S1462" s="15">
        <f t="shared" si="25"/>
        <v>1235</v>
      </c>
    </row>
    <row r="1463" spans="1:19" ht="17" x14ac:dyDescent="0.2">
      <c r="A1463" s="15"/>
      <c r="B1463" s="15">
        <v>26</v>
      </c>
      <c r="C1463" s="15" t="s">
        <v>212</v>
      </c>
      <c r="D1463" s="15">
        <v>25</v>
      </c>
      <c r="E1463" s="15">
        <v>2</v>
      </c>
      <c r="F1463" s="15">
        <v>17</v>
      </c>
      <c r="G1463" s="15">
        <v>0</v>
      </c>
      <c r="J1463" s="28">
        <v>16838</v>
      </c>
      <c r="K1463" s="28">
        <v>350</v>
      </c>
      <c r="L1463" s="28">
        <v>8503</v>
      </c>
      <c r="M1463" s="28">
        <v>77</v>
      </c>
      <c r="N1463" s="15">
        <f t="shared" si="24"/>
        <v>1366</v>
      </c>
      <c r="P1463" s="29">
        <v>44088</v>
      </c>
      <c r="Q1463" s="28">
        <v>8503</v>
      </c>
      <c r="R1463" s="28">
        <v>77</v>
      </c>
      <c r="S1463" s="15">
        <f t="shared" si="25"/>
        <v>1366</v>
      </c>
    </row>
    <row r="1464" spans="1:19" ht="17" x14ac:dyDescent="0.2">
      <c r="A1464" s="15"/>
      <c r="B1464" s="15"/>
      <c r="C1464" s="34" t="s">
        <v>281</v>
      </c>
      <c r="D1464" s="15">
        <f>SUM(D1430:D1463)</f>
        <v>34333</v>
      </c>
      <c r="E1464" s="15">
        <f>SUM(E1430:E1463)</f>
        <v>519</v>
      </c>
      <c r="F1464" s="15">
        <f>SUM(F1430:F1463)</f>
        <v>33394</v>
      </c>
      <c r="G1464" s="34">
        <f>SUM(G1430:G1463)</f>
        <v>174</v>
      </c>
      <c r="J1464" s="28">
        <v>19950</v>
      </c>
      <c r="K1464" s="28">
        <v>360</v>
      </c>
      <c r="L1464" s="28">
        <v>10198</v>
      </c>
      <c r="M1464" s="28">
        <v>83</v>
      </c>
      <c r="N1464" s="15">
        <f t="shared" si="24"/>
        <v>1695</v>
      </c>
      <c r="P1464" s="29">
        <v>44095</v>
      </c>
      <c r="Q1464" s="28">
        <v>10198</v>
      </c>
      <c r="R1464" s="28">
        <v>83</v>
      </c>
      <c r="S1464" s="15">
        <f t="shared" si="25"/>
        <v>1695</v>
      </c>
    </row>
    <row r="1465" spans="1:19" x14ac:dyDescent="0.2">
      <c r="J1465" s="28">
        <v>22020</v>
      </c>
      <c r="K1465" s="28">
        <v>365</v>
      </c>
      <c r="L1465" s="28">
        <v>12229</v>
      </c>
      <c r="M1465" s="28">
        <v>84</v>
      </c>
      <c r="N1465" s="15">
        <f t="shared" si="24"/>
        <v>2031</v>
      </c>
      <c r="P1465" s="29">
        <v>44102</v>
      </c>
      <c r="Q1465" s="28">
        <v>12229</v>
      </c>
      <c r="R1465" s="28">
        <v>84</v>
      </c>
      <c r="S1465" s="15">
        <f t="shared" si="25"/>
        <v>2031</v>
      </c>
    </row>
    <row r="1466" spans="1:19" x14ac:dyDescent="0.2">
      <c r="J1466" s="28">
        <v>23180</v>
      </c>
      <c r="K1466" s="28">
        <v>367</v>
      </c>
      <c r="L1466" s="28">
        <v>13610</v>
      </c>
      <c r="M1466" s="28">
        <v>91</v>
      </c>
      <c r="N1466" s="15">
        <f t="shared" si="24"/>
        <v>1381</v>
      </c>
      <c r="P1466" s="29">
        <v>44109</v>
      </c>
      <c r="Q1466" s="28">
        <v>13610</v>
      </c>
      <c r="R1466" s="28">
        <v>91</v>
      </c>
      <c r="S1466" s="15">
        <f t="shared" si="25"/>
        <v>1381</v>
      </c>
    </row>
    <row r="1467" spans="1:19" x14ac:dyDescent="0.2">
      <c r="J1467" s="15">
        <v>25665</v>
      </c>
      <c r="K1467" s="28">
        <v>396</v>
      </c>
      <c r="L1467" s="28">
        <v>16369</v>
      </c>
      <c r="M1467" s="28">
        <v>101</v>
      </c>
      <c r="N1467" s="15">
        <f t="shared" si="24"/>
        <v>2759</v>
      </c>
      <c r="P1467" s="29">
        <v>44116</v>
      </c>
      <c r="Q1467" s="28">
        <v>16369</v>
      </c>
      <c r="R1467" s="28">
        <v>101</v>
      </c>
      <c r="S1467" s="15">
        <f t="shared" si="25"/>
        <v>2759</v>
      </c>
    </row>
    <row r="1468" spans="1:19" x14ac:dyDescent="0.2">
      <c r="J1468" s="44">
        <v>26359</v>
      </c>
      <c r="K1468" s="44">
        <v>420</v>
      </c>
      <c r="L1468" s="44">
        <v>18237</v>
      </c>
      <c r="M1468" s="44">
        <v>119</v>
      </c>
      <c r="N1468" s="15">
        <f t="shared" si="24"/>
        <v>1868</v>
      </c>
      <c r="P1468" s="29">
        <v>44123</v>
      </c>
      <c r="Q1468" s="44">
        <v>18237</v>
      </c>
      <c r="R1468" s="44">
        <v>119</v>
      </c>
      <c r="S1468" s="15">
        <f t="shared" si="25"/>
        <v>1868</v>
      </c>
    </row>
    <row r="1469" spans="1:19" x14ac:dyDescent="0.2">
      <c r="J1469" s="28">
        <v>28272</v>
      </c>
      <c r="K1469" s="28">
        <v>443</v>
      </c>
      <c r="L1469" s="28">
        <v>20487</v>
      </c>
      <c r="M1469" s="28">
        <v>126</v>
      </c>
      <c r="N1469" s="15">
        <f t="shared" si="24"/>
        <v>2250</v>
      </c>
      <c r="P1469" s="29">
        <v>44130</v>
      </c>
      <c r="Q1469" s="28">
        <v>20487</v>
      </c>
      <c r="R1469" s="28">
        <v>126</v>
      </c>
      <c r="S1469" s="15">
        <f t="shared" si="25"/>
        <v>2250</v>
      </c>
    </row>
    <row r="1470" spans="1:19" x14ac:dyDescent="0.2">
      <c r="J1470" s="28">
        <v>29804</v>
      </c>
      <c r="K1470" s="28">
        <v>460</v>
      </c>
      <c r="L1470" s="28">
        <v>21784</v>
      </c>
      <c r="M1470" s="28">
        <v>129</v>
      </c>
      <c r="N1470" s="15">
        <f t="shared" si="24"/>
        <v>1297</v>
      </c>
      <c r="P1470" s="29">
        <v>44137</v>
      </c>
      <c r="Q1470" s="28">
        <v>21784</v>
      </c>
      <c r="R1470" s="28">
        <v>129</v>
      </c>
      <c r="S1470" s="15">
        <f t="shared" si="25"/>
        <v>1297</v>
      </c>
    </row>
    <row r="1471" spans="1:19" x14ac:dyDescent="0.2">
      <c r="J1471" s="28">
        <v>31046</v>
      </c>
      <c r="K1471" s="28">
        <v>465</v>
      </c>
      <c r="L1471" s="28">
        <v>23981</v>
      </c>
      <c r="M1471" s="28">
        <v>131</v>
      </c>
      <c r="N1471" s="15">
        <f t="shared" si="24"/>
        <v>2197</v>
      </c>
      <c r="P1471" s="29">
        <v>44144</v>
      </c>
      <c r="Q1471" s="28">
        <v>23981</v>
      </c>
      <c r="R1471" s="28">
        <v>131</v>
      </c>
      <c r="S1471" s="15">
        <f t="shared" si="25"/>
        <v>2197</v>
      </c>
    </row>
    <row r="1472" spans="1:19" x14ac:dyDescent="0.2">
      <c r="J1472" s="28">
        <v>31863</v>
      </c>
      <c r="K1472" s="28">
        <v>469</v>
      </c>
      <c r="L1472" s="28">
        <v>26606</v>
      </c>
      <c r="M1472" s="28">
        <v>146</v>
      </c>
      <c r="N1472" s="15">
        <f t="shared" si="24"/>
        <v>2625</v>
      </c>
      <c r="P1472" s="29">
        <v>44151</v>
      </c>
      <c r="Q1472" s="28">
        <v>26606</v>
      </c>
      <c r="R1472" s="28">
        <v>146</v>
      </c>
      <c r="S1472" s="15">
        <f t="shared" si="25"/>
        <v>2625</v>
      </c>
    </row>
    <row r="1473" spans="1:19" x14ac:dyDescent="0.2">
      <c r="J1473" s="28">
        <v>32094</v>
      </c>
      <c r="K1473" s="28">
        <v>484</v>
      </c>
      <c r="L1473" s="28">
        <v>28079</v>
      </c>
      <c r="M1473" s="28">
        <v>151</v>
      </c>
      <c r="N1473" s="15">
        <f t="shared" si="24"/>
        <v>1473</v>
      </c>
      <c r="P1473" s="29">
        <v>44158</v>
      </c>
      <c r="Q1473" s="28">
        <v>28079</v>
      </c>
      <c r="R1473" s="28">
        <v>151</v>
      </c>
      <c r="S1473" s="15">
        <f t="shared" si="25"/>
        <v>1473</v>
      </c>
    </row>
    <row r="1474" spans="1:19" x14ac:dyDescent="0.2">
      <c r="J1474" s="28">
        <v>33408</v>
      </c>
      <c r="K1474" s="28">
        <v>492</v>
      </c>
      <c r="L1474" s="28">
        <v>30207</v>
      </c>
      <c r="M1474" s="28">
        <v>157</v>
      </c>
      <c r="N1474" s="15">
        <f t="shared" si="24"/>
        <v>2128</v>
      </c>
      <c r="P1474" s="29">
        <v>44165</v>
      </c>
      <c r="Q1474" s="28">
        <v>30207</v>
      </c>
      <c r="R1474" s="28">
        <v>157</v>
      </c>
      <c r="S1474" s="15">
        <f t="shared" si="25"/>
        <v>2128</v>
      </c>
    </row>
    <row r="1475" spans="1:19" x14ac:dyDescent="0.2">
      <c r="J1475" s="28">
        <v>34071</v>
      </c>
      <c r="K1475" s="28">
        <v>494</v>
      </c>
      <c r="L1475" s="28">
        <v>32377</v>
      </c>
      <c r="M1475" s="28">
        <v>162</v>
      </c>
      <c r="N1475" s="15">
        <f t="shared" si="24"/>
        <v>2170</v>
      </c>
      <c r="P1475" s="29">
        <v>44172</v>
      </c>
      <c r="Q1475" s="28">
        <v>32377</v>
      </c>
      <c r="R1475" s="28">
        <v>162</v>
      </c>
      <c r="S1475" s="15">
        <f t="shared" si="25"/>
        <v>2170</v>
      </c>
    </row>
    <row r="1476" spans="1:19" x14ac:dyDescent="0.2">
      <c r="J1476" s="28">
        <v>34333</v>
      </c>
      <c r="K1476" s="28">
        <v>519</v>
      </c>
      <c r="L1476" s="28">
        <v>33394</v>
      </c>
      <c r="M1476" s="28">
        <v>174</v>
      </c>
      <c r="N1476" s="15">
        <f t="shared" si="24"/>
        <v>1017</v>
      </c>
      <c r="P1476" s="29">
        <v>44179</v>
      </c>
      <c r="Q1476" s="28">
        <v>33394</v>
      </c>
      <c r="R1476" s="28">
        <v>174</v>
      </c>
      <c r="S1476" s="15">
        <f t="shared" si="25"/>
        <v>1017</v>
      </c>
    </row>
    <row r="1478" spans="1:19" x14ac:dyDescent="0.2">
      <c r="A1478" s="93" t="s">
        <v>378</v>
      </c>
      <c r="B1478" s="93"/>
      <c r="C1478" s="93"/>
      <c r="D1478" s="93"/>
      <c r="E1478" s="93"/>
      <c r="F1478" s="92" t="s">
        <v>377</v>
      </c>
      <c r="G1478" s="92"/>
    </row>
    <row r="1479" spans="1:19" ht="34" x14ac:dyDescent="0.2">
      <c r="A1479" s="94" t="s">
        <v>206</v>
      </c>
      <c r="B1479" s="94" t="s">
        <v>0</v>
      </c>
      <c r="C1479" s="94" t="s">
        <v>294</v>
      </c>
      <c r="D1479" s="39" t="s">
        <v>230</v>
      </c>
      <c r="E1479" s="39" t="s">
        <v>290</v>
      </c>
      <c r="F1479" s="47" t="s">
        <v>286</v>
      </c>
      <c r="G1479" s="48" t="s">
        <v>287</v>
      </c>
    </row>
    <row r="1480" spans="1:19" ht="51" x14ac:dyDescent="0.2">
      <c r="A1480" s="96"/>
      <c r="B1480" s="96"/>
      <c r="C1480" s="96"/>
      <c r="D1480" s="15" t="s">
        <v>236</v>
      </c>
      <c r="E1480" s="15" t="s">
        <v>36</v>
      </c>
      <c r="F1480" s="48" t="s">
        <v>36</v>
      </c>
      <c r="G1480" s="48" t="s">
        <v>36</v>
      </c>
      <c r="J1480" s="28" t="s">
        <v>230</v>
      </c>
      <c r="K1480" s="28" t="s">
        <v>231</v>
      </c>
      <c r="L1480" s="28" t="s">
        <v>232</v>
      </c>
      <c r="M1480" s="28" t="s">
        <v>233</v>
      </c>
      <c r="N1480" s="28" t="s">
        <v>234</v>
      </c>
      <c r="P1480" s="28" t="s">
        <v>292</v>
      </c>
      <c r="Q1480" s="28" t="s">
        <v>289</v>
      </c>
      <c r="R1480" s="28" t="s">
        <v>288</v>
      </c>
      <c r="S1480" s="28" t="s">
        <v>291</v>
      </c>
    </row>
    <row r="1481" spans="1:19" ht="17" x14ac:dyDescent="0.2">
      <c r="A1481" s="41">
        <v>44186</v>
      </c>
      <c r="B1481" s="15">
        <v>1</v>
      </c>
      <c r="C1481" s="15" t="s">
        <v>2</v>
      </c>
      <c r="D1481" s="15">
        <v>1922</v>
      </c>
      <c r="E1481" s="15">
        <v>35</v>
      </c>
      <c r="F1481" s="48">
        <v>1081</v>
      </c>
      <c r="G1481" s="48">
        <v>24</v>
      </c>
      <c r="J1481" s="28">
        <v>6</v>
      </c>
      <c r="K1481" s="28">
        <v>1</v>
      </c>
      <c r="L1481" s="28">
        <v>0</v>
      </c>
      <c r="M1481" s="28">
        <v>0</v>
      </c>
      <c r="N1481" s="28">
        <v>0</v>
      </c>
      <c r="P1481" s="29">
        <v>43907</v>
      </c>
      <c r="Q1481" s="28">
        <v>0</v>
      </c>
      <c r="R1481" s="28">
        <v>0</v>
      </c>
      <c r="S1481" s="28">
        <v>0</v>
      </c>
    </row>
    <row r="1482" spans="1:19" ht="17" x14ac:dyDescent="0.2">
      <c r="A1482" s="15"/>
      <c r="B1482" s="15">
        <v>2</v>
      </c>
      <c r="C1482" s="15" t="s">
        <v>124</v>
      </c>
      <c r="D1482" s="15">
        <v>3900</v>
      </c>
      <c r="E1482" s="15">
        <v>97</v>
      </c>
      <c r="F1482" s="48">
        <v>3108</v>
      </c>
      <c r="G1482" s="48">
        <v>25</v>
      </c>
      <c r="J1482" s="28">
        <v>35</v>
      </c>
      <c r="K1482" s="28">
        <v>1</v>
      </c>
      <c r="L1482" s="28">
        <v>1</v>
      </c>
      <c r="M1482" s="28">
        <v>0</v>
      </c>
      <c r="N1482" s="15">
        <f>(L1482-L1481)</f>
        <v>1</v>
      </c>
      <c r="P1482" s="29">
        <v>43910</v>
      </c>
      <c r="Q1482" s="28">
        <v>1</v>
      </c>
      <c r="R1482" s="28">
        <v>0</v>
      </c>
      <c r="S1482" s="15">
        <f>(Q1482-Q1481)</f>
        <v>1</v>
      </c>
    </row>
    <row r="1483" spans="1:19" ht="17" x14ac:dyDescent="0.2">
      <c r="A1483" s="15"/>
      <c r="B1483" s="15">
        <v>3</v>
      </c>
      <c r="C1483" s="15" t="s">
        <v>125</v>
      </c>
      <c r="D1483" s="15">
        <v>2177</v>
      </c>
      <c r="E1483" s="15">
        <v>6</v>
      </c>
      <c r="F1483" s="48">
        <v>1884</v>
      </c>
      <c r="G1483" s="48">
        <v>11</v>
      </c>
      <c r="J1483" s="28">
        <v>53</v>
      </c>
      <c r="K1483" s="28">
        <v>1</v>
      </c>
      <c r="L1483" s="28">
        <v>1</v>
      </c>
      <c r="M1483" s="28">
        <v>0</v>
      </c>
      <c r="N1483" s="15">
        <f t="shared" ref="N1483:N1528" si="26">(L1483-L1482)</f>
        <v>0</v>
      </c>
      <c r="P1483" s="29">
        <v>43913</v>
      </c>
      <c r="Q1483" s="28">
        <v>1</v>
      </c>
      <c r="R1483" s="28">
        <v>0</v>
      </c>
      <c r="S1483" s="15">
        <f t="shared" ref="S1483:S1528" si="27">(Q1483-Q1482)</f>
        <v>0</v>
      </c>
    </row>
    <row r="1484" spans="1:19" ht="17" x14ac:dyDescent="0.2">
      <c r="A1484" s="15"/>
      <c r="B1484" s="15">
        <v>4</v>
      </c>
      <c r="C1484" s="15" t="s">
        <v>238</v>
      </c>
      <c r="D1484" s="15">
        <v>2929</v>
      </c>
      <c r="E1484" s="15">
        <v>8</v>
      </c>
      <c r="F1484" s="48">
        <v>1448</v>
      </c>
      <c r="G1484" s="48">
        <v>11</v>
      </c>
      <c r="J1484" s="28">
        <v>114</v>
      </c>
      <c r="K1484" s="28">
        <v>1</v>
      </c>
      <c r="L1484" s="28">
        <v>7</v>
      </c>
      <c r="M1484" s="28">
        <v>0</v>
      </c>
      <c r="N1484" s="15">
        <f t="shared" si="26"/>
        <v>6</v>
      </c>
      <c r="P1484" s="29">
        <v>43916</v>
      </c>
      <c r="Q1484" s="28">
        <v>7</v>
      </c>
      <c r="R1484" s="28">
        <v>0</v>
      </c>
      <c r="S1484" s="15">
        <f t="shared" si="27"/>
        <v>6</v>
      </c>
    </row>
    <row r="1485" spans="1:19" ht="17" x14ac:dyDescent="0.2">
      <c r="A1485" s="15"/>
      <c r="B1485" s="15">
        <v>5</v>
      </c>
      <c r="C1485" s="15" t="s">
        <v>127</v>
      </c>
      <c r="D1485" s="15">
        <v>3913</v>
      </c>
      <c r="E1485" s="15">
        <v>85</v>
      </c>
      <c r="F1485" s="48">
        <v>10903</v>
      </c>
      <c r="G1485" s="48">
        <v>22</v>
      </c>
      <c r="J1485" s="28">
        <v>314</v>
      </c>
      <c r="K1485" s="28">
        <v>1</v>
      </c>
      <c r="L1485" s="28">
        <v>15</v>
      </c>
      <c r="M1485" s="28">
        <v>0</v>
      </c>
      <c r="N1485" s="15">
        <f t="shared" si="26"/>
        <v>8</v>
      </c>
      <c r="P1485" s="29">
        <v>43920</v>
      </c>
      <c r="Q1485" s="28">
        <v>15</v>
      </c>
      <c r="R1485" s="28">
        <v>0</v>
      </c>
      <c r="S1485" s="15">
        <f t="shared" si="27"/>
        <v>8</v>
      </c>
    </row>
    <row r="1486" spans="1:19" ht="17" x14ac:dyDescent="0.2">
      <c r="A1486" s="15"/>
      <c r="B1486" s="15">
        <v>6</v>
      </c>
      <c r="C1486" s="15" t="s">
        <v>9</v>
      </c>
      <c r="D1486" s="15">
        <v>303</v>
      </c>
      <c r="E1486" s="15">
        <v>10</v>
      </c>
      <c r="F1486" s="48">
        <v>1275</v>
      </c>
      <c r="G1486" s="48">
        <v>2</v>
      </c>
      <c r="J1486" s="28">
        <v>430</v>
      </c>
      <c r="K1486" s="28">
        <v>2</v>
      </c>
      <c r="L1486" s="28">
        <v>18</v>
      </c>
      <c r="M1486" s="28">
        <v>0</v>
      </c>
      <c r="N1486" s="15">
        <f t="shared" si="26"/>
        <v>3</v>
      </c>
      <c r="P1486" s="29">
        <v>43923</v>
      </c>
      <c r="Q1486" s="28">
        <v>18</v>
      </c>
      <c r="R1486" s="28">
        <v>0</v>
      </c>
      <c r="S1486" s="15">
        <f t="shared" si="27"/>
        <v>3</v>
      </c>
    </row>
    <row r="1487" spans="1:19" ht="17" x14ac:dyDescent="0.2">
      <c r="A1487" s="15"/>
      <c r="B1487" s="15">
        <v>7</v>
      </c>
      <c r="C1487" s="15" t="s">
        <v>239</v>
      </c>
      <c r="D1487" s="15">
        <v>111</v>
      </c>
      <c r="E1487" s="15">
        <v>2</v>
      </c>
      <c r="F1487" s="48">
        <v>1060</v>
      </c>
      <c r="G1487" s="48">
        <v>18</v>
      </c>
      <c r="J1487" s="28">
        <v>590</v>
      </c>
      <c r="K1487" s="28">
        <v>2</v>
      </c>
      <c r="L1487" s="28">
        <v>28</v>
      </c>
      <c r="M1487" s="28">
        <v>0</v>
      </c>
      <c r="N1487" s="15">
        <f t="shared" si="26"/>
        <v>10</v>
      </c>
      <c r="P1487" s="29">
        <v>43927</v>
      </c>
      <c r="Q1487" s="28">
        <v>28</v>
      </c>
      <c r="R1487" s="28">
        <v>0</v>
      </c>
      <c r="S1487" s="15">
        <f t="shared" si="27"/>
        <v>10</v>
      </c>
    </row>
    <row r="1488" spans="1:19" ht="17" x14ac:dyDescent="0.2">
      <c r="A1488" s="15"/>
      <c r="B1488" s="15">
        <v>8</v>
      </c>
      <c r="C1488" s="15" t="s">
        <v>129</v>
      </c>
      <c r="D1488" s="15">
        <v>364</v>
      </c>
      <c r="E1488" s="15">
        <v>17</v>
      </c>
      <c r="F1488" s="48">
        <v>200</v>
      </c>
      <c r="G1488" s="48">
        <v>11</v>
      </c>
      <c r="J1488" s="28">
        <v>879</v>
      </c>
      <c r="K1488" s="28">
        <v>8</v>
      </c>
      <c r="L1488" s="28">
        <v>37</v>
      </c>
      <c r="M1488" s="28">
        <v>4</v>
      </c>
      <c r="N1488" s="15">
        <f t="shared" si="26"/>
        <v>9</v>
      </c>
      <c r="P1488" s="29">
        <v>43930</v>
      </c>
      <c r="Q1488" s="28">
        <v>37</v>
      </c>
      <c r="R1488" s="28">
        <v>4</v>
      </c>
      <c r="S1488" s="15">
        <f t="shared" si="27"/>
        <v>9</v>
      </c>
    </row>
    <row r="1489" spans="1:19" ht="17" x14ac:dyDescent="0.2">
      <c r="A1489" s="15"/>
      <c r="B1489" s="94"/>
      <c r="C1489" s="15" t="s">
        <v>225</v>
      </c>
      <c r="D1489" s="15">
        <v>38</v>
      </c>
      <c r="E1489" s="15">
        <v>0</v>
      </c>
      <c r="F1489" s="48">
        <v>22</v>
      </c>
      <c r="G1489" s="48">
        <v>0</v>
      </c>
      <c r="J1489" s="28">
        <v>881</v>
      </c>
      <c r="K1489" s="28">
        <v>8</v>
      </c>
      <c r="L1489" s="28">
        <v>42</v>
      </c>
      <c r="M1489" s="28">
        <v>5</v>
      </c>
      <c r="N1489" s="15">
        <f t="shared" si="26"/>
        <v>5</v>
      </c>
      <c r="P1489" s="29">
        <v>43932</v>
      </c>
      <c r="Q1489" s="28">
        <v>42</v>
      </c>
      <c r="R1489" s="28">
        <v>5</v>
      </c>
      <c r="S1489" s="15">
        <f t="shared" si="27"/>
        <v>5</v>
      </c>
    </row>
    <row r="1490" spans="1:19" ht="17" x14ac:dyDescent="0.2">
      <c r="A1490" s="15"/>
      <c r="B1490" s="95"/>
      <c r="C1490" s="15" t="s">
        <v>226</v>
      </c>
      <c r="D1490" s="15">
        <v>27</v>
      </c>
      <c r="E1490" s="15">
        <v>0</v>
      </c>
      <c r="F1490" s="48">
        <v>8</v>
      </c>
      <c r="G1490" s="48">
        <v>0</v>
      </c>
      <c r="J1490" s="28">
        <v>978</v>
      </c>
      <c r="K1490" s="28">
        <v>12</v>
      </c>
      <c r="L1490" s="28">
        <v>56</v>
      </c>
      <c r="M1490" s="28">
        <v>5</v>
      </c>
      <c r="N1490" s="15">
        <f t="shared" si="26"/>
        <v>14</v>
      </c>
      <c r="P1490" s="29">
        <v>43934</v>
      </c>
      <c r="Q1490" s="28">
        <v>56</v>
      </c>
      <c r="R1490" s="28">
        <v>5</v>
      </c>
      <c r="S1490" s="15">
        <f t="shared" si="27"/>
        <v>14</v>
      </c>
    </row>
    <row r="1491" spans="1:19" ht="17" x14ac:dyDescent="0.2">
      <c r="A1491" s="15"/>
      <c r="B1491" s="95"/>
      <c r="C1491" s="15" t="s">
        <v>227</v>
      </c>
      <c r="D1491" s="15">
        <v>95</v>
      </c>
      <c r="E1491" s="15">
        <v>1</v>
      </c>
      <c r="F1491" s="48">
        <v>82</v>
      </c>
      <c r="G1491" s="48">
        <v>0</v>
      </c>
      <c r="J1491" s="28">
        <v>1129</v>
      </c>
      <c r="K1491" s="28">
        <v>18</v>
      </c>
      <c r="L1491" s="28">
        <v>84</v>
      </c>
      <c r="M1491" s="28">
        <v>7</v>
      </c>
      <c r="N1491" s="15">
        <f t="shared" si="26"/>
        <v>28</v>
      </c>
      <c r="P1491" s="29">
        <v>43938</v>
      </c>
      <c r="Q1491" s="28">
        <v>84</v>
      </c>
      <c r="R1491" s="28">
        <v>7</v>
      </c>
      <c r="S1491" s="15">
        <f t="shared" si="27"/>
        <v>28</v>
      </c>
    </row>
    <row r="1492" spans="1:19" ht="17" x14ac:dyDescent="0.2">
      <c r="A1492" s="15"/>
      <c r="B1492" s="96"/>
      <c r="C1492" s="15" t="s">
        <v>228</v>
      </c>
      <c r="D1492" s="15">
        <v>36</v>
      </c>
      <c r="E1492" s="15">
        <v>0</v>
      </c>
      <c r="F1492" s="48">
        <v>414</v>
      </c>
      <c r="G1492" s="48">
        <v>1</v>
      </c>
      <c r="J1492" s="28">
        <v>1566</v>
      </c>
      <c r="K1492" s="28">
        <v>26</v>
      </c>
      <c r="L1492" s="28">
        <v>106</v>
      </c>
      <c r="M1492" s="28">
        <v>7</v>
      </c>
      <c r="N1492" s="15">
        <f t="shared" si="26"/>
        <v>22</v>
      </c>
      <c r="P1492" s="29">
        <v>43941</v>
      </c>
      <c r="Q1492" s="28">
        <v>106</v>
      </c>
      <c r="R1492" s="28">
        <v>7</v>
      </c>
      <c r="S1492" s="15">
        <f t="shared" si="27"/>
        <v>22</v>
      </c>
    </row>
    <row r="1493" spans="1:19" ht="17" x14ac:dyDescent="0.2">
      <c r="A1493" s="15"/>
      <c r="B1493" s="15">
        <v>9</v>
      </c>
      <c r="C1493" s="15" t="s">
        <v>130</v>
      </c>
      <c r="D1493" s="15">
        <v>725</v>
      </c>
      <c r="E1493" s="15">
        <v>53</v>
      </c>
      <c r="F1493" s="48">
        <v>95</v>
      </c>
      <c r="G1493" s="48">
        <v>5</v>
      </c>
      <c r="J1493" s="28">
        <v>1783</v>
      </c>
      <c r="K1493" s="28">
        <v>35</v>
      </c>
      <c r="L1493" s="28">
        <v>128</v>
      </c>
      <c r="M1493" s="28">
        <v>7</v>
      </c>
      <c r="N1493" s="15">
        <f t="shared" si="26"/>
        <v>22</v>
      </c>
      <c r="P1493" s="29">
        <v>43944</v>
      </c>
      <c r="Q1493" s="28">
        <v>128</v>
      </c>
      <c r="R1493" s="28">
        <v>7</v>
      </c>
      <c r="S1493" s="15">
        <f t="shared" si="27"/>
        <v>22</v>
      </c>
    </row>
    <row r="1494" spans="1:19" ht="17" x14ac:dyDescent="0.2">
      <c r="A1494" s="15"/>
      <c r="B1494" s="94"/>
      <c r="C1494" s="15" t="s">
        <v>13</v>
      </c>
      <c r="D1494" s="15">
        <v>100</v>
      </c>
      <c r="E1494" s="15">
        <v>1</v>
      </c>
      <c r="F1494" s="48">
        <v>194</v>
      </c>
      <c r="G1494" s="48">
        <v>2</v>
      </c>
      <c r="J1494" s="28">
        <v>2147</v>
      </c>
      <c r="K1494" s="28">
        <v>51</v>
      </c>
      <c r="L1494" s="28">
        <v>167</v>
      </c>
      <c r="M1494" s="28">
        <v>7</v>
      </c>
      <c r="N1494" s="15">
        <f t="shared" si="26"/>
        <v>39</v>
      </c>
      <c r="P1494" s="29">
        <v>43948</v>
      </c>
      <c r="Q1494" s="28">
        <v>167</v>
      </c>
      <c r="R1494" s="28">
        <v>7</v>
      </c>
      <c r="S1494" s="15">
        <f t="shared" si="27"/>
        <v>39</v>
      </c>
    </row>
    <row r="1495" spans="1:19" ht="17" x14ac:dyDescent="0.2">
      <c r="A1495" s="15"/>
      <c r="B1495" s="96"/>
      <c r="C1495" s="15" t="s">
        <v>229</v>
      </c>
      <c r="D1495" s="15">
        <v>15</v>
      </c>
      <c r="E1495" s="15">
        <v>0</v>
      </c>
      <c r="F1495" s="48">
        <v>13</v>
      </c>
      <c r="G1495" s="48">
        <v>0</v>
      </c>
      <c r="J1495" s="28">
        <v>2690</v>
      </c>
      <c r="K1495" s="28">
        <v>81</v>
      </c>
      <c r="L1495" s="28">
        <v>280</v>
      </c>
      <c r="M1495" s="28">
        <v>8</v>
      </c>
      <c r="N1495" s="15">
        <f t="shared" si="26"/>
        <v>113</v>
      </c>
      <c r="P1495" s="29">
        <v>43955</v>
      </c>
      <c r="Q1495" s="28">
        <v>280</v>
      </c>
      <c r="R1495" s="28">
        <v>8</v>
      </c>
      <c r="S1495" s="15">
        <f t="shared" si="27"/>
        <v>113</v>
      </c>
    </row>
    <row r="1496" spans="1:19" ht="17" x14ac:dyDescent="0.2">
      <c r="A1496" s="15"/>
      <c r="B1496" s="15">
        <v>10</v>
      </c>
      <c r="C1496" s="15" t="s">
        <v>244</v>
      </c>
      <c r="D1496" s="15">
        <v>186</v>
      </c>
      <c r="E1496" s="15">
        <v>16</v>
      </c>
      <c r="F1496" s="48">
        <v>2600</v>
      </c>
      <c r="G1496" s="48">
        <v>4</v>
      </c>
      <c r="J1496" s="28">
        <v>3077</v>
      </c>
      <c r="K1496" s="28">
        <v>116</v>
      </c>
      <c r="L1496" s="28">
        <v>399</v>
      </c>
      <c r="M1496" s="28">
        <v>11</v>
      </c>
      <c r="N1496" s="15">
        <f t="shared" si="26"/>
        <v>119</v>
      </c>
      <c r="P1496" s="29">
        <v>43962</v>
      </c>
      <c r="Q1496" s="28">
        <v>399</v>
      </c>
      <c r="R1496" s="28">
        <v>11</v>
      </c>
      <c r="S1496" s="15">
        <f t="shared" si="27"/>
        <v>119</v>
      </c>
    </row>
    <row r="1497" spans="1:19" ht="17" x14ac:dyDescent="0.2">
      <c r="A1497" s="15"/>
      <c r="B1497" s="15">
        <v>11</v>
      </c>
      <c r="C1497" s="15" t="s">
        <v>207</v>
      </c>
      <c r="D1497" s="15">
        <v>838</v>
      </c>
      <c r="E1497" s="15">
        <v>7</v>
      </c>
      <c r="F1497" s="48">
        <v>1524</v>
      </c>
      <c r="G1497" s="48">
        <v>1</v>
      </c>
      <c r="J1497" s="28">
        <v>3324</v>
      </c>
      <c r="K1497" s="28">
        <v>129</v>
      </c>
      <c r="L1497" s="28">
        <v>584</v>
      </c>
      <c r="M1497" s="28">
        <v>14</v>
      </c>
      <c r="N1497" s="15">
        <f t="shared" si="26"/>
        <v>185</v>
      </c>
      <c r="P1497" s="29">
        <v>43969</v>
      </c>
      <c r="Q1497" s="28">
        <v>584</v>
      </c>
      <c r="R1497" s="28">
        <v>14</v>
      </c>
      <c r="S1497" s="15">
        <f t="shared" si="27"/>
        <v>185</v>
      </c>
    </row>
    <row r="1498" spans="1:19" ht="17" x14ac:dyDescent="0.2">
      <c r="A1498" s="15"/>
      <c r="B1498" s="15">
        <v>12</v>
      </c>
      <c r="C1498" s="15" t="s">
        <v>16</v>
      </c>
      <c r="D1498" s="15">
        <v>621</v>
      </c>
      <c r="E1498" s="15">
        <v>9</v>
      </c>
      <c r="F1498" s="48">
        <v>432</v>
      </c>
      <c r="G1498" s="48">
        <v>3</v>
      </c>
      <c r="J1498" s="28">
        <v>3769</v>
      </c>
      <c r="K1498" s="28">
        <v>150</v>
      </c>
      <c r="L1498" s="28">
        <v>738</v>
      </c>
      <c r="M1498" s="28">
        <v>20</v>
      </c>
      <c r="N1498" s="15">
        <f t="shared" si="26"/>
        <v>154</v>
      </c>
      <c r="P1498" s="29">
        <v>43977</v>
      </c>
      <c r="Q1498" s="28">
        <v>738</v>
      </c>
      <c r="R1498" s="28">
        <v>20</v>
      </c>
      <c r="S1498" s="15">
        <f t="shared" si="27"/>
        <v>154</v>
      </c>
    </row>
    <row r="1499" spans="1:19" ht="17" x14ac:dyDescent="0.2">
      <c r="A1499" s="15"/>
      <c r="B1499" s="15">
        <v>13</v>
      </c>
      <c r="C1499" s="15" t="s">
        <v>17</v>
      </c>
      <c r="D1499" s="15">
        <v>5166</v>
      </c>
      <c r="E1499" s="15">
        <v>3</v>
      </c>
      <c r="F1499" s="48">
        <v>3580</v>
      </c>
      <c r="G1499" s="48">
        <v>9</v>
      </c>
      <c r="J1499" s="28">
        <v>4543</v>
      </c>
      <c r="K1499" s="28">
        <v>163</v>
      </c>
      <c r="L1499" s="28">
        <v>955</v>
      </c>
      <c r="M1499" s="28">
        <v>26</v>
      </c>
      <c r="N1499" s="15">
        <f t="shared" si="26"/>
        <v>217</v>
      </c>
      <c r="P1499" s="29">
        <v>43983</v>
      </c>
      <c r="Q1499" s="28">
        <v>955</v>
      </c>
      <c r="R1499" s="28">
        <v>26</v>
      </c>
      <c r="S1499" s="15">
        <f t="shared" si="27"/>
        <v>217</v>
      </c>
    </row>
    <row r="1500" spans="1:19" ht="17" x14ac:dyDescent="0.2">
      <c r="A1500" s="15"/>
      <c r="B1500" s="15">
        <v>14</v>
      </c>
      <c r="C1500" s="15" t="s">
        <v>208</v>
      </c>
      <c r="D1500" s="15">
        <v>143</v>
      </c>
      <c r="E1500" s="15">
        <v>9</v>
      </c>
      <c r="F1500" s="48">
        <v>99</v>
      </c>
      <c r="G1500" s="48">
        <v>0</v>
      </c>
      <c r="J1500" s="28">
        <v>4921</v>
      </c>
      <c r="K1500" s="28">
        <v>173</v>
      </c>
      <c r="L1500" s="28">
        <v>1141</v>
      </c>
      <c r="M1500" s="28">
        <v>29</v>
      </c>
      <c r="N1500" s="15">
        <f t="shared" si="26"/>
        <v>186</v>
      </c>
      <c r="P1500" s="29">
        <v>43990</v>
      </c>
      <c r="Q1500" s="28">
        <v>1141</v>
      </c>
      <c r="R1500" s="28">
        <v>29</v>
      </c>
      <c r="S1500" s="15">
        <f t="shared" si="27"/>
        <v>186</v>
      </c>
    </row>
    <row r="1501" spans="1:19" ht="17" x14ac:dyDescent="0.2">
      <c r="A1501" s="15"/>
      <c r="B1501" s="15">
        <v>15</v>
      </c>
      <c r="C1501" s="15" t="s">
        <v>18</v>
      </c>
      <c r="D1501" s="15">
        <v>2377</v>
      </c>
      <c r="E1501" s="15">
        <v>5</v>
      </c>
      <c r="F1501" s="48">
        <v>865</v>
      </c>
      <c r="G1501" s="48">
        <v>2</v>
      </c>
      <c r="J1501" s="28">
        <v>5454</v>
      </c>
      <c r="K1501" s="28">
        <v>197</v>
      </c>
      <c r="L1501" s="28">
        <v>1312</v>
      </c>
      <c r="M1501" s="28">
        <v>34</v>
      </c>
      <c r="N1501" s="15">
        <f t="shared" si="26"/>
        <v>171</v>
      </c>
      <c r="P1501" s="29">
        <v>43997</v>
      </c>
      <c r="Q1501" s="28">
        <v>1312</v>
      </c>
      <c r="R1501" s="28">
        <v>34</v>
      </c>
      <c r="S1501" s="15">
        <f t="shared" si="27"/>
        <v>171</v>
      </c>
    </row>
    <row r="1502" spans="1:19" ht="17" x14ac:dyDescent="0.2">
      <c r="A1502" s="15"/>
      <c r="B1502" s="15">
        <v>16</v>
      </c>
      <c r="C1502" s="15" t="s">
        <v>132</v>
      </c>
      <c r="D1502" s="15">
        <v>109</v>
      </c>
      <c r="E1502" s="15">
        <v>7</v>
      </c>
      <c r="F1502" s="48">
        <v>265</v>
      </c>
      <c r="G1502" s="48">
        <v>6</v>
      </c>
      <c r="J1502" s="28">
        <v>6123</v>
      </c>
      <c r="K1502" s="28">
        <v>204</v>
      </c>
      <c r="L1502" s="28">
        <v>1543</v>
      </c>
      <c r="M1502" s="28">
        <v>36</v>
      </c>
      <c r="N1502" s="15">
        <f t="shared" si="26"/>
        <v>231</v>
      </c>
      <c r="P1502" s="29">
        <v>44004</v>
      </c>
      <c r="Q1502" s="28">
        <v>1543</v>
      </c>
      <c r="R1502" s="28">
        <v>36</v>
      </c>
      <c r="S1502" s="15">
        <f t="shared" si="27"/>
        <v>231</v>
      </c>
    </row>
    <row r="1503" spans="1:19" ht="17" x14ac:dyDescent="0.2">
      <c r="A1503" s="15"/>
      <c r="B1503" s="15">
        <v>17</v>
      </c>
      <c r="C1503" s="15" t="s">
        <v>267</v>
      </c>
      <c r="D1503" s="15">
        <v>6608</v>
      </c>
      <c r="E1503" s="15">
        <v>3</v>
      </c>
      <c r="F1503" s="48">
        <v>2033</v>
      </c>
      <c r="G1503" s="48">
        <v>5</v>
      </c>
      <c r="J1503" s="28">
        <v>6490</v>
      </c>
      <c r="K1503" s="28">
        <v>227</v>
      </c>
      <c r="L1503" s="28">
        <v>1862</v>
      </c>
      <c r="M1503" s="28">
        <v>42</v>
      </c>
      <c r="N1503" s="15">
        <f t="shared" si="26"/>
        <v>319</v>
      </c>
      <c r="P1503" s="29">
        <v>44011</v>
      </c>
      <c r="Q1503" s="28">
        <v>1862</v>
      </c>
      <c r="R1503" s="28">
        <v>42</v>
      </c>
      <c r="S1503" s="15">
        <f t="shared" si="27"/>
        <v>319</v>
      </c>
    </row>
    <row r="1504" spans="1:19" ht="17" x14ac:dyDescent="0.2">
      <c r="A1504" s="15"/>
      <c r="B1504" s="15"/>
      <c r="C1504" s="15" t="s">
        <v>245</v>
      </c>
      <c r="D1504" s="15">
        <v>35</v>
      </c>
      <c r="E1504" s="15">
        <v>4</v>
      </c>
      <c r="F1504" s="48">
        <v>93</v>
      </c>
      <c r="G1504" s="48">
        <v>0</v>
      </c>
      <c r="J1504" s="28">
        <v>7042</v>
      </c>
      <c r="K1504" s="28">
        <v>258</v>
      </c>
      <c r="L1504" s="28">
        <v>2121</v>
      </c>
      <c r="M1504" s="28">
        <v>44</v>
      </c>
      <c r="N1504" s="15">
        <f t="shared" si="26"/>
        <v>259</v>
      </c>
      <c r="P1504" s="29">
        <v>44018</v>
      </c>
      <c r="Q1504" s="28">
        <v>2121</v>
      </c>
      <c r="R1504" s="28">
        <v>44</v>
      </c>
      <c r="S1504" s="15">
        <f t="shared" si="27"/>
        <v>259</v>
      </c>
    </row>
    <row r="1505" spans="1:19" ht="17" x14ac:dyDescent="0.2">
      <c r="A1505" s="15"/>
      <c r="B1505" s="15">
        <v>18</v>
      </c>
      <c r="C1505" s="15" t="s">
        <v>209</v>
      </c>
      <c r="D1505" s="15">
        <v>33</v>
      </c>
      <c r="E1505" s="15">
        <v>0</v>
      </c>
      <c r="F1505" s="48">
        <v>125</v>
      </c>
      <c r="G1505" s="48">
        <v>0</v>
      </c>
      <c r="J1505" s="28">
        <v>7333</v>
      </c>
      <c r="K1505" s="28">
        <v>282</v>
      </c>
      <c r="L1505" s="28">
        <v>2387</v>
      </c>
      <c r="M1505" s="28">
        <v>45</v>
      </c>
      <c r="N1505" s="15">
        <f t="shared" si="26"/>
        <v>266</v>
      </c>
      <c r="P1505" s="29">
        <v>44025</v>
      </c>
      <c r="Q1505" s="28">
        <v>2387</v>
      </c>
      <c r="R1505" s="28">
        <v>45</v>
      </c>
      <c r="S1505" s="15">
        <f t="shared" si="27"/>
        <v>266</v>
      </c>
    </row>
    <row r="1506" spans="1:19" ht="17" x14ac:dyDescent="0.2">
      <c r="A1506" s="15"/>
      <c r="B1506" s="15">
        <v>19</v>
      </c>
      <c r="C1506" s="15" t="s">
        <v>269</v>
      </c>
      <c r="D1506" s="15">
        <v>169</v>
      </c>
      <c r="E1506" s="15">
        <v>1</v>
      </c>
      <c r="F1506" s="48">
        <v>593</v>
      </c>
      <c r="G1506" s="48">
        <v>2</v>
      </c>
      <c r="J1506" s="28">
        <v>7633</v>
      </c>
      <c r="K1506" s="28">
        <v>290</v>
      </c>
      <c r="L1506" s="28">
        <v>2712</v>
      </c>
      <c r="M1506" s="28">
        <v>51</v>
      </c>
      <c r="N1506" s="15">
        <f t="shared" si="26"/>
        <v>325</v>
      </c>
      <c r="P1506" s="29">
        <v>44032</v>
      </c>
      <c r="Q1506" s="28">
        <v>2712</v>
      </c>
      <c r="R1506" s="28">
        <v>51</v>
      </c>
      <c r="S1506" s="15">
        <f t="shared" si="27"/>
        <v>325</v>
      </c>
    </row>
    <row r="1507" spans="1:19" ht="17" x14ac:dyDescent="0.2">
      <c r="A1507" s="15"/>
      <c r="B1507" s="15">
        <v>20</v>
      </c>
      <c r="C1507" s="15" t="s">
        <v>135</v>
      </c>
      <c r="D1507" s="15">
        <v>76</v>
      </c>
      <c r="E1507" s="15">
        <v>5</v>
      </c>
      <c r="F1507" s="48">
        <v>198</v>
      </c>
      <c r="G1507" s="48">
        <v>1</v>
      </c>
      <c r="J1507" s="28">
        <v>7679</v>
      </c>
      <c r="K1507" s="28">
        <v>297</v>
      </c>
      <c r="L1507" s="28">
        <v>3124</v>
      </c>
      <c r="M1507" s="28">
        <v>55</v>
      </c>
      <c r="N1507" s="15">
        <f t="shared" si="26"/>
        <v>412</v>
      </c>
      <c r="P1507" s="29">
        <v>44039</v>
      </c>
      <c r="Q1507" s="28">
        <v>3124</v>
      </c>
      <c r="R1507" s="28">
        <v>55</v>
      </c>
      <c r="S1507" s="15">
        <f t="shared" si="27"/>
        <v>412</v>
      </c>
    </row>
    <row r="1508" spans="1:19" ht="17" x14ac:dyDescent="0.2">
      <c r="A1508" s="15"/>
      <c r="B1508" s="15">
        <v>21</v>
      </c>
      <c r="C1508" s="15" t="s">
        <v>270</v>
      </c>
      <c r="D1508" s="15">
        <v>43</v>
      </c>
      <c r="E1508" s="15">
        <v>0</v>
      </c>
      <c r="F1508" s="48">
        <v>154</v>
      </c>
      <c r="G1508" s="48">
        <v>0</v>
      </c>
      <c r="J1508" s="28">
        <v>8329</v>
      </c>
      <c r="K1508" s="28">
        <v>316</v>
      </c>
      <c r="L1508" s="28">
        <v>3473</v>
      </c>
      <c r="M1508" s="28">
        <v>57</v>
      </c>
      <c r="N1508" s="15">
        <f t="shared" si="26"/>
        <v>349</v>
      </c>
      <c r="P1508" s="29">
        <v>44046</v>
      </c>
      <c r="Q1508" s="28">
        <v>3473</v>
      </c>
      <c r="R1508" s="28">
        <v>57</v>
      </c>
      <c r="S1508" s="15">
        <f t="shared" si="27"/>
        <v>349</v>
      </c>
    </row>
    <row r="1509" spans="1:19" ht="17" x14ac:dyDescent="0.2">
      <c r="A1509" s="15"/>
      <c r="B1509" s="15">
        <v>22</v>
      </c>
      <c r="C1509" s="15" t="s">
        <v>210</v>
      </c>
      <c r="D1509" s="15">
        <v>17</v>
      </c>
      <c r="E1509" s="15">
        <v>0</v>
      </c>
      <c r="F1509" s="48">
        <v>245</v>
      </c>
      <c r="G1509" s="48">
        <v>0</v>
      </c>
      <c r="J1509" s="28">
        <v>11708</v>
      </c>
      <c r="K1509" s="28">
        <v>318</v>
      </c>
      <c r="L1509" s="28">
        <v>3928</v>
      </c>
      <c r="M1509" s="28">
        <v>59</v>
      </c>
      <c r="N1509" s="15">
        <f t="shared" si="26"/>
        <v>455</v>
      </c>
      <c r="P1509" s="29">
        <v>44053</v>
      </c>
      <c r="Q1509" s="28">
        <v>3928</v>
      </c>
      <c r="R1509" s="28">
        <v>59</v>
      </c>
      <c r="S1509" s="15">
        <f t="shared" si="27"/>
        <v>455</v>
      </c>
    </row>
    <row r="1510" spans="1:19" ht="34" x14ac:dyDescent="0.2">
      <c r="A1510" s="15"/>
      <c r="B1510" s="15">
        <v>23</v>
      </c>
      <c r="C1510" s="15" t="s">
        <v>136</v>
      </c>
      <c r="D1510" s="15">
        <v>1164</v>
      </c>
      <c r="E1510" s="15">
        <v>117</v>
      </c>
      <c r="F1510" s="48">
        <v>450</v>
      </c>
      <c r="G1510" s="48">
        <v>7</v>
      </c>
      <c r="J1510" s="28">
        <v>12178</v>
      </c>
      <c r="K1510" s="28">
        <v>322</v>
      </c>
      <c r="L1510" s="28">
        <v>4436</v>
      </c>
      <c r="M1510" s="28">
        <v>62</v>
      </c>
      <c r="N1510" s="15">
        <f t="shared" si="26"/>
        <v>508</v>
      </c>
      <c r="P1510" s="29">
        <v>44060</v>
      </c>
      <c r="Q1510" s="28">
        <v>4436</v>
      </c>
      <c r="R1510" s="28">
        <v>62</v>
      </c>
      <c r="S1510" s="15">
        <f t="shared" si="27"/>
        <v>508</v>
      </c>
    </row>
    <row r="1511" spans="1:19" ht="17" x14ac:dyDescent="0.2">
      <c r="A1511" s="15"/>
      <c r="B1511" s="15">
        <v>24</v>
      </c>
      <c r="C1511" s="15" t="s">
        <v>137</v>
      </c>
      <c r="D1511" s="15">
        <v>165</v>
      </c>
      <c r="E1511" s="15">
        <v>3</v>
      </c>
      <c r="F1511" s="48">
        <v>802</v>
      </c>
      <c r="G1511" s="48">
        <v>1</v>
      </c>
      <c r="J1511" s="28">
        <v>12459</v>
      </c>
      <c r="K1511" s="28">
        <v>333</v>
      </c>
      <c r="L1511" s="28">
        <v>4729</v>
      </c>
      <c r="M1511" s="28">
        <v>71</v>
      </c>
      <c r="N1511" s="15">
        <f t="shared" si="26"/>
        <v>293</v>
      </c>
      <c r="P1511" s="29">
        <v>44067</v>
      </c>
      <c r="Q1511" s="28">
        <v>4729</v>
      </c>
      <c r="R1511" s="28">
        <v>71</v>
      </c>
      <c r="S1511" s="15">
        <f t="shared" si="27"/>
        <v>293</v>
      </c>
    </row>
    <row r="1512" spans="1:19" ht="17" x14ac:dyDescent="0.2">
      <c r="A1512" s="15"/>
      <c r="B1512" s="15">
        <v>25</v>
      </c>
      <c r="C1512" s="15" t="s">
        <v>211</v>
      </c>
      <c r="D1512" s="15">
        <v>199</v>
      </c>
      <c r="E1512" s="15">
        <v>11</v>
      </c>
      <c r="F1512" s="48">
        <v>1220</v>
      </c>
      <c r="G1512" s="48">
        <v>1</v>
      </c>
      <c r="J1512" s="28">
        <v>14196</v>
      </c>
      <c r="K1512" s="28">
        <v>340</v>
      </c>
      <c r="L1512" s="28">
        <v>5902</v>
      </c>
      <c r="M1512" s="28">
        <v>73</v>
      </c>
      <c r="N1512" s="15">
        <f t="shared" si="26"/>
        <v>1173</v>
      </c>
      <c r="P1512" s="29">
        <v>44074</v>
      </c>
      <c r="Q1512" s="28">
        <v>5902</v>
      </c>
      <c r="R1512" s="28">
        <v>73</v>
      </c>
      <c r="S1512" s="15">
        <f t="shared" si="27"/>
        <v>1173</v>
      </c>
    </row>
    <row r="1513" spans="1:19" ht="17" x14ac:dyDescent="0.2">
      <c r="A1513" s="15"/>
      <c r="B1513" s="15"/>
      <c r="C1513" s="15" t="s">
        <v>22</v>
      </c>
      <c r="D1513" s="15">
        <v>426</v>
      </c>
      <c r="E1513" s="15">
        <v>5</v>
      </c>
      <c r="F1513" s="48">
        <v>622</v>
      </c>
      <c r="G1513" s="48">
        <v>1</v>
      </c>
      <c r="J1513" s="28">
        <v>14588</v>
      </c>
      <c r="K1513" s="28">
        <v>348</v>
      </c>
      <c r="L1513" s="28">
        <v>7137</v>
      </c>
      <c r="M1513" s="28">
        <v>77</v>
      </c>
      <c r="N1513" s="15">
        <f t="shared" si="26"/>
        <v>1235</v>
      </c>
      <c r="P1513" s="29">
        <v>44081</v>
      </c>
      <c r="Q1513" s="28">
        <v>7137</v>
      </c>
      <c r="R1513" s="28">
        <v>77</v>
      </c>
      <c r="S1513" s="15">
        <f t="shared" si="27"/>
        <v>1235</v>
      </c>
    </row>
    <row r="1514" spans="1:19" ht="17" x14ac:dyDescent="0.2">
      <c r="A1514" s="15"/>
      <c r="B1514" s="15">
        <v>26</v>
      </c>
      <c r="C1514" s="15" t="s">
        <v>212</v>
      </c>
      <c r="D1514" s="15">
        <v>26</v>
      </c>
      <c r="E1514" s="15">
        <v>2</v>
      </c>
      <c r="F1514" s="48">
        <v>19</v>
      </c>
      <c r="G1514" s="48">
        <v>0</v>
      </c>
      <c r="J1514" s="28">
        <v>16838</v>
      </c>
      <c r="K1514" s="28">
        <v>350</v>
      </c>
      <c r="L1514" s="28">
        <v>8503</v>
      </c>
      <c r="M1514" s="28">
        <v>77</v>
      </c>
      <c r="N1514" s="15">
        <f t="shared" si="26"/>
        <v>1366</v>
      </c>
      <c r="P1514" s="29">
        <v>44088</v>
      </c>
      <c r="Q1514" s="28">
        <v>8503</v>
      </c>
      <c r="R1514" s="28">
        <v>77</v>
      </c>
      <c r="S1514" s="15">
        <f t="shared" si="27"/>
        <v>1366</v>
      </c>
    </row>
    <row r="1515" spans="1:19" ht="17" x14ac:dyDescent="0.2">
      <c r="A1515" s="15"/>
      <c r="B1515" s="15"/>
      <c r="C1515" s="34" t="s">
        <v>281</v>
      </c>
      <c r="D1515" s="15">
        <f>SUM(D1481:D1514)</f>
        <v>35056</v>
      </c>
      <c r="E1515" s="15">
        <f>SUM(E1481:E1514)</f>
        <v>522</v>
      </c>
      <c r="F1515" s="48">
        <f>SUM(F1481:F1514)</f>
        <v>37706</v>
      </c>
      <c r="G1515" s="49">
        <f>SUM(G1481:G1514)</f>
        <v>175</v>
      </c>
      <c r="J1515" s="28">
        <v>19950</v>
      </c>
      <c r="K1515" s="28">
        <v>360</v>
      </c>
      <c r="L1515" s="28">
        <v>10198</v>
      </c>
      <c r="M1515" s="28">
        <v>83</v>
      </c>
      <c r="N1515" s="15">
        <f t="shared" si="26"/>
        <v>1695</v>
      </c>
      <c r="P1515" s="29">
        <v>44095</v>
      </c>
      <c r="Q1515" s="28">
        <v>10198</v>
      </c>
      <c r="R1515" s="28">
        <v>83</v>
      </c>
      <c r="S1515" s="15">
        <f t="shared" si="27"/>
        <v>1695</v>
      </c>
    </row>
    <row r="1516" spans="1:19" x14ac:dyDescent="0.2">
      <c r="J1516" s="28">
        <v>22020</v>
      </c>
      <c r="K1516" s="28">
        <v>365</v>
      </c>
      <c r="L1516" s="28">
        <v>12229</v>
      </c>
      <c r="M1516" s="28">
        <v>84</v>
      </c>
      <c r="N1516" s="15">
        <f t="shared" si="26"/>
        <v>2031</v>
      </c>
      <c r="P1516" s="29">
        <v>44102</v>
      </c>
      <c r="Q1516" s="28">
        <v>12229</v>
      </c>
      <c r="R1516" s="28">
        <v>84</v>
      </c>
      <c r="S1516" s="15">
        <f t="shared" si="27"/>
        <v>2031</v>
      </c>
    </row>
    <row r="1517" spans="1:19" x14ac:dyDescent="0.2">
      <c r="J1517" s="28">
        <v>23180</v>
      </c>
      <c r="K1517" s="28">
        <v>367</v>
      </c>
      <c r="L1517" s="28">
        <v>13610</v>
      </c>
      <c r="M1517" s="28">
        <v>91</v>
      </c>
      <c r="N1517" s="15">
        <f t="shared" si="26"/>
        <v>1381</v>
      </c>
      <c r="P1517" s="29">
        <v>44109</v>
      </c>
      <c r="Q1517" s="28">
        <v>13610</v>
      </c>
      <c r="R1517" s="28">
        <v>91</v>
      </c>
      <c r="S1517" s="15">
        <f t="shared" si="27"/>
        <v>1381</v>
      </c>
    </row>
    <row r="1518" spans="1:19" x14ac:dyDescent="0.2">
      <c r="J1518" s="15">
        <v>25665</v>
      </c>
      <c r="K1518" s="28">
        <v>396</v>
      </c>
      <c r="L1518" s="28">
        <v>16369</v>
      </c>
      <c r="M1518" s="28">
        <v>101</v>
      </c>
      <c r="N1518" s="15">
        <f t="shared" si="26"/>
        <v>2759</v>
      </c>
      <c r="P1518" s="29">
        <v>44116</v>
      </c>
      <c r="Q1518" s="28">
        <v>16369</v>
      </c>
      <c r="R1518" s="28">
        <v>101</v>
      </c>
      <c r="S1518" s="15">
        <f t="shared" si="27"/>
        <v>2759</v>
      </c>
    </row>
    <row r="1519" spans="1:19" x14ac:dyDescent="0.2">
      <c r="J1519" s="44">
        <v>26359</v>
      </c>
      <c r="K1519" s="44">
        <v>420</v>
      </c>
      <c r="L1519" s="44">
        <v>18237</v>
      </c>
      <c r="M1519" s="44">
        <v>119</v>
      </c>
      <c r="N1519" s="15">
        <f t="shared" si="26"/>
        <v>1868</v>
      </c>
      <c r="P1519" s="29">
        <v>44123</v>
      </c>
      <c r="Q1519" s="44">
        <v>18237</v>
      </c>
      <c r="R1519" s="44">
        <v>119</v>
      </c>
      <c r="S1519" s="15">
        <f t="shared" si="27"/>
        <v>1868</v>
      </c>
    </row>
    <row r="1520" spans="1:19" x14ac:dyDescent="0.2">
      <c r="J1520" s="28">
        <v>28272</v>
      </c>
      <c r="K1520" s="28">
        <v>443</v>
      </c>
      <c r="L1520" s="28">
        <v>20487</v>
      </c>
      <c r="M1520" s="28">
        <v>126</v>
      </c>
      <c r="N1520" s="15">
        <f t="shared" si="26"/>
        <v>2250</v>
      </c>
      <c r="P1520" s="29">
        <v>44130</v>
      </c>
      <c r="Q1520" s="28">
        <v>20487</v>
      </c>
      <c r="R1520" s="28">
        <v>126</v>
      </c>
      <c r="S1520" s="15">
        <f t="shared" si="27"/>
        <v>2250</v>
      </c>
    </row>
    <row r="1521" spans="10:19" x14ac:dyDescent="0.2">
      <c r="J1521" s="28">
        <v>29804</v>
      </c>
      <c r="K1521" s="28">
        <v>460</v>
      </c>
      <c r="L1521" s="28">
        <v>21784</v>
      </c>
      <c r="M1521" s="28">
        <v>129</v>
      </c>
      <c r="N1521" s="15">
        <f t="shared" si="26"/>
        <v>1297</v>
      </c>
      <c r="P1521" s="29">
        <v>44137</v>
      </c>
      <c r="Q1521" s="28">
        <v>21784</v>
      </c>
      <c r="R1521" s="28">
        <v>129</v>
      </c>
      <c r="S1521" s="15">
        <f t="shared" si="27"/>
        <v>1297</v>
      </c>
    </row>
    <row r="1522" spans="10:19" x14ac:dyDescent="0.2">
      <c r="J1522" s="28">
        <v>31046</v>
      </c>
      <c r="K1522" s="28">
        <v>465</v>
      </c>
      <c r="L1522" s="28">
        <v>23981</v>
      </c>
      <c r="M1522" s="28">
        <v>131</v>
      </c>
      <c r="N1522" s="15">
        <f t="shared" si="26"/>
        <v>2197</v>
      </c>
      <c r="P1522" s="29">
        <v>44144</v>
      </c>
      <c r="Q1522" s="28">
        <v>23981</v>
      </c>
      <c r="R1522" s="28">
        <v>131</v>
      </c>
      <c r="S1522" s="15">
        <f t="shared" si="27"/>
        <v>2197</v>
      </c>
    </row>
    <row r="1523" spans="10:19" x14ac:dyDescent="0.2">
      <c r="J1523" s="28">
        <v>31863</v>
      </c>
      <c r="K1523" s="28">
        <v>469</v>
      </c>
      <c r="L1523" s="28">
        <v>26606</v>
      </c>
      <c r="M1523" s="28">
        <v>146</v>
      </c>
      <c r="N1523" s="15">
        <f t="shared" si="26"/>
        <v>2625</v>
      </c>
      <c r="P1523" s="29">
        <v>44151</v>
      </c>
      <c r="Q1523" s="28">
        <v>26606</v>
      </c>
      <c r="R1523" s="28">
        <v>146</v>
      </c>
      <c r="S1523" s="15">
        <f t="shared" si="27"/>
        <v>2625</v>
      </c>
    </row>
    <row r="1524" spans="10:19" x14ac:dyDescent="0.2">
      <c r="J1524" s="28">
        <v>32094</v>
      </c>
      <c r="K1524" s="28">
        <v>484</v>
      </c>
      <c r="L1524" s="28">
        <v>28079</v>
      </c>
      <c r="M1524" s="28">
        <v>151</v>
      </c>
      <c r="N1524" s="15">
        <f t="shared" si="26"/>
        <v>1473</v>
      </c>
      <c r="P1524" s="29">
        <v>44158</v>
      </c>
      <c r="Q1524" s="28">
        <v>28079</v>
      </c>
      <c r="R1524" s="28">
        <v>151</v>
      </c>
      <c r="S1524" s="15">
        <f t="shared" si="27"/>
        <v>1473</v>
      </c>
    </row>
    <row r="1525" spans="10:19" x14ac:dyDescent="0.2">
      <c r="J1525" s="28">
        <v>33408</v>
      </c>
      <c r="K1525" s="28">
        <v>492</v>
      </c>
      <c r="L1525" s="28">
        <v>30207</v>
      </c>
      <c r="M1525" s="28">
        <v>157</v>
      </c>
      <c r="N1525" s="15">
        <f t="shared" si="26"/>
        <v>2128</v>
      </c>
      <c r="P1525" s="29">
        <v>44165</v>
      </c>
      <c r="Q1525" s="28">
        <v>30207</v>
      </c>
      <c r="R1525" s="28">
        <v>157</v>
      </c>
      <c r="S1525" s="15">
        <f t="shared" si="27"/>
        <v>2128</v>
      </c>
    </row>
    <row r="1526" spans="10:19" x14ac:dyDescent="0.2">
      <c r="J1526" s="28">
        <v>34071</v>
      </c>
      <c r="K1526" s="28">
        <v>494</v>
      </c>
      <c r="L1526" s="28">
        <v>32377</v>
      </c>
      <c r="M1526" s="28">
        <v>162</v>
      </c>
      <c r="N1526" s="15">
        <f t="shared" si="26"/>
        <v>2170</v>
      </c>
      <c r="P1526" s="29">
        <v>44172</v>
      </c>
      <c r="Q1526" s="28">
        <v>32377</v>
      </c>
      <c r="R1526" s="28">
        <v>162</v>
      </c>
      <c r="S1526" s="15">
        <f t="shared" si="27"/>
        <v>2170</v>
      </c>
    </row>
    <row r="1527" spans="10:19" x14ac:dyDescent="0.2">
      <c r="J1527" s="28">
        <v>34333</v>
      </c>
      <c r="K1527" s="28">
        <v>519</v>
      </c>
      <c r="L1527" s="28">
        <v>33394</v>
      </c>
      <c r="M1527" s="28">
        <v>174</v>
      </c>
      <c r="N1527" s="15">
        <f t="shared" si="26"/>
        <v>1017</v>
      </c>
      <c r="P1527" s="29">
        <v>44179</v>
      </c>
      <c r="Q1527" s="28">
        <v>33394</v>
      </c>
      <c r="R1527" s="28">
        <v>174</v>
      </c>
      <c r="S1527" s="15">
        <f t="shared" si="27"/>
        <v>1017</v>
      </c>
    </row>
    <row r="1528" spans="10:19" x14ac:dyDescent="0.2">
      <c r="J1528" s="28">
        <v>35056</v>
      </c>
      <c r="K1528" s="28">
        <v>522</v>
      </c>
      <c r="L1528" s="28">
        <v>37706</v>
      </c>
      <c r="M1528" s="28">
        <v>175</v>
      </c>
      <c r="N1528" s="15">
        <f t="shared" si="26"/>
        <v>4312</v>
      </c>
      <c r="P1528" s="29">
        <v>44186</v>
      </c>
      <c r="Q1528" s="28">
        <v>37706</v>
      </c>
      <c r="R1528" s="28">
        <v>175</v>
      </c>
      <c r="S1528" s="15">
        <f t="shared" si="27"/>
        <v>4312</v>
      </c>
    </row>
  </sheetData>
  <mergeCells count="158">
    <mergeCell ref="A63:A64"/>
    <mergeCell ref="B63:B64"/>
    <mergeCell ref="C63:C64"/>
    <mergeCell ref="A32:A33"/>
    <mergeCell ref="B32:B33"/>
    <mergeCell ref="C32:C33"/>
    <mergeCell ref="A1:A2"/>
    <mergeCell ref="B1:B2"/>
    <mergeCell ref="C1:C2"/>
    <mergeCell ref="A156:A157"/>
    <mergeCell ref="B156:B157"/>
    <mergeCell ref="C156:C157"/>
    <mergeCell ref="A125:A126"/>
    <mergeCell ref="B125:B126"/>
    <mergeCell ref="C125:C126"/>
    <mergeCell ref="A94:A95"/>
    <mergeCell ref="B94:B95"/>
    <mergeCell ref="C94:C95"/>
    <mergeCell ref="A250:A251"/>
    <mergeCell ref="B250:B251"/>
    <mergeCell ref="C250:C251"/>
    <mergeCell ref="A218:A219"/>
    <mergeCell ref="B218:B219"/>
    <mergeCell ref="C218:C219"/>
    <mergeCell ref="A187:A188"/>
    <mergeCell ref="B187:B188"/>
    <mergeCell ref="C187:C188"/>
    <mergeCell ref="A347:A348"/>
    <mergeCell ref="B347:B348"/>
    <mergeCell ref="C347:C348"/>
    <mergeCell ref="A314:A315"/>
    <mergeCell ref="B314:B315"/>
    <mergeCell ref="C314:C315"/>
    <mergeCell ref="A282:A283"/>
    <mergeCell ref="B282:B283"/>
    <mergeCell ref="C282:C283"/>
    <mergeCell ref="A445:A446"/>
    <mergeCell ref="B445:B446"/>
    <mergeCell ref="C445:C446"/>
    <mergeCell ref="A412:A413"/>
    <mergeCell ref="B412:B413"/>
    <mergeCell ref="C412:C413"/>
    <mergeCell ref="A379:A380"/>
    <mergeCell ref="B379:B380"/>
    <mergeCell ref="C379:C380"/>
    <mergeCell ref="A555:A556"/>
    <mergeCell ref="B555:B556"/>
    <mergeCell ref="C555:C556"/>
    <mergeCell ref="A521:A522"/>
    <mergeCell ref="B521:B522"/>
    <mergeCell ref="C521:C522"/>
    <mergeCell ref="A481:A482"/>
    <mergeCell ref="B481:B482"/>
    <mergeCell ref="C481:C482"/>
    <mergeCell ref="A656:A657"/>
    <mergeCell ref="B656:B657"/>
    <mergeCell ref="C656:C657"/>
    <mergeCell ref="A621:A622"/>
    <mergeCell ref="B621:B622"/>
    <mergeCell ref="C621:C622"/>
    <mergeCell ref="A588:A589"/>
    <mergeCell ref="B588:B589"/>
    <mergeCell ref="C588:C589"/>
    <mergeCell ref="A755:A756"/>
    <mergeCell ref="B755:B756"/>
    <mergeCell ref="C755:C756"/>
    <mergeCell ref="A722:A723"/>
    <mergeCell ref="B722:B723"/>
    <mergeCell ref="C722:C723"/>
    <mergeCell ref="A689:A690"/>
    <mergeCell ref="B689:B690"/>
    <mergeCell ref="C689:C690"/>
    <mergeCell ref="A857:A858"/>
    <mergeCell ref="B857:B858"/>
    <mergeCell ref="C857:C858"/>
    <mergeCell ref="A821:A822"/>
    <mergeCell ref="B821:B822"/>
    <mergeCell ref="C821:C822"/>
    <mergeCell ref="A788:A789"/>
    <mergeCell ref="B788:B789"/>
    <mergeCell ref="C788:C789"/>
    <mergeCell ref="B906:B909"/>
    <mergeCell ref="AB859:AB860"/>
    <mergeCell ref="AC859:AC860"/>
    <mergeCell ref="B867:B870"/>
    <mergeCell ref="B872:B873"/>
    <mergeCell ref="A896:A897"/>
    <mergeCell ref="B896:B897"/>
    <mergeCell ref="C896:C897"/>
    <mergeCell ref="AA859:AA860"/>
    <mergeCell ref="B945:B948"/>
    <mergeCell ref="B950:B951"/>
    <mergeCell ref="A977:A978"/>
    <mergeCell ref="B977:B978"/>
    <mergeCell ref="C977:C978"/>
    <mergeCell ref="B911:B912"/>
    <mergeCell ref="A935:A936"/>
    <mergeCell ref="B935:B936"/>
    <mergeCell ref="C935:C936"/>
    <mergeCell ref="B1069:B1072"/>
    <mergeCell ref="A1059:A1060"/>
    <mergeCell ref="B1059:B1060"/>
    <mergeCell ref="C1059:C1060"/>
    <mergeCell ref="B1027:B1030"/>
    <mergeCell ref="B1032:B1033"/>
    <mergeCell ref="B987:B990"/>
    <mergeCell ref="B992:B993"/>
    <mergeCell ref="A1017:A1018"/>
    <mergeCell ref="B1017:B1018"/>
    <mergeCell ref="C1017:C1018"/>
    <mergeCell ref="B1111:B1114"/>
    <mergeCell ref="B1116:B1117"/>
    <mergeCell ref="A1144:A1145"/>
    <mergeCell ref="B1144:B1145"/>
    <mergeCell ref="C1144:C1145"/>
    <mergeCell ref="B1074:B1075"/>
    <mergeCell ref="A1101:A1102"/>
    <mergeCell ref="B1101:B1102"/>
    <mergeCell ref="C1101:C1102"/>
    <mergeCell ref="B1245:B1248"/>
    <mergeCell ref="A1235:A1236"/>
    <mergeCell ref="B1235:B1236"/>
    <mergeCell ref="C1235:C1236"/>
    <mergeCell ref="B1199:B1202"/>
    <mergeCell ref="B1204:B1205"/>
    <mergeCell ref="B1154:B1157"/>
    <mergeCell ref="B1159:B1160"/>
    <mergeCell ref="A1189:A1190"/>
    <mergeCell ref="B1189:B1190"/>
    <mergeCell ref="C1189:C1190"/>
    <mergeCell ref="B1291:B1294"/>
    <mergeCell ref="B1296:B1297"/>
    <mergeCell ref="A1329:A1330"/>
    <mergeCell ref="B1329:B1330"/>
    <mergeCell ref="C1329:C1330"/>
    <mergeCell ref="B1250:B1251"/>
    <mergeCell ref="A1281:A1282"/>
    <mergeCell ref="B1281:B1282"/>
    <mergeCell ref="C1281:C1282"/>
    <mergeCell ref="A1428:A1429"/>
    <mergeCell ref="B1428:B1429"/>
    <mergeCell ref="C1428:C1429"/>
    <mergeCell ref="B1388:B1391"/>
    <mergeCell ref="B1393:B1394"/>
    <mergeCell ref="B1339:B1342"/>
    <mergeCell ref="B1344:B1345"/>
    <mergeCell ref="A1378:A1379"/>
    <mergeCell ref="B1378:B1379"/>
    <mergeCell ref="C1378:C1379"/>
    <mergeCell ref="F1478:G1478"/>
    <mergeCell ref="A1478:E1478"/>
    <mergeCell ref="B1489:B1492"/>
    <mergeCell ref="B1494:B1495"/>
    <mergeCell ref="B1443:B1444"/>
    <mergeCell ref="A1479:A1480"/>
    <mergeCell ref="B1479:B1480"/>
    <mergeCell ref="C1479:C1480"/>
    <mergeCell ref="B1438:B14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199B-C30E-A349-A9BC-6ED0B756499B}">
  <dimension ref="A1:U759"/>
  <sheetViews>
    <sheetView topLeftCell="C729" zoomScale="75" workbookViewId="0">
      <selection activeCell="M759" sqref="M759"/>
    </sheetView>
  </sheetViews>
  <sheetFormatPr baseColWidth="10" defaultColWidth="8.83203125" defaultRowHeight="16" x14ac:dyDescent="0.2"/>
  <cols>
    <col min="1" max="1" width="15.83203125" style="51" customWidth="1"/>
    <col min="2" max="2" width="8.83203125" style="68"/>
    <col min="3" max="3" width="29.6640625" style="51" customWidth="1"/>
    <col min="4" max="4" width="9.33203125" style="51" customWidth="1"/>
    <col min="5" max="14" width="8.83203125" style="51"/>
    <col min="15" max="15" width="3.33203125" style="52" customWidth="1"/>
    <col min="16" max="16" width="30.1640625" style="51" customWidth="1"/>
    <col min="17" max="17" width="30.5" style="51" bestFit="1" customWidth="1"/>
    <col min="18" max="18" width="32.6640625" style="51" bestFit="1" customWidth="1"/>
    <col min="19" max="19" width="37.33203125" style="51" bestFit="1" customWidth="1"/>
    <col min="20" max="20" width="23.5" style="51" bestFit="1" customWidth="1"/>
    <col min="21" max="16384" width="8.83203125" style="51"/>
  </cols>
  <sheetData>
    <row r="1" spans="1:21" ht="19" x14ac:dyDescent="0.25">
      <c r="A1" s="108" t="s">
        <v>262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3" spans="1:21" x14ac:dyDescent="0.2">
      <c r="A3" s="53"/>
      <c r="B3" s="54"/>
      <c r="C3" s="53"/>
      <c r="D3" s="103" t="s">
        <v>265</v>
      </c>
      <c r="E3" s="104"/>
      <c r="F3" s="104"/>
      <c r="G3" s="104"/>
      <c r="H3" s="105"/>
      <c r="I3" s="106" t="s">
        <v>266</v>
      </c>
      <c r="J3" s="106"/>
      <c r="K3" s="106"/>
      <c r="L3" s="106"/>
      <c r="M3" s="106"/>
      <c r="O3" s="107" t="s">
        <v>44</v>
      </c>
      <c r="P3" s="107"/>
    </row>
    <row r="4" spans="1:21" x14ac:dyDescent="0.2">
      <c r="A4" s="53" t="s">
        <v>263</v>
      </c>
      <c r="B4" s="55" t="s">
        <v>247</v>
      </c>
      <c r="C4" s="53" t="s">
        <v>264</v>
      </c>
      <c r="D4" s="53" t="s">
        <v>248</v>
      </c>
      <c r="E4" s="53" t="s">
        <v>249</v>
      </c>
      <c r="F4" s="53" t="s">
        <v>250</v>
      </c>
      <c r="G4" s="53" t="s">
        <v>251</v>
      </c>
      <c r="H4" s="53" t="s">
        <v>252</v>
      </c>
      <c r="I4" s="53" t="s">
        <v>248</v>
      </c>
      <c r="J4" s="53" t="s">
        <v>249</v>
      </c>
      <c r="K4" s="53" t="s">
        <v>250</v>
      </c>
      <c r="L4" s="53" t="s">
        <v>251</v>
      </c>
      <c r="M4" s="53" t="s">
        <v>252</v>
      </c>
      <c r="O4" s="56" t="s">
        <v>248</v>
      </c>
      <c r="P4" s="57" t="s">
        <v>271</v>
      </c>
    </row>
    <row r="5" spans="1:21" x14ac:dyDescent="0.2">
      <c r="A5" s="58">
        <v>43983</v>
      </c>
      <c r="B5" s="59">
        <v>1</v>
      </c>
      <c r="C5" s="60" t="s">
        <v>2</v>
      </c>
      <c r="D5" s="61"/>
      <c r="E5" s="61"/>
      <c r="F5" s="56"/>
      <c r="G5" s="56"/>
      <c r="H5" s="56"/>
      <c r="I5" s="56"/>
      <c r="J5" s="56">
        <v>2</v>
      </c>
      <c r="K5" s="56">
        <v>1</v>
      </c>
      <c r="L5" s="56">
        <v>1</v>
      </c>
      <c r="M5" s="56">
        <v>3</v>
      </c>
      <c r="O5" s="61" t="s">
        <v>249</v>
      </c>
      <c r="P5" s="57" t="s">
        <v>272</v>
      </c>
    </row>
    <row r="6" spans="1:21" x14ac:dyDescent="0.2">
      <c r="A6" s="62"/>
      <c r="B6" s="63">
        <v>2</v>
      </c>
      <c r="C6" s="60" t="s">
        <v>124</v>
      </c>
      <c r="D6" s="61"/>
      <c r="E6" s="61"/>
      <c r="F6" s="56"/>
      <c r="G6" s="56"/>
      <c r="H6" s="56"/>
      <c r="I6" s="56"/>
      <c r="J6" s="56"/>
      <c r="K6" s="56"/>
      <c r="L6" s="56"/>
      <c r="M6" s="56"/>
      <c r="O6" s="56" t="s">
        <v>250</v>
      </c>
      <c r="P6" s="57" t="s">
        <v>279</v>
      </c>
    </row>
    <row r="7" spans="1:21" x14ac:dyDescent="0.2">
      <c r="A7" s="62"/>
      <c r="B7" s="63">
        <v>3</v>
      </c>
      <c r="C7" s="60" t="s">
        <v>125</v>
      </c>
      <c r="D7" s="61"/>
      <c r="E7" s="61"/>
      <c r="F7" s="56"/>
      <c r="G7" s="56"/>
      <c r="H7" s="56"/>
      <c r="I7" s="56"/>
      <c r="J7" s="56"/>
      <c r="K7" s="56">
        <v>2</v>
      </c>
      <c r="L7" s="56"/>
      <c r="M7" s="56">
        <v>1</v>
      </c>
      <c r="O7" s="56" t="s">
        <v>251</v>
      </c>
      <c r="P7" s="57" t="s">
        <v>276</v>
      </c>
    </row>
    <row r="8" spans="1:21" x14ac:dyDescent="0.2">
      <c r="A8" s="62"/>
      <c r="B8" s="63">
        <v>4</v>
      </c>
      <c r="C8" s="60" t="s">
        <v>238</v>
      </c>
      <c r="D8" s="61"/>
      <c r="E8" s="61"/>
      <c r="F8" s="56"/>
      <c r="G8" s="56"/>
      <c r="H8" s="56"/>
      <c r="I8" s="56"/>
      <c r="J8" s="56">
        <v>1</v>
      </c>
      <c r="K8" s="56">
        <v>1</v>
      </c>
      <c r="L8" s="56">
        <v>1</v>
      </c>
      <c r="M8" s="56"/>
      <c r="O8" s="56" t="s">
        <v>252</v>
      </c>
      <c r="P8" s="57" t="s">
        <v>274</v>
      </c>
    </row>
    <row r="9" spans="1:21" x14ac:dyDescent="0.2">
      <c r="A9" s="62"/>
      <c r="B9" s="63">
        <v>5</v>
      </c>
      <c r="C9" s="60" t="s">
        <v>127</v>
      </c>
      <c r="D9" s="61"/>
      <c r="E9" s="61"/>
      <c r="F9" s="56"/>
      <c r="G9" s="56"/>
      <c r="H9" s="56"/>
      <c r="I9" s="56"/>
      <c r="J9" s="56"/>
      <c r="K9" s="56"/>
      <c r="L9" s="56"/>
      <c r="M9" s="56"/>
    </row>
    <row r="10" spans="1:21" x14ac:dyDescent="0.2">
      <c r="A10" s="62"/>
      <c r="B10" s="63">
        <v>6</v>
      </c>
      <c r="C10" s="60" t="s">
        <v>9</v>
      </c>
      <c r="D10" s="61"/>
      <c r="E10" s="61"/>
      <c r="F10" s="56"/>
      <c r="G10" s="56"/>
      <c r="H10" s="56"/>
      <c r="I10" s="56"/>
      <c r="J10" s="56"/>
      <c r="K10" s="56"/>
      <c r="L10" s="56"/>
      <c r="M10" s="56"/>
    </row>
    <row r="11" spans="1:21" x14ac:dyDescent="0.2">
      <c r="A11" s="62"/>
      <c r="B11" s="63">
        <v>7</v>
      </c>
      <c r="C11" s="60" t="s">
        <v>239</v>
      </c>
      <c r="D11" s="61"/>
      <c r="E11" s="61"/>
      <c r="F11" s="56"/>
      <c r="G11" s="56"/>
      <c r="H11" s="56"/>
      <c r="I11" s="56"/>
      <c r="J11" s="56">
        <v>1</v>
      </c>
      <c r="K11" s="56">
        <v>1</v>
      </c>
      <c r="L11" s="56"/>
      <c r="M11" s="56"/>
    </row>
    <row r="12" spans="1:21" x14ac:dyDescent="0.2">
      <c r="A12" s="62"/>
      <c r="B12" s="63">
        <v>8</v>
      </c>
      <c r="C12" s="60" t="s">
        <v>129</v>
      </c>
      <c r="D12" s="61"/>
      <c r="E12" s="61"/>
      <c r="F12" s="56"/>
      <c r="G12" s="56"/>
      <c r="H12" s="56"/>
      <c r="I12" s="56"/>
      <c r="J12" s="56"/>
      <c r="K12" s="56">
        <v>1</v>
      </c>
      <c r="L12" s="56"/>
      <c r="M12" s="56"/>
    </row>
    <row r="13" spans="1:21" x14ac:dyDescent="0.2">
      <c r="A13" s="62"/>
      <c r="B13" s="63">
        <v>9</v>
      </c>
      <c r="C13" s="60" t="s">
        <v>130</v>
      </c>
      <c r="D13" s="61"/>
      <c r="E13" s="61"/>
      <c r="F13" s="56"/>
      <c r="G13" s="56"/>
      <c r="H13" s="56"/>
      <c r="I13" s="56"/>
      <c r="J13" s="56"/>
      <c r="K13" s="56">
        <v>1</v>
      </c>
      <c r="L13" s="56"/>
      <c r="M13" s="56"/>
      <c r="P13" s="53" t="s">
        <v>273</v>
      </c>
      <c r="Q13" s="53" t="s">
        <v>277</v>
      </c>
      <c r="R13" s="53" t="s">
        <v>280</v>
      </c>
      <c r="S13" s="53" t="s">
        <v>278</v>
      </c>
      <c r="T13" s="53" t="s">
        <v>275</v>
      </c>
    </row>
    <row r="14" spans="1:21" x14ac:dyDescent="0.2">
      <c r="A14" s="62"/>
      <c r="B14" s="63">
        <v>10</v>
      </c>
      <c r="C14" s="60" t="s">
        <v>244</v>
      </c>
      <c r="D14" s="61"/>
      <c r="E14" s="61"/>
      <c r="F14" s="56"/>
      <c r="G14" s="56"/>
      <c r="H14" s="56"/>
      <c r="I14" s="56"/>
      <c r="J14" s="56"/>
      <c r="K14" s="56"/>
      <c r="L14" s="56"/>
      <c r="M14" s="56">
        <v>1</v>
      </c>
      <c r="P14" s="56">
        <v>1</v>
      </c>
      <c r="Q14" s="56">
        <v>8</v>
      </c>
      <c r="R14" s="56">
        <v>8</v>
      </c>
      <c r="S14" s="56">
        <v>2</v>
      </c>
      <c r="T14" s="56">
        <v>7</v>
      </c>
      <c r="U14" s="51">
        <f>SUM(P14:T14)</f>
        <v>26</v>
      </c>
    </row>
    <row r="15" spans="1:21" x14ac:dyDescent="0.2">
      <c r="A15" s="62"/>
      <c r="B15" s="63">
        <v>11</v>
      </c>
      <c r="C15" s="60" t="s">
        <v>207</v>
      </c>
      <c r="D15" s="61"/>
      <c r="E15" s="61"/>
      <c r="F15" s="56"/>
      <c r="G15" s="56"/>
      <c r="H15" s="56"/>
      <c r="I15" s="56"/>
      <c r="J15" s="56"/>
      <c r="K15" s="56"/>
      <c r="L15" s="56"/>
      <c r="M15" s="56"/>
    </row>
    <row r="16" spans="1:21" x14ac:dyDescent="0.2">
      <c r="A16" s="62"/>
      <c r="B16" s="63">
        <v>12</v>
      </c>
      <c r="C16" s="60" t="s">
        <v>16</v>
      </c>
      <c r="D16" s="61"/>
      <c r="E16" s="61"/>
      <c r="F16" s="56"/>
      <c r="G16" s="56"/>
      <c r="H16" s="56"/>
      <c r="I16" s="56"/>
      <c r="J16" s="56"/>
      <c r="K16" s="56"/>
      <c r="L16" s="56"/>
      <c r="M16" s="56"/>
    </row>
    <row r="17" spans="1:14" x14ac:dyDescent="0.2">
      <c r="A17" s="62"/>
      <c r="B17" s="63">
        <v>13</v>
      </c>
      <c r="C17" s="60" t="s">
        <v>17</v>
      </c>
      <c r="D17" s="61"/>
      <c r="E17" s="61"/>
      <c r="F17" s="56"/>
      <c r="G17" s="56"/>
      <c r="H17" s="56"/>
      <c r="I17" s="56"/>
      <c r="J17" s="56"/>
      <c r="K17" s="56"/>
      <c r="L17" s="56"/>
      <c r="M17" s="56"/>
    </row>
    <row r="18" spans="1:14" x14ac:dyDescent="0.2">
      <c r="A18" s="62"/>
      <c r="B18" s="63">
        <v>14</v>
      </c>
      <c r="C18" s="60" t="s">
        <v>208</v>
      </c>
      <c r="D18" s="61"/>
      <c r="E18" s="61"/>
      <c r="F18" s="56"/>
      <c r="G18" s="56"/>
      <c r="H18" s="56"/>
      <c r="I18" s="56"/>
      <c r="J18" s="56"/>
      <c r="K18" s="56"/>
      <c r="L18" s="56"/>
      <c r="M18" s="56"/>
    </row>
    <row r="19" spans="1:14" x14ac:dyDescent="0.2">
      <c r="A19" s="62"/>
      <c r="B19" s="63">
        <v>15</v>
      </c>
      <c r="C19" s="60" t="s">
        <v>18</v>
      </c>
      <c r="D19" s="61"/>
      <c r="E19" s="61"/>
      <c r="F19" s="56"/>
      <c r="G19" s="56"/>
      <c r="H19" s="56"/>
      <c r="I19" s="56"/>
      <c r="J19" s="56"/>
      <c r="K19" s="56"/>
      <c r="L19" s="56"/>
      <c r="M19" s="56"/>
    </row>
    <row r="20" spans="1:14" x14ac:dyDescent="0.2">
      <c r="A20" s="62"/>
      <c r="B20" s="63">
        <v>16</v>
      </c>
      <c r="C20" s="60" t="s">
        <v>132</v>
      </c>
      <c r="D20" s="61"/>
      <c r="E20" s="61"/>
      <c r="F20" s="56"/>
      <c r="G20" s="56"/>
      <c r="H20" s="56"/>
      <c r="I20" s="56">
        <v>1</v>
      </c>
      <c r="J20" s="56"/>
      <c r="K20" s="56"/>
      <c r="L20" s="56"/>
      <c r="M20" s="56">
        <v>1</v>
      </c>
    </row>
    <row r="21" spans="1:14" x14ac:dyDescent="0.2">
      <c r="A21" s="62"/>
      <c r="B21" s="63">
        <v>17</v>
      </c>
      <c r="C21" s="60" t="s">
        <v>267</v>
      </c>
      <c r="D21" s="61"/>
      <c r="E21" s="61"/>
      <c r="F21" s="56"/>
      <c r="G21" s="56"/>
      <c r="H21" s="56"/>
      <c r="I21" s="56"/>
      <c r="J21" s="56"/>
      <c r="K21" s="56"/>
      <c r="L21" s="56"/>
      <c r="M21" s="56">
        <v>1</v>
      </c>
    </row>
    <row r="22" spans="1:14" x14ac:dyDescent="0.2">
      <c r="A22" s="62"/>
      <c r="B22" s="63"/>
      <c r="C22" s="60" t="s">
        <v>268</v>
      </c>
      <c r="D22" s="61"/>
      <c r="E22" s="61"/>
      <c r="F22" s="56"/>
      <c r="G22" s="56"/>
      <c r="H22" s="56"/>
      <c r="I22" s="56"/>
      <c r="J22" s="56"/>
      <c r="K22" s="56"/>
      <c r="L22" s="56"/>
      <c r="M22" s="56"/>
    </row>
    <row r="23" spans="1:14" x14ac:dyDescent="0.2">
      <c r="A23" s="62"/>
      <c r="B23" s="63">
        <v>18</v>
      </c>
      <c r="C23" s="60" t="s">
        <v>209</v>
      </c>
      <c r="D23" s="61"/>
      <c r="E23" s="61"/>
      <c r="F23" s="56"/>
      <c r="G23" s="56"/>
      <c r="H23" s="56"/>
      <c r="I23" s="56"/>
      <c r="J23" s="56"/>
      <c r="K23" s="56"/>
      <c r="L23" s="56"/>
      <c r="M23" s="56"/>
    </row>
    <row r="24" spans="1:14" x14ac:dyDescent="0.2">
      <c r="A24" s="62"/>
      <c r="B24" s="63">
        <v>19</v>
      </c>
      <c r="C24" s="60" t="s">
        <v>269</v>
      </c>
      <c r="D24" s="61"/>
      <c r="E24" s="61"/>
      <c r="F24" s="56"/>
      <c r="G24" s="56"/>
      <c r="H24" s="56"/>
      <c r="I24" s="56"/>
      <c r="J24" s="56"/>
      <c r="K24" s="56">
        <v>1</v>
      </c>
      <c r="L24" s="56"/>
      <c r="M24" s="56"/>
    </row>
    <row r="25" spans="1:14" x14ac:dyDescent="0.2">
      <c r="A25" s="62"/>
      <c r="B25" s="63">
        <v>20</v>
      </c>
      <c r="C25" s="60" t="s">
        <v>20</v>
      </c>
      <c r="D25" s="61"/>
      <c r="E25" s="61"/>
      <c r="F25" s="56"/>
      <c r="G25" s="56"/>
      <c r="H25" s="56"/>
      <c r="I25" s="56"/>
      <c r="J25" s="56">
        <v>1</v>
      </c>
      <c r="K25" s="56"/>
      <c r="L25" s="56"/>
      <c r="M25" s="56"/>
    </row>
    <row r="26" spans="1:14" x14ac:dyDescent="0.2">
      <c r="A26" s="62"/>
      <c r="B26" s="63">
        <v>21</v>
      </c>
      <c r="C26" s="64" t="s">
        <v>270</v>
      </c>
      <c r="D26" s="61"/>
      <c r="E26" s="61"/>
      <c r="F26" s="56"/>
      <c r="G26" s="56"/>
      <c r="H26" s="56"/>
      <c r="I26" s="56"/>
      <c r="J26" s="56"/>
      <c r="K26" s="56"/>
      <c r="L26" s="56"/>
      <c r="M26" s="56"/>
    </row>
    <row r="27" spans="1:14" x14ac:dyDescent="0.2">
      <c r="A27" s="62"/>
      <c r="B27" s="63">
        <v>22</v>
      </c>
      <c r="C27" s="60" t="s">
        <v>210</v>
      </c>
      <c r="D27" s="61"/>
      <c r="E27" s="61"/>
      <c r="F27" s="56"/>
      <c r="G27" s="56"/>
      <c r="H27" s="56"/>
      <c r="I27" s="56"/>
      <c r="J27" s="56"/>
      <c r="K27" s="56"/>
      <c r="L27" s="56"/>
      <c r="M27" s="56"/>
    </row>
    <row r="28" spans="1:14" x14ac:dyDescent="0.2">
      <c r="A28" s="62"/>
      <c r="B28" s="63">
        <v>23</v>
      </c>
      <c r="C28" s="60" t="s">
        <v>136</v>
      </c>
      <c r="D28" s="61"/>
      <c r="E28" s="61"/>
      <c r="F28" s="56"/>
      <c r="G28" s="56"/>
      <c r="H28" s="56"/>
      <c r="I28" s="56"/>
      <c r="J28" s="56">
        <v>3</v>
      </c>
      <c r="K28" s="56"/>
      <c r="L28" s="56"/>
      <c r="M28" s="56"/>
    </row>
    <row r="29" spans="1:14" x14ac:dyDescent="0.2">
      <c r="A29" s="62"/>
      <c r="B29" s="63">
        <v>24</v>
      </c>
      <c r="C29" s="60" t="s">
        <v>137</v>
      </c>
      <c r="D29" s="61"/>
      <c r="E29" s="61"/>
      <c r="F29" s="56"/>
      <c r="G29" s="56"/>
      <c r="H29" s="56"/>
      <c r="I29" s="56"/>
      <c r="J29" s="56"/>
      <c r="K29" s="56"/>
      <c r="L29" s="56"/>
      <c r="M29" s="56"/>
    </row>
    <row r="30" spans="1:14" x14ac:dyDescent="0.2">
      <c r="A30" s="62"/>
      <c r="B30" s="63">
        <v>25</v>
      </c>
      <c r="C30" s="64" t="s">
        <v>211</v>
      </c>
      <c r="D30" s="61"/>
      <c r="E30" s="61"/>
      <c r="F30" s="56"/>
      <c r="G30" s="56"/>
      <c r="H30" s="56"/>
      <c r="I30" s="56"/>
      <c r="J30" s="56"/>
      <c r="K30" s="56"/>
      <c r="L30" s="56"/>
      <c r="M30" s="56"/>
    </row>
    <row r="31" spans="1:14" x14ac:dyDescent="0.2">
      <c r="A31" s="62"/>
      <c r="B31" s="63">
        <v>26</v>
      </c>
      <c r="C31" s="60" t="s">
        <v>212</v>
      </c>
      <c r="D31" s="61"/>
      <c r="E31" s="61"/>
      <c r="F31" s="56"/>
      <c r="G31" s="56"/>
      <c r="H31" s="56"/>
      <c r="I31" s="56"/>
      <c r="J31" s="56"/>
      <c r="K31" s="56"/>
      <c r="L31" s="56"/>
      <c r="M31" s="56"/>
    </row>
    <row r="32" spans="1:14" x14ac:dyDescent="0.2">
      <c r="A32" s="62"/>
      <c r="B32" s="63"/>
      <c r="C32" s="65" t="s">
        <v>281</v>
      </c>
      <c r="D32" s="66"/>
      <c r="E32" s="66"/>
      <c r="F32" s="57"/>
      <c r="G32" s="57"/>
      <c r="H32" s="57"/>
      <c r="I32" s="57">
        <f>SUM(I5:I31)</f>
        <v>1</v>
      </c>
      <c r="J32" s="57">
        <f>SUM(J5:J31)</f>
        <v>8</v>
      </c>
      <c r="K32" s="57">
        <f>SUM(K5:K31)</f>
        <v>8</v>
      </c>
      <c r="L32" s="57">
        <f>SUM(L5:L31)</f>
        <v>2</v>
      </c>
      <c r="M32" s="57">
        <f>SUM(M5:M31)</f>
        <v>7</v>
      </c>
      <c r="N32" s="67">
        <f>SUM(I32:M32)</f>
        <v>26</v>
      </c>
    </row>
    <row r="35" spans="1:21" x14ac:dyDescent="0.2">
      <c r="I35" s="53" t="s">
        <v>248</v>
      </c>
      <c r="J35" s="53" t="s">
        <v>249</v>
      </c>
      <c r="K35" s="53" t="s">
        <v>250</v>
      </c>
      <c r="L35" s="53" t="s">
        <v>251</v>
      </c>
      <c r="M35" s="53" t="s">
        <v>252</v>
      </c>
    </row>
    <row r="36" spans="1:21" x14ac:dyDescent="0.2">
      <c r="I36" s="56">
        <v>1</v>
      </c>
      <c r="J36" s="56">
        <v>8</v>
      </c>
      <c r="K36" s="56">
        <v>8</v>
      </c>
      <c r="L36" s="56">
        <v>2</v>
      </c>
      <c r="M36" s="56">
        <v>7</v>
      </c>
      <c r="N36" s="51">
        <f>SUM(I36:M36)</f>
        <v>26</v>
      </c>
    </row>
    <row r="41" spans="1:21" x14ac:dyDescent="0.2">
      <c r="A41" s="53"/>
      <c r="B41" s="54"/>
      <c r="C41" s="53"/>
      <c r="D41" s="103" t="s">
        <v>265</v>
      </c>
      <c r="E41" s="104"/>
      <c r="F41" s="104"/>
      <c r="G41" s="104"/>
      <c r="H41" s="105"/>
      <c r="I41" s="106" t="s">
        <v>266</v>
      </c>
      <c r="J41" s="106"/>
      <c r="K41" s="106"/>
      <c r="L41" s="106"/>
      <c r="M41" s="106"/>
    </row>
    <row r="42" spans="1:21" x14ac:dyDescent="0.2">
      <c r="A42" s="53" t="s">
        <v>263</v>
      </c>
      <c r="B42" s="55" t="s">
        <v>247</v>
      </c>
      <c r="C42" s="53" t="s">
        <v>264</v>
      </c>
      <c r="D42" s="53" t="s">
        <v>248</v>
      </c>
      <c r="E42" s="53" t="s">
        <v>249</v>
      </c>
      <c r="F42" s="53" t="s">
        <v>250</v>
      </c>
      <c r="G42" s="53" t="s">
        <v>251</v>
      </c>
      <c r="H42" s="53" t="s">
        <v>252</v>
      </c>
      <c r="I42" s="53" t="s">
        <v>248</v>
      </c>
      <c r="J42" s="53" t="s">
        <v>249</v>
      </c>
      <c r="K42" s="53" t="s">
        <v>250</v>
      </c>
      <c r="L42" s="53" t="s">
        <v>251</v>
      </c>
      <c r="M42" s="53" t="s">
        <v>252</v>
      </c>
      <c r="P42" s="53" t="s">
        <v>273</v>
      </c>
      <c r="Q42" s="53" t="s">
        <v>277</v>
      </c>
      <c r="R42" s="53" t="s">
        <v>280</v>
      </c>
      <c r="S42" s="53" t="s">
        <v>278</v>
      </c>
      <c r="T42" s="53" t="s">
        <v>275</v>
      </c>
    </row>
    <row r="43" spans="1:21" x14ac:dyDescent="0.2">
      <c r="A43" s="58">
        <v>43990</v>
      </c>
      <c r="B43" s="59">
        <v>1</v>
      </c>
      <c r="C43" s="60" t="s">
        <v>2</v>
      </c>
      <c r="D43" s="61"/>
      <c r="E43" s="61"/>
      <c r="F43" s="56"/>
      <c r="G43" s="56"/>
      <c r="H43" s="56"/>
      <c r="I43" s="56"/>
      <c r="J43" s="56">
        <v>2</v>
      </c>
      <c r="K43" s="56">
        <v>1</v>
      </c>
      <c r="L43" s="56">
        <v>1</v>
      </c>
      <c r="M43" s="56">
        <v>3</v>
      </c>
      <c r="P43" s="56">
        <v>2</v>
      </c>
      <c r="Q43" s="56">
        <v>8</v>
      </c>
      <c r="R43" s="56">
        <v>9</v>
      </c>
      <c r="S43" s="56">
        <v>2</v>
      </c>
      <c r="T43" s="56">
        <v>8</v>
      </c>
      <c r="U43" s="51">
        <f>SUM(P43:T43)</f>
        <v>29</v>
      </c>
    </row>
    <row r="44" spans="1:21" x14ac:dyDescent="0.2">
      <c r="A44" s="62"/>
      <c r="B44" s="63">
        <v>2</v>
      </c>
      <c r="C44" s="60" t="s">
        <v>124</v>
      </c>
      <c r="D44" s="61"/>
      <c r="E44" s="61"/>
      <c r="F44" s="56"/>
      <c r="G44" s="56"/>
      <c r="H44" s="56"/>
      <c r="I44" s="56"/>
      <c r="J44" s="56"/>
      <c r="K44" s="56"/>
      <c r="L44" s="56"/>
      <c r="M44" s="56"/>
    </row>
    <row r="45" spans="1:21" x14ac:dyDescent="0.2">
      <c r="A45" s="62"/>
      <c r="B45" s="63">
        <v>3</v>
      </c>
      <c r="C45" s="60" t="s">
        <v>125</v>
      </c>
      <c r="D45" s="61"/>
      <c r="E45" s="61"/>
      <c r="F45" s="56"/>
      <c r="G45" s="56"/>
      <c r="H45" s="56"/>
      <c r="I45" s="56"/>
      <c r="J45" s="56"/>
      <c r="K45" s="56">
        <v>2</v>
      </c>
      <c r="L45" s="56"/>
      <c r="M45" s="56">
        <v>1</v>
      </c>
    </row>
    <row r="46" spans="1:21" x14ac:dyDescent="0.2">
      <c r="A46" s="62"/>
      <c r="B46" s="63">
        <v>4</v>
      </c>
      <c r="C46" s="60" t="s">
        <v>238</v>
      </c>
      <c r="D46" s="61"/>
      <c r="E46" s="61"/>
      <c r="F46" s="56"/>
      <c r="G46" s="56"/>
      <c r="H46" s="56"/>
      <c r="I46" s="56"/>
      <c r="J46" s="56">
        <v>1</v>
      </c>
      <c r="K46" s="56">
        <v>1</v>
      </c>
      <c r="L46" s="56">
        <v>1</v>
      </c>
      <c r="M46" s="56"/>
    </row>
    <row r="47" spans="1:21" x14ac:dyDescent="0.2">
      <c r="A47" s="62"/>
      <c r="B47" s="63">
        <v>5</v>
      </c>
      <c r="C47" s="60" t="s">
        <v>127</v>
      </c>
      <c r="D47" s="61"/>
      <c r="E47" s="61"/>
      <c r="F47" s="56"/>
      <c r="G47" s="56"/>
      <c r="H47" s="56"/>
      <c r="I47" s="56"/>
      <c r="J47" s="56"/>
      <c r="K47" s="56"/>
      <c r="L47" s="56"/>
      <c r="M47" s="56"/>
    </row>
    <row r="48" spans="1:21" x14ac:dyDescent="0.2">
      <c r="A48" s="62"/>
      <c r="B48" s="63">
        <v>6</v>
      </c>
      <c r="C48" s="60" t="s">
        <v>9</v>
      </c>
      <c r="D48" s="61"/>
      <c r="E48" s="61"/>
      <c r="F48" s="56"/>
      <c r="G48" s="56"/>
      <c r="H48" s="56"/>
      <c r="I48" s="56"/>
      <c r="J48" s="56"/>
      <c r="K48" s="56"/>
      <c r="L48" s="56"/>
      <c r="M48" s="56"/>
    </row>
    <row r="49" spans="1:13" x14ac:dyDescent="0.2">
      <c r="A49" s="62"/>
      <c r="B49" s="63">
        <v>7</v>
      </c>
      <c r="C49" s="60" t="s">
        <v>239</v>
      </c>
      <c r="D49" s="61"/>
      <c r="E49" s="61"/>
      <c r="F49" s="56"/>
      <c r="G49" s="56"/>
      <c r="H49" s="56"/>
      <c r="I49" s="56"/>
      <c r="J49" s="56">
        <v>1</v>
      </c>
      <c r="K49" s="56">
        <v>1</v>
      </c>
      <c r="L49" s="56"/>
      <c r="M49" s="56"/>
    </row>
    <row r="50" spans="1:13" x14ac:dyDescent="0.2">
      <c r="A50" s="62"/>
      <c r="B50" s="63">
        <v>8</v>
      </c>
      <c r="C50" s="60" t="s">
        <v>129</v>
      </c>
      <c r="D50" s="61"/>
      <c r="E50" s="61"/>
      <c r="F50" s="56"/>
      <c r="G50" s="56"/>
      <c r="H50" s="56"/>
      <c r="I50" s="56"/>
      <c r="J50" s="56"/>
      <c r="K50" s="56">
        <v>1</v>
      </c>
      <c r="L50" s="56"/>
      <c r="M50" s="56"/>
    </row>
    <row r="51" spans="1:13" x14ac:dyDescent="0.2">
      <c r="A51" s="62"/>
      <c r="B51" s="63">
        <v>9</v>
      </c>
      <c r="C51" s="60" t="s">
        <v>130</v>
      </c>
      <c r="D51" s="61"/>
      <c r="E51" s="61"/>
      <c r="F51" s="56"/>
      <c r="G51" s="56"/>
      <c r="H51" s="56"/>
      <c r="I51" s="56">
        <v>1</v>
      </c>
      <c r="J51" s="56"/>
      <c r="K51" s="56">
        <v>1</v>
      </c>
      <c r="L51" s="56"/>
      <c r="M51" s="56"/>
    </row>
    <row r="52" spans="1:13" x14ac:dyDescent="0.2">
      <c r="A52" s="62"/>
      <c r="B52" s="63">
        <v>10</v>
      </c>
      <c r="C52" s="60" t="s">
        <v>244</v>
      </c>
      <c r="D52" s="61"/>
      <c r="E52" s="61"/>
      <c r="F52" s="56"/>
      <c r="G52" s="56"/>
      <c r="H52" s="56"/>
      <c r="I52" s="56"/>
      <c r="J52" s="56"/>
      <c r="K52" s="56"/>
      <c r="L52" s="56"/>
      <c r="M52" s="56">
        <v>1</v>
      </c>
    </row>
    <row r="53" spans="1:13" x14ac:dyDescent="0.2">
      <c r="A53" s="62"/>
      <c r="B53" s="63">
        <v>11</v>
      </c>
      <c r="C53" s="60" t="s">
        <v>207</v>
      </c>
      <c r="D53" s="61"/>
      <c r="E53" s="61"/>
      <c r="F53" s="56"/>
      <c r="G53" s="56"/>
      <c r="H53" s="56"/>
      <c r="I53" s="56"/>
      <c r="J53" s="56"/>
      <c r="K53" s="56"/>
      <c r="L53" s="56"/>
      <c r="M53" s="56">
        <v>1</v>
      </c>
    </row>
    <row r="54" spans="1:13" x14ac:dyDescent="0.2">
      <c r="A54" s="62"/>
      <c r="B54" s="63">
        <v>12</v>
      </c>
      <c r="C54" s="60" t="s">
        <v>16</v>
      </c>
      <c r="D54" s="61"/>
      <c r="E54" s="61"/>
      <c r="F54" s="56"/>
      <c r="G54" s="56"/>
      <c r="H54" s="56"/>
      <c r="I54" s="56"/>
      <c r="J54" s="56"/>
      <c r="K54" s="56"/>
      <c r="L54" s="56"/>
      <c r="M54" s="56"/>
    </row>
    <row r="55" spans="1:13" x14ac:dyDescent="0.2">
      <c r="A55" s="62"/>
      <c r="B55" s="63">
        <v>13</v>
      </c>
      <c r="C55" s="60" t="s">
        <v>17</v>
      </c>
      <c r="D55" s="61"/>
      <c r="E55" s="61"/>
      <c r="F55" s="56"/>
      <c r="G55" s="56"/>
      <c r="H55" s="56"/>
      <c r="I55" s="56"/>
      <c r="J55" s="56"/>
      <c r="K55" s="56"/>
      <c r="L55" s="56"/>
      <c r="M55" s="56"/>
    </row>
    <row r="56" spans="1:13" x14ac:dyDescent="0.2">
      <c r="A56" s="62"/>
      <c r="B56" s="63">
        <v>14</v>
      </c>
      <c r="C56" s="60" t="s">
        <v>208</v>
      </c>
      <c r="D56" s="61"/>
      <c r="E56" s="61"/>
      <c r="F56" s="56"/>
      <c r="G56" s="56"/>
      <c r="H56" s="56"/>
      <c r="I56" s="56"/>
      <c r="J56" s="56"/>
      <c r="K56" s="56"/>
      <c r="L56" s="56"/>
      <c r="M56" s="56"/>
    </row>
    <row r="57" spans="1:13" x14ac:dyDescent="0.2">
      <c r="A57" s="62"/>
      <c r="B57" s="63">
        <v>15</v>
      </c>
      <c r="C57" s="60" t="s">
        <v>18</v>
      </c>
      <c r="D57" s="61"/>
      <c r="E57" s="61"/>
      <c r="F57" s="56"/>
      <c r="G57" s="56"/>
      <c r="H57" s="56"/>
      <c r="I57" s="56"/>
      <c r="J57" s="56"/>
      <c r="K57" s="56"/>
      <c r="L57" s="56"/>
      <c r="M57" s="56"/>
    </row>
    <row r="58" spans="1:13" x14ac:dyDescent="0.2">
      <c r="A58" s="62"/>
      <c r="B58" s="63">
        <v>16</v>
      </c>
      <c r="C58" s="60" t="s">
        <v>132</v>
      </c>
      <c r="D58" s="61"/>
      <c r="E58" s="61"/>
      <c r="F58" s="56"/>
      <c r="G58" s="56"/>
      <c r="H58" s="56"/>
      <c r="I58" s="56">
        <v>1</v>
      </c>
      <c r="J58" s="56"/>
      <c r="K58" s="56"/>
      <c r="L58" s="56"/>
      <c r="M58" s="56">
        <v>1</v>
      </c>
    </row>
    <row r="59" spans="1:13" x14ac:dyDescent="0.2">
      <c r="A59" s="62"/>
      <c r="B59" s="63">
        <v>17</v>
      </c>
      <c r="C59" s="60" t="s">
        <v>267</v>
      </c>
      <c r="D59" s="61"/>
      <c r="E59" s="61"/>
      <c r="F59" s="56"/>
      <c r="G59" s="56"/>
      <c r="H59" s="56"/>
      <c r="I59" s="56"/>
      <c r="J59" s="56"/>
      <c r="K59" s="56"/>
      <c r="L59" s="56"/>
      <c r="M59" s="56">
        <v>1</v>
      </c>
    </row>
    <row r="60" spans="1:13" x14ac:dyDescent="0.2">
      <c r="A60" s="62"/>
      <c r="B60" s="63"/>
      <c r="C60" s="60" t="s">
        <v>268</v>
      </c>
      <c r="D60" s="61"/>
      <c r="E60" s="61"/>
      <c r="F60" s="56"/>
      <c r="G60" s="56"/>
      <c r="H60" s="56"/>
      <c r="I60" s="56"/>
      <c r="J60" s="56"/>
      <c r="K60" s="56"/>
      <c r="L60" s="56"/>
      <c r="M60" s="56"/>
    </row>
    <row r="61" spans="1:13" x14ac:dyDescent="0.2">
      <c r="A61" s="62"/>
      <c r="B61" s="63">
        <v>18</v>
      </c>
      <c r="C61" s="60" t="s">
        <v>209</v>
      </c>
      <c r="D61" s="61"/>
      <c r="E61" s="61"/>
      <c r="F61" s="56"/>
      <c r="G61" s="56"/>
      <c r="H61" s="56"/>
      <c r="I61" s="56"/>
      <c r="J61" s="56"/>
      <c r="K61" s="56"/>
      <c r="L61" s="56"/>
      <c r="M61" s="56"/>
    </row>
    <row r="62" spans="1:13" x14ac:dyDescent="0.2">
      <c r="A62" s="62"/>
      <c r="B62" s="63">
        <v>19</v>
      </c>
      <c r="C62" s="60" t="s">
        <v>269</v>
      </c>
      <c r="D62" s="61"/>
      <c r="E62" s="61"/>
      <c r="F62" s="56"/>
      <c r="G62" s="56"/>
      <c r="H62" s="56"/>
      <c r="I62" s="56"/>
      <c r="J62" s="56"/>
      <c r="K62" s="56">
        <v>2</v>
      </c>
      <c r="L62" s="56"/>
      <c r="M62" s="56"/>
    </row>
    <row r="63" spans="1:13" x14ac:dyDescent="0.2">
      <c r="A63" s="62"/>
      <c r="B63" s="63">
        <v>20</v>
      </c>
      <c r="C63" s="60" t="s">
        <v>20</v>
      </c>
      <c r="D63" s="61"/>
      <c r="E63" s="61"/>
      <c r="F63" s="56"/>
      <c r="G63" s="56"/>
      <c r="H63" s="56"/>
      <c r="I63" s="56"/>
      <c r="J63" s="56">
        <v>1</v>
      </c>
      <c r="K63" s="56"/>
      <c r="L63" s="56"/>
      <c r="M63" s="56"/>
    </row>
    <row r="64" spans="1:13" x14ac:dyDescent="0.2">
      <c r="A64" s="62"/>
      <c r="B64" s="63">
        <v>21</v>
      </c>
      <c r="C64" s="64" t="s">
        <v>270</v>
      </c>
      <c r="D64" s="61"/>
      <c r="E64" s="61"/>
      <c r="F64" s="56"/>
      <c r="G64" s="56"/>
      <c r="H64" s="56"/>
      <c r="I64" s="56"/>
      <c r="J64" s="56"/>
      <c r="K64" s="56"/>
      <c r="L64" s="56"/>
      <c r="M64" s="56"/>
    </row>
    <row r="65" spans="1:20" x14ac:dyDescent="0.2">
      <c r="A65" s="62"/>
      <c r="B65" s="63">
        <v>22</v>
      </c>
      <c r="C65" s="60" t="s">
        <v>210</v>
      </c>
      <c r="D65" s="61"/>
      <c r="E65" s="61"/>
      <c r="F65" s="56"/>
      <c r="G65" s="56"/>
      <c r="H65" s="56"/>
      <c r="I65" s="56"/>
      <c r="J65" s="56"/>
      <c r="K65" s="56"/>
      <c r="L65" s="56"/>
      <c r="M65" s="56"/>
    </row>
    <row r="66" spans="1:20" x14ac:dyDescent="0.2">
      <c r="A66" s="62"/>
      <c r="B66" s="63">
        <v>23</v>
      </c>
      <c r="C66" s="60" t="s">
        <v>136</v>
      </c>
      <c r="D66" s="61"/>
      <c r="E66" s="61"/>
      <c r="F66" s="56"/>
      <c r="G66" s="56"/>
      <c r="H66" s="56"/>
      <c r="I66" s="56"/>
      <c r="J66" s="56">
        <v>3</v>
      </c>
      <c r="K66" s="56"/>
      <c r="L66" s="56"/>
      <c r="M66" s="56"/>
    </row>
    <row r="67" spans="1:20" x14ac:dyDescent="0.2">
      <c r="A67" s="62"/>
      <c r="B67" s="63">
        <v>24</v>
      </c>
      <c r="C67" s="60" t="s">
        <v>137</v>
      </c>
      <c r="D67" s="61"/>
      <c r="E67" s="61"/>
      <c r="F67" s="56"/>
      <c r="G67" s="56"/>
      <c r="H67" s="56"/>
      <c r="I67" s="56"/>
      <c r="J67" s="56"/>
      <c r="K67" s="56"/>
      <c r="L67" s="56"/>
      <c r="M67" s="56"/>
    </row>
    <row r="68" spans="1:20" x14ac:dyDescent="0.2">
      <c r="A68" s="62"/>
      <c r="B68" s="63">
        <v>25</v>
      </c>
      <c r="C68" s="64" t="s">
        <v>211</v>
      </c>
      <c r="D68" s="61"/>
      <c r="E68" s="61"/>
      <c r="F68" s="56"/>
      <c r="G68" s="56"/>
      <c r="H68" s="56"/>
      <c r="I68" s="56"/>
      <c r="J68" s="56"/>
      <c r="K68" s="56"/>
      <c r="L68" s="56"/>
      <c r="M68" s="56"/>
    </row>
    <row r="69" spans="1:20" x14ac:dyDescent="0.2">
      <c r="A69" s="62"/>
      <c r="B69" s="63">
        <v>26</v>
      </c>
      <c r="C69" s="60" t="s">
        <v>212</v>
      </c>
      <c r="D69" s="61"/>
      <c r="E69" s="61"/>
      <c r="F69" s="56"/>
      <c r="G69" s="56"/>
      <c r="H69" s="56"/>
      <c r="I69" s="56"/>
      <c r="J69" s="56"/>
      <c r="K69" s="56"/>
      <c r="L69" s="56"/>
      <c r="M69" s="56"/>
    </row>
    <row r="70" spans="1:20" x14ac:dyDescent="0.2">
      <c r="A70" s="62"/>
      <c r="B70" s="63"/>
      <c r="C70" s="65" t="s">
        <v>281</v>
      </c>
      <c r="D70" s="66"/>
      <c r="E70" s="66"/>
      <c r="F70" s="57"/>
      <c r="G70" s="57"/>
      <c r="H70" s="57"/>
      <c r="I70" s="57">
        <f>SUM(I43:I69)</f>
        <v>2</v>
      </c>
      <c r="J70" s="57">
        <f>SUM(J43:J69)</f>
        <v>8</v>
      </c>
      <c r="K70" s="57">
        <f>SUM(K43:K69)</f>
        <v>9</v>
      </c>
      <c r="L70" s="57">
        <f>SUM(L43:L69)</f>
        <v>2</v>
      </c>
      <c r="M70" s="57">
        <f>SUM(M43:M69)</f>
        <v>8</v>
      </c>
      <c r="N70" s="67">
        <f>SUM(I70:M70)</f>
        <v>29</v>
      </c>
    </row>
    <row r="73" spans="1:20" x14ac:dyDescent="0.2">
      <c r="A73" s="53"/>
      <c r="B73" s="54"/>
      <c r="C73" s="53"/>
      <c r="D73" s="103" t="s">
        <v>265</v>
      </c>
      <c r="E73" s="104"/>
      <c r="F73" s="104"/>
      <c r="G73" s="104"/>
      <c r="H73" s="105"/>
      <c r="I73" s="106" t="s">
        <v>266</v>
      </c>
      <c r="J73" s="106"/>
      <c r="K73" s="106"/>
      <c r="L73" s="106"/>
      <c r="M73" s="106"/>
      <c r="P73" s="107" t="s">
        <v>44</v>
      </c>
      <c r="Q73" s="107"/>
    </row>
    <row r="74" spans="1:20" x14ac:dyDescent="0.2">
      <c r="A74" s="53" t="s">
        <v>263</v>
      </c>
      <c r="B74" s="55" t="s">
        <v>247</v>
      </c>
      <c r="C74" s="53" t="s">
        <v>264</v>
      </c>
      <c r="D74" s="53" t="s">
        <v>248</v>
      </c>
      <c r="E74" s="53" t="s">
        <v>249</v>
      </c>
      <c r="F74" s="53" t="s">
        <v>250</v>
      </c>
      <c r="G74" s="53" t="s">
        <v>251</v>
      </c>
      <c r="H74" s="53" t="s">
        <v>252</v>
      </c>
      <c r="I74" s="53" t="s">
        <v>248</v>
      </c>
      <c r="J74" s="53" t="s">
        <v>249</v>
      </c>
      <c r="K74" s="53" t="s">
        <v>250</v>
      </c>
      <c r="L74" s="53" t="s">
        <v>251</v>
      </c>
      <c r="M74" s="53" t="s">
        <v>252</v>
      </c>
      <c r="P74" s="56" t="s">
        <v>248</v>
      </c>
      <c r="Q74" s="57" t="s">
        <v>271</v>
      </c>
    </row>
    <row r="75" spans="1:20" x14ac:dyDescent="0.2">
      <c r="A75" s="58">
        <v>43997</v>
      </c>
      <c r="B75" s="59">
        <v>1</v>
      </c>
      <c r="C75" s="60" t="s">
        <v>2</v>
      </c>
      <c r="D75" s="61"/>
      <c r="E75" s="61"/>
      <c r="F75" s="56"/>
      <c r="G75" s="56"/>
      <c r="H75" s="56"/>
      <c r="I75" s="56"/>
      <c r="J75" s="56">
        <v>2</v>
      </c>
      <c r="K75" s="56">
        <v>1</v>
      </c>
      <c r="L75" s="56">
        <v>1</v>
      </c>
      <c r="M75" s="56">
        <v>3</v>
      </c>
      <c r="N75" s="51">
        <f>SUM(I75:M75)</f>
        <v>7</v>
      </c>
      <c r="P75" s="61" t="s">
        <v>249</v>
      </c>
      <c r="Q75" s="57" t="s">
        <v>272</v>
      </c>
    </row>
    <row r="76" spans="1:20" x14ac:dyDescent="0.2">
      <c r="A76" s="62"/>
      <c r="B76" s="63">
        <v>2</v>
      </c>
      <c r="C76" s="60" t="s">
        <v>124</v>
      </c>
      <c r="D76" s="61"/>
      <c r="E76" s="61"/>
      <c r="F76" s="56"/>
      <c r="G76" s="56"/>
      <c r="H76" s="56"/>
      <c r="I76" s="56"/>
      <c r="J76" s="56"/>
      <c r="K76" s="56"/>
      <c r="L76" s="56"/>
      <c r="M76" s="56"/>
      <c r="P76" s="56" t="s">
        <v>250</v>
      </c>
      <c r="Q76" s="57" t="s">
        <v>279</v>
      </c>
    </row>
    <row r="77" spans="1:20" x14ac:dyDescent="0.2">
      <c r="A77" s="62"/>
      <c r="B77" s="63">
        <v>3</v>
      </c>
      <c r="C77" s="60" t="s">
        <v>125</v>
      </c>
      <c r="D77" s="61"/>
      <c r="E77" s="61"/>
      <c r="F77" s="56"/>
      <c r="G77" s="56"/>
      <c r="H77" s="56"/>
      <c r="I77" s="56"/>
      <c r="J77" s="56"/>
      <c r="K77" s="56">
        <v>2</v>
      </c>
      <c r="L77" s="56"/>
      <c r="M77" s="56">
        <v>1</v>
      </c>
      <c r="N77" s="51">
        <f t="shared" ref="N77:N102" si="0">SUM(I77:M77)</f>
        <v>3</v>
      </c>
      <c r="P77" s="56" t="s">
        <v>251</v>
      </c>
      <c r="Q77" s="57" t="s">
        <v>276</v>
      </c>
    </row>
    <row r="78" spans="1:20" x14ac:dyDescent="0.2">
      <c r="A78" s="62"/>
      <c r="B78" s="63">
        <v>4</v>
      </c>
      <c r="C78" s="60" t="s">
        <v>238</v>
      </c>
      <c r="D78" s="61"/>
      <c r="E78" s="61"/>
      <c r="F78" s="56"/>
      <c r="G78" s="56"/>
      <c r="H78" s="56"/>
      <c r="I78" s="56"/>
      <c r="J78" s="56">
        <v>1</v>
      </c>
      <c r="K78" s="56">
        <v>1</v>
      </c>
      <c r="L78" s="56">
        <v>1</v>
      </c>
      <c r="M78" s="56"/>
      <c r="N78" s="51">
        <f t="shared" si="0"/>
        <v>3</v>
      </c>
      <c r="P78" s="56" t="s">
        <v>252</v>
      </c>
      <c r="Q78" s="57" t="s">
        <v>274</v>
      </c>
    </row>
    <row r="79" spans="1:20" x14ac:dyDescent="0.2">
      <c r="A79" s="62"/>
      <c r="B79" s="63">
        <v>5</v>
      </c>
      <c r="C79" s="60" t="s">
        <v>127</v>
      </c>
      <c r="D79" s="61"/>
      <c r="E79" s="61"/>
      <c r="F79" s="56"/>
      <c r="G79" s="56"/>
      <c r="H79" s="56"/>
      <c r="I79" s="56"/>
      <c r="J79" s="56"/>
      <c r="K79" s="56"/>
      <c r="L79" s="56"/>
      <c r="M79" s="56"/>
    </row>
    <row r="80" spans="1:20" x14ac:dyDescent="0.2">
      <c r="A80" s="62"/>
      <c r="B80" s="63">
        <v>6</v>
      </c>
      <c r="C80" s="60" t="s">
        <v>9</v>
      </c>
      <c r="D80" s="61"/>
      <c r="E80" s="61"/>
      <c r="F80" s="56"/>
      <c r="G80" s="56"/>
      <c r="H80" s="56"/>
      <c r="I80" s="56"/>
      <c r="J80" s="56"/>
      <c r="K80" s="56"/>
      <c r="L80" s="56"/>
      <c r="M80" s="56"/>
      <c r="P80" s="53" t="s">
        <v>273</v>
      </c>
      <c r="Q80" s="53" t="s">
        <v>277</v>
      </c>
      <c r="R80" s="53" t="s">
        <v>280</v>
      </c>
      <c r="S80" s="53" t="s">
        <v>278</v>
      </c>
      <c r="T80" s="53" t="s">
        <v>275</v>
      </c>
    </row>
    <row r="81" spans="1:21" x14ac:dyDescent="0.2">
      <c r="A81" s="62"/>
      <c r="B81" s="63">
        <v>7</v>
      </c>
      <c r="C81" s="60" t="s">
        <v>239</v>
      </c>
      <c r="D81" s="61"/>
      <c r="E81" s="61"/>
      <c r="F81" s="56"/>
      <c r="G81" s="56"/>
      <c r="H81" s="56"/>
      <c r="I81" s="56"/>
      <c r="J81" s="56">
        <v>1</v>
      </c>
      <c r="K81" s="56">
        <v>1</v>
      </c>
      <c r="L81" s="56">
        <v>1</v>
      </c>
      <c r="M81" s="56"/>
      <c r="N81" s="51">
        <f t="shared" si="0"/>
        <v>3</v>
      </c>
      <c r="P81" s="57">
        <v>2</v>
      </c>
      <c r="Q81" s="57">
        <v>9</v>
      </c>
      <c r="R81" s="57">
        <v>10</v>
      </c>
      <c r="S81" s="57">
        <v>5</v>
      </c>
      <c r="T81" s="57">
        <v>8</v>
      </c>
      <c r="U81" s="51">
        <f>SUM(P81:T81)</f>
        <v>34</v>
      </c>
    </row>
    <row r="82" spans="1:21" x14ac:dyDescent="0.2">
      <c r="A82" s="62"/>
      <c r="B82" s="63">
        <v>8</v>
      </c>
      <c r="C82" s="60" t="s">
        <v>129</v>
      </c>
      <c r="D82" s="61"/>
      <c r="E82" s="61"/>
      <c r="F82" s="56"/>
      <c r="G82" s="56"/>
      <c r="H82" s="56"/>
      <c r="I82" s="56"/>
      <c r="J82" s="56"/>
      <c r="K82" s="56">
        <v>2</v>
      </c>
      <c r="L82" s="56">
        <v>1</v>
      </c>
      <c r="M82" s="56"/>
      <c r="N82" s="51">
        <f t="shared" si="0"/>
        <v>3</v>
      </c>
    </row>
    <row r="83" spans="1:21" x14ac:dyDescent="0.2">
      <c r="A83" s="62"/>
      <c r="B83" s="63">
        <v>9</v>
      </c>
      <c r="C83" s="60" t="s">
        <v>130</v>
      </c>
      <c r="D83" s="61"/>
      <c r="E83" s="61"/>
      <c r="F83" s="56"/>
      <c r="G83" s="56"/>
      <c r="H83" s="56"/>
      <c r="I83" s="56">
        <v>1</v>
      </c>
      <c r="J83" s="56"/>
      <c r="K83" s="56">
        <v>1</v>
      </c>
      <c r="L83" s="56"/>
      <c r="M83" s="56"/>
      <c r="N83" s="51">
        <f t="shared" si="0"/>
        <v>2</v>
      </c>
    </row>
    <row r="84" spans="1:21" x14ac:dyDescent="0.2">
      <c r="A84" s="62"/>
      <c r="B84" s="63">
        <v>10</v>
      </c>
      <c r="C84" s="60" t="s">
        <v>244</v>
      </c>
      <c r="D84" s="61"/>
      <c r="E84" s="61"/>
      <c r="F84" s="56"/>
      <c r="G84" s="56"/>
      <c r="H84" s="56"/>
      <c r="I84" s="56"/>
      <c r="J84" s="56"/>
      <c r="K84" s="56"/>
      <c r="L84" s="56"/>
      <c r="M84" s="56">
        <v>1</v>
      </c>
      <c r="N84" s="51">
        <f t="shared" si="0"/>
        <v>1</v>
      </c>
    </row>
    <row r="85" spans="1:21" x14ac:dyDescent="0.2">
      <c r="A85" s="62"/>
      <c r="B85" s="63">
        <v>11</v>
      </c>
      <c r="C85" s="60" t="s">
        <v>207</v>
      </c>
      <c r="D85" s="61"/>
      <c r="E85" s="61"/>
      <c r="F85" s="56"/>
      <c r="G85" s="56"/>
      <c r="H85" s="56"/>
      <c r="I85" s="56"/>
      <c r="J85" s="56"/>
      <c r="K85" s="56"/>
      <c r="L85" s="56"/>
      <c r="M85" s="56">
        <v>1</v>
      </c>
      <c r="N85" s="51">
        <f t="shared" si="0"/>
        <v>1</v>
      </c>
    </row>
    <row r="86" spans="1:21" x14ac:dyDescent="0.2">
      <c r="A86" s="62"/>
      <c r="B86" s="63">
        <v>12</v>
      </c>
      <c r="C86" s="60" t="s">
        <v>16</v>
      </c>
      <c r="D86" s="61"/>
      <c r="E86" s="61"/>
      <c r="F86" s="56"/>
      <c r="G86" s="56"/>
      <c r="H86" s="56"/>
      <c r="I86" s="56"/>
      <c r="J86" s="56"/>
      <c r="K86" s="56"/>
      <c r="L86" s="56"/>
      <c r="M86" s="56"/>
    </row>
    <row r="87" spans="1:21" x14ac:dyDescent="0.2">
      <c r="A87" s="62"/>
      <c r="B87" s="63">
        <v>13</v>
      </c>
      <c r="C87" s="60" t="s">
        <v>17</v>
      </c>
      <c r="D87" s="61"/>
      <c r="E87" s="61"/>
      <c r="F87" s="56"/>
      <c r="G87" s="56"/>
      <c r="H87" s="56"/>
      <c r="I87" s="56"/>
      <c r="J87" s="56"/>
      <c r="K87" s="56"/>
      <c r="L87" s="56"/>
      <c r="M87" s="56"/>
    </row>
    <row r="88" spans="1:21" x14ac:dyDescent="0.2">
      <c r="A88" s="62"/>
      <c r="B88" s="63">
        <v>14</v>
      </c>
      <c r="C88" s="60" t="s">
        <v>208</v>
      </c>
      <c r="D88" s="61"/>
      <c r="E88" s="61"/>
      <c r="F88" s="56"/>
      <c r="G88" s="56"/>
      <c r="H88" s="56"/>
      <c r="I88" s="56"/>
      <c r="J88" s="56"/>
      <c r="K88" s="56"/>
      <c r="L88" s="56"/>
      <c r="M88" s="56"/>
    </row>
    <row r="89" spans="1:21" x14ac:dyDescent="0.2">
      <c r="A89" s="62"/>
      <c r="B89" s="63">
        <v>15</v>
      </c>
      <c r="C89" s="60" t="s">
        <v>18</v>
      </c>
      <c r="D89" s="61"/>
      <c r="E89" s="61"/>
      <c r="F89" s="56"/>
      <c r="G89" s="56"/>
      <c r="H89" s="56"/>
      <c r="I89" s="56"/>
      <c r="J89" s="56">
        <v>1</v>
      </c>
      <c r="K89" s="56"/>
      <c r="L89" s="56">
        <v>1</v>
      </c>
      <c r="M89" s="56"/>
      <c r="N89" s="51">
        <f>SUM(I89:M89)</f>
        <v>2</v>
      </c>
    </row>
    <row r="90" spans="1:21" x14ac:dyDescent="0.2">
      <c r="A90" s="62"/>
      <c r="B90" s="63">
        <v>16</v>
      </c>
      <c r="C90" s="60" t="s">
        <v>132</v>
      </c>
      <c r="D90" s="61"/>
      <c r="E90" s="61"/>
      <c r="F90" s="56"/>
      <c r="G90" s="56"/>
      <c r="H90" s="56"/>
      <c r="I90" s="56">
        <v>1</v>
      </c>
      <c r="J90" s="56"/>
      <c r="K90" s="56"/>
      <c r="L90" s="56"/>
      <c r="M90" s="56">
        <v>1</v>
      </c>
      <c r="N90" s="51">
        <f t="shared" si="0"/>
        <v>2</v>
      </c>
    </row>
    <row r="91" spans="1:21" x14ac:dyDescent="0.2">
      <c r="A91" s="62"/>
      <c r="B91" s="63">
        <v>17</v>
      </c>
      <c r="C91" s="60" t="s">
        <v>267</v>
      </c>
      <c r="D91" s="61"/>
      <c r="E91" s="61"/>
      <c r="F91" s="56"/>
      <c r="G91" s="56"/>
      <c r="H91" s="56"/>
      <c r="I91" s="56"/>
      <c r="J91" s="56"/>
      <c r="K91" s="56"/>
      <c r="L91" s="56"/>
      <c r="M91" s="56">
        <v>1</v>
      </c>
      <c r="N91" s="51">
        <f t="shared" si="0"/>
        <v>1</v>
      </c>
    </row>
    <row r="92" spans="1:21" x14ac:dyDescent="0.2">
      <c r="A92" s="62"/>
      <c r="B92" s="63"/>
      <c r="C92" s="60" t="s">
        <v>268</v>
      </c>
      <c r="D92" s="61"/>
      <c r="E92" s="61"/>
      <c r="F92" s="56"/>
      <c r="G92" s="56"/>
      <c r="H92" s="56"/>
      <c r="I92" s="56"/>
      <c r="J92" s="56"/>
      <c r="K92" s="56"/>
      <c r="L92" s="56"/>
      <c r="M92" s="56"/>
    </row>
    <row r="93" spans="1:21" x14ac:dyDescent="0.2">
      <c r="A93" s="62"/>
      <c r="B93" s="63">
        <v>18</v>
      </c>
      <c r="C93" s="60" t="s">
        <v>209</v>
      </c>
      <c r="D93" s="61"/>
      <c r="E93" s="61"/>
      <c r="F93" s="56"/>
      <c r="G93" s="56"/>
      <c r="H93" s="56"/>
      <c r="I93" s="56"/>
      <c r="J93" s="56"/>
      <c r="K93" s="56"/>
      <c r="L93" s="56"/>
      <c r="M93" s="56"/>
    </row>
    <row r="94" spans="1:21" x14ac:dyDescent="0.2">
      <c r="A94" s="62"/>
      <c r="B94" s="63">
        <v>19</v>
      </c>
      <c r="C94" s="60" t="s">
        <v>269</v>
      </c>
      <c r="D94" s="61"/>
      <c r="E94" s="61"/>
      <c r="F94" s="56"/>
      <c r="G94" s="56"/>
      <c r="H94" s="56"/>
      <c r="I94" s="56"/>
      <c r="J94" s="56"/>
      <c r="K94" s="56">
        <v>2</v>
      </c>
      <c r="L94" s="56"/>
      <c r="M94" s="56"/>
      <c r="N94" s="51">
        <f t="shared" si="0"/>
        <v>2</v>
      </c>
    </row>
    <row r="95" spans="1:21" x14ac:dyDescent="0.2">
      <c r="A95" s="62"/>
      <c r="B95" s="63">
        <v>20</v>
      </c>
      <c r="C95" s="60" t="s">
        <v>20</v>
      </c>
      <c r="D95" s="61"/>
      <c r="E95" s="61"/>
      <c r="F95" s="56"/>
      <c r="G95" s="56"/>
      <c r="H95" s="56"/>
      <c r="I95" s="56"/>
      <c r="J95" s="56">
        <v>1</v>
      </c>
      <c r="K95" s="56"/>
      <c r="L95" s="56"/>
      <c r="M95" s="56"/>
      <c r="N95" s="51">
        <f t="shared" si="0"/>
        <v>1</v>
      </c>
    </row>
    <row r="96" spans="1:21" x14ac:dyDescent="0.2">
      <c r="A96" s="62"/>
      <c r="B96" s="63">
        <v>21</v>
      </c>
      <c r="C96" s="64" t="s">
        <v>270</v>
      </c>
      <c r="D96" s="61"/>
      <c r="E96" s="61"/>
      <c r="F96" s="56"/>
      <c r="G96" s="56"/>
      <c r="H96" s="56"/>
      <c r="I96" s="56"/>
      <c r="J96" s="56"/>
      <c r="K96" s="56"/>
      <c r="L96" s="56"/>
      <c r="M96" s="56"/>
    </row>
    <row r="97" spans="1:20" x14ac:dyDescent="0.2">
      <c r="A97" s="62"/>
      <c r="B97" s="63">
        <v>22</v>
      </c>
      <c r="C97" s="60" t="s">
        <v>210</v>
      </c>
      <c r="D97" s="61"/>
      <c r="E97" s="61"/>
      <c r="F97" s="56"/>
      <c r="G97" s="56"/>
      <c r="H97" s="56"/>
      <c r="I97" s="56"/>
      <c r="J97" s="56"/>
      <c r="K97" s="56"/>
      <c r="L97" s="56"/>
      <c r="M97" s="56"/>
    </row>
    <row r="98" spans="1:20" x14ac:dyDescent="0.2">
      <c r="A98" s="62"/>
      <c r="B98" s="63">
        <v>23</v>
      </c>
      <c r="C98" s="60" t="s">
        <v>136</v>
      </c>
      <c r="D98" s="61"/>
      <c r="E98" s="61"/>
      <c r="F98" s="56"/>
      <c r="G98" s="56"/>
      <c r="H98" s="56"/>
      <c r="I98" s="56"/>
      <c r="J98" s="56">
        <v>3</v>
      </c>
      <c r="K98" s="56"/>
      <c r="L98" s="56"/>
      <c r="M98" s="56"/>
      <c r="N98" s="51">
        <f t="shared" si="0"/>
        <v>3</v>
      </c>
    </row>
    <row r="99" spans="1:20" x14ac:dyDescent="0.2">
      <c r="A99" s="62"/>
      <c r="B99" s="63">
        <v>24</v>
      </c>
      <c r="C99" s="60" t="s">
        <v>137</v>
      </c>
      <c r="D99" s="61"/>
      <c r="E99" s="61"/>
      <c r="F99" s="56"/>
      <c r="G99" s="56"/>
      <c r="H99" s="56"/>
      <c r="I99" s="56"/>
      <c r="J99" s="56"/>
      <c r="K99" s="56"/>
      <c r="L99" s="56"/>
      <c r="M99" s="56"/>
    </row>
    <row r="100" spans="1:20" x14ac:dyDescent="0.2">
      <c r="A100" s="62"/>
      <c r="B100" s="63">
        <v>25</v>
      </c>
      <c r="C100" s="64" t="s">
        <v>211</v>
      </c>
      <c r="D100" s="61"/>
      <c r="E100" s="61"/>
      <c r="F100" s="56"/>
      <c r="G100" s="56"/>
      <c r="H100" s="56"/>
      <c r="I100" s="56"/>
      <c r="J100" s="56"/>
      <c r="K100" s="56"/>
      <c r="L100" s="56"/>
      <c r="M100" s="56"/>
    </row>
    <row r="101" spans="1:20" x14ac:dyDescent="0.2">
      <c r="A101" s="62"/>
      <c r="B101" s="63">
        <v>26</v>
      </c>
      <c r="C101" s="60" t="s">
        <v>212</v>
      </c>
      <c r="D101" s="61"/>
      <c r="E101" s="61"/>
      <c r="F101" s="56"/>
      <c r="G101" s="56"/>
      <c r="H101" s="56"/>
      <c r="I101" s="56"/>
      <c r="J101" s="56"/>
      <c r="K101" s="56"/>
      <c r="L101" s="56"/>
      <c r="M101" s="56"/>
    </row>
    <row r="102" spans="1:20" x14ac:dyDescent="0.2">
      <c r="A102" s="62"/>
      <c r="B102" s="63"/>
      <c r="C102" s="65" t="s">
        <v>281</v>
      </c>
      <c r="D102" s="66"/>
      <c r="E102" s="66"/>
      <c r="F102" s="57"/>
      <c r="G102" s="57"/>
      <c r="H102" s="57"/>
      <c r="I102" s="57">
        <f>SUM(I75:I101)</f>
        <v>2</v>
      </c>
      <c r="J102" s="57">
        <f>SUM(J75:J101)</f>
        <v>9</v>
      </c>
      <c r="K102" s="57">
        <f>SUM(K75:K101)</f>
        <v>10</v>
      </c>
      <c r="L102" s="57">
        <f>SUM(L75:L101)</f>
        <v>5</v>
      </c>
      <c r="M102" s="57">
        <f>SUM(M75:M101)</f>
        <v>8</v>
      </c>
      <c r="N102" s="51">
        <f t="shared" si="0"/>
        <v>34</v>
      </c>
    </row>
    <row r="105" spans="1:20" x14ac:dyDescent="0.2">
      <c r="A105" s="53"/>
      <c r="B105" s="54"/>
      <c r="C105" s="53"/>
      <c r="D105" s="103" t="s">
        <v>265</v>
      </c>
      <c r="E105" s="104"/>
      <c r="F105" s="104"/>
      <c r="G105" s="104"/>
      <c r="H105" s="105"/>
      <c r="I105" s="106" t="s">
        <v>266</v>
      </c>
      <c r="J105" s="106"/>
      <c r="K105" s="106"/>
      <c r="L105" s="106"/>
      <c r="M105" s="106"/>
      <c r="P105" s="107" t="s">
        <v>44</v>
      </c>
      <c r="Q105" s="107"/>
    </row>
    <row r="106" spans="1:20" x14ac:dyDescent="0.2">
      <c r="A106" s="53" t="s">
        <v>263</v>
      </c>
      <c r="B106" s="55" t="s">
        <v>247</v>
      </c>
      <c r="C106" s="53" t="s">
        <v>264</v>
      </c>
      <c r="D106" s="53" t="s">
        <v>248</v>
      </c>
      <c r="E106" s="53" t="s">
        <v>249</v>
      </c>
      <c r="F106" s="53" t="s">
        <v>250</v>
      </c>
      <c r="G106" s="53" t="s">
        <v>251</v>
      </c>
      <c r="H106" s="53" t="s">
        <v>252</v>
      </c>
      <c r="I106" s="53" t="s">
        <v>248</v>
      </c>
      <c r="J106" s="53" t="s">
        <v>249</v>
      </c>
      <c r="K106" s="53" t="s">
        <v>250</v>
      </c>
      <c r="L106" s="53" t="s">
        <v>251</v>
      </c>
      <c r="M106" s="53" t="s">
        <v>252</v>
      </c>
      <c r="P106" s="56" t="s">
        <v>248</v>
      </c>
      <c r="Q106" s="57" t="s">
        <v>271</v>
      </c>
    </row>
    <row r="107" spans="1:20" x14ac:dyDescent="0.2">
      <c r="A107" s="58">
        <v>44004</v>
      </c>
      <c r="B107" s="59">
        <v>1</v>
      </c>
      <c r="C107" s="60" t="s">
        <v>2</v>
      </c>
      <c r="D107" s="61"/>
      <c r="E107" s="61"/>
      <c r="F107" s="56"/>
      <c r="G107" s="56"/>
      <c r="H107" s="56"/>
      <c r="I107" s="56"/>
      <c r="J107" s="56">
        <v>2</v>
      </c>
      <c r="K107" s="56">
        <v>1</v>
      </c>
      <c r="L107" s="56">
        <v>1</v>
      </c>
      <c r="M107" s="56">
        <v>3</v>
      </c>
      <c r="N107" s="51">
        <f>SUM(I107:M107)</f>
        <v>7</v>
      </c>
      <c r="P107" s="61" t="s">
        <v>249</v>
      </c>
      <c r="Q107" s="57" t="s">
        <v>272</v>
      </c>
    </row>
    <row r="108" spans="1:20" x14ac:dyDescent="0.2">
      <c r="A108" s="62"/>
      <c r="B108" s="63">
        <v>2</v>
      </c>
      <c r="C108" s="60" t="s">
        <v>124</v>
      </c>
      <c r="D108" s="61"/>
      <c r="E108" s="61"/>
      <c r="F108" s="56"/>
      <c r="G108" s="56"/>
      <c r="H108" s="56"/>
      <c r="I108" s="56"/>
      <c r="J108" s="56"/>
      <c r="K108" s="56"/>
      <c r="L108" s="56"/>
      <c r="M108" s="56"/>
      <c r="P108" s="56" t="s">
        <v>250</v>
      </c>
      <c r="Q108" s="57" t="s">
        <v>279</v>
      </c>
    </row>
    <row r="109" spans="1:20" x14ac:dyDescent="0.2">
      <c r="A109" s="62"/>
      <c r="B109" s="63">
        <v>3</v>
      </c>
      <c r="C109" s="60" t="s">
        <v>125</v>
      </c>
      <c r="D109" s="61"/>
      <c r="E109" s="61"/>
      <c r="F109" s="56"/>
      <c r="G109" s="56"/>
      <c r="H109" s="56"/>
      <c r="I109" s="56"/>
      <c r="J109" s="56"/>
      <c r="K109" s="56">
        <v>2</v>
      </c>
      <c r="L109" s="56">
        <v>1</v>
      </c>
      <c r="M109" s="56">
        <v>1</v>
      </c>
      <c r="N109" s="51">
        <f t="shared" ref="N109:N134" si="1">SUM(I109:M109)</f>
        <v>4</v>
      </c>
      <c r="P109" s="56" t="s">
        <v>251</v>
      </c>
      <c r="Q109" s="57" t="s">
        <v>276</v>
      </c>
    </row>
    <row r="110" spans="1:20" x14ac:dyDescent="0.2">
      <c r="A110" s="62"/>
      <c r="B110" s="63">
        <v>4</v>
      </c>
      <c r="C110" s="60" t="s">
        <v>238</v>
      </c>
      <c r="D110" s="61"/>
      <c r="E110" s="61"/>
      <c r="F110" s="56"/>
      <c r="G110" s="56"/>
      <c r="H110" s="56"/>
      <c r="I110" s="56"/>
      <c r="J110" s="56">
        <v>1</v>
      </c>
      <c r="K110" s="56">
        <v>1</v>
      </c>
      <c r="L110" s="56">
        <v>1</v>
      </c>
      <c r="M110" s="56"/>
      <c r="N110" s="51">
        <f t="shared" si="1"/>
        <v>3</v>
      </c>
      <c r="P110" s="56" t="s">
        <v>252</v>
      </c>
      <c r="Q110" s="57" t="s">
        <v>274</v>
      </c>
    </row>
    <row r="111" spans="1:20" x14ac:dyDescent="0.2">
      <c r="A111" s="62"/>
      <c r="B111" s="63">
        <v>5</v>
      </c>
      <c r="C111" s="60" t="s">
        <v>127</v>
      </c>
      <c r="D111" s="61"/>
      <c r="E111" s="61"/>
      <c r="F111" s="56"/>
      <c r="G111" s="56"/>
      <c r="H111" s="56"/>
      <c r="I111" s="56"/>
      <c r="J111" s="56"/>
      <c r="K111" s="56"/>
      <c r="L111" s="56"/>
      <c r="M111" s="56"/>
    </row>
    <row r="112" spans="1:20" x14ac:dyDescent="0.2">
      <c r="A112" s="62"/>
      <c r="B112" s="63">
        <v>6</v>
      </c>
      <c r="C112" s="60" t="s">
        <v>9</v>
      </c>
      <c r="D112" s="61"/>
      <c r="E112" s="61"/>
      <c r="F112" s="56"/>
      <c r="G112" s="56"/>
      <c r="H112" s="56"/>
      <c r="I112" s="56"/>
      <c r="J112" s="56"/>
      <c r="K112" s="56"/>
      <c r="L112" s="56"/>
      <c r="M112" s="56"/>
      <c r="P112" s="53" t="s">
        <v>273</v>
      </c>
      <c r="Q112" s="53" t="s">
        <v>277</v>
      </c>
      <c r="R112" s="53" t="s">
        <v>280</v>
      </c>
      <c r="S112" s="53" t="s">
        <v>278</v>
      </c>
      <c r="T112" s="53" t="s">
        <v>275</v>
      </c>
    </row>
    <row r="113" spans="1:20" x14ac:dyDescent="0.2">
      <c r="A113" s="62"/>
      <c r="B113" s="63">
        <v>7</v>
      </c>
      <c r="C113" s="60" t="s">
        <v>239</v>
      </c>
      <c r="D113" s="61"/>
      <c r="E113" s="61"/>
      <c r="F113" s="56"/>
      <c r="G113" s="56"/>
      <c r="H113" s="56"/>
      <c r="I113" s="56"/>
      <c r="J113" s="56">
        <v>1</v>
      </c>
      <c r="K113" s="56">
        <v>1</v>
      </c>
      <c r="L113" s="56">
        <v>1</v>
      </c>
      <c r="M113" s="56"/>
      <c r="N113" s="51">
        <f t="shared" si="1"/>
        <v>3</v>
      </c>
      <c r="P113" s="56">
        <v>2</v>
      </c>
      <c r="Q113" s="56">
        <v>10</v>
      </c>
      <c r="R113" s="56">
        <v>10</v>
      </c>
      <c r="S113" s="56">
        <v>6</v>
      </c>
      <c r="T113" s="56">
        <v>8</v>
      </c>
    </row>
    <row r="114" spans="1:20" x14ac:dyDescent="0.2">
      <c r="A114" s="62"/>
      <c r="B114" s="63">
        <v>8</v>
      </c>
      <c r="C114" s="60" t="s">
        <v>129</v>
      </c>
      <c r="D114" s="61"/>
      <c r="E114" s="61"/>
      <c r="F114" s="56"/>
      <c r="G114" s="56"/>
      <c r="H114" s="56"/>
      <c r="I114" s="56"/>
      <c r="J114" s="56"/>
      <c r="K114" s="56">
        <v>2</v>
      </c>
      <c r="L114" s="56">
        <v>1</v>
      </c>
      <c r="M114" s="56"/>
      <c r="N114" s="51">
        <f t="shared" si="1"/>
        <v>3</v>
      </c>
    </row>
    <row r="115" spans="1:20" x14ac:dyDescent="0.2">
      <c r="A115" s="62"/>
      <c r="B115" s="63">
        <v>9</v>
      </c>
      <c r="C115" s="60" t="s">
        <v>130</v>
      </c>
      <c r="D115" s="61"/>
      <c r="E115" s="61"/>
      <c r="F115" s="56"/>
      <c r="G115" s="56"/>
      <c r="H115" s="56"/>
      <c r="I115" s="56">
        <v>1</v>
      </c>
      <c r="J115" s="56"/>
      <c r="K115" s="56">
        <v>1</v>
      </c>
      <c r="L115" s="56"/>
      <c r="M115" s="56"/>
      <c r="N115" s="51">
        <f t="shared" si="1"/>
        <v>2</v>
      </c>
    </row>
    <row r="116" spans="1:20" x14ac:dyDescent="0.2">
      <c r="A116" s="62"/>
      <c r="B116" s="63">
        <v>10</v>
      </c>
      <c r="C116" s="60" t="s">
        <v>244</v>
      </c>
      <c r="D116" s="61"/>
      <c r="E116" s="61"/>
      <c r="F116" s="56"/>
      <c r="G116" s="56"/>
      <c r="H116" s="56"/>
      <c r="I116" s="56"/>
      <c r="J116" s="56"/>
      <c r="K116" s="56"/>
      <c r="L116" s="56"/>
      <c r="M116" s="56">
        <v>1</v>
      </c>
      <c r="N116" s="51">
        <f t="shared" si="1"/>
        <v>1</v>
      </c>
    </row>
    <row r="117" spans="1:20" x14ac:dyDescent="0.2">
      <c r="A117" s="62"/>
      <c r="B117" s="63">
        <v>11</v>
      </c>
      <c r="C117" s="60" t="s">
        <v>207</v>
      </c>
      <c r="D117" s="61"/>
      <c r="E117" s="61"/>
      <c r="F117" s="56"/>
      <c r="G117" s="56"/>
      <c r="H117" s="56"/>
      <c r="I117" s="56"/>
      <c r="J117" s="56"/>
      <c r="K117" s="56"/>
      <c r="L117" s="56"/>
      <c r="M117" s="56">
        <v>1</v>
      </c>
      <c r="N117" s="51">
        <f t="shared" si="1"/>
        <v>1</v>
      </c>
    </row>
    <row r="118" spans="1:20" x14ac:dyDescent="0.2">
      <c r="A118" s="62"/>
      <c r="B118" s="63">
        <v>12</v>
      </c>
      <c r="C118" s="60" t="s">
        <v>16</v>
      </c>
      <c r="D118" s="61"/>
      <c r="E118" s="61"/>
      <c r="F118" s="56"/>
      <c r="G118" s="56"/>
      <c r="H118" s="56"/>
      <c r="I118" s="56"/>
      <c r="J118" s="56"/>
      <c r="K118" s="56"/>
      <c r="L118" s="56"/>
      <c r="M118" s="56"/>
    </row>
    <row r="119" spans="1:20" x14ac:dyDescent="0.2">
      <c r="A119" s="62"/>
      <c r="B119" s="63">
        <v>13</v>
      </c>
      <c r="C119" s="60" t="s">
        <v>17</v>
      </c>
      <c r="D119" s="61"/>
      <c r="E119" s="61"/>
      <c r="F119" s="56"/>
      <c r="G119" s="56"/>
      <c r="H119" s="56"/>
      <c r="I119" s="56"/>
      <c r="J119" s="56">
        <v>1</v>
      </c>
      <c r="K119" s="56"/>
      <c r="L119" s="56"/>
      <c r="M119" s="56"/>
      <c r="N119" s="51">
        <f t="shared" si="1"/>
        <v>1</v>
      </c>
    </row>
    <row r="120" spans="1:20" x14ac:dyDescent="0.2">
      <c r="A120" s="62"/>
      <c r="B120" s="63">
        <v>14</v>
      </c>
      <c r="C120" s="60" t="s">
        <v>208</v>
      </c>
      <c r="D120" s="61"/>
      <c r="E120" s="61"/>
      <c r="F120" s="56"/>
      <c r="G120" s="56"/>
      <c r="H120" s="56"/>
      <c r="I120" s="56"/>
      <c r="J120" s="56"/>
      <c r="K120" s="56"/>
      <c r="L120" s="56"/>
      <c r="M120" s="56"/>
    </row>
    <row r="121" spans="1:20" x14ac:dyDescent="0.2">
      <c r="A121" s="62"/>
      <c r="B121" s="63">
        <v>15</v>
      </c>
      <c r="C121" s="60" t="s">
        <v>18</v>
      </c>
      <c r="D121" s="61"/>
      <c r="E121" s="61"/>
      <c r="F121" s="56"/>
      <c r="G121" s="56"/>
      <c r="H121" s="56"/>
      <c r="I121" s="56"/>
      <c r="J121" s="56">
        <v>1</v>
      </c>
      <c r="K121" s="56"/>
      <c r="L121" s="56">
        <v>1</v>
      </c>
      <c r="M121" s="56"/>
      <c r="N121" s="51">
        <f t="shared" si="1"/>
        <v>2</v>
      </c>
    </row>
    <row r="122" spans="1:20" x14ac:dyDescent="0.2">
      <c r="A122" s="62"/>
      <c r="B122" s="63">
        <v>16</v>
      </c>
      <c r="C122" s="60" t="s">
        <v>132</v>
      </c>
      <c r="D122" s="61"/>
      <c r="E122" s="61"/>
      <c r="F122" s="56"/>
      <c r="G122" s="56"/>
      <c r="H122" s="56"/>
      <c r="I122" s="56">
        <v>1</v>
      </c>
      <c r="J122" s="56"/>
      <c r="K122" s="56"/>
      <c r="L122" s="56"/>
      <c r="M122" s="56">
        <v>1</v>
      </c>
      <c r="N122" s="51">
        <f t="shared" si="1"/>
        <v>2</v>
      </c>
    </row>
    <row r="123" spans="1:20" x14ac:dyDescent="0.2">
      <c r="A123" s="62"/>
      <c r="B123" s="63">
        <v>17</v>
      </c>
      <c r="C123" s="60" t="s">
        <v>267</v>
      </c>
      <c r="D123" s="61"/>
      <c r="E123" s="61"/>
      <c r="F123" s="56"/>
      <c r="G123" s="56"/>
      <c r="H123" s="56"/>
      <c r="I123" s="56"/>
      <c r="J123" s="56"/>
      <c r="K123" s="56"/>
      <c r="L123" s="56"/>
      <c r="M123" s="56">
        <v>1</v>
      </c>
      <c r="N123" s="51">
        <f t="shared" si="1"/>
        <v>1</v>
      </c>
    </row>
    <row r="124" spans="1:20" x14ac:dyDescent="0.2">
      <c r="A124" s="62"/>
      <c r="B124" s="63"/>
      <c r="C124" s="60" t="s">
        <v>268</v>
      </c>
      <c r="D124" s="61"/>
      <c r="E124" s="61"/>
      <c r="F124" s="56"/>
      <c r="G124" s="56"/>
      <c r="H124" s="56"/>
      <c r="I124" s="56"/>
      <c r="J124" s="56"/>
      <c r="K124" s="56"/>
      <c r="L124" s="56"/>
      <c r="M124" s="56"/>
    </row>
    <row r="125" spans="1:20" x14ac:dyDescent="0.2">
      <c r="A125" s="62"/>
      <c r="B125" s="63">
        <v>18</v>
      </c>
      <c r="C125" s="60" t="s">
        <v>209</v>
      </c>
      <c r="D125" s="61"/>
      <c r="E125" s="61"/>
      <c r="F125" s="56"/>
      <c r="G125" s="56"/>
      <c r="H125" s="56"/>
      <c r="I125" s="56"/>
      <c r="J125" s="56"/>
      <c r="K125" s="56"/>
      <c r="L125" s="56"/>
      <c r="M125" s="56"/>
    </row>
    <row r="126" spans="1:20" x14ac:dyDescent="0.2">
      <c r="A126" s="62"/>
      <c r="B126" s="63">
        <v>19</v>
      </c>
      <c r="C126" s="60" t="s">
        <v>269</v>
      </c>
      <c r="D126" s="61"/>
      <c r="E126" s="61"/>
      <c r="F126" s="56"/>
      <c r="G126" s="56"/>
      <c r="H126" s="56"/>
      <c r="I126" s="56"/>
      <c r="J126" s="56"/>
      <c r="K126" s="56">
        <v>2</v>
      </c>
      <c r="L126" s="56"/>
      <c r="M126" s="56"/>
      <c r="N126" s="51">
        <f t="shared" si="1"/>
        <v>2</v>
      </c>
    </row>
    <row r="127" spans="1:20" x14ac:dyDescent="0.2">
      <c r="A127" s="62"/>
      <c r="B127" s="63">
        <v>20</v>
      </c>
      <c r="C127" s="60" t="s">
        <v>20</v>
      </c>
      <c r="D127" s="61"/>
      <c r="E127" s="61"/>
      <c r="F127" s="56"/>
      <c r="G127" s="56"/>
      <c r="H127" s="56"/>
      <c r="I127" s="56"/>
      <c r="J127" s="56">
        <v>1</v>
      </c>
      <c r="K127" s="56"/>
      <c r="L127" s="56"/>
      <c r="M127" s="56"/>
      <c r="N127" s="51">
        <f t="shared" si="1"/>
        <v>1</v>
      </c>
    </row>
    <row r="128" spans="1:20" x14ac:dyDescent="0.2">
      <c r="A128" s="62"/>
      <c r="B128" s="63">
        <v>21</v>
      </c>
      <c r="C128" s="64" t="s">
        <v>270</v>
      </c>
      <c r="D128" s="61"/>
      <c r="E128" s="61"/>
      <c r="F128" s="56"/>
      <c r="G128" s="56"/>
      <c r="H128" s="56"/>
      <c r="I128" s="56"/>
      <c r="J128" s="56"/>
      <c r="K128" s="56"/>
      <c r="L128" s="56"/>
      <c r="M128" s="56"/>
    </row>
    <row r="129" spans="1:17" x14ac:dyDescent="0.2">
      <c r="A129" s="62"/>
      <c r="B129" s="63">
        <v>22</v>
      </c>
      <c r="C129" s="60" t="s">
        <v>210</v>
      </c>
      <c r="D129" s="61"/>
      <c r="E129" s="61"/>
      <c r="F129" s="56"/>
      <c r="G129" s="56"/>
      <c r="H129" s="56"/>
      <c r="I129" s="56"/>
      <c r="J129" s="56"/>
      <c r="K129" s="56"/>
      <c r="L129" s="56"/>
      <c r="M129" s="56"/>
    </row>
    <row r="130" spans="1:17" x14ac:dyDescent="0.2">
      <c r="A130" s="62"/>
      <c r="B130" s="63">
        <v>23</v>
      </c>
      <c r="C130" s="60" t="s">
        <v>136</v>
      </c>
      <c r="D130" s="61"/>
      <c r="E130" s="61"/>
      <c r="F130" s="56"/>
      <c r="G130" s="56"/>
      <c r="H130" s="56"/>
      <c r="I130" s="56"/>
      <c r="J130" s="56">
        <v>3</v>
      </c>
      <c r="K130" s="56"/>
      <c r="L130" s="56"/>
      <c r="M130" s="56"/>
      <c r="N130" s="51">
        <f t="shared" si="1"/>
        <v>3</v>
      </c>
    </row>
    <row r="131" spans="1:17" x14ac:dyDescent="0.2">
      <c r="A131" s="62"/>
      <c r="B131" s="63">
        <v>24</v>
      </c>
      <c r="C131" s="60" t="s">
        <v>137</v>
      </c>
      <c r="D131" s="61"/>
      <c r="E131" s="61"/>
      <c r="F131" s="56"/>
      <c r="G131" s="56"/>
      <c r="H131" s="56"/>
      <c r="I131" s="56"/>
      <c r="J131" s="56"/>
      <c r="K131" s="56"/>
      <c r="L131" s="56"/>
      <c r="M131" s="56"/>
    </row>
    <row r="132" spans="1:17" x14ac:dyDescent="0.2">
      <c r="A132" s="62"/>
      <c r="B132" s="63">
        <v>25</v>
      </c>
      <c r="C132" s="64" t="s">
        <v>211</v>
      </c>
      <c r="D132" s="61"/>
      <c r="E132" s="61"/>
      <c r="F132" s="56"/>
      <c r="G132" s="56"/>
      <c r="H132" s="56"/>
      <c r="I132" s="56"/>
      <c r="J132" s="56"/>
      <c r="K132" s="56"/>
      <c r="L132" s="56"/>
      <c r="M132" s="56"/>
    </row>
    <row r="133" spans="1:17" x14ac:dyDescent="0.2">
      <c r="A133" s="62"/>
      <c r="B133" s="63">
        <v>26</v>
      </c>
      <c r="C133" s="60" t="s">
        <v>212</v>
      </c>
      <c r="D133" s="61"/>
      <c r="E133" s="61"/>
      <c r="F133" s="56"/>
      <c r="G133" s="56"/>
      <c r="H133" s="56"/>
      <c r="I133" s="56"/>
      <c r="J133" s="56"/>
      <c r="K133" s="56"/>
      <c r="L133" s="56"/>
      <c r="M133" s="56"/>
    </row>
    <row r="134" spans="1:17" x14ac:dyDescent="0.2">
      <c r="A134" s="62"/>
      <c r="B134" s="63"/>
      <c r="C134" s="65" t="s">
        <v>281</v>
      </c>
      <c r="D134" s="66"/>
      <c r="E134" s="66"/>
      <c r="F134" s="57"/>
      <c r="G134" s="57"/>
      <c r="H134" s="57"/>
      <c r="I134" s="57">
        <f>SUM(I107:I133)</f>
        <v>2</v>
      </c>
      <c r="J134" s="57">
        <f>SUM(J107:J133)</f>
        <v>10</v>
      </c>
      <c r="K134" s="57">
        <f>SUM(K107:K133)</f>
        <v>10</v>
      </c>
      <c r="L134" s="57">
        <f>SUM(L107:L133)</f>
        <v>6</v>
      </c>
      <c r="M134" s="57">
        <f>SUM(M107:M133)</f>
        <v>8</v>
      </c>
      <c r="N134" s="51">
        <f t="shared" si="1"/>
        <v>36</v>
      </c>
    </row>
    <row r="138" spans="1:17" x14ac:dyDescent="0.2">
      <c r="A138" s="53"/>
      <c r="B138" s="54"/>
      <c r="C138" s="53"/>
      <c r="D138" s="103" t="s">
        <v>265</v>
      </c>
      <c r="E138" s="104"/>
      <c r="F138" s="104"/>
      <c r="G138" s="104"/>
      <c r="H138" s="105"/>
      <c r="I138" s="106" t="s">
        <v>266</v>
      </c>
      <c r="J138" s="106"/>
      <c r="K138" s="106"/>
      <c r="L138" s="106"/>
      <c r="M138" s="106"/>
      <c r="P138" s="107" t="s">
        <v>44</v>
      </c>
      <c r="Q138" s="107"/>
    </row>
    <row r="139" spans="1:17" x14ac:dyDescent="0.2">
      <c r="A139" s="53" t="s">
        <v>263</v>
      </c>
      <c r="B139" s="55" t="s">
        <v>247</v>
      </c>
      <c r="C139" s="53" t="s">
        <v>264</v>
      </c>
      <c r="D139" s="53" t="s">
        <v>248</v>
      </c>
      <c r="E139" s="53" t="s">
        <v>249</v>
      </c>
      <c r="F139" s="53" t="s">
        <v>250</v>
      </c>
      <c r="G139" s="53" t="s">
        <v>251</v>
      </c>
      <c r="H139" s="53" t="s">
        <v>252</v>
      </c>
      <c r="I139" s="53" t="s">
        <v>248</v>
      </c>
      <c r="J139" s="53" t="s">
        <v>249</v>
      </c>
      <c r="K139" s="53" t="s">
        <v>250</v>
      </c>
      <c r="L139" s="53" t="s">
        <v>251</v>
      </c>
      <c r="M139" s="53" t="s">
        <v>252</v>
      </c>
      <c r="P139" s="56" t="s">
        <v>248</v>
      </c>
      <c r="Q139" s="57" t="s">
        <v>271</v>
      </c>
    </row>
    <row r="140" spans="1:17" x14ac:dyDescent="0.2">
      <c r="A140" s="58">
        <v>44011</v>
      </c>
      <c r="B140" s="59">
        <v>1</v>
      </c>
      <c r="C140" s="60" t="s">
        <v>2</v>
      </c>
      <c r="D140" s="61"/>
      <c r="E140" s="61"/>
      <c r="F140" s="56"/>
      <c r="G140" s="56"/>
      <c r="H140" s="56"/>
      <c r="I140" s="56"/>
      <c r="J140" s="56">
        <v>3</v>
      </c>
      <c r="K140" s="56">
        <v>1</v>
      </c>
      <c r="L140" s="56">
        <v>1</v>
      </c>
      <c r="M140" s="56">
        <v>3</v>
      </c>
      <c r="N140" s="51">
        <f>SUM(I140:M140)</f>
        <v>8</v>
      </c>
      <c r="P140" s="61" t="s">
        <v>249</v>
      </c>
      <c r="Q140" s="57" t="s">
        <v>272</v>
      </c>
    </row>
    <row r="141" spans="1:17" x14ac:dyDescent="0.2">
      <c r="A141" s="62"/>
      <c r="B141" s="63">
        <v>2</v>
      </c>
      <c r="C141" s="60" t="s">
        <v>124</v>
      </c>
      <c r="D141" s="61"/>
      <c r="E141" s="61"/>
      <c r="F141" s="56"/>
      <c r="G141" s="56"/>
      <c r="H141" s="56"/>
      <c r="I141" s="56"/>
      <c r="J141" s="56"/>
      <c r="K141" s="56"/>
      <c r="L141" s="56"/>
      <c r="M141" s="56"/>
      <c r="P141" s="56" t="s">
        <v>250</v>
      </c>
      <c r="Q141" s="57" t="s">
        <v>279</v>
      </c>
    </row>
    <row r="142" spans="1:17" x14ac:dyDescent="0.2">
      <c r="A142" s="62"/>
      <c r="B142" s="63">
        <v>3</v>
      </c>
      <c r="C142" s="60" t="s">
        <v>125</v>
      </c>
      <c r="D142" s="61"/>
      <c r="E142" s="61"/>
      <c r="F142" s="56"/>
      <c r="G142" s="56"/>
      <c r="H142" s="56"/>
      <c r="I142" s="56"/>
      <c r="J142" s="56"/>
      <c r="K142" s="56">
        <v>2</v>
      </c>
      <c r="L142" s="56">
        <v>1</v>
      </c>
      <c r="M142" s="56">
        <v>1</v>
      </c>
      <c r="N142" s="51">
        <f t="shared" ref="N142:N167" si="2">SUM(I142:M142)</f>
        <v>4</v>
      </c>
      <c r="P142" s="56" t="s">
        <v>251</v>
      </c>
      <c r="Q142" s="57" t="s">
        <v>276</v>
      </c>
    </row>
    <row r="143" spans="1:17" x14ac:dyDescent="0.2">
      <c r="A143" s="62"/>
      <c r="B143" s="63">
        <v>4</v>
      </c>
      <c r="C143" s="60" t="s">
        <v>238</v>
      </c>
      <c r="D143" s="61"/>
      <c r="E143" s="61"/>
      <c r="F143" s="56"/>
      <c r="G143" s="56"/>
      <c r="H143" s="56"/>
      <c r="I143" s="56"/>
      <c r="J143" s="56">
        <v>1</v>
      </c>
      <c r="K143" s="56">
        <v>1</v>
      </c>
      <c r="L143" s="56">
        <v>1</v>
      </c>
      <c r="M143" s="56"/>
      <c r="N143" s="51">
        <f t="shared" si="2"/>
        <v>3</v>
      </c>
      <c r="P143" s="56" t="s">
        <v>252</v>
      </c>
      <c r="Q143" s="57" t="s">
        <v>274</v>
      </c>
    </row>
    <row r="144" spans="1:17" x14ac:dyDescent="0.2">
      <c r="A144" s="62"/>
      <c r="B144" s="63">
        <v>5</v>
      </c>
      <c r="C144" s="60" t="s">
        <v>127</v>
      </c>
      <c r="D144" s="61"/>
      <c r="E144" s="61"/>
      <c r="F144" s="56"/>
      <c r="G144" s="56"/>
      <c r="H144" s="56"/>
      <c r="I144" s="56"/>
      <c r="J144" s="56"/>
      <c r="K144" s="56"/>
      <c r="L144" s="56"/>
      <c r="M144" s="56"/>
    </row>
    <row r="145" spans="1:20" x14ac:dyDescent="0.2">
      <c r="A145" s="62"/>
      <c r="B145" s="63">
        <v>6</v>
      </c>
      <c r="C145" s="60" t="s">
        <v>9</v>
      </c>
      <c r="D145" s="61"/>
      <c r="E145" s="61"/>
      <c r="F145" s="56"/>
      <c r="G145" s="56"/>
      <c r="H145" s="56"/>
      <c r="I145" s="56"/>
      <c r="J145" s="56"/>
      <c r="K145" s="56"/>
      <c r="L145" s="56"/>
      <c r="M145" s="56"/>
      <c r="P145" s="53" t="s">
        <v>273</v>
      </c>
      <c r="Q145" s="53" t="s">
        <v>277</v>
      </c>
      <c r="R145" s="53" t="s">
        <v>280</v>
      </c>
      <c r="S145" s="53" t="s">
        <v>278</v>
      </c>
      <c r="T145" s="53" t="s">
        <v>275</v>
      </c>
    </row>
    <row r="146" spans="1:20" x14ac:dyDescent="0.2">
      <c r="A146" s="62"/>
      <c r="B146" s="63">
        <v>7</v>
      </c>
      <c r="C146" s="60" t="s">
        <v>239</v>
      </c>
      <c r="D146" s="61"/>
      <c r="E146" s="61"/>
      <c r="F146" s="56"/>
      <c r="G146" s="56"/>
      <c r="H146" s="56"/>
      <c r="I146" s="56"/>
      <c r="J146" s="56">
        <v>1</v>
      </c>
      <c r="K146" s="56">
        <v>1</v>
      </c>
      <c r="L146" s="56">
        <v>1</v>
      </c>
      <c r="M146" s="56"/>
      <c r="N146" s="51">
        <f t="shared" si="2"/>
        <v>3</v>
      </c>
      <c r="P146" s="56">
        <v>4</v>
      </c>
      <c r="Q146" s="56">
        <v>12</v>
      </c>
      <c r="R146" s="56">
        <v>10</v>
      </c>
      <c r="S146" s="56">
        <v>7</v>
      </c>
      <c r="T146" s="56">
        <v>9</v>
      </c>
    </row>
    <row r="147" spans="1:20" x14ac:dyDescent="0.2">
      <c r="A147" s="62"/>
      <c r="B147" s="63">
        <v>8</v>
      </c>
      <c r="C147" s="60" t="s">
        <v>129</v>
      </c>
      <c r="D147" s="61"/>
      <c r="E147" s="61"/>
      <c r="F147" s="56"/>
      <c r="G147" s="56"/>
      <c r="H147" s="56"/>
      <c r="I147" s="56"/>
      <c r="J147" s="56"/>
      <c r="K147" s="56">
        <v>2</v>
      </c>
      <c r="L147" s="56">
        <v>1</v>
      </c>
      <c r="M147" s="56"/>
      <c r="N147" s="51">
        <f t="shared" si="2"/>
        <v>3</v>
      </c>
    </row>
    <row r="148" spans="1:20" x14ac:dyDescent="0.2">
      <c r="A148" s="62"/>
      <c r="B148" s="63">
        <v>9</v>
      </c>
      <c r="C148" s="60" t="s">
        <v>130</v>
      </c>
      <c r="D148" s="61"/>
      <c r="E148" s="61"/>
      <c r="F148" s="56"/>
      <c r="G148" s="56"/>
      <c r="H148" s="56"/>
      <c r="I148" s="56">
        <v>3</v>
      </c>
      <c r="J148" s="56"/>
      <c r="K148" s="56">
        <v>1</v>
      </c>
      <c r="L148" s="56"/>
      <c r="M148" s="56"/>
      <c r="N148" s="51">
        <f t="shared" si="2"/>
        <v>4</v>
      </c>
    </row>
    <row r="149" spans="1:20" x14ac:dyDescent="0.2">
      <c r="A149" s="62"/>
      <c r="B149" s="63">
        <v>10</v>
      </c>
      <c r="C149" s="60" t="s">
        <v>244</v>
      </c>
      <c r="D149" s="61"/>
      <c r="E149" s="61"/>
      <c r="F149" s="56"/>
      <c r="G149" s="56"/>
      <c r="H149" s="56"/>
      <c r="I149" s="56"/>
      <c r="J149" s="56"/>
      <c r="K149" s="56"/>
      <c r="L149" s="56">
        <v>1</v>
      </c>
      <c r="M149" s="56">
        <v>1</v>
      </c>
      <c r="N149" s="51">
        <f t="shared" si="2"/>
        <v>2</v>
      </c>
    </row>
    <row r="150" spans="1:20" x14ac:dyDescent="0.2">
      <c r="A150" s="62"/>
      <c r="B150" s="63">
        <v>11</v>
      </c>
      <c r="C150" s="60" t="s">
        <v>207</v>
      </c>
      <c r="D150" s="61"/>
      <c r="E150" s="61"/>
      <c r="F150" s="56"/>
      <c r="G150" s="56"/>
      <c r="H150" s="56"/>
      <c r="I150" s="56"/>
      <c r="J150" s="56"/>
      <c r="K150" s="56"/>
      <c r="L150" s="56"/>
      <c r="M150" s="56">
        <v>1</v>
      </c>
      <c r="N150" s="51">
        <f t="shared" si="2"/>
        <v>1</v>
      </c>
    </row>
    <row r="151" spans="1:20" x14ac:dyDescent="0.2">
      <c r="A151" s="62"/>
      <c r="B151" s="63">
        <v>12</v>
      </c>
      <c r="C151" s="60" t="s">
        <v>16</v>
      </c>
      <c r="D151" s="61"/>
      <c r="E151" s="61"/>
      <c r="F151" s="56"/>
      <c r="G151" s="56"/>
      <c r="H151" s="56"/>
      <c r="I151" s="56"/>
      <c r="J151" s="56"/>
      <c r="K151" s="56"/>
      <c r="L151" s="56"/>
      <c r="M151" s="56"/>
    </row>
    <row r="152" spans="1:20" x14ac:dyDescent="0.2">
      <c r="A152" s="62"/>
      <c r="B152" s="63">
        <v>13</v>
      </c>
      <c r="C152" s="60" t="s">
        <v>17</v>
      </c>
      <c r="D152" s="61"/>
      <c r="E152" s="61"/>
      <c r="F152" s="56"/>
      <c r="G152" s="56"/>
      <c r="H152" s="56"/>
      <c r="I152" s="56"/>
      <c r="J152" s="56">
        <v>1</v>
      </c>
      <c r="K152" s="56"/>
      <c r="L152" s="56"/>
      <c r="M152" s="56"/>
      <c r="N152" s="51">
        <f t="shared" si="2"/>
        <v>1</v>
      </c>
    </row>
    <row r="153" spans="1:20" x14ac:dyDescent="0.2">
      <c r="A153" s="62"/>
      <c r="B153" s="63">
        <v>14</v>
      </c>
      <c r="C153" s="60" t="s">
        <v>208</v>
      </c>
      <c r="D153" s="61"/>
      <c r="E153" s="61"/>
      <c r="F153" s="56"/>
      <c r="G153" s="56"/>
      <c r="H153" s="56"/>
      <c r="I153" s="56"/>
      <c r="J153" s="56"/>
      <c r="K153" s="56"/>
      <c r="L153" s="56"/>
      <c r="M153" s="56"/>
    </row>
    <row r="154" spans="1:20" x14ac:dyDescent="0.2">
      <c r="A154" s="62"/>
      <c r="B154" s="63">
        <v>15</v>
      </c>
      <c r="C154" s="60" t="s">
        <v>18</v>
      </c>
      <c r="D154" s="61"/>
      <c r="E154" s="61"/>
      <c r="F154" s="56"/>
      <c r="G154" s="56"/>
      <c r="H154" s="56"/>
      <c r="I154" s="56"/>
      <c r="J154" s="56">
        <v>1</v>
      </c>
      <c r="K154" s="56"/>
      <c r="L154" s="56">
        <v>1</v>
      </c>
      <c r="M154" s="56"/>
      <c r="N154" s="51">
        <f t="shared" si="2"/>
        <v>2</v>
      </c>
    </row>
    <row r="155" spans="1:20" x14ac:dyDescent="0.2">
      <c r="A155" s="62"/>
      <c r="B155" s="63">
        <v>16</v>
      </c>
      <c r="C155" s="60" t="s">
        <v>132</v>
      </c>
      <c r="D155" s="61"/>
      <c r="E155" s="61"/>
      <c r="F155" s="56"/>
      <c r="G155" s="56"/>
      <c r="H155" s="56"/>
      <c r="I155" s="56">
        <v>1</v>
      </c>
      <c r="J155" s="56"/>
      <c r="K155" s="56"/>
      <c r="L155" s="56"/>
      <c r="M155" s="56">
        <v>2</v>
      </c>
      <c r="N155" s="51">
        <f t="shared" si="2"/>
        <v>3</v>
      </c>
    </row>
    <row r="156" spans="1:20" x14ac:dyDescent="0.2">
      <c r="A156" s="62"/>
      <c r="B156" s="63">
        <v>17</v>
      </c>
      <c r="C156" s="60" t="s">
        <v>267</v>
      </c>
      <c r="D156" s="61"/>
      <c r="E156" s="61"/>
      <c r="F156" s="56"/>
      <c r="G156" s="56"/>
      <c r="H156" s="56"/>
      <c r="I156" s="56"/>
      <c r="J156" s="56"/>
      <c r="K156" s="56"/>
      <c r="L156" s="56"/>
      <c r="M156" s="56">
        <v>1</v>
      </c>
      <c r="N156" s="51">
        <f t="shared" si="2"/>
        <v>1</v>
      </c>
    </row>
    <row r="157" spans="1:20" x14ac:dyDescent="0.2">
      <c r="A157" s="62"/>
      <c r="B157" s="63"/>
      <c r="C157" s="60" t="s">
        <v>268</v>
      </c>
      <c r="D157" s="61"/>
      <c r="E157" s="61"/>
      <c r="F157" s="56"/>
      <c r="G157" s="56"/>
      <c r="H157" s="56"/>
      <c r="I157" s="56"/>
      <c r="J157" s="56"/>
      <c r="K157" s="56"/>
      <c r="L157" s="56"/>
      <c r="M157" s="56"/>
    </row>
    <row r="158" spans="1:20" x14ac:dyDescent="0.2">
      <c r="A158" s="62"/>
      <c r="B158" s="63">
        <v>18</v>
      </c>
      <c r="C158" s="60" t="s">
        <v>209</v>
      </c>
      <c r="D158" s="61"/>
      <c r="E158" s="61"/>
      <c r="F158" s="56"/>
      <c r="G158" s="56"/>
      <c r="H158" s="56"/>
      <c r="I158" s="56"/>
      <c r="J158" s="56"/>
      <c r="K158" s="56"/>
      <c r="L158" s="56"/>
      <c r="M158" s="56"/>
    </row>
    <row r="159" spans="1:20" x14ac:dyDescent="0.2">
      <c r="A159" s="62"/>
      <c r="B159" s="63">
        <v>19</v>
      </c>
      <c r="C159" s="60" t="s">
        <v>269</v>
      </c>
      <c r="D159" s="61"/>
      <c r="E159" s="61"/>
      <c r="F159" s="56"/>
      <c r="G159" s="56"/>
      <c r="H159" s="56"/>
      <c r="I159" s="56"/>
      <c r="J159" s="56"/>
      <c r="K159" s="56">
        <v>2</v>
      </c>
      <c r="L159" s="56"/>
      <c r="M159" s="56"/>
      <c r="N159" s="51">
        <f t="shared" si="2"/>
        <v>2</v>
      </c>
    </row>
    <row r="160" spans="1:20" x14ac:dyDescent="0.2">
      <c r="A160" s="62"/>
      <c r="B160" s="63">
        <v>20</v>
      </c>
      <c r="C160" s="60" t="s">
        <v>20</v>
      </c>
      <c r="D160" s="61"/>
      <c r="E160" s="61"/>
      <c r="F160" s="56"/>
      <c r="G160" s="56"/>
      <c r="H160" s="56"/>
      <c r="I160" s="56"/>
      <c r="J160" s="56">
        <v>1</v>
      </c>
      <c r="K160" s="56"/>
      <c r="L160" s="56"/>
      <c r="M160" s="56"/>
      <c r="N160" s="51">
        <f t="shared" si="2"/>
        <v>1</v>
      </c>
    </row>
    <row r="161" spans="1:20" x14ac:dyDescent="0.2">
      <c r="A161" s="62"/>
      <c r="B161" s="63">
        <v>21</v>
      </c>
      <c r="C161" s="64" t="s">
        <v>270</v>
      </c>
      <c r="D161" s="61"/>
      <c r="E161" s="61"/>
      <c r="F161" s="56"/>
      <c r="G161" s="56"/>
      <c r="H161" s="56"/>
      <c r="I161" s="56"/>
      <c r="J161" s="56"/>
      <c r="K161" s="56"/>
      <c r="L161" s="56"/>
      <c r="M161" s="56"/>
    </row>
    <row r="162" spans="1:20" x14ac:dyDescent="0.2">
      <c r="A162" s="62"/>
      <c r="B162" s="63">
        <v>22</v>
      </c>
      <c r="C162" s="60" t="s">
        <v>210</v>
      </c>
      <c r="D162" s="61"/>
      <c r="E162" s="61"/>
      <c r="F162" s="56"/>
      <c r="G162" s="56"/>
      <c r="H162" s="56"/>
      <c r="I162" s="56"/>
      <c r="J162" s="56"/>
      <c r="K162" s="56"/>
      <c r="L162" s="56"/>
      <c r="M162" s="56"/>
    </row>
    <row r="163" spans="1:20" x14ac:dyDescent="0.2">
      <c r="A163" s="62"/>
      <c r="B163" s="63">
        <v>23</v>
      </c>
      <c r="C163" s="60" t="s">
        <v>136</v>
      </c>
      <c r="D163" s="61"/>
      <c r="E163" s="61"/>
      <c r="F163" s="56"/>
      <c r="G163" s="56"/>
      <c r="H163" s="56"/>
      <c r="I163" s="56"/>
      <c r="J163" s="56">
        <v>4</v>
      </c>
      <c r="K163" s="56"/>
      <c r="L163" s="56"/>
      <c r="M163" s="56"/>
      <c r="N163" s="51">
        <f t="shared" si="2"/>
        <v>4</v>
      </c>
    </row>
    <row r="164" spans="1:20" x14ac:dyDescent="0.2">
      <c r="A164" s="62"/>
      <c r="B164" s="63">
        <v>24</v>
      </c>
      <c r="C164" s="60" t="s">
        <v>137</v>
      </c>
      <c r="D164" s="61"/>
      <c r="E164" s="61"/>
      <c r="F164" s="56"/>
      <c r="G164" s="56"/>
      <c r="H164" s="56"/>
      <c r="I164" s="56"/>
      <c r="J164" s="56"/>
      <c r="K164" s="56"/>
      <c r="L164" s="56"/>
      <c r="M164" s="56"/>
    </row>
    <row r="165" spans="1:20" x14ac:dyDescent="0.2">
      <c r="A165" s="62"/>
      <c r="B165" s="63">
        <v>25</v>
      </c>
      <c r="C165" s="64" t="s">
        <v>211</v>
      </c>
      <c r="D165" s="61"/>
      <c r="E165" s="61"/>
      <c r="F165" s="56"/>
      <c r="G165" s="56"/>
      <c r="H165" s="56"/>
      <c r="I165" s="56"/>
      <c r="J165" s="56"/>
      <c r="K165" s="56"/>
      <c r="L165" s="56"/>
      <c r="M165" s="56"/>
    </row>
    <row r="166" spans="1:20" x14ac:dyDescent="0.2">
      <c r="A166" s="62"/>
      <c r="B166" s="63">
        <v>26</v>
      </c>
      <c r="C166" s="60" t="s">
        <v>212</v>
      </c>
      <c r="D166" s="61"/>
      <c r="E166" s="61"/>
      <c r="F166" s="56"/>
      <c r="G166" s="56"/>
      <c r="H166" s="56"/>
      <c r="I166" s="56"/>
      <c r="J166" s="56"/>
      <c r="K166" s="56"/>
      <c r="L166" s="56"/>
      <c r="M166" s="56"/>
    </row>
    <row r="167" spans="1:20" x14ac:dyDescent="0.2">
      <c r="A167" s="62"/>
      <c r="B167" s="63"/>
      <c r="C167" s="65" t="s">
        <v>281</v>
      </c>
      <c r="D167" s="66"/>
      <c r="E167" s="66"/>
      <c r="F167" s="57"/>
      <c r="G167" s="57"/>
      <c r="H167" s="57"/>
      <c r="I167" s="57">
        <f>SUM(I140:I166)</f>
        <v>4</v>
      </c>
      <c r="J167" s="57">
        <f>SUM(J140:J166)</f>
        <v>12</v>
      </c>
      <c r="K167" s="57">
        <f>SUM(K140:K166)</f>
        <v>10</v>
      </c>
      <c r="L167" s="57">
        <f>SUM(L140:L166)</f>
        <v>7</v>
      </c>
      <c r="M167" s="57">
        <f>SUM(M140:M166)</f>
        <v>9</v>
      </c>
      <c r="N167" s="69">
        <f t="shared" si="2"/>
        <v>42</v>
      </c>
    </row>
    <row r="172" spans="1:20" x14ac:dyDescent="0.2">
      <c r="A172" s="53"/>
      <c r="B172" s="54"/>
      <c r="C172" s="53"/>
      <c r="D172" s="103" t="s">
        <v>265</v>
      </c>
      <c r="E172" s="104"/>
      <c r="F172" s="104"/>
      <c r="G172" s="104"/>
      <c r="H172" s="105"/>
      <c r="I172" s="106" t="s">
        <v>266</v>
      </c>
      <c r="J172" s="106"/>
      <c r="K172" s="106"/>
      <c r="L172" s="106"/>
      <c r="M172" s="106"/>
    </row>
    <row r="173" spans="1:20" x14ac:dyDescent="0.2">
      <c r="A173" s="53" t="s">
        <v>263</v>
      </c>
      <c r="B173" s="55" t="s">
        <v>247</v>
      </c>
      <c r="C173" s="53" t="s">
        <v>264</v>
      </c>
      <c r="D173" s="53" t="s">
        <v>248</v>
      </c>
      <c r="E173" s="53" t="s">
        <v>249</v>
      </c>
      <c r="F173" s="53" t="s">
        <v>250</v>
      </c>
      <c r="G173" s="53" t="s">
        <v>251</v>
      </c>
      <c r="H173" s="53" t="s">
        <v>252</v>
      </c>
      <c r="I173" s="53" t="s">
        <v>248</v>
      </c>
      <c r="J173" s="53" t="s">
        <v>249</v>
      </c>
      <c r="K173" s="53" t="s">
        <v>250</v>
      </c>
      <c r="L173" s="53" t="s">
        <v>251</v>
      </c>
      <c r="M173" s="53" t="s">
        <v>252</v>
      </c>
    </row>
    <row r="174" spans="1:20" x14ac:dyDescent="0.2">
      <c r="A174" s="58">
        <v>44018</v>
      </c>
      <c r="B174" s="59">
        <v>1</v>
      </c>
      <c r="C174" s="60" t="s">
        <v>2</v>
      </c>
      <c r="D174" s="61"/>
      <c r="E174" s="61"/>
      <c r="F174" s="56"/>
      <c r="G174" s="56"/>
      <c r="H174" s="56"/>
      <c r="I174" s="56"/>
      <c r="J174" s="56">
        <v>3</v>
      </c>
      <c r="K174" s="56">
        <v>1</v>
      </c>
      <c r="L174" s="56">
        <v>1</v>
      </c>
      <c r="M174" s="56">
        <v>3</v>
      </c>
      <c r="N174" s="51">
        <f>SUM(I174:M174)</f>
        <v>8</v>
      </c>
      <c r="P174" s="53" t="s">
        <v>273</v>
      </c>
      <c r="Q174" s="53" t="s">
        <v>277</v>
      </c>
      <c r="R174" s="53" t="s">
        <v>280</v>
      </c>
      <c r="S174" s="53" t="s">
        <v>278</v>
      </c>
      <c r="T174" s="53" t="s">
        <v>275</v>
      </c>
    </row>
    <row r="175" spans="1:20" x14ac:dyDescent="0.2">
      <c r="A175" s="62"/>
      <c r="B175" s="63">
        <v>2</v>
      </c>
      <c r="C175" s="60" t="s">
        <v>124</v>
      </c>
      <c r="D175" s="61"/>
      <c r="E175" s="61"/>
      <c r="F175" s="56"/>
      <c r="G175" s="56"/>
      <c r="H175" s="56"/>
      <c r="I175" s="56"/>
      <c r="J175" s="56">
        <v>2</v>
      </c>
      <c r="K175" s="56"/>
      <c r="L175" s="56"/>
      <c r="M175" s="56"/>
      <c r="N175" s="51">
        <f t="shared" ref="N175:N201" si="3">SUM(I175:M175)</f>
        <v>2</v>
      </c>
      <c r="P175" s="56">
        <v>4</v>
      </c>
      <c r="Q175" s="56">
        <v>14</v>
      </c>
      <c r="R175" s="56">
        <v>10</v>
      </c>
      <c r="S175" s="56">
        <v>7</v>
      </c>
      <c r="T175" s="56">
        <v>9</v>
      </c>
    </row>
    <row r="176" spans="1:20" x14ac:dyDescent="0.2">
      <c r="A176" s="62"/>
      <c r="B176" s="63">
        <v>3</v>
      </c>
      <c r="C176" s="60" t="s">
        <v>125</v>
      </c>
      <c r="D176" s="61"/>
      <c r="E176" s="61"/>
      <c r="F176" s="56"/>
      <c r="G176" s="56"/>
      <c r="H176" s="56"/>
      <c r="I176" s="56"/>
      <c r="J176" s="56"/>
      <c r="K176" s="56">
        <v>2</v>
      </c>
      <c r="L176" s="56">
        <v>1</v>
      </c>
      <c r="M176" s="56">
        <v>1</v>
      </c>
      <c r="N176" s="51">
        <f t="shared" si="3"/>
        <v>4</v>
      </c>
    </row>
    <row r="177" spans="1:14" x14ac:dyDescent="0.2">
      <c r="A177" s="62"/>
      <c r="B177" s="63">
        <v>4</v>
      </c>
      <c r="C177" s="60" t="s">
        <v>238</v>
      </c>
      <c r="D177" s="61"/>
      <c r="E177" s="61"/>
      <c r="F177" s="56"/>
      <c r="G177" s="56"/>
      <c r="H177" s="56"/>
      <c r="I177" s="56"/>
      <c r="J177" s="56">
        <v>1</v>
      </c>
      <c r="K177" s="56">
        <v>1</v>
      </c>
      <c r="L177" s="56">
        <v>1</v>
      </c>
      <c r="M177" s="56"/>
      <c r="N177" s="51">
        <f t="shared" si="3"/>
        <v>3</v>
      </c>
    </row>
    <row r="178" spans="1:14" x14ac:dyDescent="0.2">
      <c r="A178" s="62"/>
      <c r="B178" s="63">
        <v>5</v>
      </c>
      <c r="C178" s="60" t="s">
        <v>127</v>
      </c>
      <c r="D178" s="61"/>
      <c r="E178" s="61"/>
      <c r="F178" s="56"/>
      <c r="G178" s="56"/>
      <c r="H178" s="56"/>
      <c r="I178" s="56"/>
      <c r="J178" s="56"/>
      <c r="K178" s="56"/>
      <c r="L178" s="56"/>
      <c r="M178" s="56"/>
    </row>
    <row r="179" spans="1:14" x14ac:dyDescent="0.2">
      <c r="A179" s="62"/>
      <c r="B179" s="63">
        <v>6</v>
      </c>
      <c r="C179" s="60" t="s">
        <v>9</v>
      </c>
      <c r="D179" s="61"/>
      <c r="E179" s="61"/>
      <c r="F179" s="56"/>
      <c r="G179" s="56"/>
      <c r="H179" s="56"/>
      <c r="I179" s="56"/>
      <c r="J179" s="56"/>
      <c r="K179" s="56"/>
      <c r="L179" s="56"/>
      <c r="M179" s="56"/>
    </row>
    <row r="180" spans="1:14" x14ac:dyDescent="0.2">
      <c r="A180" s="62"/>
      <c r="B180" s="63">
        <v>7</v>
      </c>
      <c r="C180" s="60" t="s">
        <v>239</v>
      </c>
      <c r="D180" s="61"/>
      <c r="E180" s="61"/>
      <c r="F180" s="56"/>
      <c r="G180" s="56"/>
      <c r="H180" s="56"/>
      <c r="I180" s="56"/>
      <c r="J180" s="56">
        <v>1</v>
      </c>
      <c r="K180" s="56">
        <v>1</v>
      </c>
      <c r="L180" s="56">
        <v>1</v>
      </c>
      <c r="M180" s="56"/>
      <c r="N180" s="51">
        <f t="shared" si="3"/>
        <v>3</v>
      </c>
    </row>
    <row r="181" spans="1:14" x14ac:dyDescent="0.2">
      <c r="A181" s="62"/>
      <c r="B181" s="63">
        <v>8</v>
      </c>
      <c r="C181" s="60" t="s">
        <v>129</v>
      </c>
      <c r="D181" s="61"/>
      <c r="E181" s="61"/>
      <c r="F181" s="56"/>
      <c r="G181" s="56"/>
      <c r="H181" s="56"/>
      <c r="I181" s="56"/>
      <c r="J181" s="56"/>
      <c r="K181" s="56">
        <v>2</v>
      </c>
      <c r="L181" s="56">
        <v>1</v>
      </c>
      <c r="M181" s="56"/>
      <c r="N181" s="51">
        <f t="shared" si="3"/>
        <v>3</v>
      </c>
    </row>
    <row r="182" spans="1:14" x14ac:dyDescent="0.2">
      <c r="A182" s="62"/>
      <c r="B182" s="63">
        <v>9</v>
      </c>
      <c r="C182" s="60" t="s">
        <v>130</v>
      </c>
      <c r="D182" s="61"/>
      <c r="E182" s="61"/>
      <c r="F182" s="56"/>
      <c r="G182" s="56"/>
      <c r="H182" s="56"/>
      <c r="I182" s="56">
        <v>3</v>
      </c>
      <c r="J182" s="56"/>
      <c r="K182" s="56">
        <v>1</v>
      </c>
      <c r="L182" s="56"/>
      <c r="M182" s="56"/>
      <c r="N182" s="51">
        <f t="shared" si="3"/>
        <v>4</v>
      </c>
    </row>
    <row r="183" spans="1:14" x14ac:dyDescent="0.2">
      <c r="A183" s="62"/>
      <c r="B183" s="63">
        <v>10</v>
      </c>
      <c r="C183" s="60" t="s">
        <v>244</v>
      </c>
      <c r="D183" s="61"/>
      <c r="E183" s="61"/>
      <c r="F183" s="56"/>
      <c r="G183" s="56"/>
      <c r="H183" s="56"/>
      <c r="I183" s="56"/>
      <c r="J183" s="56"/>
      <c r="K183" s="56"/>
      <c r="L183" s="56">
        <v>1</v>
      </c>
      <c r="M183" s="56">
        <v>1</v>
      </c>
      <c r="N183" s="51">
        <f t="shared" si="3"/>
        <v>2</v>
      </c>
    </row>
    <row r="184" spans="1:14" x14ac:dyDescent="0.2">
      <c r="A184" s="62"/>
      <c r="B184" s="63">
        <v>11</v>
      </c>
      <c r="C184" s="60" t="s">
        <v>207</v>
      </c>
      <c r="D184" s="61"/>
      <c r="E184" s="61"/>
      <c r="F184" s="56"/>
      <c r="G184" s="56"/>
      <c r="H184" s="56"/>
      <c r="I184" s="56"/>
      <c r="J184" s="56"/>
      <c r="K184" s="56"/>
      <c r="L184" s="56"/>
      <c r="M184" s="56">
        <v>1</v>
      </c>
      <c r="N184" s="51">
        <f t="shared" si="3"/>
        <v>1</v>
      </c>
    </row>
    <row r="185" spans="1:14" x14ac:dyDescent="0.2">
      <c r="A185" s="62"/>
      <c r="B185" s="63">
        <v>12</v>
      </c>
      <c r="C185" s="60" t="s">
        <v>16</v>
      </c>
      <c r="D185" s="61"/>
      <c r="E185" s="61"/>
      <c r="F185" s="56"/>
      <c r="G185" s="56"/>
      <c r="H185" s="56"/>
      <c r="I185" s="56"/>
      <c r="J185" s="56"/>
      <c r="K185" s="56"/>
      <c r="L185" s="56"/>
      <c r="M185" s="56"/>
    </row>
    <row r="186" spans="1:14" x14ac:dyDescent="0.2">
      <c r="A186" s="62"/>
      <c r="B186" s="63">
        <v>13</v>
      </c>
      <c r="C186" s="60" t="s">
        <v>17</v>
      </c>
      <c r="D186" s="61"/>
      <c r="E186" s="61"/>
      <c r="F186" s="56"/>
      <c r="G186" s="56"/>
      <c r="H186" s="56"/>
      <c r="I186" s="56"/>
      <c r="J186" s="56">
        <v>1</v>
      </c>
      <c r="K186" s="56"/>
      <c r="L186" s="56"/>
      <c r="M186" s="56"/>
      <c r="N186" s="51">
        <f t="shared" si="3"/>
        <v>1</v>
      </c>
    </row>
    <row r="187" spans="1:14" x14ac:dyDescent="0.2">
      <c r="A187" s="62"/>
      <c r="B187" s="63">
        <v>14</v>
      </c>
      <c r="C187" s="60" t="s">
        <v>208</v>
      </c>
      <c r="D187" s="61"/>
      <c r="E187" s="61"/>
      <c r="F187" s="56"/>
      <c r="G187" s="56"/>
      <c r="H187" s="56"/>
      <c r="I187" s="56"/>
      <c r="J187" s="56"/>
      <c r="K187" s="56"/>
      <c r="L187" s="56"/>
      <c r="M187" s="56"/>
    </row>
    <row r="188" spans="1:14" x14ac:dyDescent="0.2">
      <c r="A188" s="62"/>
      <c r="B188" s="63">
        <v>15</v>
      </c>
      <c r="C188" s="60" t="s">
        <v>18</v>
      </c>
      <c r="D188" s="61"/>
      <c r="E188" s="61"/>
      <c r="F188" s="56"/>
      <c r="G188" s="56"/>
      <c r="H188" s="56"/>
      <c r="I188" s="56"/>
      <c r="J188" s="56">
        <v>1</v>
      </c>
      <c r="K188" s="56"/>
      <c r="L188" s="56">
        <v>1</v>
      </c>
      <c r="M188" s="56"/>
      <c r="N188" s="51">
        <f t="shared" si="3"/>
        <v>2</v>
      </c>
    </row>
    <row r="189" spans="1:14" x14ac:dyDescent="0.2">
      <c r="A189" s="62"/>
      <c r="B189" s="63">
        <v>16</v>
      </c>
      <c r="C189" s="60" t="s">
        <v>132</v>
      </c>
      <c r="D189" s="61"/>
      <c r="E189" s="61"/>
      <c r="F189" s="56"/>
      <c r="G189" s="56"/>
      <c r="H189" s="56"/>
      <c r="I189" s="56">
        <v>1</v>
      </c>
      <c r="J189" s="56"/>
      <c r="K189" s="56"/>
      <c r="L189" s="56"/>
      <c r="M189" s="56">
        <v>2</v>
      </c>
      <c r="N189" s="51">
        <f t="shared" si="3"/>
        <v>3</v>
      </c>
    </row>
    <row r="190" spans="1:14" x14ac:dyDescent="0.2">
      <c r="A190" s="62"/>
      <c r="B190" s="63">
        <v>17</v>
      </c>
      <c r="C190" s="60" t="s">
        <v>267</v>
      </c>
      <c r="D190" s="61"/>
      <c r="E190" s="61"/>
      <c r="F190" s="56"/>
      <c r="G190" s="56"/>
      <c r="H190" s="56"/>
      <c r="I190" s="56"/>
      <c r="J190" s="56"/>
      <c r="K190" s="56"/>
      <c r="L190" s="56"/>
      <c r="M190" s="56">
        <v>1</v>
      </c>
      <c r="N190" s="51">
        <f t="shared" si="3"/>
        <v>1</v>
      </c>
    </row>
    <row r="191" spans="1:14" x14ac:dyDescent="0.2">
      <c r="A191" s="62"/>
      <c r="B191" s="63"/>
      <c r="C191" s="60" t="s">
        <v>268</v>
      </c>
      <c r="D191" s="61"/>
      <c r="E191" s="61"/>
      <c r="F191" s="56"/>
      <c r="G191" s="56"/>
      <c r="H191" s="56"/>
      <c r="I191" s="56"/>
      <c r="J191" s="56"/>
      <c r="K191" s="56"/>
      <c r="L191" s="56"/>
      <c r="M191" s="56"/>
    </row>
    <row r="192" spans="1:14" x14ac:dyDescent="0.2">
      <c r="A192" s="62"/>
      <c r="B192" s="63">
        <v>18</v>
      </c>
      <c r="C192" s="60" t="s">
        <v>209</v>
      </c>
      <c r="D192" s="61"/>
      <c r="E192" s="61"/>
      <c r="F192" s="56"/>
      <c r="G192" s="56"/>
      <c r="H192" s="56"/>
      <c r="I192" s="56"/>
      <c r="J192" s="56"/>
      <c r="K192" s="56"/>
      <c r="L192" s="56"/>
      <c r="M192" s="56"/>
    </row>
    <row r="193" spans="1:20" x14ac:dyDescent="0.2">
      <c r="A193" s="62"/>
      <c r="B193" s="63">
        <v>19</v>
      </c>
      <c r="C193" s="60" t="s">
        <v>269</v>
      </c>
      <c r="D193" s="61"/>
      <c r="E193" s="61"/>
      <c r="F193" s="56"/>
      <c r="G193" s="56"/>
      <c r="H193" s="56"/>
      <c r="I193" s="56"/>
      <c r="J193" s="56"/>
      <c r="K193" s="56">
        <v>2</v>
      </c>
      <c r="L193" s="56"/>
      <c r="M193" s="56"/>
      <c r="N193" s="51">
        <f t="shared" si="3"/>
        <v>2</v>
      </c>
    </row>
    <row r="194" spans="1:20" x14ac:dyDescent="0.2">
      <c r="A194" s="62"/>
      <c r="B194" s="63">
        <v>20</v>
      </c>
      <c r="C194" s="60" t="s">
        <v>20</v>
      </c>
      <c r="D194" s="61"/>
      <c r="E194" s="61"/>
      <c r="F194" s="56"/>
      <c r="G194" s="56"/>
      <c r="H194" s="56"/>
      <c r="I194" s="56"/>
      <c r="J194" s="56">
        <v>1</v>
      </c>
      <c r="K194" s="56"/>
      <c r="L194" s="56"/>
      <c r="M194" s="56"/>
      <c r="N194" s="51">
        <f t="shared" si="3"/>
        <v>1</v>
      </c>
    </row>
    <row r="195" spans="1:20" x14ac:dyDescent="0.2">
      <c r="A195" s="62"/>
      <c r="B195" s="63">
        <v>21</v>
      </c>
      <c r="C195" s="64" t="s">
        <v>270</v>
      </c>
      <c r="D195" s="61"/>
      <c r="E195" s="61"/>
      <c r="F195" s="56"/>
      <c r="G195" s="56"/>
      <c r="H195" s="56"/>
      <c r="I195" s="56"/>
      <c r="J195" s="56"/>
      <c r="K195" s="56"/>
      <c r="L195" s="56"/>
      <c r="M195" s="56"/>
    </row>
    <row r="196" spans="1:20" x14ac:dyDescent="0.2">
      <c r="A196" s="62"/>
      <c r="B196" s="63">
        <v>22</v>
      </c>
      <c r="C196" s="60" t="s">
        <v>210</v>
      </c>
      <c r="D196" s="61"/>
      <c r="E196" s="61"/>
      <c r="F196" s="56"/>
      <c r="G196" s="56"/>
      <c r="H196" s="56"/>
      <c r="I196" s="56"/>
      <c r="J196" s="56"/>
      <c r="K196" s="56"/>
      <c r="L196" s="56"/>
      <c r="M196" s="56"/>
    </row>
    <row r="197" spans="1:20" x14ac:dyDescent="0.2">
      <c r="A197" s="62"/>
      <c r="B197" s="63">
        <v>23</v>
      </c>
      <c r="C197" s="60" t="s">
        <v>136</v>
      </c>
      <c r="D197" s="61"/>
      <c r="E197" s="61"/>
      <c r="F197" s="56"/>
      <c r="G197" s="56"/>
      <c r="H197" s="56"/>
      <c r="I197" s="56"/>
      <c r="J197" s="56">
        <v>4</v>
      </c>
      <c r="K197" s="56"/>
      <c r="L197" s="56"/>
      <c r="M197" s="56"/>
      <c r="N197" s="51">
        <f t="shared" si="3"/>
        <v>4</v>
      </c>
    </row>
    <row r="198" spans="1:20" x14ac:dyDescent="0.2">
      <c r="A198" s="62"/>
      <c r="B198" s="63">
        <v>24</v>
      </c>
      <c r="C198" s="60" t="s">
        <v>137</v>
      </c>
      <c r="D198" s="61"/>
      <c r="E198" s="61"/>
      <c r="F198" s="56"/>
      <c r="G198" s="56"/>
      <c r="H198" s="56"/>
      <c r="I198" s="56"/>
      <c r="J198" s="56"/>
      <c r="K198" s="56"/>
      <c r="L198" s="56"/>
      <c r="M198" s="56"/>
    </row>
    <row r="199" spans="1:20" x14ac:dyDescent="0.2">
      <c r="A199" s="62"/>
      <c r="B199" s="63">
        <v>25</v>
      </c>
      <c r="C199" s="64" t="s">
        <v>211</v>
      </c>
      <c r="D199" s="61"/>
      <c r="E199" s="61"/>
      <c r="F199" s="56"/>
      <c r="G199" s="56"/>
      <c r="H199" s="56"/>
      <c r="I199" s="56"/>
      <c r="J199" s="56"/>
      <c r="K199" s="56"/>
      <c r="L199" s="56"/>
      <c r="M199" s="56"/>
    </row>
    <row r="200" spans="1:20" x14ac:dyDescent="0.2">
      <c r="A200" s="62"/>
      <c r="B200" s="63">
        <v>26</v>
      </c>
      <c r="C200" s="60" t="s">
        <v>212</v>
      </c>
      <c r="D200" s="61"/>
      <c r="E200" s="61"/>
      <c r="F200" s="56"/>
      <c r="G200" s="56"/>
      <c r="H200" s="56"/>
      <c r="I200" s="56"/>
      <c r="J200" s="56"/>
      <c r="K200" s="56"/>
      <c r="L200" s="56"/>
      <c r="M200" s="56"/>
    </row>
    <row r="201" spans="1:20" x14ac:dyDescent="0.2">
      <c r="A201" s="62"/>
      <c r="B201" s="63"/>
      <c r="C201" s="65" t="s">
        <v>281</v>
      </c>
      <c r="D201" s="66"/>
      <c r="E201" s="66"/>
      <c r="F201" s="57"/>
      <c r="G201" s="57"/>
      <c r="H201" s="57"/>
      <c r="I201" s="57">
        <f>SUM(I174:I200)</f>
        <v>4</v>
      </c>
      <c r="J201" s="57">
        <f>SUM(J174:J200)</f>
        <v>14</v>
      </c>
      <c r="K201" s="57">
        <f>SUM(K174:K200)</f>
        <v>10</v>
      </c>
      <c r="L201" s="57">
        <f>SUM(L174:L200)</f>
        <v>7</v>
      </c>
      <c r="M201" s="57">
        <f>SUM(M174:M200)</f>
        <v>9</v>
      </c>
      <c r="N201" s="51">
        <f t="shared" si="3"/>
        <v>44</v>
      </c>
    </row>
    <row r="204" spans="1:20" x14ac:dyDescent="0.2">
      <c r="A204" s="53"/>
      <c r="B204" s="54"/>
      <c r="C204" s="53"/>
      <c r="D204" s="103" t="s">
        <v>265</v>
      </c>
      <c r="E204" s="104"/>
      <c r="F204" s="104"/>
      <c r="G204" s="104"/>
      <c r="H204" s="105"/>
      <c r="I204" s="106" t="s">
        <v>266</v>
      </c>
      <c r="J204" s="106"/>
      <c r="K204" s="106"/>
      <c r="L204" s="106"/>
      <c r="M204" s="106"/>
      <c r="P204" s="53" t="s">
        <v>273</v>
      </c>
      <c r="Q204" s="53" t="s">
        <v>277</v>
      </c>
      <c r="R204" s="53" t="s">
        <v>280</v>
      </c>
      <c r="S204" s="53" t="s">
        <v>278</v>
      </c>
      <c r="T204" s="53" t="s">
        <v>275</v>
      </c>
    </row>
    <row r="205" spans="1:20" x14ac:dyDescent="0.2">
      <c r="A205" s="53" t="s">
        <v>263</v>
      </c>
      <c r="B205" s="55" t="s">
        <v>247</v>
      </c>
      <c r="C205" s="53" t="s">
        <v>264</v>
      </c>
      <c r="D205" s="53" t="s">
        <v>248</v>
      </c>
      <c r="E205" s="53" t="s">
        <v>249</v>
      </c>
      <c r="F205" s="53" t="s">
        <v>250</v>
      </c>
      <c r="G205" s="53" t="s">
        <v>251</v>
      </c>
      <c r="H205" s="53" t="s">
        <v>252</v>
      </c>
      <c r="I205" s="53" t="s">
        <v>248</v>
      </c>
      <c r="J205" s="53" t="s">
        <v>249</v>
      </c>
      <c r="K205" s="53" t="s">
        <v>250</v>
      </c>
      <c r="L205" s="53" t="s">
        <v>251</v>
      </c>
      <c r="M205" s="53" t="s">
        <v>252</v>
      </c>
      <c r="P205" s="56">
        <v>4</v>
      </c>
      <c r="Q205" s="56">
        <v>14</v>
      </c>
      <c r="R205" s="56">
        <v>11</v>
      </c>
      <c r="S205" s="56">
        <v>7</v>
      </c>
      <c r="T205" s="56">
        <v>9</v>
      </c>
    </row>
    <row r="206" spans="1:20" x14ac:dyDescent="0.2">
      <c r="A206" s="58">
        <v>44025</v>
      </c>
      <c r="B206" s="59">
        <v>1</v>
      </c>
      <c r="C206" s="60" t="s">
        <v>2</v>
      </c>
      <c r="D206" s="61"/>
      <c r="E206" s="61"/>
      <c r="F206" s="56"/>
      <c r="G206" s="56"/>
      <c r="H206" s="56"/>
      <c r="I206" s="56"/>
      <c r="J206" s="56">
        <v>3</v>
      </c>
      <c r="K206" s="56">
        <v>2</v>
      </c>
      <c r="L206" s="56">
        <v>1</v>
      </c>
      <c r="M206" s="56">
        <v>3</v>
      </c>
    </row>
    <row r="207" spans="1:20" x14ac:dyDescent="0.2">
      <c r="A207" s="62"/>
      <c r="B207" s="63">
        <v>2</v>
      </c>
      <c r="C207" s="60" t="s">
        <v>124</v>
      </c>
      <c r="D207" s="61"/>
      <c r="E207" s="61"/>
      <c r="F207" s="56"/>
      <c r="G207" s="56"/>
      <c r="H207" s="56"/>
      <c r="I207" s="56"/>
      <c r="J207" s="56">
        <v>2</v>
      </c>
      <c r="K207" s="56"/>
      <c r="L207" s="56"/>
      <c r="M207" s="56"/>
    </row>
    <row r="208" spans="1:20" x14ac:dyDescent="0.2">
      <c r="A208" s="62"/>
      <c r="B208" s="63">
        <v>3</v>
      </c>
      <c r="C208" s="60" t="s">
        <v>125</v>
      </c>
      <c r="D208" s="61"/>
      <c r="E208" s="61"/>
      <c r="F208" s="56"/>
      <c r="G208" s="56"/>
      <c r="H208" s="56"/>
      <c r="I208" s="56"/>
      <c r="J208" s="56"/>
      <c r="K208" s="56">
        <v>2</v>
      </c>
      <c r="L208" s="56">
        <v>1</v>
      </c>
      <c r="M208" s="56">
        <v>1</v>
      </c>
    </row>
    <row r="209" spans="1:13" x14ac:dyDescent="0.2">
      <c r="A209" s="62"/>
      <c r="B209" s="63">
        <v>4</v>
      </c>
      <c r="C209" s="60" t="s">
        <v>238</v>
      </c>
      <c r="D209" s="61"/>
      <c r="E209" s="61"/>
      <c r="F209" s="56"/>
      <c r="G209" s="56"/>
      <c r="H209" s="56"/>
      <c r="I209" s="56"/>
      <c r="J209" s="56">
        <v>1</v>
      </c>
      <c r="K209" s="56">
        <v>1</v>
      </c>
      <c r="L209" s="56">
        <v>1</v>
      </c>
      <c r="M209" s="56"/>
    </row>
    <row r="210" spans="1:13" x14ac:dyDescent="0.2">
      <c r="A210" s="62"/>
      <c r="B210" s="63">
        <v>5</v>
      </c>
      <c r="C210" s="60" t="s">
        <v>127</v>
      </c>
      <c r="D210" s="61"/>
      <c r="E210" s="61"/>
      <c r="F210" s="56"/>
      <c r="G210" s="56"/>
      <c r="H210" s="56"/>
      <c r="I210" s="56"/>
      <c r="J210" s="56"/>
      <c r="K210" s="56"/>
      <c r="L210" s="56"/>
      <c r="M210" s="56"/>
    </row>
    <row r="211" spans="1:13" x14ac:dyDescent="0.2">
      <c r="A211" s="62"/>
      <c r="B211" s="63">
        <v>6</v>
      </c>
      <c r="C211" s="60" t="s">
        <v>9</v>
      </c>
      <c r="D211" s="61"/>
      <c r="E211" s="61"/>
      <c r="F211" s="56"/>
      <c r="G211" s="56"/>
      <c r="H211" s="56"/>
      <c r="I211" s="56"/>
      <c r="J211" s="56"/>
      <c r="K211" s="56"/>
      <c r="L211" s="56"/>
      <c r="M211" s="56"/>
    </row>
    <row r="212" spans="1:13" x14ac:dyDescent="0.2">
      <c r="A212" s="62"/>
      <c r="B212" s="63">
        <v>7</v>
      </c>
      <c r="C212" s="60" t="s">
        <v>239</v>
      </c>
      <c r="D212" s="61"/>
      <c r="E212" s="61"/>
      <c r="F212" s="56"/>
      <c r="G212" s="56"/>
      <c r="H212" s="56"/>
      <c r="I212" s="56"/>
      <c r="J212" s="56">
        <v>1</v>
      </c>
      <c r="K212" s="56">
        <v>1</v>
      </c>
      <c r="L212" s="56">
        <v>1</v>
      </c>
      <c r="M212" s="56"/>
    </row>
    <row r="213" spans="1:13" x14ac:dyDescent="0.2">
      <c r="A213" s="62"/>
      <c r="B213" s="63">
        <v>8</v>
      </c>
      <c r="C213" s="60" t="s">
        <v>129</v>
      </c>
      <c r="D213" s="61"/>
      <c r="E213" s="61"/>
      <c r="F213" s="56"/>
      <c r="G213" s="56"/>
      <c r="H213" s="56"/>
      <c r="I213" s="56"/>
      <c r="J213" s="56"/>
      <c r="K213" s="56">
        <v>2</v>
      </c>
      <c r="L213" s="56">
        <v>1</v>
      </c>
      <c r="M213" s="56"/>
    </row>
    <row r="214" spans="1:13" x14ac:dyDescent="0.2">
      <c r="A214" s="62"/>
      <c r="B214" s="63">
        <v>9</v>
      </c>
      <c r="C214" s="60" t="s">
        <v>130</v>
      </c>
      <c r="D214" s="61"/>
      <c r="E214" s="61"/>
      <c r="F214" s="56"/>
      <c r="G214" s="56"/>
      <c r="H214" s="56"/>
      <c r="I214" s="56">
        <v>3</v>
      </c>
      <c r="J214" s="56"/>
      <c r="K214" s="56">
        <v>1</v>
      </c>
      <c r="L214" s="56"/>
      <c r="M214" s="56"/>
    </row>
    <row r="215" spans="1:13" x14ac:dyDescent="0.2">
      <c r="A215" s="62"/>
      <c r="B215" s="63">
        <v>10</v>
      </c>
      <c r="C215" s="60" t="s">
        <v>244</v>
      </c>
      <c r="D215" s="61"/>
      <c r="E215" s="61"/>
      <c r="F215" s="56"/>
      <c r="G215" s="56"/>
      <c r="H215" s="56"/>
      <c r="I215" s="56"/>
      <c r="J215" s="56"/>
      <c r="K215" s="56"/>
      <c r="L215" s="56">
        <v>1</v>
      </c>
      <c r="M215" s="56">
        <v>1</v>
      </c>
    </row>
    <row r="216" spans="1:13" x14ac:dyDescent="0.2">
      <c r="A216" s="62"/>
      <c r="B216" s="63">
        <v>11</v>
      </c>
      <c r="C216" s="60" t="s">
        <v>207</v>
      </c>
      <c r="D216" s="61"/>
      <c r="E216" s="61"/>
      <c r="F216" s="56"/>
      <c r="G216" s="56"/>
      <c r="H216" s="56"/>
      <c r="I216" s="56"/>
      <c r="J216" s="56"/>
      <c r="K216" s="56"/>
      <c r="L216" s="56"/>
      <c r="M216" s="56">
        <v>1</v>
      </c>
    </row>
    <row r="217" spans="1:13" x14ac:dyDescent="0.2">
      <c r="A217" s="62"/>
      <c r="B217" s="63">
        <v>12</v>
      </c>
      <c r="C217" s="60" t="s">
        <v>16</v>
      </c>
      <c r="D217" s="61"/>
      <c r="E217" s="61"/>
      <c r="F217" s="56"/>
      <c r="G217" s="56"/>
      <c r="H217" s="56"/>
      <c r="I217" s="56"/>
      <c r="J217" s="56"/>
      <c r="K217" s="56"/>
      <c r="L217" s="56"/>
      <c r="M217" s="56"/>
    </row>
    <row r="218" spans="1:13" x14ac:dyDescent="0.2">
      <c r="A218" s="62"/>
      <c r="B218" s="63">
        <v>13</v>
      </c>
      <c r="C218" s="60" t="s">
        <v>17</v>
      </c>
      <c r="D218" s="61"/>
      <c r="E218" s="61"/>
      <c r="F218" s="56"/>
      <c r="G218" s="56"/>
      <c r="H218" s="56"/>
      <c r="I218" s="56"/>
      <c r="J218" s="56">
        <v>1</v>
      </c>
      <c r="K218" s="56"/>
      <c r="L218" s="56"/>
      <c r="M218" s="56"/>
    </row>
    <row r="219" spans="1:13" x14ac:dyDescent="0.2">
      <c r="A219" s="62"/>
      <c r="B219" s="63">
        <v>14</v>
      </c>
      <c r="C219" s="60" t="s">
        <v>208</v>
      </c>
      <c r="D219" s="61"/>
      <c r="E219" s="61"/>
      <c r="F219" s="56"/>
      <c r="G219" s="56"/>
      <c r="H219" s="56"/>
      <c r="I219" s="56"/>
      <c r="J219" s="56"/>
      <c r="K219" s="56"/>
      <c r="L219" s="56"/>
      <c r="M219" s="56"/>
    </row>
    <row r="220" spans="1:13" x14ac:dyDescent="0.2">
      <c r="A220" s="62"/>
      <c r="B220" s="63">
        <v>15</v>
      </c>
      <c r="C220" s="60" t="s">
        <v>18</v>
      </c>
      <c r="D220" s="61"/>
      <c r="E220" s="61"/>
      <c r="F220" s="56"/>
      <c r="G220" s="56"/>
      <c r="H220" s="56"/>
      <c r="I220" s="56"/>
      <c r="J220" s="56">
        <v>1</v>
      </c>
      <c r="K220" s="56"/>
      <c r="L220" s="56">
        <v>1</v>
      </c>
      <c r="M220" s="56"/>
    </row>
    <row r="221" spans="1:13" x14ac:dyDescent="0.2">
      <c r="A221" s="62"/>
      <c r="B221" s="63">
        <v>16</v>
      </c>
      <c r="C221" s="60" t="s">
        <v>132</v>
      </c>
      <c r="D221" s="61"/>
      <c r="E221" s="61"/>
      <c r="F221" s="56"/>
      <c r="G221" s="56"/>
      <c r="H221" s="56"/>
      <c r="I221" s="56">
        <v>1</v>
      </c>
      <c r="J221" s="56"/>
      <c r="K221" s="56"/>
      <c r="L221" s="56"/>
      <c r="M221" s="56">
        <v>2</v>
      </c>
    </row>
    <row r="222" spans="1:13" x14ac:dyDescent="0.2">
      <c r="A222" s="62"/>
      <c r="B222" s="63">
        <v>17</v>
      </c>
      <c r="C222" s="60" t="s">
        <v>267</v>
      </c>
      <c r="D222" s="61"/>
      <c r="E222" s="61"/>
      <c r="F222" s="56"/>
      <c r="G222" s="56"/>
      <c r="H222" s="56"/>
      <c r="I222" s="56"/>
      <c r="J222" s="56"/>
      <c r="K222" s="56"/>
      <c r="L222" s="56"/>
      <c r="M222" s="56">
        <v>1</v>
      </c>
    </row>
    <row r="223" spans="1:13" x14ac:dyDescent="0.2">
      <c r="A223" s="62"/>
      <c r="B223" s="63"/>
      <c r="C223" s="60" t="s">
        <v>268</v>
      </c>
      <c r="D223" s="61"/>
      <c r="E223" s="61"/>
      <c r="F223" s="56"/>
      <c r="G223" s="56"/>
      <c r="H223" s="56"/>
      <c r="I223" s="56"/>
      <c r="J223" s="56"/>
      <c r="K223" s="56"/>
      <c r="L223" s="56"/>
      <c r="M223" s="56"/>
    </row>
    <row r="224" spans="1:13" x14ac:dyDescent="0.2">
      <c r="A224" s="62"/>
      <c r="B224" s="63">
        <v>18</v>
      </c>
      <c r="C224" s="60" t="s">
        <v>209</v>
      </c>
      <c r="D224" s="61"/>
      <c r="E224" s="61"/>
      <c r="F224" s="56"/>
      <c r="G224" s="56"/>
      <c r="H224" s="56"/>
      <c r="I224" s="56"/>
      <c r="J224" s="56"/>
      <c r="K224" s="56"/>
      <c r="L224" s="56"/>
      <c r="M224" s="56"/>
    </row>
    <row r="225" spans="1:20" x14ac:dyDescent="0.2">
      <c r="A225" s="62"/>
      <c r="B225" s="63">
        <v>19</v>
      </c>
      <c r="C225" s="60" t="s">
        <v>269</v>
      </c>
      <c r="D225" s="61"/>
      <c r="E225" s="61"/>
      <c r="F225" s="56"/>
      <c r="G225" s="56"/>
      <c r="H225" s="56"/>
      <c r="I225" s="56"/>
      <c r="J225" s="56"/>
      <c r="K225" s="56">
        <v>2</v>
      </c>
      <c r="L225" s="56"/>
      <c r="M225" s="56"/>
    </row>
    <row r="226" spans="1:20" x14ac:dyDescent="0.2">
      <c r="A226" s="62"/>
      <c r="B226" s="63">
        <v>20</v>
      </c>
      <c r="C226" s="60" t="s">
        <v>20</v>
      </c>
      <c r="D226" s="61"/>
      <c r="E226" s="61"/>
      <c r="F226" s="56"/>
      <c r="G226" s="56"/>
      <c r="H226" s="56"/>
      <c r="I226" s="56"/>
      <c r="J226" s="56">
        <v>1</v>
      </c>
      <c r="K226" s="56"/>
      <c r="L226" s="56"/>
      <c r="M226" s="56"/>
    </row>
    <row r="227" spans="1:20" x14ac:dyDescent="0.2">
      <c r="A227" s="62"/>
      <c r="B227" s="63">
        <v>21</v>
      </c>
      <c r="C227" s="64" t="s">
        <v>270</v>
      </c>
      <c r="D227" s="61"/>
      <c r="E227" s="61"/>
      <c r="F227" s="56"/>
      <c r="G227" s="56"/>
      <c r="H227" s="56"/>
      <c r="I227" s="56"/>
      <c r="J227" s="56"/>
      <c r="K227" s="56"/>
      <c r="L227" s="56"/>
      <c r="M227" s="56"/>
    </row>
    <row r="228" spans="1:20" x14ac:dyDescent="0.2">
      <c r="A228" s="62"/>
      <c r="B228" s="63">
        <v>22</v>
      </c>
      <c r="C228" s="60" t="s">
        <v>210</v>
      </c>
      <c r="D228" s="61"/>
      <c r="E228" s="61"/>
      <c r="F228" s="56"/>
      <c r="G228" s="56"/>
      <c r="H228" s="56"/>
      <c r="I228" s="56"/>
      <c r="J228" s="56"/>
      <c r="K228" s="56"/>
      <c r="L228" s="56"/>
      <c r="M228" s="56"/>
    </row>
    <row r="229" spans="1:20" x14ac:dyDescent="0.2">
      <c r="A229" s="62"/>
      <c r="B229" s="63">
        <v>23</v>
      </c>
      <c r="C229" s="60" t="s">
        <v>136</v>
      </c>
      <c r="D229" s="61"/>
      <c r="E229" s="61"/>
      <c r="F229" s="56"/>
      <c r="G229" s="56"/>
      <c r="H229" s="56"/>
      <c r="I229" s="56"/>
      <c r="J229" s="56">
        <v>4</v>
      </c>
      <c r="K229" s="56"/>
      <c r="L229" s="56"/>
      <c r="M229" s="56"/>
    </row>
    <row r="230" spans="1:20" x14ac:dyDescent="0.2">
      <c r="A230" s="62"/>
      <c r="B230" s="63">
        <v>24</v>
      </c>
      <c r="C230" s="60" t="s">
        <v>137</v>
      </c>
      <c r="D230" s="61"/>
      <c r="E230" s="61"/>
      <c r="F230" s="56"/>
      <c r="G230" s="56"/>
      <c r="H230" s="56"/>
      <c r="I230" s="56"/>
      <c r="J230" s="56"/>
      <c r="K230" s="56"/>
      <c r="L230" s="56"/>
      <c r="M230" s="56"/>
    </row>
    <row r="231" spans="1:20" x14ac:dyDescent="0.2">
      <c r="A231" s="62"/>
      <c r="B231" s="63">
        <v>25</v>
      </c>
      <c r="C231" s="64" t="s">
        <v>211</v>
      </c>
      <c r="D231" s="61"/>
      <c r="E231" s="61"/>
      <c r="F231" s="56"/>
      <c r="G231" s="56"/>
      <c r="H231" s="56"/>
      <c r="I231" s="56"/>
      <c r="J231" s="56"/>
      <c r="K231" s="56"/>
      <c r="L231" s="56"/>
      <c r="M231" s="56"/>
    </row>
    <row r="232" spans="1:20" x14ac:dyDescent="0.2">
      <c r="A232" s="62"/>
      <c r="B232" s="63">
        <v>26</v>
      </c>
      <c r="C232" s="60" t="s">
        <v>212</v>
      </c>
      <c r="D232" s="61"/>
      <c r="E232" s="61"/>
      <c r="F232" s="56"/>
      <c r="G232" s="56"/>
      <c r="H232" s="56"/>
      <c r="I232" s="56"/>
      <c r="J232" s="56"/>
      <c r="K232" s="56"/>
      <c r="L232" s="56"/>
      <c r="M232" s="56"/>
    </row>
    <row r="233" spans="1:20" x14ac:dyDescent="0.2">
      <c r="A233" s="62"/>
      <c r="B233" s="63"/>
      <c r="C233" s="65" t="s">
        <v>281</v>
      </c>
      <c r="D233" s="66"/>
      <c r="E233" s="66"/>
      <c r="F233" s="57"/>
      <c r="G233" s="57"/>
      <c r="H233" s="57"/>
      <c r="I233" s="57">
        <f>SUM(I206:I232)</f>
        <v>4</v>
      </c>
      <c r="J233" s="57">
        <f>SUM(J206:J232)</f>
        <v>14</v>
      </c>
      <c r="K233" s="57">
        <f>SUM(K206:K232)</f>
        <v>11</v>
      </c>
      <c r="L233" s="57">
        <f>SUM(L206:L232)</f>
        <v>7</v>
      </c>
      <c r="M233" s="57">
        <f>SUM(M206:M232)</f>
        <v>9</v>
      </c>
      <c r="N233" s="67">
        <f>SUM(I233:M233)</f>
        <v>45</v>
      </c>
    </row>
    <row r="236" spans="1:20" x14ac:dyDescent="0.2">
      <c r="A236" s="53"/>
      <c r="B236" s="54"/>
      <c r="C236" s="53"/>
      <c r="D236" s="103" t="s">
        <v>265</v>
      </c>
      <c r="E236" s="104"/>
      <c r="F236" s="104"/>
      <c r="G236" s="104"/>
      <c r="H236" s="105"/>
      <c r="I236" s="106" t="s">
        <v>266</v>
      </c>
      <c r="J236" s="106"/>
      <c r="K236" s="106"/>
      <c r="L236" s="106"/>
      <c r="M236" s="106"/>
      <c r="P236" s="53" t="s">
        <v>273</v>
      </c>
      <c r="Q236" s="53" t="s">
        <v>277</v>
      </c>
      <c r="R236" s="53" t="s">
        <v>280</v>
      </c>
      <c r="S236" s="53" t="s">
        <v>278</v>
      </c>
      <c r="T236" s="53" t="s">
        <v>275</v>
      </c>
    </row>
    <row r="237" spans="1:20" x14ac:dyDescent="0.2">
      <c r="A237" s="53" t="s">
        <v>263</v>
      </c>
      <c r="B237" s="55" t="s">
        <v>247</v>
      </c>
      <c r="C237" s="53" t="s">
        <v>264</v>
      </c>
      <c r="D237" s="53" t="s">
        <v>248</v>
      </c>
      <c r="E237" s="53" t="s">
        <v>249</v>
      </c>
      <c r="F237" s="53" t="s">
        <v>250</v>
      </c>
      <c r="G237" s="53" t="s">
        <v>251</v>
      </c>
      <c r="H237" s="53" t="s">
        <v>252</v>
      </c>
      <c r="I237" s="53" t="s">
        <v>248</v>
      </c>
      <c r="J237" s="53" t="s">
        <v>249</v>
      </c>
      <c r="K237" s="53" t="s">
        <v>250</v>
      </c>
      <c r="L237" s="53" t="s">
        <v>251</v>
      </c>
      <c r="M237" s="53" t="s">
        <v>252</v>
      </c>
      <c r="P237" s="56">
        <v>6</v>
      </c>
      <c r="Q237" s="56">
        <v>17</v>
      </c>
      <c r="R237" s="56">
        <v>13</v>
      </c>
      <c r="S237" s="56">
        <v>6</v>
      </c>
      <c r="T237" s="56">
        <v>9</v>
      </c>
    </row>
    <row r="238" spans="1:20" x14ac:dyDescent="0.2">
      <c r="A238" s="58">
        <v>44032</v>
      </c>
      <c r="B238" s="59">
        <v>1</v>
      </c>
      <c r="C238" s="60" t="s">
        <v>2</v>
      </c>
      <c r="D238" s="61"/>
      <c r="E238" s="61"/>
      <c r="F238" s="56"/>
      <c r="G238" s="56"/>
      <c r="H238" s="56"/>
      <c r="I238" s="56"/>
      <c r="J238" s="56">
        <v>3</v>
      </c>
      <c r="K238" s="56">
        <v>2</v>
      </c>
      <c r="L238" s="56">
        <v>1</v>
      </c>
      <c r="M238" s="56">
        <v>3</v>
      </c>
      <c r="N238" s="51">
        <f>SUM(I238:M238)</f>
        <v>9</v>
      </c>
    </row>
    <row r="239" spans="1:20" x14ac:dyDescent="0.2">
      <c r="A239" s="62"/>
      <c r="B239" s="63">
        <v>2</v>
      </c>
      <c r="C239" s="60" t="s">
        <v>124</v>
      </c>
      <c r="D239" s="61"/>
      <c r="E239" s="61"/>
      <c r="F239" s="56"/>
      <c r="G239" s="56"/>
      <c r="H239" s="56"/>
      <c r="I239" s="56"/>
      <c r="J239" s="56">
        <v>2</v>
      </c>
      <c r="K239" s="56">
        <v>1</v>
      </c>
      <c r="L239" s="56"/>
      <c r="M239" s="56"/>
      <c r="N239" s="51">
        <f t="shared" ref="N239:N265" si="4">SUM(I239:M239)</f>
        <v>3</v>
      </c>
    </row>
    <row r="240" spans="1:20" x14ac:dyDescent="0.2">
      <c r="A240" s="62"/>
      <c r="B240" s="63">
        <v>3</v>
      </c>
      <c r="C240" s="60" t="s">
        <v>125</v>
      </c>
      <c r="D240" s="61"/>
      <c r="E240" s="61"/>
      <c r="F240" s="56"/>
      <c r="G240" s="56"/>
      <c r="H240" s="56"/>
      <c r="I240" s="56"/>
      <c r="J240" s="56"/>
      <c r="K240" s="56">
        <v>3</v>
      </c>
      <c r="L240" s="56">
        <v>1</v>
      </c>
      <c r="M240" s="56">
        <v>1</v>
      </c>
      <c r="N240" s="51">
        <f t="shared" si="4"/>
        <v>5</v>
      </c>
    </row>
    <row r="241" spans="1:14" x14ac:dyDescent="0.2">
      <c r="A241" s="62"/>
      <c r="B241" s="63">
        <v>4</v>
      </c>
      <c r="C241" s="60" t="s">
        <v>238</v>
      </c>
      <c r="D241" s="61"/>
      <c r="E241" s="61"/>
      <c r="F241" s="56"/>
      <c r="G241" s="56"/>
      <c r="H241" s="56"/>
      <c r="I241" s="56"/>
      <c r="J241" s="56">
        <v>1</v>
      </c>
      <c r="K241" s="56">
        <v>1</v>
      </c>
      <c r="L241" s="56">
        <v>1</v>
      </c>
      <c r="M241" s="56"/>
      <c r="N241" s="51">
        <f t="shared" si="4"/>
        <v>3</v>
      </c>
    </row>
    <row r="242" spans="1:14" x14ac:dyDescent="0.2">
      <c r="A242" s="62"/>
      <c r="B242" s="63">
        <v>5</v>
      </c>
      <c r="C242" s="60" t="s">
        <v>127</v>
      </c>
      <c r="D242" s="61"/>
      <c r="E242" s="61"/>
      <c r="F242" s="56"/>
      <c r="G242" s="56"/>
      <c r="H242" s="56"/>
      <c r="I242" s="56"/>
      <c r="J242" s="56"/>
      <c r="K242" s="56"/>
      <c r="L242" s="56"/>
      <c r="M242" s="56"/>
      <c r="N242" s="51">
        <f t="shared" si="4"/>
        <v>0</v>
      </c>
    </row>
    <row r="243" spans="1:14" x14ac:dyDescent="0.2">
      <c r="A243" s="62"/>
      <c r="B243" s="63">
        <v>6</v>
      </c>
      <c r="C243" s="60" t="s">
        <v>9</v>
      </c>
      <c r="D243" s="61"/>
      <c r="E243" s="61"/>
      <c r="F243" s="56"/>
      <c r="G243" s="56"/>
      <c r="H243" s="56"/>
      <c r="I243" s="56"/>
      <c r="J243" s="56"/>
      <c r="K243" s="56"/>
      <c r="L243" s="56"/>
      <c r="M243" s="56"/>
      <c r="N243" s="51">
        <f t="shared" si="4"/>
        <v>0</v>
      </c>
    </row>
    <row r="244" spans="1:14" x14ac:dyDescent="0.2">
      <c r="A244" s="62"/>
      <c r="B244" s="63">
        <v>7</v>
      </c>
      <c r="C244" s="60" t="s">
        <v>239</v>
      </c>
      <c r="D244" s="61"/>
      <c r="E244" s="61"/>
      <c r="F244" s="56"/>
      <c r="G244" s="56"/>
      <c r="H244" s="56"/>
      <c r="I244" s="56">
        <v>1</v>
      </c>
      <c r="J244" s="56">
        <v>2</v>
      </c>
      <c r="K244" s="56">
        <v>1</v>
      </c>
      <c r="L244" s="56">
        <v>1</v>
      </c>
      <c r="M244" s="56"/>
      <c r="N244" s="51">
        <f t="shared" si="4"/>
        <v>5</v>
      </c>
    </row>
    <row r="245" spans="1:14" x14ac:dyDescent="0.2">
      <c r="A245" s="62"/>
      <c r="B245" s="63">
        <v>8</v>
      </c>
      <c r="C245" s="60" t="s">
        <v>129</v>
      </c>
      <c r="D245" s="61"/>
      <c r="E245" s="61"/>
      <c r="F245" s="56"/>
      <c r="G245" s="56"/>
      <c r="H245" s="56"/>
      <c r="I245" s="56"/>
      <c r="J245" s="56">
        <v>1</v>
      </c>
      <c r="K245" s="56">
        <v>1</v>
      </c>
      <c r="L245" s="56">
        <v>1</v>
      </c>
      <c r="M245" s="56"/>
      <c r="N245" s="51">
        <f t="shared" si="4"/>
        <v>3</v>
      </c>
    </row>
    <row r="246" spans="1:14" x14ac:dyDescent="0.2">
      <c r="A246" s="62"/>
      <c r="B246" s="63">
        <v>9</v>
      </c>
      <c r="C246" s="60" t="s">
        <v>130</v>
      </c>
      <c r="D246" s="61"/>
      <c r="E246" s="61"/>
      <c r="F246" s="56"/>
      <c r="G246" s="56"/>
      <c r="H246" s="56"/>
      <c r="I246" s="56">
        <v>3</v>
      </c>
      <c r="J246" s="56"/>
      <c r="K246" s="56">
        <v>1</v>
      </c>
      <c r="L246" s="56"/>
      <c r="M246" s="56"/>
      <c r="N246" s="51">
        <f t="shared" si="4"/>
        <v>4</v>
      </c>
    </row>
    <row r="247" spans="1:14" x14ac:dyDescent="0.2">
      <c r="A247" s="62"/>
      <c r="B247" s="63">
        <v>10</v>
      </c>
      <c r="C247" s="60" t="s">
        <v>244</v>
      </c>
      <c r="D247" s="61"/>
      <c r="E247" s="61"/>
      <c r="F247" s="56"/>
      <c r="G247" s="56"/>
      <c r="H247" s="56"/>
      <c r="I247" s="56"/>
      <c r="J247" s="56"/>
      <c r="K247" s="56">
        <v>1</v>
      </c>
      <c r="L247" s="56"/>
      <c r="M247" s="56">
        <v>1</v>
      </c>
      <c r="N247" s="51">
        <f t="shared" si="4"/>
        <v>2</v>
      </c>
    </row>
    <row r="248" spans="1:14" x14ac:dyDescent="0.2">
      <c r="A248" s="62"/>
      <c r="B248" s="63">
        <v>11</v>
      </c>
      <c r="C248" s="60" t="s">
        <v>207</v>
      </c>
      <c r="D248" s="61"/>
      <c r="E248" s="61"/>
      <c r="F248" s="56"/>
      <c r="G248" s="56"/>
      <c r="H248" s="56"/>
      <c r="I248" s="56"/>
      <c r="J248" s="56"/>
      <c r="K248" s="56"/>
      <c r="L248" s="56"/>
      <c r="M248" s="56">
        <v>1</v>
      </c>
      <c r="N248" s="51">
        <f t="shared" si="4"/>
        <v>1</v>
      </c>
    </row>
    <row r="249" spans="1:14" x14ac:dyDescent="0.2">
      <c r="A249" s="62"/>
      <c r="B249" s="63">
        <v>12</v>
      </c>
      <c r="C249" s="60" t="s">
        <v>16</v>
      </c>
      <c r="D249" s="61"/>
      <c r="E249" s="61"/>
      <c r="F249" s="56"/>
      <c r="G249" s="56"/>
      <c r="H249" s="56"/>
      <c r="I249" s="56"/>
      <c r="J249" s="56"/>
      <c r="K249" s="56"/>
      <c r="L249" s="56"/>
      <c r="M249" s="56"/>
      <c r="N249" s="51">
        <f t="shared" si="4"/>
        <v>0</v>
      </c>
    </row>
    <row r="250" spans="1:14" x14ac:dyDescent="0.2">
      <c r="A250" s="62"/>
      <c r="B250" s="63">
        <v>13</v>
      </c>
      <c r="C250" s="60" t="s">
        <v>17</v>
      </c>
      <c r="D250" s="61"/>
      <c r="E250" s="61"/>
      <c r="F250" s="56"/>
      <c r="G250" s="56"/>
      <c r="H250" s="56"/>
      <c r="I250" s="56"/>
      <c r="J250" s="56">
        <v>1</v>
      </c>
      <c r="K250" s="56"/>
      <c r="L250" s="56"/>
      <c r="M250" s="56"/>
      <c r="N250" s="51">
        <f t="shared" si="4"/>
        <v>1</v>
      </c>
    </row>
    <row r="251" spans="1:14" x14ac:dyDescent="0.2">
      <c r="A251" s="62"/>
      <c r="B251" s="63">
        <v>14</v>
      </c>
      <c r="C251" s="60" t="s">
        <v>208</v>
      </c>
      <c r="D251" s="61"/>
      <c r="E251" s="61"/>
      <c r="F251" s="56"/>
      <c r="G251" s="56"/>
      <c r="H251" s="56"/>
      <c r="I251" s="56"/>
      <c r="J251" s="56"/>
      <c r="K251" s="56"/>
      <c r="L251" s="56"/>
      <c r="M251" s="56"/>
      <c r="N251" s="51">
        <f t="shared" si="4"/>
        <v>0</v>
      </c>
    </row>
    <row r="252" spans="1:14" x14ac:dyDescent="0.2">
      <c r="A252" s="62"/>
      <c r="B252" s="63">
        <v>15</v>
      </c>
      <c r="C252" s="60" t="s">
        <v>18</v>
      </c>
      <c r="D252" s="61"/>
      <c r="E252" s="61"/>
      <c r="F252" s="56"/>
      <c r="G252" s="56"/>
      <c r="H252" s="56"/>
      <c r="I252" s="56"/>
      <c r="J252" s="56">
        <v>1</v>
      </c>
      <c r="K252" s="56"/>
      <c r="L252" s="56">
        <v>1</v>
      </c>
      <c r="M252" s="56"/>
      <c r="N252" s="51">
        <f t="shared" si="4"/>
        <v>2</v>
      </c>
    </row>
    <row r="253" spans="1:14" x14ac:dyDescent="0.2">
      <c r="A253" s="62"/>
      <c r="B253" s="63">
        <v>16</v>
      </c>
      <c r="C253" s="60" t="s">
        <v>132</v>
      </c>
      <c r="D253" s="61"/>
      <c r="E253" s="61"/>
      <c r="F253" s="56"/>
      <c r="G253" s="56"/>
      <c r="H253" s="56"/>
      <c r="I253" s="56">
        <v>2</v>
      </c>
      <c r="J253" s="56">
        <v>1</v>
      </c>
      <c r="K253" s="56"/>
      <c r="L253" s="56"/>
      <c r="M253" s="56">
        <v>2</v>
      </c>
      <c r="N253" s="51">
        <f t="shared" si="4"/>
        <v>5</v>
      </c>
    </row>
    <row r="254" spans="1:14" x14ac:dyDescent="0.2">
      <c r="A254" s="62"/>
      <c r="B254" s="63">
        <v>17</v>
      </c>
      <c r="C254" s="60" t="s">
        <v>267</v>
      </c>
      <c r="D254" s="61"/>
      <c r="E254" s="61"/>
      <c r="F254" s="56"/>
      <c r="G254" s="56"/>
      <c r="H254" s="56"/>
      <c r="I254" s="56"/>
      <c r="J254" s="56"/>
      <c r="K254" s="56"/>
      <c r="L254" s="56"/>
      <c r="M254" s="56">
        <v>1</v>
      </c>
      <c r="N254" s="51">
        <f t="shared" si="4"/>
        <v>1</v>
      </c>
    </row>
    <row r="255" spans="1:14" x14ac:dyDescent="0.2">
      <c r="A255" s="62"/>
      <c r="B255" s="63"/>
      <c r="C255" s="60" t="s">
        <v>268</v>
      </c>
      <c r="D255" s="61"/>
      <c r="E255" s="61"/>
      <c r="F255" s="56"/>
      <c r="G255" s="56"/>
      <c r="H255" s="56"/>
      <c r="I255" s="56"/>
      <c r="J255" s="56"/>
      <c r="K255" s="56"/>
      <c r="L255" s="56"/>
      <c r="M255" s="56"/>
      <c r="N255" s="51">
        <f t="shared" si="4"/>
        <v>0</v>
      </c>
    </row>
    <row r="256" spans="1:14" x14ac:dyDescent="0.2">
      <c r="A256" s="62"/>
      <c r="B256" s="63">
        <v>18</v>
      </c>
      <c r="C256" s="60" t="s">
        <v>209</v>
      </c>
      <c r="D256" s="61"/>
      <c r="E256" s="61"/>
      <c r="F256" s="56"/>
      <c r="G256" s="56"/>
      <c r="H256" s="56"/>
      <c r="I256" s="56"/>
      <c r="J256" s="56"/>
      <c r="K256" s="56"/>
      <c r="L256" s="56"/>
      <c r="M256" s="56"/>
      <c r="N256" s="51">
        <f t="shared" si="4"/>
        <v>0</v>
      </c>
    </row>
    <row r="257" spans="1:14" x14ac:dyDescent="0.2">
      <c r="A257" s="62"/>
      <c r="B257" s="63">
        <v>19</v>
      </c>
      <c r="C257" s="60" t="s">
        <v>269</v>
      </c>
      <c r="D257" s="61"/>
      <c r="E257" s="61"/>
      <c r="F257" s="56"/>
      <c r="G257" s="56"/>
      <c r="H257" s="56"/>
      <c r="I257" s="56"/>
      <c r="J257" s="56"/>
      <c r="K257" s="56">
        <v>2</v>
      </c>
      <c r="L257" s="56"/>
      <c r="M257" s="56"/>
      <c r="N257" s="51">
        <f t="shared" si="4"/>
        <v>2</v>
      </c>
    </row>
    <row r="258" spans="1:14" x14ac:dyDescent="0.2">
      <c r="A258" s="62"/>
      <c r="B258" s="63">
        <v>20</v>
      </c>
      <c r="C258" s="60" t="s">
        <v>20</v>
      </c>
      <c r="D258" s="61"/>
      <c r="E258" s="61"/>
      <c r="F258" s="56"/>
      <c r="G258" s="56"/>
      <c r="H258" s="56"/>
      <c r="I258" s="56"/>
      <c r="J258" s="56">
        <v>1</v>
      </c>
      <c r="K258" s="56"/>
      <c r="L258" s="56"/>
      <c r="M258" s="56"/>
      <c r="N258" s="51">
        <f t="shared" si="4"/>
        <v>1</v>
      </c>
    </row>
    <row r="259" spans="1:14" x14ac:dyDescent="0.2">
      <c r="A259" s="62"/>
      <c r="B259" s="63">
        <v>21</v>
      </c>
      <c r="C259" s="64" t="s">
        <v>270</v>
      </c>
      <c r="D259" s="61"/>
      <c r="E259" s="61"/>
      <c r="F259" s="56"/>
      <c r="G259" s="56"/>
      <c r="H259" s="56"/>
      <c r="I259" s="56"/>
      <c r="J259" s="56"/>
      <c r="K259" s="56"/>
      <c r="L259" s="56"/>
      <c r="M259" s="56"/>
      <c r="N259" s="51">
        <f t="shared" si="4"/>
        <v>0</v>
      </c>
    </row>
    <row r="260" spans="1:14" x14ac:dyDescent="0.2">
      <c r="A260" s="62"/>
      <c r="B260" s="63">
        <v>22</v>
      </c>
      <c r="C260" s="60" t="s">
        <v>210</v>
      </c>
      <c r="D260" s="61"/>
      <c r="E260" s="61"/>
      <c r="F260" s="56"/>
      <c r="G260" s="56"/>
      <c r="H260" s="56"/>
      <c r="I260" s="56"/>
      <c r="J260" s="56"/>
      <c r="K260" s="56"/>
      <c r="L260" s="56"/>
      <c r="M260" s="56"/>
      <c r="N260" s="51">
        <f t="shared" si="4"/>
        <v>0</v>
      </c>
    </row>
    <row r="261" spans="1:14" x14ac:dyDescent="0.2">
      <c r="A261" s="62"/>
      <c r="B261" s="63">
        <v>23</v>
      </c>
      <c r="C261" s="60" t="s">
        <v>136</v>
      </c>
      <c r="D261" s="61"/>
      <c r="E261" s="61"/>
      <c r="F261" s="56"/>
      <c r="G261" s="56"/>
      <c r="H261" s="56"/>
      <c r="I261" s="56"/>
      <c r="J261" s="56">
        <v>4</v>
      </c>
      <c r="K261" s="56"/>
      <c r="L261" s="56"/>
      <c r="M261" s="56"/>
      <c r="N261" s="51">
        <f t="shared" si="4"/>
        <v>4</v>
      </c>
    </row>
    <row r="262" spans="1:14" x14ac:dyDescent="0.2">
      <c r="A262" s="62"/>
      <c r="B262" s="63">
        <v>24</v>
      </c>
      <c r="C262" s="60" t="s">
        <v>137</v>
      </c>
      <c r="D262" s="61"/>
      <c r="E262" s="61"/>
      <c r="F262" s="56"/>
      <c r="G262" s="56"/>
      <c r="H262" s="56"/>
      <c r="I262" s="56"/>
      <c r="J262" s="56"/>
      <c r="K262" s="56"/>
      <c r="L262" s="56"/>
      <c r="M262" s="56"/>
      <c r="N262" s="51">
        <f t="shared" si="4"/>
        <v>0</v>
      </c>
    </row>
    <row r="263" spans="1:14" x14ac:dyDescent="0.2">
      <c r="A263" s="62"/>
      <c r="B263" s="63">
        <v>25</v>
      </c>
      <c r="C263" s="64" t="s">
        <v>211</v>
      </c>
      <c r="D263" s="61"/>
      <c r="E263" s="61"/>
      <c r="F263" s="56"/>
      <c r="G263" s="56"/>
      <c r="H263" s="56"/>
      <c r="I263" s="56"/>
      <c r="J263" s="56"/>
      <c r="K263" s="56"/>
      <c r="L263" s="56"/>
      <c r="M263" s="56"/>
      <c r="N263" s="51">
        <f t="shared" si="4"/>
        <v>0</v>
      </c>
    </row>
    <row r="264" spans="1:14" x14ac:dyDescent="0.2">
      <c r="A264" s="62"/>
      <c r="B264" s="63">
        <v>26</v>
      </c>
      <c r="C264" s="60" t="s">
        <v>212</v>
      </c>
      <c r="D264" s="61"/>
      <c r="E264" s="61"/>
      <c r="F264" s="56"/>
      <c r="G264" s="56"/>
      <c r="H264" s="56"/>
      <c r="I264" s="56"/>
      <c r="J264" s="56"/>
      <c r="K264" s="56"/>
      <c r="L264" s="56"/>
      <c r="M264" s="56"/>
      <c r="N264" s="51">
        <f t="shared" si="4"/>
        <v>0</v>
      </c>
    </row>
    <row r="265" spans="1:14" x14ac:dyDescent="0.2">
      <c r="A265" s="62"/>
      <c r="B265" s="63"/>
      <c r="C265" s="65" t="s">
        <v>281</v>
      </c>
      <c r="D265" s="66"/>
      <c r="E265" s="66"/>
      <c r="F265" s="57"/>
      <c r="G265" s="57"/>
      <c r="H265" s="57"/>
      <c r="I265" s="57">
        <f>SUM(I238:I264)</f>
        <v>6</v>
      </c>
      <c r="J265" s="57">
        <f>SUM(J238:J264)</f>
        <v>17</v>
      </c>
      <c r="K265" s="57">
        <f>SUM(K238:K264)</f>
        <v>13</v>
      </c>
      <c r="L265" s="57">
        <f>SUM(L238:L264)</f>
        <v>6</v>
      </c>
      <c r="M265" s="57">
        <f>SUM(M238:M264)</f>
        <v>9</v>
      </c>
      <c r="N265" s="51">
        <f t="shared" si="4"/>
        <v>51</v>
      </c>
    </row>
    <row r="268" spans="1:14" x14ac:dyDescent="0.2">
      <c r="A268" s="53"/>
      <c r="B268" s="54"/>
      <c r="C268" s="53"/>
      <c r="D268" s="103" t="s">
        <v>265</v>
      </c>
      <c r="E268" s="104"/>
      <c r="F268" s="104"/>
      <c r="G268" s="104"/>
      <c r="H268" s="105"/>
      <c r="I268" s="106" t="s">
        <v>266</v>
      </c>
      <c r="J268" s="106"/>
      <c r="K268" s="106"/>
      <c r="L268" s="106"/>
      <c r="M268" s="106"/>
    </row>
    <row r="269" spans="1:14" x14ac:dyDescent="0.2">
      <c r="A269" s="53" t="s">
        <v>263</v>
      </c>
      <c r="B269" s="55" t="s">
        <v>247</v>
      </c>
      <c r="C269" s="53" t="s">
        <v>264</v>
      </c>
      <c r="D269" s="53" t="s">
        <v>248</v>
      </c>
      <c r="E269" s="53" t="s">
        <v>249</v>
      </c>
      <c r="F269" s="53" t="s">
        <v>250</v>
      </c>
      <c r="G269" s="53" t="s">
        <v>251</v>
      </c>
      <c r="H269" s="53" t="s">
        <v>252</v>
      </c>
      <c r="I269" s="53" t="s">
        <v>248</v>
      </c>
      <c r="J269" s="53" t="s">
        <v>249</v>
      </c>
      <c r="K269" s="53" t="s">
        <v>250</v>
      </c>
      <c r="L269" s="53" t="s">
        <v>251</v>
      </c>
      <c r="M269" s="53" t="s">
        <v>252</v>
      </c>
    </row>
    <row r="270" spans="1:14" x14ac:dyDescent="0.2">
      <c r="A270" s="58">
        <v>44039</v>
      </c>
      <c r="B270" s="59">
        <v>1</v>
      </c>
      <c r="C270" s="60" t="s">
        <v>2</v>
      </c>
      <c r="D270" s="61"/>
      <c r="E270" s="61"/>
      <c r="F270" s="56"/>
      <c r="G270" s="56"/>
      <c r="H270" s="56"/>
      <c r="I270" s="56"/>
      <c r="J270" s="56">
        <v>3</v>
      </c>
      <c r="K270" s="56">
        <v>3</v>
      </c>
      <c r="L270" s="56">
        <v>1</v>
      </c>
      <c r="M270" s="56">
        <v>3</v>
      </c>
      <c r="N270" s="51">
        <f>SUM(I270:M270)</f>
        <v>10</v>
      </c>
    </row>
    <row r="271" spans="1:14" x14ac:dyDescent="0.2">
      <c r="A271" s="62"/>
      <c r="B271" s="63">
        <v>2</v>
      </c>
      <c r="C271" s="60" t="s">
        <v>124</v>
      </c>
      <c r="D271" s="61"/>
      <c r="E271" s="61"/>
      <c r="F271" s="56"/>
      <c r="G271" s="56"/>
      <c r="H271" s="56"/>
      <c r="I271" s="56"/>
      <c r="J271" s="56">
        <v>2</v>
      </c>
      <c r="K271" s="56">
        <v>1</v>
      </c>
      <c r="L271" s="56"/>
      <c r="M271" s="56"/>
      <c r="N271" s="51">
        <f t="shared" ref="N271:N297" si="5">SUM(I271:M271)</f>
        <v>3</v>
      </c>
    </row>
    <row r="272" spans="1:14" x14ac:dyDescent="0.2">
      <c r="A272" s="62"/>
      <c r="B272" s="63">
        <v>3</v>
      </c>
      <c r="C272" s="60" t="s">
        <v>125</v>
      </c>
      <c r="D272" s="61"/>
      <c r="E272" s="61"/>
      <c r="F272" s="56"/>
      <c r="G272" s="56"/>
      <c r="H272" s="56"/>
      <c r="I272" s="56"/>
      <c r="J272" s="56"/>
      <c r="K272" s="56">
        <v>3</v>
      </c>
      <c r="L272" s="56">
        <v>1</v>
      </c>
      <c r="M272" s="56">
        <v>1</v>
      </c>
      <c r="N272" s="51">
        <f t="shared" si="5"/>
        <v>5</v>
      </c>
    </row>
    <row r="273" spans="1:14" x14ac:dyDescent="0.2">
      <c r="A273" s="62"/>
      <c r="B273" s="63">
        <v>4</v>
      </c>
      <c r="C273" s="60" t="s">
        <v>238</v>
      </c>
      <c r="D273" s="61"/>
      <c r="E273" s="61"/>
      <c r="F273" s="56"/>
      <c r="G273" s="56"/>
      <c r="H273" s="56"/>
      <c r="I273" s="56"/>
      <c r="J273" s="56">
        <v>1</v>
      </c>
      <c r="K273" s="56">
        <v>1</v>
      </c>
      <c r="L273" s="56">
        <v>1</v>
      </c>
      <c r="M273" s="56"/>
      <c r="N273" s="51">
        <f t="shared" si="5"/>
        <v>3</v>
      </c>
    </row>
    <row r="274" spans="1:14" x14ac:dyDescent="0.2">
      <c r="A274" s="62"/>
      <c r="B274" s="63">
        <v>5</v>
      </c>
      <c r="C274" s="60" t="s">
        <v>127</v>
      </c>
      <c r="D274" s="61"/>
      <c r="E274" s="61"/>
      <c r="F274" s="56"/>
      <c r="G274" s="56"/>
      <c r="H274" s="56"/>
      <c r="I274" s="56"/>
      <c r="J274" s="56"/>
      <c r="K274" s="56"/>
      <c r="L274" s="56"/>
      <c r="M274" s="56"/>
      <c r="N274" s="51">
        <f t="shared" si="5"/>
        <v>0</v>
      </c>
    </row>
    <row r="275" spans="1:14" x14ac:dyDescent="0.2">
      <c r="A275" s="62"/>
      <c r="B275" s="63">
        <v>6</v>
      </c>
      <c r="C275" s="60" t="s">
        <v>9</v>
      </c>
      <c r="D275" s="61"/>
      <c r="E275" s="61"/>
      <c r="F275" s="56"/>
      <c r="G275" s="56"/>
      <c r="H275" s="56"/>
      <c r="I275" s="56"/>
      <c r="J275" s="56"/>
      <c r="K275" s="56"/>
      <c r="L275" s="56"/>
      <c r="M275" s="56"/>
      <c r="N275" s="51">
        <f t="shared" si="5"/>
        <v>0</v>
      </c>
    </row>
    <row r="276" spans="1:14" x14ac:dyDescent="0.2">
      <c r="A276" s="62"/>
      <c r="B276" s="63">
        <v>7</v>
      </c>
      <c r="C276" s="60" t="s">
        <v>239</v>
      </c>
      <c r="D276" s="61"/>
      <c r="E276" s="61"/>
      <c r="F276" s="56"/>
      <c r="G276" s="56"/>
      <c r="H276" s="56"/>
      <c r="I276" s="56">
        <v>1</v>
      </c>
      <c r="J276" s="56">
        <v>2</v>
      </c>
      <c r="K276" s="56">
        <v>1</v>
      </c>
      <c r="L276" s="56">
        <v>1</v>
      </c>
      <c r="M276" s="56">
        <v>1</v>
      </c>
      <c r="N276" s="51">
        <f t="shared" si="5"/>
        <v>6</v>
      </c>
    </row>
    <row r="277" spans="1:14" x14ac:dyDescent="0.2">
      <c r="A277" s="62"/>
      <c r="B277" s="63">
        <v>8</v>
      </c>
      <c r="C277" s="60" t="s">
        <v>129</v>
      </c>
      <c r="D277" s="61"/>
      <c r="E277" s="61"/>
      <c r="F277" s="56"/>
      <c r="G277" s="56"/>
      <c r="H277" s="56"/>
      <c r="I277" s="56"/>
      <c r="J277" s="56">
        <v>1</v>
      </c>
      <c r="K277" s="56">
        <v>1</v>
      </c>
      <c r="L277" s="56">
        <v>1</v>
      </c>
      <c r="M277" s="56"/>
      <c r="N277" s="51">
        <f t="shared" si="5"/>
        <v>3</v>
      </c>
    </row>
    <row r="278" spans="1:14" x14ac:dyDescent="0.2">
      <c r="A278" s="62"/>
      <c r="B278" s="63">
        <v>9</v>
      </c>
      <c r="C278" s="60" t="s">
        <v>130</v>
      </c>
      <c r="D278" s="61"/>
      <c r="E278" s="61"/>
      <c r="F278" s="56"/>
      <c r="G278" s="56"/>
      <c r="H278" s="56"/>
      <c r="I278" s="56">
        <v>3</v>
      </c>
      <c r="J278" s="56"/>
      <c r="K278" s="56">
        <v>1</v>
      </c>
      <c r="L278" s="56"/>
      <c r="M278" s="56"/>
      <c r="N278" s="51">
        <f t="shared" si="5"/>
        <v>4</v>
      </c>
    </row>
    <row r="279" spans="1:14" x14ac:dyDescent="0.2">
      <c r="A279" s="62"/>
      <c r="B279" s="63">
        <v>10</v>
      </c>
      <c r="C279" s="60" t="s">
        <v>244</v>
      </c>
      <c r="D279" s="61"/>
      <c r="E279" s="61"/>
      <c r="F279" s="56"/>
      <c r="G279" s="56"/>
      <c r="H279" s="56"/>
      <c r="I279" s="56"/>
      <c r="J279" s="56"/>
      <c r="K279" s="56">
        <v>1</v>
      </c>
      <c r="L279" s="56">
        <v>1</v>
      </c>
      <c r="M279" s="56">
        <v>1</v>
      </c>
      <c r="N279" s="51">
        <f t="shared" si="5"/>
        <v>3</v>
      </c>
    </row>
    <row r="280" spans="1:14" x14ac:dyDescent="0.2">
      <c r="A280" s="62"/>
      <c r="B280" s="63">
        <v>11</v>
      </c>
      <c r="C280" s="60" t="s">
        <v>207</v>
      </c>
      <c r="D280" s="61"/>
      <c r="E280" s="61"/>
      <c r="F280" s="56"/>
      <c r="G280" s="56"/>
      <c r="H280" s="56"/>
      <c r="I280" s="56"/>
      <c r="J280" s="56"/>
      <c r="K280" s="56"/>
      <c r="L280" s="56"/>
      <c r="M280" s="56">
        <v>1</v>
      </c>
      <c r="N280" s="51">
        <f t="shared" si="5"/>
        <v>1</v>
      </c>
    </row>
    <row r="281" spans="1:14" x14ac:dyDescent="0.2">
      <c r="A281" s="62"/>
      <c r="B281" s="63">
        <v>12</v>
      </c>
      <c r="C281" s="60" t="s">
        <v>16</v>
      </c>
      <c r="D281" s="61"/>
      <c r="E281" s="61"/>
      <c r="F281" s="56"/>
      <c r="G281" s="56"/>
      <c r="H281" s="56"/>
      <c r="I281" s="56"/>
      <c r="J281" s="56"/>
      <c r="K281" s="56"/>
      <c r="L281" s="56"/>
      <c r="M281" s="56"/>
      <c r="N281" s="51">
        <f t="shared" si="5"/>
        <v>0</v>
      </c>
    </row>
    <row r="282" spans="1:14" x14ac:dyDescent="0.2">
      <c r="A282" s="62"/>
      <c r="B282" s="63">
        <v>13</v>
      </c>
      <c r="C282" s="60" t="s">
        <v>17</v>
      </c>
      <c r="D282" s="61"/>
      <c r="E282" s="61"/>
      <c r="F282" s="56"/>
      <c r="G282" s="56"/>
      <c r="H282" s="56"/>
      <c r="I282" s="56"/>
      <c r="J282" s="56">
        <v>1</v>
      </c>
      <c r="K282" s="56"/>
      <c r="L282" s="56"/>
      <c r="M282" s="56"/>
      <c r="N282" s="51">
        <f t="shared" si="5"/>
        <v>1</v>
      </c>
    </row>
    <row r="283" spans="1:14" x14ac:dyDescent="0.2">
      <c r="A283" s="62"/>
      <c r="B283" s="63">
        <v>14</v>
      </c>
      <c r="C283" s="60" t="s">
        <v>208</v>
      </c>
      <c r="D283" s="61"/>
      <c r="E283" s="61"/>
      <c r="F283" s="56"/>
      <c r="G283" s="56"/>
      <c r="H283" s="56"/>
      <c r="I283" s="56"/>
      <c r="J283" s="56"/>
      <c r="K283" s="56"/>
      <c r="L283" s="56"/>
      <c r="M283" s="56"/>
      <c r="N283" s="51">
        <f t="shared" si="5"/>
        <v>0</v>
      </c>
    </row>
    <row r="284" spans="1:14" x14ac:dyDescent="0.2">
      <c r="A284" s="62"/>
      <c r="B284" s="63">
        <v>15</v>
      </c>
      <c r="C284" s="60" t="s">
        <v>18</v>
      </c>
      <c r="D284" s="61"/>
      <c r="E284" s="61"/>
      <c r="F284" s="56"/>
      <c r="G284" s="56"/>
      <c r="H284" s="56"/>
      <c r="I284" s="56"/>
      <c r="J284" s="56">
        <v>1</v>
      </c>
      <c r="K284" s="56"/>
      <c r="L284" s="56">
        <v>1</v>
      </c>
      <c r="M284" s="56"/>
      <c r="N284" s="51">
        <f t="shared" si="5"/>
        <v>2</v>
      </c>
    </row>
    <row r="285" spans="1:14" x14ac:dyDescent="0.2">
      <c r="A285" s="62"/>
      <c r="B285" s="63">
        <v>16</v>
      </c>
      <c r="C285" s="60" t="s">
        <v>132</v>
      </c>
      <c r="D285" s="61"/>
      <c r="E285" s="61"/>
      <c r="F285" s="56"/>
      <c r="G285" s="56"/>
      <c r="H285" s="56"/>
      <c r="I285" s="56">
        <v>2</v>
      </c>
      <c r="J285" s="56">
        <v>1</v>
      </c>
      <c r="K285" s="56"/>
      <c r="L285" s="56"/>
      <c r="M285" s="56">
        <v>2</v>
      </c>
      <c r="N285" s="51">
        <f t="shared" si="5"/>
        <v>5</v>
      </c>
    </row>
    <row r="286" spans="1:14" x14ac:dyDescent="0.2">
      <c r="A286" s="62"/>
      <c r="B286" s="63">
        <v>17</v>
      </c>
      <c r="C286" s="60" t="s">
        <v>267</v>
      </c>
      <c r="D286" s="61"/>
      <c r="E286" s="61"/>
      <c r="F286" s="56"/>
      <c r="G286" s="56"/>
      <c r="H286" s="56"/>
      <c r="I286" s="56"/>
      <c r="J286" s="56"/>
      <c r="K286" s="56"/>
      <c r="L286" s="56"/>
      <c r="M286" s="56">
        <v>1</v>
      </c>
      <c r="N286" s="51">
        <f t="shared" si="5"/>
        <v>1</v>
      </c>
    </row>
    <row r="287" spans="1:14" x14ac:dyDescent="0.2">
      <c r="A287" s="62"/>
      <c r="B287" s="63"/>
      <c r="C287" s="60" t="s">
        <v>268</v>
      </c>
      <c r="D287" s="61"/>
      <c r="E287" s="61"/>
      <c r="F287" s="56"/>
      <c r="G287" s="56"/>
      <c r="H287" s="56"/>
      <c r="I287" s="56"/>
      <c r="J287" s="56"/>
      <c r="K287" s="56"/>
      <c r="L287" s="56"/>
      <c r="M287" s="56"/>
      <c r="N287" s="51">
        <f t="shared" si="5"/>
        <v>0</v>
      </c>
    </row>
    <row r="288" spans="1:14" x14ac:dyDescent="0.2">
      <c r="A288" s="62"/>
      <c r="B288" s="63">
        <v>18</v>
      </c>
      <c r="C288" s="60" t="s">
        <v>209</v>
      </c>
      <c r="D288" s="61"/>
      <c r="E288" s="61"/>
      <c r="F288" s="56"/>
      <c r="G288" s="56"/>
      <c r="H288" s="56"/>
      <c r="I288" s="56"/>
      <c r="J288" s="56"/>
      <c r="K288" s="56"/>
      <c r="L288" s="56"/>
      <c r="M288" s="56"/>
      <c r="N288" s="51">
        <f t="shared" si="5"/>
        <v>0</v>
      </c>
    </row>
    <row r="289" spans="1:20" x14ac:dyDescent="0.2">
      <c r="A289" s="62"/>
      <c r="B289" s="63">
        <v>19</v>
      </c>
      <c r="C289" s="60" t="s">
        <v>269</v>
      </c>
      <c r="D289" s="61"/>
      <c r="E289" s="61"/>
      <c r="F289" s="56"/>
      <c r="G289" s="56"/>
      <c r="H289" s="56"/>
      <c r="I289" s="56"/>
      <c r="J289" s="56"/>
      <c r="K289" s="56">
        <v>2</v>
      </c>
      <c r="L289" s="56"/>
      <c r="M289" s="56"/>
      <c r="N289" s="51">
        <f t="shared" si="5"/>
        <v>2</v>
      </c>
    </row>
    <row r="290" spans="1:20" x14ac:dyDescent="0.2">
      <c r="A290" s="62"/>
      <c r="B290" s="63">
        <v>20</v>
      </c>
      <c r="C290" s="60" t="s">
        <v>20</v>
      </c>
      <c r="D290" s="61"/>
      <c r="E290" s="61"/>
      <c r="F290" s="56"/>
      <c r="G290" s="56"/>
      <c r="H290" s="56"/>
      <c r="I290" s="56"/>
      <c r="J290" s="56">
        <v>1</v>
      </c>
      <c r="K290" s="56"/>
      <c r="L290" s="56"/>
      <c r="M290" s="56"/>
      <c r="N290" s="51">
        <f t="shared" si="5"/>
        <v>1</v>
      </c>
    </row>
    <row r="291" spans="1:20" x14ac:dyDescent="0.2">
      <c r="A291" s="62"/>
      <c r="B291" s="63">
        <v>21</v>
      </c>
      <c r="C291" s="64" t="s">
        <v>270</v>
      </c>
      <c r="D291" s="61"/>
      <c r="E291" s="61"/>
      <c r="F291" s="56"/>
      <c r="G291" s="56"/>
      <c r="H291" s="56"/>
      <c r="I291" s="56"/>
      <c r="J291" s="56"/>
      <c r="K291" s="56"/>
      <c r="L291" s="56"/>
      <c r="M291" s="56"/>
      <c r="N291" s="51">
        <f t="shared" si="5"/>
        <v>0</v>
      </c>
    </row>
    <row r="292" spans="1:20" x14ac:dyDescent="0.2">
      <c r="A292" s="62"/>
      <c r="B292" s="63">
        <v>22</v>
      </c>
      <c r="C292" s="60" t="s">
        <v>210</v>
      </c>
      <c r="D292" s="61"/>
      <c r="E292" s="61"/>
      <c r="F292" s="56"/>
      <c r="G292" s="56"/>
      <c r="H292" s="56"/>
      <c r="I292" s="56"/>
      <c r="J292" s="56"/>
      <c r="K292" s="56"/>
      <c r="L292" s="56"/>
      <c r="M292" s="56"/>
      <c r="N292" s="51">
        <f t="shared" si="5"/>
        <v>0</v>
      </c>
    </row>
    <row r="293" spans="1:20" x14ac:dyDescent="0.2">
      <c r="A293" s="62"/>
      <c r="B293" s="63">
        <v>23</v>
      </c>
      <c r="C293" s="60" t="s">
        <v>136</v>
      </c>
      <c r="D293" s="61"/>
      <c r="E293" s="61"/>
      <c r="F293" s="56"/>
      <c r="G293" s="56"/>
      <c r="H293" s="56"/>
      <c r="I293" s="56"/>
      <c r="J293" s="56">
        <v>4</v>
      </c>
      <c r="K293" s="56"/>
      <c r="L293" s="56"/>
      <c r="M293" s="56"/>
      <c r="N293" s="51">
        <f t="shared" si="5"/>
        <v>4</v>
      </c>
    </row>
    <row r="294" spans="1:20" x14ac:dyDescent="0.2">
      <c r="A294" s="62"/>
      <c r="B294" s="63">
        <v>24</v>
      </c>
      <c r="C294" s="60" t="s">
        <v>137</v>
      </c>
      <c r="D294" s="61"/>
      <c r="E294" s="61"/>
      <c r="F294" s="56"/>
      <c r="G294" s="56"/>
      <c r="H294" s="56"/>
      <c r="I294" s="56"/>
      <c r="J294" s="56"/>
      <c r="K294" s="56"/>
      <c r="L294" s="56"/>
      <c r="M294" s="56"/>
      <c r="N294" s="51">
        <f t="shared" si="5"/>
        <v>0</v>
      </c>
    </row>
    <row r="295" spans="1:20" x14ac:dyDescent="0.2">
      <c r="A295" s="62"/>
      <c r="B295" s="63">
        <v>25</v>
      </c>
      <c r="C295" s="64" t="s">
        <v>211</v>
      </c>
      <c r="D295" s="61"/>
      <c r="E295" s="61"/>
      <c r="F295" s="56"/>
      <c r="G295" s="56"/>
      <c r="H295" s="56"/>
      <c r="I295" s="56"/>
      <c r="J295" s="56"/>
      <c r="K295" s="56"/>
      <c r="L295" s="56"/>
      <c r="M295" s="56"/>
      <c r="N295" s="51">
        <f t="shared" si="5"/>
        <v>0</v>
      </c>
    </row>
    <row r="296" spans="1:20" x14ac:dyDescent="0.2">
      <c r="A296" s="62"/>
      <c r="B296" s="63">
        <v>26</v>
      </c>
      <c r="C296" s="60" t="s">
        <v>212</v>
      </c>
      <c r="D296" s="61"/>
      <c r="E296" s="61"/>
      <c r="F296" s="56"/>
      <c r="G296" s="56"/>
      <c r="H296" s="56"/>
      <c r="I296" s="56"/>
      <c r="J296" s="56"/>
      <c r="K296" s="56"/>
      <c r="L296" s="56"/>
      <c r="M296" s="56"/>
      <c r="N296" s="51">
        <f t="shared" si="5"/>
        <v>0</v>
      </c>
    </row>
    <row r="297" spans="1:20" x14ac:dyDescent="0.2">
      <c r="A297" s="62"/>
      <c r="B297" s="63"/>
      <c r="C297" s="65" t="s">
        <v>281</v>
      </c>
      <c r="D297" s="66"/>
      <c r="E297" s="66"/>
      <c r="F297" s="57"/>
      <c r="G297" s="57"/>
      <c r="H297" s="57"/>
      <c r="I297" s="57">
        <f>SUM(I270:I296)</f>
        <v>6</v>
      </c>
      <c r="J297" s="57">
        <f>SUM(J270:J296)</f>
        <v>17</v>
      </c>
      <c r="K297" s="57">
        <f>SUM(K270:K296)</f>
        <v>14</v>
      </c>
      <c r="L297" s="57">
        <f>SUM(L270:L296)</f>
        <v>7</v>
      </c>
      <c r="M297" s="57">
        <f>SUM(M270:M296)</f>
        <v>10</v>
      </c>
      <c r="N297" s="51">
        <f t="shared" si="5"/>
        <v>54</v>
      </c>
    </row>
    <row r="300" spans="1:20" x14ac:dyDescent="0.2">
      <c r="A300" s="53"/>
      <c r="B300" s="54"/>
      <c r="C300" s="53"/>
      <c r="D300" s="103" t="s">
        <v>265</v>
      </c>
      <c r="E300" s="104"/>
      <c r="F300" s="104"/>
      <c r="G300" s="104"/>
      <c r="H300" s="105"/>
      <c r="I300" s="106" t="s">
        <v>266</v>
      </c>
      <c r="J300" s="106"/>
      <c r="K300" s="106"/>
      <c r="L300" s="106"/>
      <c r="M300" s="106"/>
      <c r="P300" s="53" t="s">
        <v>273</v>
      </c>
      <c r="Q300" s="53" t="s">
        <v>277</v>
      </c>
      <c r="R300" s="53" t="s">
        <v>280</v>
      </c>
      <c r="S300" s="53" t="s">
        <v>278</v>
      </c>
      <c r="T300" s="53" t="s">
        <v>275</v>
      </c>
    </row>
    <row r="301" spans="1:20" x14ac:dyDescent="0.2">
      <c r="A301" s="53" t="s">
        <v>263</v>
      </c>
      <c r="B301" s="55" t="s">
        <v>247</v>
      </c>
      <c r="C301" s="53" t="s">
        <v>264</v>
      </c>
      <c r="D301" s="53" t="s">
        <v>248</v>
      </c>
      <c r="E301" s="53" t="s">
        <v>249</v>
      </c>
      <c r="F301" s="53" t="s">
        <v>250</v>
      </c>
      <c r="G301" s="53" t="s">
        <v>251</v>
      </c>
      <c r="H301" s="53" t="s">
        <v>252</v>
      </c>
      <c r="I301" s="53" t="s">
        <v>248</v>
      </c>
      <c r="J301" s="53" t="s">
        <v>249</v>
      </c>
      <c r="K301" s="53" t="s">
        <v>250</v>
      </c>
      <c r="L301" s="53" t="s">
        <v>251</v>
      </c>
      <c r="M301" s="53" t="s">
        <v>252</v>
      </c>
      <c r="P301" s="56">
        <v>6</v>
      </c>
      <c r="Q301" s="56">
        <v>18</v>
      </c>
      <c r="R301" s="56">
        <v>14</v>
      </c>
      <c r="S301" s="56">
        <v>8</v>
      </c>
      <c r="T301" s="56">
        <v>11</v>
      </c>
    </row>
    <row r="302" spans="1:20" x14ac:dyDescent="0.2">
      <c r="A302" s="58" t="s">
        <v>220</v>
      </c>
      <c r="B302" s="59">
        <v>1</v>
      </c>
      <c r="C302" s="60" t="s">
        <v>2</v>
      </c>
      <c r="D302" s="61"/>
      <c r="E302" s="61"/>
      <c r="F302" s="56"/>
      <c r="G302" s="56"/>
      <c r="H302" s="56"/>
      <c r="I302" s="56"/>
      <c r="J302" s="56">
        <v>3</v>
      </c>
      <c r="K302" s="56">
        <v>3</v>
      </c>
      <c r="L302" s="56">
        <v>1</v>
      </c>
      <c r="M302" s="56">
        <v>3</v>
      </c>
      <c r="N302" s="51">
        <f>SUM(I302:M302)</f>
        <v>10</v>
      </c>
    </row>
    <row r="303" spans="1:20" x14ac:dyDescent="0.2">
      <c r="A303" s="62"/>
      <c r="B303" s="63">
        <v>2</v>
      </c>
      <c r="C303" s="60" t="s">
        <v>124</v>
      </c>
      <c r="D303" s="61"/>
      <c r="E303" s="61"/>
      <c r="F303" s="56"/>
      <c r="G303" s="56"/>
      <c r="H303" s="56"/>
      <c r="I303" s="56"/>
      <c r="J303" s="56">
        <v>2</v>
      </c>
      <c r="K303" s="56">
        <v>1</v>
      </c>
      <c r="L303" s="56"/>
      <c r="M303" s="56"/>
      <c r="N303" s="51">
        <f t="shared" ref="N303:N329" si="6">SUM(I303:M303)</f>
        <v>3</v>
      </c>
    </row>
    <row r="304" spans="1:20" x14ac:dyDescent="0.2">
      <c r="A304" s="62"/>
      <c r="B304" s="63">
        <v>3</v>
      </c>
      <c r="C304" s="60" t="s">
        <v>125</v>
      </c>
      <c r="D304" s="61"/>
      <c r="E304" s="61"/>
      <c r="F304" s="56"/>
      <c r="G304" s="56"/>
      <c r="H304" s="56"/>
      <c r="I304" s="56"/>
      <c r="J304" s="56"/>
      <c r="K304" s="56">
        <v>3</v>
      </c>
      <c r="L304" s="56">
        <v>1</v>
      </c>
      <c r="M304" s="56">
        <v>1</v>
      </c>
      <c r="N304" s="51">
        <f t="shared" si="6"/>
        <v>5</v>
      </c>
    </row>
    <row r="305" spans="1:14" x14ac:dyDescent="0.2">
      <c r="A305" s="62"/>
      <c r="B305" s="63">
        <v>4</v>
      </c>
      <c r="C305" s="60" t="s">
        <v>238</v>
      </c>
      <c r="D305" s="61"/>
      <c r="E305" s="61"/>
      <c r="F305" s="56"/>
      <c r="G305" s="56"/>
      <c r="H305" s="56"/>
      <c r="I305" s="56"/>
      <c r="J305" s="56">
        <v>1</v>
      </c>
      <c r="K305" s="56">
        <v>1</v>
      </c>
      <c r="L305" s="56">
        <v>1</v>
      </c>
      <c r="M305" s="56"/>
      <c r="N305" s="51">
        <f t="shared" si="6"/>
        <v>3</v>
      </c>
    </row>
    <row r="306" spans="1:14" x14ac:dyDescent="0.2">
      <c r="A306" s="62"/>
      <c r="B306" s="63">
        <v>5</v>
      </c>
      <c r="C306" s="60" t="s">
        <v>127</v>
      </c>
      <c r="D306" s="61"/>
      <c r="E306" s="61"/>
      <c r="F306" s="56"/>
      <c r="G306" s="56"/>
      <c r="H306" s="56"/>
      <c r="I306" s="56"/>
      <c r="J306" s="56"/>
      <c r="K306" s="56"/>
      <c r="L306" s="56"/>
      <c r="M306" s="56"/>
      <c r="N306" s="51">
        <f t="shared" si="6"/>
        <v>0</v>
      </c>
    </row>
    <row r="307" spans="1:14" x14ac:dyDescent="0.2">
      <c r="A307" s="62"/>
      <c r="B307" s="63">
        <v>6</v>
      </c>
      <c r="C307" s="60" t="s">
        <v>9</v>
      </c>
      <c r="D307" s="61"/>
      <c r="E307" s="61"/>
      <c r="F307" s="56"/>
      <c r="G307" s="56"/>
      <c r="H307" s="56"/>
      <c r="I307" s="56"/>
      <c r="J307" s="56"/>
      <c r="K307" s="56"/>
      <c r="L307" s="56"/>
      <c r="M307" s="56"/>
      <c r="N307" s="51">
        <f t="shared" si="6"/>
        <v>0</v>
      </c>
    </row>
    <row r="308" spans="1:14" x14ac:dyDescent="0.2">
      <c r="A308" s="62"/>
      <c r="B308" s="63">
        <v>7</v>
      </c>
      <c r="C308" s="60" t="s">
        <v>239</v>
      </c>
      <c r="D308" s="61"/>
      <c r="E308" s="61"/>
      <c r="F308" s="56"/>
      <c r="G308" s="56"/>
      <c r="H308" s="56"/>
      <c r="I308" s="56">
        <v>1</v>
      </c>
      <c r="J308" s="56">
        <v>3</v>
      </c>
      <c r="K308" s="56">
        <v>1</v>
      </c>
      <c r="L308" s="56">
        <v>1</v>
      </c>
      <c r="M308" s="56">
        <v>1</v>
      </c>
      <c r="N308" s="51">
        <f t="shared" si="6"/>
        <v>7</v>
      </c>
    </row>
    <row r="309" spans="1:14" x14ac:dyDescent="0.2">
      <c r="A309" s="62"/>
      <c r="B309" s="63">
        <v>8</v>
      </c>
      <c r="C309" s="60" t="s">
        <v>129</v>
      </c>
      <c r="D309" s="61"/>
      <c r="E309" s="61"/>
      <c r="F309" s="56"/>
      <c r="G309" s="56"/>
      <c r="H309" s="56"/>
      <c r="I309" s="56"/>
      <c r="J309" s="56">
        <v>1</v>
      </c>
      <c r="K309" s="56">
        <v>1</v>
      </c>
      <c r="L309" s="56">
        <v>1</v>
      </c>
      <c r="M309" s="56"/>
      <c r="N309" s="51">
        <f t="shared" si="6"/>
        <v>3</v>
      </c>
    </row>
    <row r="310" spans="1:14" x14ac:dyDescent="0.2">
      <c r="A310" s="62"/>
      <c r="B310" s="63">
        <v>9</v>
      </c>
      <c r="C310" s="60" t="s">
        <v>130</v>
      </c>
      <c r="D310" s="61"/>
      <c r="E310" s="61"/>
      <c r="F310" s="56"/>
      <c r="G310" s="56"/>
      <c r="H310" s="56"/>
      <c r="I310" s="56">
        <v>3</v>
      </c>
      <c r="J310" s="56"/>
      <c r="K310" s="56">
        <v>1</v>
      </c>
      <c r="L310" s="56">
        <v>1</v>
      </c>
      <c r="M310" s="56"/>
      <c r="N310" s="51">
        <f t="shared" si="6"/>
        <v>5</v>
      </c>
    </row>
    <row r="311" spans="1:14" x14ac:dyDescent="0.2">
      <c r="A311" s="62"/>
      <c r="B311" s="63">
        <v>10</v>
      </c>
      <c r="C311" s="60" t="s">
        <v>244</v>
      </c>
      <c r="D311" s="61"/>
      <c r="E311" s="61"/>
      <c r="F311" s="56"/>
      <c r="G311" s="56"/>
      <c r="H311" s="56"/>
      <c r="I311" s="56"/>
      <c r="J311" s="56"/>
      <c r="K311" s="56">
        <v>1</v>
      </c>
      <c r="L311" s="56">
        <v>1</v>
      </c>
      <c r="M311" s="56">
        <v>1</v>
      </c>
      <c r="N311" s="51">
        <f t="shared" si="6"/>
        <v>3</v>
      </c>
    </row>
    <row r="312" spans="1:14" x14ac:dyDescent="0.2">
      <c r="A312" s="62"/>
      <c r="B312" s="63">
        <v>11</v>
      </c>
      <c r="C312" s="60" t="s">
        <v>207</v>
      </c>
      <c r="D312" s="61"/>
      <c r="E312" s="61"/>
      <c r="F312" s="56"/>
      <c r="G312" s="56"/>
      <c r="H312" s="56"/>
      <c r="I312" s="56"/>
      <c r="J312" s="56"/>
      <c r="K312" s="56"/>
      <c r="L312" s="56"/>
      <c r="M312" s="56">
        <v>1</v>
      </c>
      <c r="N312" s="51">
        <f t="shared" si="6"/>
        <v>1</v>
      </c>
    </row>
    <row r="313" spans="1:14" x14ac:dyDescent="0.2">
      <c r="A313" s="62"/>
      <c r="B313" s="63">
        <v>12</v>
      </c>
      <c r="C313" s="60" t="s">
        <v>16</v>
      </c>
      <c r="D313" s="61"/>
      <c r="E313" s="61"/>
      <c r="F313" s="56"/>
      <c r="G313" s="56"/>
      <c r="H313" s="56"/>
      <c r="I313" s="56"/>
      <c r="J313" s="56"/>
      <c r="K313" s="56"/>
      <c r="L313" s="56"/>
      <c r="M313" s="56"/>
      <c r="N313" s="51">
        <f t="shared" si="6"/>
        <v>0</v>
      </c>
    </row>
    <row r="314" spans="1:14" x14ac:dyDescent="0.2">
      <c r="A314" s="62"/>
      <c r="B314" s="63">
        <v>13</v>
      </c>
      <c r="C314" s="60" t="s">
        <v>17</v>
      </c>
      <c r="D314" s="61"/>
      <c r="E314" s="61"/>
      <c r="F314" s="56"/>
      <c r="G314" s="56"/>
      <c r="H314" s="56"/>
      <c r="I314" s="56"/>
      <c r="J314" s="56">
        <v>1</v>
      </c>
      <c r="K314" s="56"/>
      <c r="L314" s="56"/>
      <c r="M314" s="56"/>
      <c r="N314" s="51">
        <f t="shared" si="6"/>
        <v>1</v>
      </c>
    </row>
    <row r="315" spans="1:14" x14ac:dyDescent="0.2">
      <c r="A315" s="62"/>
      <c r="B315" s="63">
        <v>14</v>
      </c>
      <c r="C315" s="60" t="s">
        <v>208</v>
      </c>
      <c r="D315" s="61"/>
      <c r="E315" s="61"/>
      <c r="F315" s="56"/>
      <c r="G315" s="56"/>
      <c r="H315" s="56"/>
      <c r="I315" s="56"/>
      <c r="J315" s="56"/>
      <c r="K315" s="56"/>
      <c r="L315" s="56"/>
      <c r="M315" s="56"/>
      <c r="N315" s="51">
        <f t="shared" si="6"/>
        <v>0</v>
      </c>
    </row>
    <row r="316" spans="1:14" x14ac:dyDescent="0.2">
      <c r="A316" s="62"/>
      <c r="B316" s="63">
        <v>15</v>
      </c>
      <c r="C316" s="60" t="s">
        <v>18</v>
      </c>
      <c r="D316" s="61"/>
      <c r="E316" s="61"/>
      <c r="F316" s="56"/>
      <c r="G316" s="56"/>
      <c r="H316" s="56"/>
      <c r="I316" s="56"/>
      <c r="J316" s="56">
        <v>1</v>
      </c>
      <c r="K316" s="56"/>
      <c r="L316" s="56">
        <v>1</v>
      </c>
      <c r="M316" s="56"/>
      <c r="N316" s="51">
        <f t="shared" si="6"/>
        <v>2</v>
      </c>
    </row>
    <row r="317" spans="1:14" x14ac:dyDescent="0.2">
      <c r="A317" s="62"/>
      <c r="B317" s="63">
        <v>16</v>
      </c>
      <c r="C317" s="60" t="s">
        <v>132</v>
      </c>
      <c r="D317" s="61"/>
      <c r="E317" s="61"/>
      <c r="F317" s="56"/>
      <c r="G317" s="56"/>
      <c r="H317" s="56"/>
      <c r="I317" s="56">
        <v>2</v>
      </c>
      <c r="J317" s="56">
        <v>1</v>
      </c>
      <c r="K317" s="56"/>
      <c r="L317" s="56"/>
      <c r="M317" s="56">
        <v>2</v>
      </c>
      <c r="N317" s="51">
        <f t="shared" si="6"/>
        <v>5</v>
      </c>
    </row>
    <row r="318" spans="1:14" x14ac:dyDescent="0.2">
      <c r="A318" s="62"/>
      <c r="B318" s="63">
        <v>17</v>
      </c>
      <c r="C318" s="60" t="s">
        <v>267</v>
      </c>
      <c r="D318" s="61"/>
      <c r="E318" s="61"/>
      <c r="F318" s="56"/>
      <c r="G318" s="56"/>
      <c r="H318" s="56"/>
      <c r="I318" s="56"/>
      <c r="J318" s="56"/>
      <c r="K318" s="56"/>
      <c r="L318" s="56"/>
      <c r="M318" s="56">
        <v>1</v>
      </c>
      <c r="N318" s="51">
        <f t="shared" si="6"/>
        <v>1</v>
      </c>
    </row>
    <row r="319" spans="1:14" x14ac:dyDescent="0.2">
      <c r="A319" s="62"/>
      <c r="B319" s="63"/>
      <c r="C319" s="60" t="s">
        <v>268</v>
      </c>
      <c r="D319" s="61"/>
      <c r="E319" s="61"/>
      <c r="F319" s="56"/>
      <c r="G319" s="56"/>
      <c r="H319" s="56"/>
      <c r="I319" s="56"/>
      <c r="J319" s="56"/>
      <c r="K319" s="56"/>
      <c r="L319" s="56"/>
      <c r="M319" s="56"/>
      <c r="N319" s="51">
        <f t="shared" si="6"/>
        <v>0</v>
      </c>
    </row>
    <row r="320" spans="1:14" x14ac:dyDescent="0.2">
      <c r="A320" s="62"/>
      <c r="B320" s="63">
        <v>18</v>
      </c>
      <c r="C320" s="60" t="s">
        <v>209</v>
      </c>
      <c r="D320" s="61"/>
      <c r="E320" s="61"/>
      <c r="F320" s="56"/>
      <c r="G320" s="56"/>
      <c r="H320" s="56"/>
      <c r="I320" s="56"/>
      <c r="J320" s="56"/>
      <c r="K320" s="56"/>
      <c r="L320" s="56"/>
      <c r="M320" s="56"/>
      <c r="N320" s="51">
        <f t="shared" si="6"/>
        <v>0</v>
      </c>
    </row>
    <row r="321" spans="1:21" x14ac:dyDescent="0.2">
      <c r="A321" s="62"/>
      <c r="B321" s="63">
        <v>19</v>
      </c>
      <c r="C321" s="60" t="s">
        <v>269</v>
      </c>
      <c r="D321" s="61"/>
      <c r="E321" s="61"/>
      <c r="F321" s="56"/>
      <c r="G321" s="56"/>
      <c r="H321" s="56"/>
      <c r="I321" s="56"/>
      <c r="J321" s="56"/>
      <c r="K321" s="56">
        <v>2</v>
      </c>
      <c r="L321" s="56"/>
      <c r="M321" s="56"/>
      <c r="N321" s="51">
        <f t="shared" si="6"/>
        <v>2</v>
      </c>
    </row>
    <row r="322" spans="1:21" x14ac:dyDescent="0.2">
      <c r="A322" s="62"/>
      <c r="B322" s="63">
        <v>20</v>
      </c>
      <c r="C322" s="60" t="s">
        <v>20</v>
      </c>
      <c r="D322" s="61"/>
      <c r="E322" s="61"/>
      <c r="F322" s="56"/>
      <c r="G322" s="56"/>
      <c r="H322" s="56"/>
      <c r="I322" s="56"/>
      <c r="J322" s="56">
        <v>1</v>
      </c>
      <c r="K322" s="56"/>
      <c r="L322" s="56"/>
      <c r="M322" s="56"/>
      <c r="N322" s="51">
        <f t="shared" si="6"/>
        <v>1</v>
      </c>
    </row>
    <row r="323" spans="1:21" x14ac:dyDescent="0.2">
      <c r="A323" s="62"/>
      <c r="B323" s="63">
        <v>21</v>
      </c>
      <c r="C323" s="64" t="s">
        <v>270</v>
      </c>
      <c r="D323" s="61"/>
      <c r="E323" s="61"/>
      <c r="F323" s="56"/>
      <c r="G323" s="56"/>
      <c r="H323" s="56"/>
      <c r="I323" s="56"/>
      <c r="J323" s="56"/>
      <c r="K323" s="56"/>
      <c r="L323" s="56"/>
      <c r="M323" s="56"/>
      <c r="N323" s="51">
        <f t="shared" si="6"/>
        <v>0</v>
      </c>
    </row>
    <row r="324" spans="1:21" x14ac:dyDescent="0.2">
      <c r="A324" s="62"/>
      <c r="B324" s="63">
        <v>22</v>
      </c>
      <c r="C324" s="60" t="s">
        <v>210</v>
      </c>
      <c r="D324" s="61"/>
      <c r="E324" s="61"/>
      <c r="F324" s="56"/>
      <c r="G324" s="56"/>
      <c r="H324" s="56"/>
      <c r="I324" s="56"/>
      <c r="J324" s="56"/>
      <c r="K324" s="56"/>
      <c r="L324" s="56"/>
      <c r="M324" s="56"/>
      <c r="N324" s="51">
        <f t="shared" si="6"/>
        <v>0</v>
      </c>
    </row>
    <row r="325" spans="1:21" x14ac:dyDescent="0.2">
      <c r="A325" s="62"/>
      <c r="B325" s="63">
        <v>23</v>
      </c>
      <c r="C325" s="60" t="s">
        <v>136</v>
      </c>
      <c r="D325" s="61"/>
      <c r="E325" s="61"/>
      <c r="F325" s="56"/>
      <c r="G325" s="56"/>
      <c r="H325" s="56"/>
      <c r="I325" s="56"/>
      <c r="J325" s="56">
        <v>4</v>
      </c>
      <c r="K325" s="56"/>
      <c r="L325" s="56"/>
      <c r="M325" s="56">
        <v>1</v>
      </c>
      <c r="N325" s="51">
        <f t="shared" si="6"/>
        <v>5</v>
      </c>
    </row>
    <row r="326" spans="1:21" x14ac:dyDescent="0.2">
      <c r="A326" s="62"/>
      <c r="B326" s="63">
        <v>24</v>
      </c>
      <c r="C326" s="60" t="s">
        <v>137</v>
      </c>
      <c r="D326" s="61"/>
      <c r="E326" s="61"/>
      <c r="F326" s="56"/>
      <c r="G326" s="56"/>
      <c r="H326" s="56"/>
      <c r="I326" s="56"/>
      <c r="J326" s="56"/>
      <c r="K326" s="56"/>
      <c r="L326" s="56"/>
      <c r="M326" s="56"/>
      <c r="N326" s="51">
        <f t="shared" si="6"/>
        <v>0</v>
      </c>
    </row>
    <row r="327" spans="1:21" x14ac:dyDescent="0.2">
      <c r="A327" s="62"/>
      <c r="B327" s="63">
        <v>25</v>
      </c>
      <c r="C327" s="64" t="s">
        <v>211</v>
      </c>
      <c r="D327" s="61"/>
      <c r="E327" s="61"/>
      <c r="F327" s="56"/>
      <c r="G327" s="56"/>
      <c r="H327" s="56"/>
      <c r="I327" s="56"/>
      <c r="J327" s="56"/>
      <c r="K327" s="56"/>
      <c r="L327" s="56"/>
      <c r="M327" s="56"/>
      <c r="N327" s="51">
        <f t="shared" si="6"/>
        <v>0</v>
      </c>
    </row>
    <row r="328" spans="1:21" x14ac:dyDescent="0.2">
      <c r="A328" s="62"/>
      <c r="B328" s="63">
        <v>26</v>
      </c>
      <c r="C328" s="60" t="s">
        <v>212</v>
      </c>
      <c r="D328" s="61"/>
      <c r="E328" s="61"/>
      <c r="F328" s="56"/>
      <c r="G328" s="56"/>
      <c r="H328" s="56"/>
      <c r="I328" s="56"/>
      <c r="J328" s="56"/>
      <c r="K328" s="56"/>
      <c r="L328" s="56"/>
      <c r="M328" s="56"/>
      <c r="N328" s="51">
        <f t="shared" si="6"/>
        <v>0</v>
      </c>
    </row>
    <row r="329" spans="1:21" x14ac:dyDescent="0.2">
      <c r="A329" s="62"/>
      <c r="B329" s="63"/>
      <c r="C329" s="65" t="s">
        <v>281</v>
      </c>
      <c r="D329" s="66"/>
      <c r="E329" s="66"/>
      <c r="F329" s="57"/>
      <c r="G329" s="57"/>
      <c r="H329" s="57"/>
      <c r="I329" s="57">
        <f>SUM(I302:I328)</f>
        <v>6</v>
      </c>
      <c r="J329" s="57">
        <f>SUM(J302:J328)</f>
        <v>18</v>
      </c>
      <c r="K329" s="57">
        <f>SUM(K302:K328)</f>
        <v>14</v>
      </c>
      <c r="L329" s="57">
        <f>SUM(L302:L328)</f>
        <v>8</v>
      </c>
      <c r="M329" s="57">
        <f>SUM(M302:M328)</f>
        <v>11</v>
      </c>
      <c r="N329" s="51">
        <f t="shared" si="6"/>
        <v>57</v>
      </c>
    </row>
    <row r="332" spans="1:21" x14ac:dyDescent="0.2">
      <c r="A332" s="53"/>
      <c r="B332" s="54"/>
      <c r="C332" s="53"/>
      <c r="D332" s="103" t="s">
        <v>265</v>
      </c>
      <c r="E332" s="104"/>
      <c r="F332" s="104"/>
      <c r="G332" s="104"/>
      <c r="H332" s="105"/>
      <c r="I332" s="106" t="s">
        <v>266</v>
      </c>
      <c r="J332" s="106"/>
      <c r="K332" s="106"/>
      <c r="L332" s="106"/>
      <c r="M332" s="106"/>
      <c r="P332" s="53" t="s">
        <v>273</v>
      </c>
      <c r="Q332" s="53" t="s">
        <v>277</v>
      </c>
      <c r="R332" s="53" t="s">
        <v>280</v>
      </c>
      <c r="S332" s="53" t="s">
        <v>278</v>
      </c>
      <c r="T332" s="53" t="s">
        <v>275</v>
      </c>
    </row>
    <row r="333" spans="1:21" x14ac:dyDescent="0.2">
      <c r="A333" s="53" t="s">
        <v>263</v>
      </c>
      <c r="B333" s="55" t="s">
        <v>247</v>
      </c>
      <c r="C333" s="53" t="s">
        <v>264</v>
      </c>
      <c r="D333" s="53" t="s">
        <v>248</v>
      </c>
      <c r="E333" s="53" t="s">
        <v>249</v>
      </c>
      <c r="F333" s="53" t="s">
        <v>250</v>
      </c>
      <c r="G333" s="53" t="s">
        <v>251</v>
      </c>
      <c r="H333" s="53" t="s">
        <v>252</v>
      </c>
      <c r="I333" s="53" t="s">
        <v>248</v>
      </c>
      <c r="J333" s="53" t="s">
        <v>249</v>
      </c>
      <c r="K333" s="53" t="s">
        <v>250</v>
      </c>
      <c r="L333" s="53" t="s">
        <v>251</v>
      </c>
      <c r="M333" s="53" t="s">
        <v>252</v>
      </c>
      <c r="P333" s="56">
        <v>6</v>
      </c>
      <c r="Q333" s="56">
        <v>19</v>
      </c>
      <c r="R333" s="56">
        <v>14</v>
      </c>
      <c r="S333" s="56">
        <v>8</v>
      </c>
      <c r="T333" s="56">
        <v>12</v>
      </c>
      <c r="U333" s="51">
        <f>SUM(P333:T333)</f>
        <v>59</v>
      </c>
    </row>
    <row r="334" spans="1:21" x14ac:dyDescent="0.2">
      <c r="A334" s="58" t="s">
        <v>221</v>
      </c>
      <c r="B334" s="59">
        <v>1</v>
      </c>
      <c r="C334" s="60" t="s">
        <v>2</v>
      </c>
      <c r="D334" s="61"/>
      <c r="E334" s="61"/>
      <c r="F334" s="56"/>
      <c r="G334" s="56"/>
      <c r="H334" s="56"/>
      <c r="I334" s="56"/>
      <c r="J334" s="56">
        <v>3</v>
      </c>
      <c r="K334" s="56">
        <v>3</v>
      </c>
      <c r="L334" s="56">
        <v>1</v>
      </c>
      <c r="M334" s="56">
        <v>3</v>
      </c>
      <c r="N334" s="51">
        <f>SUM(I334:M334)</f>
        <v>10</v>
      </c>
    </row>
    <row r="335" spans="1:21" x14ac:dyDescent="0.2">
      <c r="A335" s="62"/>
      <c r="B335" s="63">
        <v>2</v>
      </c>
      <c r="C335" s="60" t="s">
        <v>124</v>
      </c>
      <c r="D335" s="61"/>
      <c r="E335" s="61"/>
      <c r="F335" s="56"/>
      <c r="G335" s="56"/>
      <c r="H335" s="56"/>
      <c r="I335" s="56"/>
      <c r="J335" s="56">
        <v>2</v>
      </c>
      <c r="K335" s="56">
        <v>1</v>
      </c>
      <c r="L335" s="56"/>
      <c r="M335" s="56"/>
      <c r="N335" s="51">
        <f t="shared" ref="N335:N361" si="7">SUM(I335:M335)</f>
        <v>3</v>
      </c>
    </row>
    <row r="336" spans="1:21" x14ac:dyDescent="0.2">
      <c r="A336" s="62"/>
      <c r="B336" s="63">
        <v>3</v>
      </c>
      <c r="C336" s="60" t="s">
        <v>125</v>
      </c>
      <c r="D336" s="61"/>
      <c r="E336" s="61"/>
      <c r="F336" s="56"/>
      <c r="G336" s="56"/>
      <c r="H336" s="56"/>
      <c r="I336" s="56"/>
      <c r="J336" s="56"/>
      <c r="K336" s="56">
        <v>3</v>
      </c>
      <c r="L336" s="56">
        <v>1</v>
      </c>
      <c r="M336" s="56">
        <v>1</v>
      </c>
      <c r="N336" s="51">
        <f t="shared" si="7"/>
        <v>5</v>
      </c>
    </row>
    <row r="337" spans="1:14" x14ac:dyDescent="0.2">
      <c r="A337" s="62"/>
      <c r="B337" s="63">
        <v>4</v>
      </c>
      <c r="C337" s="60" t="s">
        <v>238</v>
      </c>
      <c r="D337" s="61"/>
      <c r="E337" s="61"/>
      <c r="F337" s="56"/>
      <c r="G337" s="56"/>
      <c r="H337" s="56"/>
      <c r="I337" s="56"/>
      <c r="J337" s="56">
        <v>1</v>
      </c>
      <c r="K337" s="56">
        <v>1</v>
      </c>
      <c r="L337" s="56">
        <v>1</v>
      </c>
      <c r="M337" s="56"/>
      <c r="N337" s="51">
        <f t="shared" si="7"/>
        <v>3</v>
      </c>
    </row>
    <row r="338" spans="1:14" x14ac:dyDescent="0.2">
      <c r="A338" s="62"/>
      <c r="B338" s="63">
        <v>5</v>
      </c>
      <c r="C338" s="60" t="s">
        <v>127</v>
      </c>
      <c r="D338" s="61"/>
      <c r="E338" s="61"/>
      <c r="F338" s="56"/>
      <c r="G338" s="56"/>
      <c r="H338" s="56"/>
      <c r="I338" s="56"/>
      <c r="J338" s="56"/>
      <c r="K338" s="56"/>
      <c r="L338" s="56"/>
      <c r="M338" s="56">
        <v>1</v>
      </c>
      <c r="N338" s="51">
        <f t="shared" si="7"/>
        <v>1</v>
      </c>
    </row>
    <row r="339" spans="1:14" x14ac:dyDescent="0.2">
      <c r="A339" s="62"/>
      <c r="B339" s="63">
        <v>6</v>
      </c>
      <c r="C339" s="60" t="s">
        <v>9</v>
      </c>
      <c r="D339" s="61"/>
      <c r="E339" s="61"/>
      <c r="F339" s="56"/>
      <c r="G339" s="56"/>
      <c r="H339" s="56"/>
      <c r="I339" s="56"/>
      <c r="J339" s="56"/>
      <c r="K339" s="56"/>
      <c r="L339" s="56"/>
      <c r="M339" s="56"/>
      <c r="N339" s="51">
        <f t="shared" si="7"/>
        <v>0</v>
      </c>
    </row>
    <row r="340" spans="1:14" x14ac:dyDescent="0.2">
      <c r="A340" s="62"/>
      <c r="B340" s="63">
        <v>7</v>
      </c>
      <c r="C340" s="60" t="s">
        <v>239</v>
      </c>
      <c r="D340" s="61"/>
      <c r="E340" s="61"/>
      <c r="F340" s="56"/>
      <c r="G340" s="56"/>
      <c r="H340" s="56"/>
      <c r="I340" s="56">
        <v>1</v>
      </c>
      <c r="J340" s="56">
        <v>3</v>
      </c>
      <c r="K340" s="56">
        <v>1</v>
      </c>
      <c r="L340" s="56">
        <v>1</v>
      </c>
      <c r="M340" s="56">
        <v>1</v>
      </c>
      <c r="N340" s="51">
        <f t="shared" si="7"/>
        <v>7</v>
      </c>
    </row>
    <row r="341" spans="1:14" x14ac:dyDescent="0.2">
      <c r="A341" s="62"/>
      <c r="B341" s="63">
        <v>8</v>
      </c>
      <c r="C341" s="60" t="s">
        <v>129</v>
      </c>
      <c r="D341" s="61"/>
      <c r="E341" s="61"/>
      <c r="F341" s="56"/>
      <c r="G341" s="56"/>
      <c r="H341" s="56"/>
      <c r="I341" s="56"/>
      <c r="J341" s="56">
        <v>1</v>
      </c>
      <c r="K341" s="56">
        <v>1</v>
      </c>
      <c r="L341" s="56">
        <v>1</v>
      </c>
      <c r="M341" s="56"/>
      <c r="N341" s="51">
        <f t="shared" si="7"/>
        <v>3</v>
      </c>
    </row>
    <row r="342" spans="1:14" x14ac:dyDescent="0.2">
      <c r="A342" s="62"/>
      <c r="B342" s="63">
        <v>9</v>
      </c>
      <c r="C342" s="60" t="s">
        <v>130</v>
      </c>
      <c r="D342" s="61"/>
      <c r="E342" s="61"/>
      <c r="F342" s="56"/>
      <c r="G342" s="56"/>
      <c r="H342" s="56"/>
      <c r="I342" s="56">
        <v>3</v>
      </c>
      <c r="J342" s="56"/>
      <c r="K342" s="56">
        <v>1</v>
      </c>
      <c r="L342" s="56">
        <v>1</v>
      </c>
      <c r="M342" s="56"/>
      <c r="N342" s="51">
        <f t="shared" si="7"/>
        <v>5</v>
      </c>
    </row>
    <row r="343" spans="1:14" x14ac:dyDescent="0.2">
      <c r="A343" s="62"/>
      <c r="B343" s="63">
        <v>10</v>
      </c>
      <c r="C343" s="60" t="s">
        <v>244</v>
      </c>
      <c r="D343" s="61"/>
      <c r="E343" s="61"/>
      <c r="F343" s="56"/>
      <c r="G343" s="56"/>
      <c r="H343" s="56"/>
      <c r="I343" s="56"/>
      <c r="J343" s="56"/>
      <c r="K343" s="56">
        <v>1</v>
      </c>
      <c r="L343" s="56">
        <v>1</v>
      </c>
      <c r="M343" s="56">
        <v>1</v>
      </c>
      <c r="N343" s="51">
        <f t="shared" si="7"/>
        <v>3</v>
      </c>
    </row>
    <row r="344" spans="1:14" x14ac:dyDescent="0.2">
      <c r="A344" s="62"/>
      <c r="B344" s="63">
        <v>11</v>
      </c>
      <c r="C344" s="60" t="s">
        <v>207</v>
      </c>
      <c r="D344" s="61"/>
      <c r="E344" s="61"/>
      <c r="F344" s="56"/>
      <c r="G344" s="56"/>
      <c r="H344" s="56"/>
      <c r="I344" s="56"/>
      <c r="J344" s="56"/>
      <c r="K344" s="56"/>
      <c r="L344" s="56"/>
      <c r="M344" s="56">
        <v>1</v>
      </c>
      <c r="N344" s="51">
        <f t="shared" si="7"/>
        <v>1</v>
      </c>
    </row>
    <row r="345" spans="1:14" x14ac:dyDescent="0.2">
      <c r="A345" s="62"/>
      <c r="B345" s="63">
        <v>12</v>
      </c>
      <c r="C345" s="60" t="s">
        <v>16</v>
      </c>
      <c r="D345" s="61"/>
      <c r="E345" s="61"/>
      <c r="F345" s="56"/>
      <c r="G345" s="56"/>
      <c r="H345" s="56"/>
      <c r="I345" s="56"/>
      <c r="J345" s="56"/>
      <c r="K345" s="56"/>
      <c r="L345" s="56"/>
      <c r="M345" s="56"/>
      <c r="N345" s="51">
        <f t="shared" si="7"/>
        <v>0</v>
      </c>
    </row>
    <row r="346" spans="1:14" x14ac:dyDescent="0.2">
      <c r="A346" s="62"/>
      <c r="B346" s="63">
        <v>13</v>
      </c>
      <c r="C346" s="60" t="s">
        <v>17</v>
      </c>
      <c r="D346" s="61"/>
      <c r="E346" s="61"/>
      <c r="F346" s="56"/>
      <c r="G346" s="56"/>
      <c r="H346" s="56"/>
      <c r="I346" s="56"/>
      <c r="J346" s="56">
        <v>1</v>
      </c>
      <c r="K346" s="56"/>
      <c r="L346" s="56"/>
      <c r="M346" s="56"/>
      <c r="N346" s="51">
        <f t="shared" si="7"/>
        <v>1</v>
      </c>
    </row>
    <row r="347" spans="1:14" x14ac:dyDescent="0.2">
      <c r="A347" s="62"/>
      <c r="B347" s="63">
        <v>14</v>
      </c>
      <c r="C347" s="60" t="s">
        <v>208</v>
      </c>
      <c r="D347" s="61"/>
      <c r="E347" s="61"/>
      <c r="F347" s="56"/>
      <c r="G347" s="56"/>
      <c r="H347" s="56"/>
      <c r="I347" s="56"/>
      <c r="J347" s="56"/>
      <c r="K347" s="56"/>
      <c r="L347" s="56"/>
      <c r="M347" s="56"/>
      <c r="N347" s="51">
        <f t="shared" si="7"/>
        <v>0</v>
      </c>
    </row>
    <row r="348" spans="1:14" x14ac:dyDescent="0.2">
      <c r="A348" s="62"/>
      <c r="B348" s="63">
        <v>15</v>
      </c>
      <c r="C348" s="60" t="s">
        <v>18</v>
      </c>
      <c r="D348" s="61"/>
      <c r="E348" s="61"/>
      <c r="F348" s="56"/>
      <c r="G348" s="56"/>
      <c r="H348" s="56"/>
      <c r="I348" s="56"/>
      <c r="J348" s="56">
        <v>1</v>
      </c>
      <c r="K348" s="56"/>
      <c r="L348" s="56">
        <v>1</v>
      </c>
      <c r="M348" s="56"/>
      <c r="N348" s="51">
        <f t="shared" si="7"/>
        <v>2</v>
      </c>
    </row>
    <row r="349" spans="1:14" x14ac:dyDescent="0.2">
      <c r="A349" s="62"/>
      <c r="B349" s="63">
        <v>16</v>
      </c>
      <c r="C349" s="60" t="s">
        <v>132</v>
      </c>
      <c r="D349" s="61"/>
      <c r="E349" s="61"/>
      <c r="F349" s="56"/>
      <c r="G349" s="56"/>
      <c r="H349" s="56"/>
      <c r="I349" s="56">
        <v>2</v>
      </c>
      <c r="J349" s="56">
        <v>2</v>
      </c>
      <c r="K349" s="56"/>
      <c r="L349" s="56"/>
      <c r="M349" s="56">
        <v>2</v>
      </c>
      <c r="N349" s="51">
        <f t="shared" si="7"/>
        <v>6</v>
      </c>
    </row>
    <row r="350" spans="1:14" x14ac:dyDescent="0.2">
      <c r="A350" s="62"/>
      <c r="B350" s="63">
        <v>17</v>
      </c>
      <c r="C350" s="60" t="s">
        <v>267</v>
      </c>
      <c r="D350" s="61"/>
      <c r="E350" s="61"/>
      <c r="F350" s="56"/>
      <c r="G350" s="56"/>
      <c r="H350" s="56"/>
      <c r="I350" s="56"/>
      <c r="J350" s="56"/>
      <c r="K350" s="56"/>
      <c r="L350" s="56"/>
      <c r="M350" s="56">
        <v>1</v>
      </c>
      <c r="N350" s="51">
        <f t="shared" si="7"/>
        <v>1</v>
      </c>
    </row>
    <row r="351" spans="1:14" x14ac:dyDescent="0.2">
      <c r="A351" s="62"/>
      <c r="B351" s="63"/>
      <c r="C351" s="60" t="s">
        <v>268</v>
      </c>
      <c r="D351" s="61"/>
      <c r="E351" s="61"/>
      <c r="F351" s="56"/>
      <c r="G351" s="56"/>
      <c r="H351" s="56"/>
      <c r="I351" s="56"/>
      <c r="J351" s="56"/>
      <c r="K351" s="56"/>
      <c r="L351" s="56"/>
      <c r="M351" s="56"/>
      <c r="N351" s="51">
        <f t="shared" si="7"/>
        <v>0</v>
      </c>
    </row>
    <row r="352" spans="1:14" x14ac:dyDescent="0.2">
      <c r="A352" s="62"/>
      <c r="B352" s="63">
        <v>18</v>
      </c>
      <c r="C352" s="60" t="s">
        <v>209</v>
      </c>
      <c r="D352" s="61"/>
      <c r="E352" s="61"/>
      <c r="F352" s="56"/>
      <c r="G352" s="56"/>
      <c r="H352" s="56"/>
      <c r="I352" s="56"/>
      <c r="J352" s="56"/>
      <c r="K352" s="56"/>
      <c r="L352" s="56"/>
      <c r="M352" s="56"/>
      <c r="N352" s="51">
        <f t="shared" si="7"/>
        <v>0</v>
      </c>
    </row>
    <row r="353" spans="1:21" x14ac:dyDescent="0.2">
      <c r="A353" s="62"/>
      <c r="B353" s="63">
        <v>19</v>
      </c>
      <c r="C353" s="60" t="s">
        <v>269</v>
      </c>
      <c r="D353" s="61"/>
      <c r="E353" s="61"/>
      <c r="F353" s="56"/>
      <c r="G353" s="56"/>
      <c r="H353" s="56"/>
      <c r="I353" s="56"/>
      <c r="J353" s="56"/>
      <c r="K353" s="56">
        <v>2</v>
      </c>
      <c r="L353" s="56"/>
      <c r="M353" s="56"/>
      <c r="N353" s="51">
        <f t="shared" si="7"/>
        <v>2</v>
      </c>
    </row>
    <row r="354" spans="1:21" x14ac:dyDescent="0.2">
      <c r="A354" s="62"/>
      <c r="B354" s="63">
        <v>20</v>
      </c>
      <c r="C354" s="60" t="s">
        <v>20</v>
      </c>
      <c r="D354" s="61"/>
      <c r="E354" s="61"/>
      <c r="F354" s="56"/>
      <c r="G354" s="56"/>
      <c r="H354" s="56"/>
      <c r="I354" s="56"/>
      <c r="J354" s="56">
        <v>1</v>
      </c>
      <c r="K354" s="56"/>
      <c r="L354" s="56"/>
      <c r="M354" s="56"/>
      <c r="N354" s="51">
        <f t="shared" si="7"/>
        <v>1</v>
      </c>
    </row>
    <row r="355" spans="1:21" x14ac:dyDescent="0.2">
      <c r="A355" s="62"/>
      <c r="B355" s="63">
        <v>21</v>
      </c>
      <c r="C355" s="64" t="s">
        <v>270</v>
      </c>
      <c r="D355" s="61"/>
      <c r="E355" s="61"/>
      <c r="F355" s="56"/>
      <c r="G355" s="56"/>
      <c r="H355" s="56"/>
      <c r="I355" s="56"/>
      <c r="J355" s="56"/>
      <c r="K355" s="56"/>
      <c r="L355" s="56"/>
      <c r="M355" s="56"/>
      <c r="N355" s="51">
        <f t="shared" si="7"/>
        <v>0</v>
      </c>
    </row>
    <row r="356" spans="1:21" x14ac:dyDescent="0.2">
      <c r="A356" s="62"/>
      <c r="B356" s="63">
        <v>22</v>
      </c>
      <c r="C356" s="60" t="s">
        <v>210</v>
      </c>
      <c r="D356" s="61"/>
      <c r="E356" s="61"/>
      <c r="F356" s="56"/>
      <c r="G356" s="56"/>
      <c r="H356" s="56"/>
      <c r="I356" s="56"/>
      <c r="J356" s="56"/>
      <c r="K356" s="56"/>
      <c r="L356" s="56"/>
      <c r="M356" s="56"/>
      <c r="N356" s="51">
        <f t="shared" si="7"/>
        <v>0</v>
      </c>
    </row>
    <row r="357" spans="1:21" x14ac:dyDescent="0.2">
      <c r="A357" s="62"/>
      <c r="B357" s="63">
        <v>23</v>
      </c>
      <c r="C357" s="60" t="s">
        <v>136</v>
      </c>
      <c r="D357" s="61"/>
      <c r="E357" s="61"/>
      <c r="F357" s="56"/>
      <c r="G357" s="56"/>
      <c r="H357" s="56"/>
      <c r="I357" s="56"/>
      <c r="J357" s="56">
        <v>4</v>
      </c>
      <c r="K357" s="56"/>
      <c r="L357" s="56"/>
      <c r="M357" s="56">
        <v>1</v>
      </c>
      <c r="N357" s="51">
        <f t="shared" si="7"/>
        <v>5</v>
      </c>
    </row>
    <row r="358" spans="1:21" x14ac:dyDescent="0.2">
      <c r="A358" s="62"/>
      <c r="B358" s="63">
        <v>24</v>
      </c>
      <c r="C358" s="60" t="s">
        <v>137</v>
      </c>
      <c r="D358" s="61"/>
      <c r="E358" s="61"/>
      <c r="F358" s="56"/>
      <c r="G358" s="56"/>
      <c r="H358" s="56"/>
      <c r="I358" s="56"/>
      <c r="J358" s="56"/>
      <c r="K358" s="56"/>
      <c r="L358" s="56"/>
      <c r="M358" s="56"/>
      <c r="N358" s="51">
        <f t="shared" si="7"/>
        <v>0</v>
      </c>
    </row>
    <row r="359" spans="1:21" x14ac:dyDescent="0.2">
      <c r="A359" s="62"/>
      <c r="B359" s="63">
        <v>25</v>
      </c>
      <c r="C359" s="64" t="s">
        <v>211</v>
      </c>
      <c r="D359" s="61"/>
      <c r="E359" s="61"/>
      <c r="F359" s="56"/>
      <c r="G359" s="56"/>
      <c r="H359" s="56"/>
      <c r="I359" s="56"/>
      <c r="J359" s="56"/>
      <c r="K359" s="56"/>
      <c r="L359" s="56"/>
      <c r="M359" s="56"/>
      <c r="N359" s="51">
        <f t="shared" si="7"/>
        <v>0</v>
      </c>
    </row>
    <row r="360" spans="1:21" x14ac:dyDescent="0.2">
      <c r="A360" s="62"/>
      <c r="B360" s="63">
        <v>26</v>
      </c>
      <c r="C360" s="60" t="s">
        <v>212</v>
      </c>
      <c r="D360" s="61"/>
      <c r="E360" s="61"/>
      <c r="F360" s="56"/>
      <c r="G360" s="56"/>
      <c r="H360" s="56"/>
      <c r="I360" s="56"/>
      <c r="J360" s="56"/>
      <c r="K360" s="56"/>
      <c r="L360" s="56"/>
      <c r="M360" s="56"/>
      <c r="N360" s="51">
        <f t="shared" si="7"/>
        <v>0</v>
      </c>
    </row>
    <row r="361" spans="1:21" x14ac:dyDescent="0.2">
      <c r="A361" s="62"/>
      <c r="B361" s="63"/>
      <c r="C361" s="65" t="s">
        <v>281</v>
      </c>
      <c r="D361" s="66"/>
      <c r="E361" s="66"/>
      <c r="F361" s="57"/>
      <c r="G361" s="57"/>
      <c r="H361" s="57"/>
      <c r="I361" s="57">
        <f>SUM(I334:I360)</f>
        <v>6</v>
      </c>
      <c r="J361" s="57">
        <f>SUM(J334:J360)</f>
        <v>19</v>
      </c>
      <c r="K361" s="57">
        <f>SUM(K334:K360)</f>
        <v>14</v>
      </c>
      <c r="L361" s="57">
        <f>SUM(L334:L360)</f>
        <v>8</v>
      </c>
      <c r="M361" s="57">
        <f>SUM(M334:M360)</f>
        <v>12</v>
      </c>
      <c r="N361" s="51">
        <f t="shared" si="7"/>
        <v>59</v>
      </c>
    </row>
    <row r="364" spans="1:21" x14ac:dyDescent="0.2">
      <c r="A364" s="100" t="s">
        <v>263</v>
      </c>
      <c r="B364" s="100" t="s">
        <v>247</v>
      </c>
      <c r="C364" s="100" t="s">
        <v>282</v>
      </c>
      <c r="D364" s="102" t="s">
        <v>266</v>
      </c>
      <c r="E364" s="102"/>
      <c r="F364" s="102"/>
      <c r="G364" s="102"/>
      <c r="H364" s="102"/>
      <c r="I364" s="100" t="s">
        <v>236</v>
      </c>
      <c r="P364" s="53" t="s">
        <v>273</v>
      </c>
      <c r="Q364" s="53" t="s">
        <v>277</v>
      </c>
      <c r="R364" s="53" t="s">
        <v>280</v>
      </c>
      <c r="S364" s="53" t="s">
        <v>278</v>
      </c>
      <c r="T364" s="53" t="s">
        <v>275</v>
      </c>
    </row>
    <row r="365" spans="1:21" x14ac:dyDescent="0.2">
      <c r="A365" s="101"/>
      <c r="B365" s="101"/>
      <c r="C365" s="101"/>
      <c r="D365" s="70" t="s">
        <v>248</v>
      </c>
      <c r="E365" s="70" t="s">
        <v>249</v>
      </c>
      <c r="F365" s="70" t="s">
        <v>250</v>
      </c>
      <c r="G365" s="70" t="s">
        <v>251</v>
      </c>
      <c r="H365" s="70" t="s">
        <v>252</v>
      </c>
      <c r="I365" s="101"/>
      <c r="P365" s="56">
        <v>7</v>
      </c>
      <c r="Q365" s="56">
        <v>22</v>
      </c>
      <c r="R365" s="56">
        <v>20</v>
      </c>
      <c r="S365" s="56">
        <v>11</v>
      </c>
      <c r="T365" s="56">
        <v>17</v>
      </c>
      <c r="U365" s="51">
        <f>SUM(P365:T365)</f>
        <v>77</v>
      </c>
    </row>
    <row r="366" spans="1:21" ht="17" x14ac:dyDescent="0.2">
      <c r="A366" s="71">
        <v>44081</v>
      </c>
      <c r="B366" s="72">
        <v>1</v>
      </c>
      <c r="C366" s="14" t="s">
        <v>2</v>
      </c>
      <c r="D366" s="73"/>
      <c r="E366" s="73">
        <v>3</v>
      </c>
      <c r="F366" s="73">
        <v>4</v>
      </c>
      <c r="G366" s="73">
        <v>1</v>
      </c>
      <c r="H366" s="73">
        <v>3</v>
      </c>
      <c r="I366" s="74">
        <f>SUM(D366:H366)</f>
        <v>11</v>
      </c>
    </row>
    <row r="367" spans="1:21" ht="17" x14ac:dyDescent="0.2">
      <c r="A367" s="74"/>
      <c r="B367" s="74">
        <f>(B366+1)</f>
        <v>2</v>
      </c>
      <c r="C367" s="14" t="s">
        <v>124</v>
      </c>
      <c r="D367" s="73"/>
      <c r="E367" s="73">
        <v>2</v>
      </c>
      <c r="F367" s="73">
        <v>1</v>
      </c>
      <c r="G367" s="73"/>
      <c r="H367" s="73"/>
      <c r="I367" s="74">
        <f t="shared" ref="I367:I392" si="8">SUM(D367:H367)</f>
        <v>3</v>
      </c>
    </row>
    <row r="368" spans="1:21" ht="17" x14ac:dyDescent="0.2">
      <c r="A368" s="74"/>
      <c r="B368" s="74">
        <f t="shared" ref="B368:B392" si="9">(B367+1)</f>
        <v>3</v>
      </c>
      <c r="C368" s="14" t="s">
        <v>125</v>
      </c>
      <c r="D368" s="73"/>
      <c r="E368" s="73">
        <v>1</v>
      </c>
      <c r="F368" s="73">
        <v>3</v>
      </c>
      <c r="G368" s="73">
        <v>2</v>
      </c>
      <c r="H368" s="73">
        <v>2</v>
      </c>
      <c r="I368" s="74">
        <f t="shared" si="8"/>
        <v>8</v>
      </c>
    </row>
    <row r="369" spans="1:9" ht="17" x14ac:dyDescent="0.2">
      <c r="A369" s="74"/>
      <c r="B369" s="74">
        <f t="shared" si="9"/>
        <v>4</v>
      </c>
      <c r="C369" s="14" t="s">
        <v>238</v>
      </c>
      <c r="D369" s="73"/>
      <c r="E369" s="73">
        <v>1</v>
      </c>
      <c r="F369" s="73">
        <v>1</v>
      </c>
      <c r="G369" s="73">
        <v>1</v>
      </c>
      <c r="H369" s="73"/>
      <c r="I369" s="74">
        <f t="shared" si="8"/>
        <v>3</v>
      </c>
    </row>
    <row r="370" spans="1:9" ht="17" x14ac:dyDescent="0.2">
      <c r="A370" s="74"/>
      <c r="B370" s="74">
        <f t="shared" si="9"/>
        <v>5</v>
      </c>
      <c r="C370" s="14" t="s">
        <v>127</v>
      </c>
      <c r="D370" s="73"/>
      <c r="E370" s="73"/>
      <c r="F370" s="73">
        <v>3</v>
      </c>
      <c r="G370" s="73">
        <v>1</v>
      </c>
      <c r="H370" s="73">
        <v>3</v>
      </c>
      <c r="I370" s="74">
        <f t="shared" si="8"/>
        <v>7</v>
      </c>
    </row>
    <row r="371" spans="1:9" ht="17" x14ac:dyDescent="0.2">
      <c r="A371" s="74"/>
      <c r="B371" s="74">
        <f t="shared" si="9"/>
        <v>6</v>
      </c>
      <c r="C371" s="14" t="s">
        <v>9</v>
      </c>
      <c r="D371" s="73"/>
      <c r="E371" s="73"/>
      <c r="F371" s="73"/>
      <c r="G371" s="73"/>
      <c r="H371" s="73"/>
      <c r="I371" s="74">
        <f t="shared" si="8"/>
        <v>0</v>
      </c>
    </row>
    <row r="372" spans="1:9" ht="17" x14ac:dyDescent="0.2">
      <c r="A372" s="74"/>
      <c r="B372" s="74">
        <f t="shared" si="9"/>
        <v>7</v>
      </c>
      <c r="C372" s="14" t="s">
        <v>239</v>
      </c>
      <c r="D372" s="73">
        <v>1</v>
      </c>
      <c r="E372" s="73">
        <v>4</v>
      </c>
      <c r="F372" s="73">
        <v>1</v>
      </c>
      <c r="G372" s="73">
        <v>1</v>
      </c>
      <c r="H372" s="73">
        <v>2</v>
      </c>
      <c r="I372" s="74">
        <f t="shared" si="8"/>
        <v>9</v>
      </c>
    </row>
    <row r="373" spans="1:9" ht="17" x14ac:dyDescent="0.2">
      <c r="A373" s="74"/>
      <c r="B373" s="74">
        <f t="shared" si="9"/>
        <v>8</v>
      </c>
      <c r="C373" s="14" t="s">
        <v>129</v>
      </c>
      <c r="D373" s="73">
        <v>1</v>
      </c>
      <c r="E373" s="73">
        <v>2</v>
      </c>
      <c r="F373" s="73">
        <v>2</v>
      </c>
      <c r="G373" s="73">
        <v>1</v>
      </c>
      <c r="H373" s="73"/>
      <c r="I373" s="74">
        <f t="shared" si="8"/>
        <v>6</v>
      </c>
    </row>
    <row r="374" spans="1:9" ht="17" x14ac:dyDescent="0.2">
      <c r="A374" s="74"/>
      <c r="B374" s="74">
        <f t="shared" si="9"/>
        <v>9</v>
      </c>
      <c r="C374" s="14" t="s">
        <v>130</v>
      </c>
      <c r="D374" s="73">
        <v>3</v>
      </c>
      <c r="E374" s="73"/>
      <c r="F374" s="73">
        <v>1</v>
      </c>
      <c r="G374" s="73">
        <v>1</v>
      </c>
      <c r="H374" s="73">
        <v>1</v>
      </c>
      <c r="I374" s="74">
        <f t="shared" si="8"/>
        <v>6</v>
      </c>
    </row>
    <row r="375" spans="1:9" ht="17" x14ac:dyDescent="0.2">
      <c r="A375" s="74"/>
      <c r="B375" s="74">
        <f t="shared" si="9"/>
        <v>10</v>
      </c>
      <c r="C375" s="14" t="s">
        <v>244</v>
      </c>
      <c r="D375" s="73"/>
      <c r="E375" s="73"/>
      <c r="F375" s="73">
        <v>1</v>
      </c>
      <c r="G375" s="73">
        <v>1</v>
      </c>
      <c r="H375" s="73">
        <v>1</v>
      </c>
      <c r="I375" s="74">
        <f t="shared" si="8"/>
        <v>3</v>
      </c>
    </row>
    <row r="376" spans="1:9" ht="17" x14ac:dyDescent="0.2">
      <c r="A376" s="74"/>
      <c r="B376" s="74">
        <f t="shared" si="9"/>
        <v>11</v>
      </c>
      <c r="C376" s="14" t="s">
        <v>207</v>
      </c>
      <c r="D376" s="73"/>
      <c r="E376" s="73"/>
      <c r="F376" s="73"/>
      <c r="G376" s="73"/>
      <c r="H376" s="73">
        <v>1</v>
      </c>
      <c r="I376" s="74">
        <f t="shared" si="8"/>
        <v>1</v>
      </c>
    </row>
    <row r="377" spans="1:9" ht="17" x14ac:dyDescent="0.2">
      <c r="A377" s="74"/>
      <c r="B377" s="74">
        <f t="shared" si="9"/>
        <v>12</v>
      </c>
      <c r="C377" s="14" t="s">
        <v>16</v>
      </c>
      <c r="D377" s="73"/>
      <c r="E377" s="73"/>
      <c r="F377" s="73"/>
      <c r="G377" s="73"/>
      <c r="H377" s="73"/>
      <c r="I377" s="74">
        <f t="shared" si="8"/>
        <v>0</v>
      </c>
    </row>
    <row r="378" spans="1:9" ht="17" x14ac:dyDescent="0.2">
      <c r="A378" s="74"/>
      <c r="B378" s="74">
        <f t="shared" si="9"/>
        <v>13</v>
      </c>
      <c r="C378" s="14" t="s">
        <v>17</v>
      </c>
      <c r="D378" s="73"/>
      <c r="E378" s="73">
        <v>1</v>
      </c>
      <c r="F378" s="73"/>
      <c r="G378" s="73"/>
      <c r="H378" s="73"/>
      <c r="I378" s="74">
        <f t="shared" si="8"/>
        <v>1</v>
      </c>
    </row>
    <row r="379" spans="1:9" ht="17" x14ac:dyDescent="0.2">
      <c r="A379" s="74"/>
      <c r="B379" s="74">
        <f t="shared" si="9"/>
        <v>14</v>
      </c>
      <c r="C379" s="14" t="s">
        <v>208</v>
      </c>
      <c r="D379" s="73"/>
      <c r="E379" s="73"/>
      <c r="F379" s="73"/>
      <c r="G379" s="73"/>
      <c r="H379" s="73"/>
      <c r="I379" s="74">
        <f t="shared" si="8"/>
        <v>0</v>
      </c>
    </row>
    <row r="380" spans="1:9" ht="17" x14ac:dyDescent="0.2">
      <c r="A380" s="74"/>
      <c r="B380" s="74">
        <f t="shared" si="9"/>
        <v>15</v>
      </c>
      <c r="C380" s="14" t="s">
        <v>18</v>
      </c>
      <c r="D380" s="73"/>
      <c r="E380" s="73">
        <v>1</v>
      </c>
      <c r="F380" s="73"/>
      <c r="G380" s="73">
        <v>1</v>
      </c>
      <c r="H380" s="73"/>
      <c r="I380" s="74">
        <f t="shared" si="8"/>
        <v>2</v>
      </c>
    </row>
    <row r="381" spans="1:9" ht="17" x14ac:dyDescent="0.2">
      <c r="A381" s="74"/>
      <c r="B381" s="74">
        <f t="shared" si="9"/>
        <v>16</v>
      </c>
      <c r="C381" s="14" t="s">
        <v>132</v>
      </c>
      <c r="D381" s="73">
        <v>2</v>
      </c>
      <c r="E381" s="73">
        <v>2</v>
      </c>
      <c r="F381" s="73"/>
      <c r="G381" s="73"/>
      <c r="H381" s="73">
        <v>2</v>
      </c>
      <c r="I381" s="74">
        <f t="shared" si="8"/>
        <v>6</v>
      </c>
    </row>
    <row r="382" spans="1:9" ht="17" x14ac:dyDescent="0.2">
      <c r="A382" s="74"/>
      <c r="B382" s="74">
        <f t="shared" si="9"/>
        <v>17</v>
      </c>
      <c r="C382" s="14" t="s">
        <v>267</v>
      </c>
      <c r="D382" s="73"/>
      <c r="E382" s="73"/>
      <c r="F382" s="73">
        <v>1</v>
      </c>
      <c r="G382" s="73"/>
      <c r="H382" s="73">
        <v>1</v>
      </c>
      <c r="I382" s="74">
        <f t="shared" si="8"/>
        <v>2</v>
      </c>
    </row>
    <row r="383" spans="1:9" ht="17" x14ac:dyDescent="0.2">
      <c r="A383" s="74"/>
      <c r="B383" s="74">
        <f t="shared" si="9"/>
        <v>18</v>
      </c>
      <c r="C383" s="14" t="s">
        <v>245</v>
      </c>
      <c r="D383" s="73"/>
      <c r="E383" s="73"/>
      <c r="F383" s="73"/>
      <c r="G383" s="73"/>
      <c r="H383" s="73"/>
      <c r="I383" s="74">
        <f t="shared" si="8"/>
        <v>0</v>
      </c>
    </row>
    <row r="384" spans="1:9" ht="17" x14ac:dyDescent="0.2">
      <c r="A384" s="74"/>
      <c r="B384" s="74">
        <f t="shared" si="9"/>
        <v>19</v>
      </c>
      <c r="C384" s="14" t="s">
        <v>209</v>
      </c>
      <c r="D384" s="73"/>
      <c r="E384" s="73"/>
      <c r="F384" s="73"/>
      <c r="G384" s="73"/>
      <c r="H384" s="73"/>
      <c r="I384" s="74">
        <f t="shared" si="8"/>
        <v>0</v>
      </c>
    </row>
    <row r="385" spans="1:21" ht="17" x14ac:dyDescent="0.2">
      <c r="A385" s="74"/>
      <c r="B385" s="74">
        <f t="shared" si="9"/>
        <v>20</v>
      </c>
      <c r="C385" s="14" t="s">
        <v>269</v>
      </c>
      <c r="D385" s="73"/>
      <c r="E385" s="73"/>
      <c r="F385" s="73">
        <v>2</v>
      </c>
      <c r="G385" s="73"/>
      <c r="H385" s="73"/>
      <c r="I385" s="74">
        <f t="shared" si="8"/>
        <v>2</v>
      </c>
    </row>
    <row r="386" spans="1:21" ht="17" x14ac:dyDescent="0.2">
      <c r="A386" s="74"/>
      <c r="B386" s="74">
        <f t="shared" si="9"/>
        <v>21</v>
      </c>
      <c r="C386" s="14" t="s">
        <v>20</v>
      </c>
      <c r="D386" s="73"/>
      <c r="E386" s="73">
        <v>1</v>
      </c>
      <c r="F386" s="73"/>
      <c r="G386" s="73"/>
      <c r="H386" s="73"/>
      <c r="I386" s="74">
        <f t="shared" si="8"/>
        <v>1</v>
      </c>
    </row>
    <row r="387" spans="1:21" ht="17" x14ac:dyDescent="0.2">
      <c r="A387" s="74"/>
      <c r="B387" s="74">
        <f t="shared" si="9"/>
        <v>22</v>
      </c>
      <c r="C387" s="75" t="s">
        <v>270</v>
      </c>
      <c r="D387" s="73"/>
      <c r="E387" s="73"/>
      <c r="F387" s="73"/>
      <c r="G387" s="73"/>
      <c r="H387" s="73"/>
      <c r="I387" s="74">
        <f t="shared" si="8"/>
        <v>0</v>
      </c>
    </row>
    <row r="388" spans="1:21" ht="17" x14ac:dyDescent="0.2">
      <c r="A388" s="74"/>
      <c r="B388" s="74">
        <f t="shared" si="9"/>
        <v>23</v>
      </c>
      <c r="C388" s="14" t="s">
        <v>210</v>
      </c>
      <c r="D388" s="73"/>
      <c r="E388" s="73"/>
      <c r="F388" s="73"/>
      <c r="G388" s="73"/>
      <c r="H388" s="73"/>
      <c r="I388" s="74">
        <f t="shared" si="8"/>
        <v>0</v>
      </c>
    </row>
    <row r="389" spans="1:21" ht="17" x14ac:dyDescent="0.2">
      <c r="A389" s="74"/>
      <c r="B389" s="74">
        <f t="shared" si="9"/>
        <v>24</v>
      </c>
      <c r="C389" s="14" t="s">
        <v>136</v>
      </c>
      <c r="D389" s="73"/>
      <c r="E389" s="73">
        <v>4</v>
      </c>
      <c r="F389" s="73"/>
      <c r="G389" s="73"/>
      <c r="H389" s="73">
        <v>1</v>
      </c>
      <c r="I389" s="74">
        <f t="shared" si="8"/>
        <v>5</v>
      </c>
    </row>
    <row r="390" spans="1:21" ht="17" x14ac:dyDescent="0.2">
      <c r="A390" s="74"/>
      <c r="B390" s="74">
        <f t="shared" si="9"/>
        <v>25</v>
      </c>
      <c r="C390" s="14" t="s">
        <v>137</v>
      </c>
      <c r="D390" s="73"/>
      <c r="E390" s="73"/>
      <c r="F390" s="73"/>
      <c r="G390" s="73"/>
      <c r="H390" s="73"/>
      <c r="I390" s="74">
        <f t="shared" si="8"/>
        <v>0</v>
      </c>
    </row>
    <row r="391" spans="1:21" ht="17" x14ac:dyDescent="0.2">
      <c r="A391" s="74"/>
      <c r="B391" s="74">
        <f t="shared" si="9"/>
        <v>26</v>
      </c>
      <c r="C391" s="75" t="s">
        <v>211</v>
      </c>
      <c r="D391" s="73"/>
      <c r="E391" s="73"/>
      <c r="F391" s="73"/>
      <c r="G391" s="73">
        <v>1</v>
      </c>
      <c r="H391" s="73"/>
      <c r="I391" s="74">
        <f t="shared" si="8"/>
        <v>1</v>
      </c>
    </row>
    <row r="392" spans="1:21" ht="17" x14ac:dyDescent="0.2">
      <c r="A392" s="74"/>
      <c r="B392" s="74">
        <f t="shared" si="9"/>
        <v>27</v>
      </c>
      <c r="C392" s="14" t="s">
        <v>212</v>
      </c>
      <c r="D392" s="73"/>
      <c r="E392" s="73"/>
      <c r="F392" s="73"/>
      <c r="G392" s="73"/>
      <c r="H392" s="73"/>
      <c r="I392" s="74">
        <f t="shared" si="8"/>
        <v>0</v>
      </c>
    </row>
    <row r="393" spans="1:21" ht="17" x14ac:dyDescent="0.2">
      <c r="A393" s="74"/>
      <c r="B393" s="74"/>
      <c r="C393" s="24" t="s">
        <v>281</v>
      </c>
      <c r="D393" s="76">
        <f t="shared" ref="D393:I393" si="10">SUM(D366:D392)</f>
        <v>7</v>
      </c>
      <c r="E393" s="76">
        <f t="shared" si="10"/>
        <v>22</v>
      </c>
      <c r="F393" s="76">
        <f t="shared" si="10"/>
        <v>20</v>
      </c>
      <c r="G393" s="76">
        <f t="shared" si="10"/>
        <v>11</v>
      </c>
      <c r="H393" s="76">
        <f t="shared" si="10"/>
        <v>17</v>
      </c>
      <c r="I393" s="74">
        <f t="shared" si="10"/>
        <v>77</v>
      </c>
    </row>
    <row r="396" spans="1:21" x14ac:dyDescent="0.2">
      <c r="A396" s="100" t="s">
        <v>263</v>
      </c>
      <c r="B396" s="100" t="s">
        <v>247</v>
      </c>
      <c r="C396" s="100" t="s">
        <v>282</v>
      </c>
      <c r="D396" s="102" t="s">
        <v>266</v>
      </c>
      <c r="E396" s="102"/>
      <c r="F396" s="102"/>
      <c r="G396" s="102"/>
      <c r="H396" s="102"/>
      <c r="I396" s="100" t="s">
        <v>236</v>
      </c>
      <c r="P396" s="53" t="s">
        <v>273</v>
      </c>
      <c r="Q396" s="53" t="s">
        <v>277</v>
      </c>
      <c r="R396" s="53" t="s">
        <v>280</v>
      </c>
      <c r="S396" s="53" t="s">
        <v>278</v>
      </c>
      <c r="T396" s="53" t="s">
        <v>275</v>
      </c>
    </row>
    <row r="397" spans="1:21" x14ac:dyDescent="0.2">
      <c r="A397" s="101"/>
      <c r="B397" s="101"/>
      <c r="C397" s="101"/>
      <c r="D397" s="70" t="s">
        <v>248</v>
      </c>
      <c r="E397" s="70" t="s">
        <v>249</v>
      </c>
      <c r="F397" s="70" t="s">
        <v>250</v>
      </c>
      <c r="G397" s="70" t="s">
        <v>251</v>
      </c>
      <c r="H397" s="70" t="s">
        <v>252</v>
      </c>
      <c r="I397" s="101"/>
      <c r="P397" s="56">
        <v>7</v>
      </c>
      <c r="Q397" s="56">
        <v>23</v>
      </c>
      <c r="R397" s="56">
        <v>22</v>
      </c>
      <c r="S397" s="56">
        <v>12</v>
      </c>
      <c r="T397" s="56">
        <v>19</v>
      </c>
      <c r="U397" s="51">
        <f>SUM(P397:T397)</f>
        <v>83</v>
      </c>
    </row>
    <row r="398" spans="1:21" ht="17" x14ac:dyDescent="0.2">
      <c r="A398" s="71">
        <v>44081</v>
      </c>
      <c r="B398" s="72">
        <v>1</v>
      </c>
      <c r="C398" s="14" t="s">
        <v>2</v>
      </c>
      <c r="D398" s="73"/>
      <c r="E398" s="73">
        <v>3</v>
      </c>
      <c r="F398" s="73">
        <v>4</v>
      </c>
      <c r="G398" s="73">
        <v>1</v>
      </c>
      <c r="H398" s="73">
        <v>3</v>
      </c>
      <c r="I398" s="74">
        <f>SUM(D398:H398)</f>
        <v>11</v>
      </c>
    </row>
    <row r="399" spans="1:21" ht="17" x14ac:dyDescent="0.2">
      <c r="A399" s="74"/>
      <c r="B399" s="74">
        <f>(B398+1)</f>
        <v>2</v>
      </c>
      <c r="C399" s="14" t="s">
        <v>124</v>
      </c>
      <c r="D399" s="73"/>
      <c r="E399" s="73">
        <v>2</v>
      </c>
      <c r="F399" s="73">
        <v>1</v>
      </c>
      <c r="G399" s="73"/>
      <c r="H399" s="73"/>
      <c r="I399" s="74">
        <f t="shared" ref="I399:I424" si="11">SUM(D399:H399)</f>
        <v>3</v>
      </c>
    </row>
    <row r="400" spans="1:21" ht="17" x14ac:dyDescent="0.2">
      <c r="A400" s="74"/>
      <c r="B400" s="74">
        <f t="shared" ref="B400:B424" si="12">(B399+1)</f>
        <v>3</v>
      </c>
      <c r="C400" s="14" t="s">
        <v>125</v>
      </c>
      <c r="D400" s="73"/>
      <c r="E400" s="73">
        <v>1</v>
      </c>
      <c r="F400" s="73">
        <v>3</v>
      </c>
      <c r="G400" s="73">
        <v>2</v>
      </c>
      <c r="H400" s="73">
        <v>3</v>
      </c>
      <c r="I400" s="74">
        <f t="shared" si="11"/>
        <v>9</v>
      </c>
    </row>
    <row r="401" spans="1:9" ht="17" x14ac:dyDescent="0.2">
      <c r="A401" s="74"/>
      <c r="B401" s="74">
        <f t="shared" si="12"/>
        <v>4</v>
      </c>
      <c r="C401" s="14" t="s">
        <v>238</v>
      </c>
      <c r="D401" s="73"/>
      <c r="E401" s="73">
        <v>1</v>
      </c>
      <c r="F401" s="73">
        <v>1</v>
      </c>
      <c r="G401" s="73">
        <v>1</v>
      </c>
      <c r="H401" s="73"/>
      <c r="I401" s="74">
        <f t="shared" si="11"/>
        <v>3</v>
      </c>
    </row>
    <row r="402" spans="1:9" ht="17" x14ac:dyDescent="0.2">
      <c r="A402" s="74"/>
      <c r="B402" s="74">
        <f t="shared" si="12"/>
        <v>5</v>
      </c>
      <c r="C402" s="14" t="s">
        <v>127</v>
      </c>
      <c r="D402" s="73"/>
      <c r="E402" s="73"/>
      <c r="F402" s="73">
        <v>4</v>
      </c>
      <c r="G402" s="73">
        <v>1</v>
      </c>
      <c r="H402" s="73">
        <v>3</v>
      </c>
      <c r="I402" s="74">
        <f t="shared" si="11"/>
        <v>8</v>
      </c>
    </row>
    <row r="403" spans="1:9" ht="17" x14ac:dyDescent="0.2">
      <c r="A403" s="74"/>
      <c r="B403" s="74">
        <f t="shared" si="12"/>
        <v>6</v>
      </c>
      <c r="C403" s="14" t="s">
        <v>9</v>
      </c>
      <c r="D403" s="73"/>
      <c r="E403" s="73"/>
      <c r="F403" s="73"/>
      <c r="G403" s="73"/>
      <c r="H403" s="73"/>
      <c r="I403" s="74">
        <f t="shared" si="11"/>
        <v>0</v>
      </c>
    </row>
    <row r="404" spans="1:9" ht="17" x14ac:dyDescent="0.2">
      <c r="A404" s="74"/>
      <c r="B404" s="74">
        <f t="shared" si="12"/>
        <v>7</v>
      </c>
      <c r="C404" s="14" t="s">
        <v>239</v>
      </c>
      <c r="D404" s="73">
        <v>1</v>
      </c>
      <c r="E404" s="73">
        <v>4</v>
      </c>
      <c r="F404" s="73">
        <v>1</v>
      </c>
      <c r="G404" s="73">
        <v>1</v>
      </c>
      <c r="H404" s="73">
        <v>3</v>
      </c>
      <c r="I404" s="74">
        <f t="shared" si="11"/>
        <v>10</v>
      </c>
    </row>
    <row r="405" spans="1:9" ht="17" x14ac:dyDescent="0.2">
      <c r="A405" s="74"/>
      <c r="B405" s="74">
        <f t="shared" si="12"/>
        <v>8</v>
      </c>
      <c r="C405" s="14" t="s">
        <v>129</v>
      </c>
      <c r="D405" s="73">
        <v>1</v>
      </c>
      <c r="E405" s="73">
        <v>2</v>
      </c>
      <c r="F405" s="73">
        <v>2</v>
      </c>
      <c r="G405" s="73">
        <v>1</v>
      </c>
      <c r="H405" s="73"/>
      <c r="I405" s="74">
        <f t="shared" si="11"/>
        <v>6</v>
      </c>
    </row>
    <row r="406" spans="1:9" ht="17" x14ac:dyDescent="0.2">
      <c r="A406" s="74"/>
      <c r="B406" s="74">
        <f t="shared" si="12"/>
        <v>9</v>
      </c>
      <c r="C406" s="14" t="s">
        <v>130</v>
      </c>
      <c r="D406" s="73">
        <v>3</v>
      </c>
      <c r="E406" s="73"/>
      <c r="F406" s="73">
        <v>1</v>
      </c>
      <c r="G406" s="73">
        <v>1</v>
      </c>
      <c r="H406" s="73">
        <v>1</v>
      </c>
      <c r="I406" s="74">
        <f t="shared" si="11"/>
        <v>6</v>
      </c>
    </row>
    <row r="407" spans="1:9" ht="17" x14ac:dyDescent="0.2">
      <c r="A407" s="74"/>
      <c r="B407" s="74">
        <f t="shared" si="12"/>
        <v>10</v>
      </c>
      <c r="C407" s="14" t="s">
        <v>244</v>
      </c>
      <c r="D407" s="73"/>
      <c r="E407" s="73"/>
      <c r="F407" s="73">
        <v>1</v>
      </c>
      <c r="G407" s="73">
        <v>1</v>
      </c>
      <c r="H407" s="73">
        <v>1</v>
      </c>
      <c r="I407" s="74">
        <f t="shared" si="11"/>
        <v>3</v>
      </c>
    </row>
    <row r="408" spans="1:9" ht="17" x14ac:dyDescent="0.2">
      <c r="A408" s="74"/>
      <c r="B408" s="74">
        <f t="shared" si="12"/>
        <v>11</v>
      </c>
      <c r="C408" s="14" t="s">
        <v>207</v>
      </c>
      <c r="D408" s="73"/>
      <c r="E408" s="73"/>
      <c r="F408" s="73"/>
      <c r="G408" s="73"/>
      <c r="H408" s="73">
        <v>1</v>
      </c>
      <c r="I408" s="74">
        <f t="shared" si="11"/>
        <v>1</v>
      </c>
    </row>
    <row r="409" spans="1:9" ht="17" x14ac:dyDescent="0.2">
      <c r="A409" s="74"/>
      <c r="B409" s="74">
        <f t="shared" si="12"/>
        <v>12</v>
      </c>
      <c r="C409" s="14" t="s">
        <v>16</v>
      </c>
      <c r="D409" s="73"/>
      <c r="E409" s="73"/>
      <c r="F409" s="73">
        <v>1</v>
      </c>
      <c r="G409" s="73"/>
      <c r="H409" s="73"/>
      <c r="I409" s="74">
        <f t="shared" si="11"/>
        <v>1</v>
      </c>
    </row>
    <row r="410" spans="1:9" ht="17" x14ac:dyDescent="0.2">
      <c r="A410" s="74"/>
      <c r="B410" s="74">
        <f t="shared" si="12"/>
        <v>13</v>
      </c>
      <c r="C410" s="14" t="s">
        <v>17</v>
      </c>
      <c r="D410" s="73"/>
      <c r="E410" s="73">
        <v>1</v>
      </c>
      <c r="F410" s="73"/>
      <c r="G410" s="73">
        <v>1</v>
      </c>
      <c r="H410" s="73"/>
      <c r="I410" s="74">
        <f t="shared" si="11"/>
        <v>2</v>
      </c>
    </row>
    <row r="411" spans="1:9" ht="17" x14ac:dyDescent="0.2">
      <c r="A411" s="74"/>
      <c r="B411" s="74">
        <f t="shared" si="12"/>
        <v>14</v>
      </c>
      <c r="C411" s="14" t="s">
        <v>208</v>
      </c>
      <c r="D411" s="73"/>
      <c r="E411" s="73"/>
      <c r="F411" s="73"/>
      <c r="G411" s="73"/>
      <c r="H411" s="73"/>
      <c r="I411" s="74">
        <f t="shared" si="11"/>
        <v>0</v>
      </c>
    </row>
    <row r="412" spans="1:9" ht="17" x14ac:dyDescent="0.2">
      <c r="A412" s="74"/>
      <c r="B412" s="74">
        <f t="shared" si="12"/>
        <v>15</v>
      </c>
      <c r="C412" s="14" t="s">
        <v>18</v>
      </c>
      <c r="D412" s="73"/>
      <c r="E412" s="73">
        <v>1</v>
      </c>
      <c r="F412" s="73"/>
      <c r="G412" s="73">
        <v>1</v>
      </c>
      <c r="H412" s="73"/>
      <c r="I412" s="74">
        <f t="shared" si="11"/>
        <v>2</v>
      </c>
    </row>
    <row r="413" spans="1:9" ht="17" x14ac:dyDescent="0.2">
      <c r="A413" s="74"/>
      <c r="B413" s="74">
        <f t="shared" si="12"/>
        <v>16</v>
      </c>
      <c r="C413" s="14" t="s">
        <v>132</v>
      </c>
      <c r="D413" s="73">
        <v>2</v>
      </c>
      <c r="E413" s="73">
        <v>2</v>
      </c>
      <c r="F413" s="73"/>
      <c r="G413" s="73"/>
      <c r="H413" s="73">
        <v>2</v>
      </c>
      <c r="I413" s="74">
        <f t="shared" si="11"/>
        <v>6</v>
      </c>
    </row>
    <row r="414" spans="1:9" ht="17" x14ac:dyDescent="0.2">
      <c r="A414" s="74"/>
      <c r="B414" s="74">
        <f t="shared" si="12"/>
        <v>17</v>
      </c>
      <c r="C414" s="14" t="s">
        <v>267</v>
      </c>
      <c r="D414" s="73"/>
      <c r="E414" s="73">
        <v>1</v>
      </c>
      <c r="F414" s="73">
        <v>1</v>
      </c>
      <c r="G414" s="73"/>
      <c r="H414" s="73">
        <v>1</v>
      </c>
      <c r="I414" s="74">
        <f t="shared" si="11"/>
        <v>3</v>
      </c>
    </row>
    <row r="415" spans="1:9" ht="17" x14ac:dyDescent="0.2">
      <c r="A415" s="74"/>
      <c r="B415" s="74">
        <f t="shared" si="12"/>
        <v>18</v>
      </c>
      <c r="C415" s="14" t="s">
        <v>245</v>
      </c>
      <c r="D415" s="73"/>
      <c r="E415" s="73"/>
      <c r="F415" s="73"/>
      <c r="G415" s="73"/>
      <c r="H415" s="73"/>
      <c r="I415" s="74">
        <f t="shared" si="11"/>
        <v>0</v>
      </c>
    </row>
    <row r="416" spans="1:9" ht="17" x14ac:dyDescent="0.2">
      <c r="A416" s="74"/>
      <c r="B416" s="74">
        <f t="shared" si="12"/>
        <v>19</v>
      </c>
      <c r="C416" s="14" t="s">
        <v>209</v>
      </c>
      <c r="D416" s="73"/>
      <c r="E416" s="73"/>
      <c r="F416" s="73"/>
      <c r="G416" s="73"/>
      <c r="H416" s="73"/>
      <c r="I416" s="74">
        <f t="shared" si="11"/>
        <v>0</v>
      </c>
    </row>
    <row r="417" spans="1:21" ht="17" x14ac:dyDescent="0.2">
      <c r="A417" s="74"/>
      <c r="B417" s="74">
        <f t="shared" si="12"/>
        <v>20</v>
      </c>
      <c r="C417" s="14" t="s">
        <v>269</v>
      </c>
      <c r="D417" s="73"/>
      <c r="E417" s="73"/>
      <c r="F417" s="73">
        <v>2</v>
      </c>
      <c r="G417" s="73"/>
      <c r="H417" s="73"/>
      <c r="I417" s="74">
        <f t="shared" si="11"/>
        <v>2</v>
      </c>
    </row>
    <row r="418" spans="1:21" ht="17" x14ac:dyDescent="0.2">
      <c r="A418" s="74"/>
      <c r="B418" s="74">
        <f t="shared" si="12"/>
        <v>21</v>
      </c>
      <c r="C418" s="14" t="s">
        <v>20</v>
      </c>
      <c r="D418" s="73"/>
      <c r="E418" s="73">
        <v>1</v>
      </c>
      <c r="F418" s="73"/>
      <c r="G418" s="73"/>
      <c r="H418" s="73"/>
      <c r="I418" s="74">
        <f t="shared" si="11"/>
        <v>1</v>
      </c>
    </row>
    <row r="419" spans="1:21" ht="17" x14ac:dyDescent="0.2">
      <c r="A419" s="74"/>
      <c r="B419" s="74">
        <f t="shared" si="12"/>
        <v>22</v>
      </c>
      <c r="C419" s="75" t="s">
        <v>270</v>
      </c>
      <c r="D419" s="73"/>
      <c r="E419" s="73"/>
      <c r="F419" s="73"/>
      <c r="G419" s="73"/>
      <c r="H419" s="73"/>
      <c r="I419" s="74">
        <f t="shared" si="11"/>
        <v>0</v>
      </c>
    </row>
    <row r="420" spans="1:21" ht="17" x14ac:dyDescent="0.2">
      <c r="A420" s="74"/>
      <c r="B420" s="74">
        <f t="shared" si="12"/>
        <v>23</v>
      </c>
      <c r="C420" s="14" t="s">
        <v>210</v>
      </c>
      <c r="D420" s="73"/>
      <c r="E420" s="73"/>
      <c r="F420" s="73"/>
      <c r="G420" s="73"/>
      <c r="H420" s="73"/>
      <c r="I420" s="74">
        <f t="shared" si="11"/>
        <v>0</v>
      </c>
    </row>
    <row r="421" spans="1:21" ht="17" x14ac:dyDescent="0.2">
      <c r="A421" s="74"/>
      <c r="B421" s="74">
        <f t="shared" si="12"/>
        <v>24</v>
      </c>
      <c r="C421" s="14" t="s">
        <v>136</v>
      </c>
      <c r="D421" s="73"/>
      <c r="E421" s="73">
        <v>4</v>
      </c>
      <c r="F421" s="73"/>
      <c r="G421" s="73"/>
      <c r="H421" s="73">
        <v>1</v>
      </c>
      <c r="I421" s="74">
        <f t="shared" si="11"/>
        <v>5</v>
      </c>
    </row>
    <row r="422" spans="1:21" ht="17" x14ac:dyDescent="0.2">
      <c r="A422" s="74"/>
      <c r="B422" s="74">
        <f t="shared" si="12"/>
        <v>25</v>
      </c>
      <c r="C422" s="14" t="s">
        <v>137</v>
      </c>
      <c r="D422" s="73"/>
      <c r="E422" s="73"/>
      <c r="F422" s="73"/>
      <c r="G422" s="73"/>
      <c r="H422" s="73"/>
      <c r="I422" s="74">
        <f t="shared" si="11"/>
        <v>0</v>
      </c>
    </row>
    <row r="423" spans="1:21" ht="17" x14ac:dyDescent="0.2">
      <c r="A423" s="74"/>
      <c r="B423" s="74">
        <f t="shared" si="12"/>
        <v>26</v>
      </c>
      <c r="C423" s="75" t="s">
        <v>211</v>
      </c>
      <c r="D423" s="73"/>
      <c r="E423" s="73"/>
      <c r="F423" s="73"/>
      <c r="G423" s="73">
        <v>1</v>
      </c>
      <c r="H423" s="73"/>
      <c r="I423" s="74">
        <f t="shared" si="11"/>
        <v>1</v>
      </c>
    </row>
    <row r="424" spans="1:21" ht="17" x14ac:dyDescent="0.2">
      <c r="A424" s="74"/>
      <c r="B424" s="74">
        <f t="shared" si="12"/>
        <v>27</v>
      </c>
      <c r="C424" s="14" t="s">
        <v>212</v>
      </c>
      <c r="D424" s="73"/>
      <c r="E424" s="73"/>
      <c r="F424" s="73"/>
      <c r="G424" s="73"/>
      <c r="H424" s="73"/>
      <c r="I424" s="74">
        <f t="shared" si="11"/>
        <v>0</v>
      </c>
    </row>
    <row r="425" spans="1:21" ht="17" x14ac:dyDescent="0.2">
      <c r="A425" s="74"/>
      <c r="B425" s="74"/>
      <c r="C425" s="24" t="s">
        <v>281</v>
      </c>
      <c r="D425" s="76">
        <f t="shared" ref="D425:I425" si="13">SUM(D398:D424)</f>
        <v>7</v>
      </c>
      <c r="E425" s="76">
        <f t="shared" si="13"/>
        <v>23</v>
      </c>
      <c r="F425" s="76">
        <f t="shared" si="13"/>
        <v>22</v>
      </c>
      <c r="G425" s="76">
        <f t="shared" si="13"/>
        <v>12</v>
      </c>
      <c r="H425" s="76">
        <f t="shared" si="13"/>
        <v>19</v>
      </c>
      <c r="I425" s="74">
        <f t="shared" si="13"/>
        <v>83</v>
      </c>
    </row>
    <row r="428" spans="1:21" x14ac:dyDescent="0.2">
      <c r="A428" s="100" t="s">
        <v>263</v>
      </c>
      <c r="B428" s="100" t="s">
        <v>247</v>
      </c>
      <c r="C428" s="100" t="s">
        <v>282</v>
      </c>
      <c r="D428" s="102" t="s">
        <v>266</v>
      </c>
      <c r="E428" s="102"/>
      <c r="F428" s="102"/>
      <c r="G428" s="102"/>
      <c r="H428" s="102"/>
      <c r="I428" s="100" t="s">
        <v>236</v>
      </c>
      <c r="P428" s="53" t="s">
        <v>273</v>
      </c>
      <c r="Q428" s="53" t="s">
        <v>277</v>
      </c>
      <c r="R428" s="53" t="s">
        <v>280</v>
      </c>
      <c r="S428" s="53" t="s">
        <v>278</v>
      </c>
      <c r="T428" s="53" t="s">
        <v>275</v>
      </c>
    </row>
    <row r="429" spans="1:21" x14ac:dyDescent="0.2">
      <c r="A429" s="101"/>
      <c r="B429" s="101"/>
      <c r="C429" s="101"/>
      <c r="D429" s="70" t="s">
        <v>248</v>
      </c>
      <c r="E429" s="70" t="s">
        <v>249</v>
      </c>
      <c r="F429" s="70" t="s">
        <v>250</v>
      </c>
      <c r="G429" s="70" t="s">
        <v>251</v>
      </c>
      <c r="H429" s="70" t="s">
        <v>252</v>
      </c>
      <c r="I429" s="101"/>
      <c r="P429" s="56">
        <v>7</v>
      </c>
      <c r="Q429" s="56">
        <v>24</v>
      </c>
      <c r="R429" s="56">
        <v>22</v>
      </c>
      <c r="S429" s="56">
        <v>12</v>
      </c>
      <c r="T429" s="56">
        <v>19</v>
      </c>
      <c r="U429" s="51">
        <f>SUM(P429:T429)</f>
        <v>84</v>
      </c>
    </row>
    <row r="430" spans="1:21" ht="17" x14ac:dyDescent="0.2">
      <c r="A430" s="71" t="s">
        <v>253</v>
      </c>
      <c r="B430" s="72">
        <v>1</v>
      </c>
      <c r="C430" s="14" t="s">
        <v>2</v>
      </c>
      <c r="D430" s="73"/>
      <c r="E430" s="73">
        <v>3</v>
      </c>
      <c r="F430" s="73">
        <v>4</v>
      </c>
      <c r="G430" s="73">
        <v>1</v>
      </c>
      <c r="H430" s="73">
        <v>3</v>
      </c>
      <c r="I430" s="74">
        <f>SUM(D430:H430)</f>
        <v>11</v>
      </c>
    </row>
    <row r="431" spans="1:21" ht="17" x14ac:dyDescent="0.2">
      <c r="A431" s="74"/>
      <c r="B431" s="74">
        <f>(B430+1)</f>
        <v>2</v>
      </c>
      <c r="C431" s="14" t="s">
        <v>124</v>
      </c>
      <c r="D431" s="73"/>
      <c r="E431" s="73">
        <v>2</v>
      </c>
      <c r="F431" s="73">
        <v>1</v>
      </c>
      <c r="G431" s="73"/>
      <c r="H431" s="73"/>
      <c r="I431" s="74">
        <f t="shared" ref="I431:I456" si="14">SUM(D431:H431)</f>
        <v>3</v>
      </c>
    </row>
    <row r="432" spans="1:21" ht="17" x14ac:dyDescent="0.2">
      <c r="A432" s="74"/>
      <c r="B432" s="74">
        <f t="shared" ref="B432:B456" si="15">(B431+1)</f>
        <v>3</v>
      </c>
      <c r="C432" s="14" t="s">
        <v>125</v>
      </c>
      <c r="D432" s="73"/>
      <c r="E432" s="73">
        <v>1</v>
      </c>
      <c r="F432" s="73">
        <v>3</v>
      </c>
      <c r="G432" s="73">
        <v>2</v>
      </c>
      <c r="H432" s="73">
        <v>3</v>
      </c>
      <c r="I432" s="74">
        <f t="shared" si="14"/>
        <v>9</v>
      </c>
    </row>
    <row r="433" spans="1:9" ht="17" x14ac:dyDescent="0.2">
      <c r="A433" s="74"/>
      <c r="B433" s="74">
        <f t="shared" si="15"/>
        <v>4</v>
      </c>
      <c r="C433" s="14" t="s">
        <v>238</v>
      </c>
      <c r="D433" s="73"/>
      <c r="E433" s="73">
        <v>1</v>
      </c>
      <c r="F433" s="73">
        <v>1</v>
      </c>
      <c r="G433" s="73">
        <v>1</v>
      </c>
      <c r="H433" s="73"/>
      <c r="I433" s="74">
        <f t="shared" si="14"/>
        <v>3</v>
      </c>
    </row>
    <row r="434" spans="1:9" ht="17" x14ac:dyDescent="0.2">
      <c r="A434" s="74"/>
      <c r="B434" s="74">
        <f t="shared" si="15"/>
        <v>5</v>
      </c>
      <c r="C434" s="14" t="s">
        <v>127</v>
      </c>
      <c r="D434" s="73"/>
      <c r="E434" s="73"/>
      <c r="F434" s="73">
        <v>4</v>
      </c>
      <c r="G434" s="73">
        <v>1</v>
      </c>
      <c r="H434" s="73">
        <v>3</v>
      </c>
      <c r="I434" s="74">
        <f t="shared" si="14"/>
        <v>8</v>
      </c>
    </row>
    <row r="435" spans="1:9" ht="17" x14ac:dyDescent="0.2">
      <c r="A435" s="74"/>
      <c r="B435" s="74">
        <f t="shared" si="15"/>
        <v>6</v>
      </c>
      <c r="C435" s="14" t="s">
        <v>9</v>
      </c>
      <c r="D435" s="73"/>
      <c r="E435" s="73"/>
      <c r="F435" s="73"/>
      <c r="G435" s="73"/>
      <c r="H435" s="73"/>
      <c r="I435" s="74">
        <f t="shared" si="14"/>
        <v>0</v>
      </c>
    </row>
    <row r="436" spans="1:9" ht="17" x14ac:dyDescent="0.2">
      <c r="A436" s="74"/>
      <c r="B436" s="74">
        <f t="shared" si="15"/>
        <v>7</v>
      </c>
      <c r="C436" s="14" t="s">
        <v>239</v>
      </c>
      <c r="D436" s="73">
        <v>1</v>
      </c>
      <c r="E436" s="73">
        <v>5</v>
      </c>
      <c r="F436" s="73">
        <v>1</v>
      </c>
      <c r="G436" s="73">
        <v>1</v>
      </c>
      <c r="H436" s="73">
        <v>3</v>
      </c>
      <c r="I436" s="74">
        <f t="shared" si="14"/>
        <v>11</v>
      </c>
    </row>
    <row r="437" spans="1:9" ht="17" x14ac:dyDescent="0.2">
      <c r="A437" s="74"/>
      <c r="B437" s="74">
        <f t="shared" si="15"/>
        <v>8</v>
      </c>
      <c r="C437" s="14" t="s">
        <v>129</v>
      </c>
      <c r="D437" s="73">
        <v>1</v>
      </c>
      <c r="E437" s="73">
        <v>2</v>
      </c>
      <c r="F437" s="73">
        <v>2</v>
      </c>
      <c r="G437" s="73">
        <v>1</v>
      </c>
      <c r="H437" s="73"/>
      <c r="I437" s="74">
        <f t="shared" si="14"/>
        <v>6</v>
      </c>
    </row>
    <row r="438" spans="1:9" ht="17" x14ac:dyDescent="0.2">
      <c r="A438" s="74"/>
      <c r="B438" s="74">
        <f t="shared" si="15"/>
        <v>9</v>
      </c>
      <c r="C438" s="14" t="s">
        <v>130</v>
      </c>
      <c r="D438" s="73">
        <v>3</v>
      </c>
      <c r="E438" s="73"/>
      <c r="F438" s="73">
        <v>1</v>
      </c>
      <c r="G438" s="73">
        <v>1</v>
      </c>
      <c r="H438" s="73">
        <v>1</v>
      </c>
      <c r="I438" s="74">
        <f t="shared" si="14"/>
        <v>6</v>
      </c>
    </row>
    <row r="439" spans="1:9" ht="17" x14ac:dyDescent="0.2">
      <c r="A439" s="74"/>
      <c r="B439" s="74">
        <f t="shared" si="15"/>
        <v>10</v>
      </c>
      <c r="C439" s="14" t="s">
        <v>244</v>
      </c>
      <c r="D439" s="73"/>
      <c r="E439" s="73"/>
      <c r="F439" s="73">
        <v>1</v>
      </c>
      <c r="G439" s="73">
        <v>1</v>
      </c>
      <c r="H439" s="73">
        <v>1</v>
      </c>
      <c r="I439" s="74">
        <f t="shared" si="14"/>
        <v>3</v>
      </c>
    </row>
    <row r="440" spans="1:9" ht="17" x14ac:dyDescent="0.2">
      <c r="A440" s="74"/>
      <c r="B440" s="74">
        <f t="shared" si="15"/>
        <v>11</v>
      </c>
      <c r="C440" s="14" t="s">
        <v>207</v>
      </c>
      <c r="D440" s="73"/>
      <c r="E440" s="73"/>
      <c r="F440" s="73"/>
      <c r="G440" s="73"/>
      <c r="H440" s="73">
        <v>1</v>
      </c>
      <c r="I440" s="74">
        <f t="shared" si="14"/>
        <v>1</v>
      </c>
    </row>
    <row r="441" spans="1:9" ht="17" x14ac:dyDescent="0.2">
      <c r="A441" s="74"/>
      <c r="B441" s="74">
        <f t="shared" si="15"/>
        <v>12</v>
      </c>
      <c r="C441" s="14" t="s">
        <v>16</v>
      </c>
      <c r="D441" s="73"/>
      <c r="E441" s="73"/>
      <c r="F441" s="73">
        <v>1</v>
      </c>
      <c r="G441" s="73"/>
      <c r="H441" s="73"/>
      <c r="I441" s="74">
        <f t="shared" si="14"/>
        <v>1</v>
      </c>
    </row>
    <row r="442" spans="1:9" ht="17" x14ac:dyDescent="0.2">
      <c r="A442" s="74"/>
      <c r="B442" s="74">
        <f t="shared" si="15"/>
        <v>13</v>
      </c>
      <c r="C442" s="14" t="s">
        <v>17</v>
      </c>
      <c r="D442" s="73"/>
      <c r="E442" s="73">
        <v>1</v>
      </c>
      <c r="F442" s="73"/>
      <c r="G442" s="73">
        <v>1</v>
      </c>
      <c r="H442" s="73"/>
      <c r="I442" s="74">
        <f t="shared" si="14"/>
        <v>2</v>
      </c>
    </row>
    <row r="443" spans="1:9" ht="17" x14ac:dyDescent="0.2">
      <c r="A443" s="74"/>
      <c r="B443" s="74">
        <f t="shared" si="15"/>
        <v>14</v>
      </c>
      <c r="C443" s="14" t="s">
        <v>208</v>
      </c>
      <c r="D443" s="73"/>
      <c r="E443" s="73"/>
      <c r="F443" s="73"/>
      <c r="G443" s="73"/>
      <c r="H443" s="73"/>
      <c r="I443" s="74">
        <f t="shared" si="14"/>
        <v>0</v>
      </c>
    </row>
    <row r="444" spans="1:9" ht="17" x14ac:dyDescent="0.2">
      <c r="A444" s="74"/>
      <c r="B444" s="74">
        <f t="shared" si="15"/>
        <v>15</v>
      </c>
      <c r="C444" s="14" t="s">
        <v>18</v>
      </c>
      <c r="D444" s="73"/>
      <c r="E444" s="73">
        <v>1</v>
      </c>
      <c r="F444" s="73"/>
      <c r="G444" s="73">
        <v>1</v>
      </c>
      <c r="H444" s="73"/>
      <c r="I444" s="74">
        <f t="shared" si="14"/>
        <v>2</v>
      </c>
    </row>
    <row r="445" spans="1:9" ht="17" x14ac:dyDescent="0.2">
      <c r="A445" s="74"/>
      <c r="B445" s="74">
        <f t="shared" si="15"/>
        <v>16</v>
      </c>
      <c r="C445" s="14" t="s">
        <v>132</v>
      </c>
      <c r="D445" s="73">
        <v>2</v>
      </c>
      <c r="E445" s="73">
        <v>2</v>
      </c>
      <c r="F445" s="73"/>
      <c r="G445" s="73"/>
      <c r="H445" s="73">
        <v>2</v>
      </c>
      <c r="I445" s="74">
        <f t="shared" si="14"/>
        <v>6</v>
      </c>
    </row>
    <row r="446" spans="1:9" ht="17" x14ac:dyDescent="0.2">
      <c r="A446" s="74"/>
      <c r="B446" s="74">
        <f t="shared" si="15"/>
        <v>17</v>
      </c>
      <c r="C446" s="14" t="s">
        <v>267</v>
      </c>
      <c r="D446" s="73"/>
      <c r="E446" s="73">
        <v>1</v>
      </c>
      <c r="F446" s="73">
        <v>1</v>
      </c>
      <c r="G446" s="73"/>
      <c r="H446" s="73">
        <v>1</v>
      </c>
      <c r="I446" s="74">
        <f t="shared" si="14"/>
        <v>3</v>
      </c>
    </row>
    <row r="447" spans="1:9" ht="17" x14ac:dyDescent="0.2">
      <c r="A447" s="74"/>
      <c r="B447" s="74">
        <f t="shared" si="15"/>
        <v>18</v>
      </c>
      <c r="C447" s="14" t="s">
        <v>245</v>
      </c>
      <c r="D447" s="73"/>
      <c r="E447" s="73"/>
      <c r="F447" s="73"/>
      <c r="G447" s="73"/>
      <c r="H447" s="73"/>
      <c r="I447" s="74">
        <f t="shared" si="14"/>
        <v>0</v>
      </c>
    </row>
    <row r="448" spans="1:9" ht="17" x14ac:dyDescent="0.2">
      <c r="A448" s="74"/>
      <c r="B448" s="74">
        <f t="shared" si="15"/>
        <v>19</v>
      </c>
      <c r="C448" s="14" t="s">
        <v>209</v>
      </c>
      <c r="D448" s="73"/>
      <c r="E448" s="73"/>
      <c r="F448" s="73"/>
      <c r="G448" s="73"/>
      <c r="H448" s="73"/>
      <c r="I448" s="74">
        <f t="shared" si="14"/>
        <v>0</v>
      </c>
    </row>
    <row r="449" spans="1:21" ht="17" x14ac:dyDescent="0.2">
      <c r="A449" s="74"/>
      <c r="B449" s="74">
        <f t="shared" si="15"/>
        <v>20</v>
      </c>
      <c r="C449" s="14" t="s">
        <v>269</v>
      </c>
      <c r="D449" s="73"/>
      <c r="E449" s="73"/>
      <c r="F449" s="73">
        <v>2</v>
      </c>
      <c r="G449" s="73"/>
      <c r="H449" s="73"/>
      <c r="I449" s="74">
        <f t="shared" si="14"/>
        <v>2</v>
      </c>
    </row>
    <row r="450" spans="1:21" ht="17" x14ac:dyDescent="0.2">
      <c r="A450" s="74"/>
      <c r="B450" s="74">
        <f t="shared" si="15"/>
        <v>21</v>
      </c>
      <c r="C450" s="14" t="s">
        <v>20</v>
      </c>
      <c r="D450" s="73"/>
      <c r="E450" s="73">
        <v>1</v>
      </c>
      <c r="F450" s="73"/>
      <c r="G450" s="73"/>
      <c r="H450" s="73"/>
      <c r="I450" s="74">
        <f t="shared" si="14"/>
        <v>1</v>
      </c>
    </row>
    <row r="451" spans="1:21" ht="17" x14ac:dyDescent="0.2">
      <c r="A451" s="74"/>
      <c r="B451" s="74">
        <f t="shared" si="15"/>
        <v>22</v>
      </c>
      <c r="C451" s="75" t="s">
        <v>270</v>
      </c>
      <c r="D451" s="73"/>
      <c r="E451" s="73"/>
      <c r="F451" s="73"/>
      <c r="G451" s="73"/>
      <c r="H451" s="73"/>
      <c r="I451" s="74">
        <f t="shared" si="14"/>
        <v>0</v>
      </c>
    </row>
    <row r="452" spans="1:21" ht="17" x14ac:dyDescent="0.2">
      <c r="A452" s="74"/>
      <c r="B452" s="74">
        <f t="shared" si="15"/>
        <v>23</v>
      </c>
      <c r="C452" s="14" t="s">
        <v>210</v>
      </c>
      <c r="D452" s="73"/>
      <c r="E452" s="73"/>
      <c r="F452" s="73"/>
      <c r="G452" s="73"/>
      <c r="H452" s="73"/>
      <c r="I452" s="74">
        <f t="shared" si="14"/>
        <v>0</v>
      </c>
    </row>
    <row r="453" spans="1:21" ht="17" x14ac:dyDescent="0.2">
      <c r="A453" s="74"/>
      <c r="B453" s="74">
        <f t="shared" si="15"/>
        <v>24</v>
      </c>
      <c r="C453" s="14" t="s">
        <v>136</v>
      </c>
      <c r="D453" s="73"/>
      <c r="E453" s="73">
        <v>4</v>
      </c>
      <c r="F453" s="73"/>
      <c r="G453" s="73"/>
      <c r="H453" s="73">
        <v>1</v>
      </c>
      <c r="I453" s="74">
        <f t="shared" si="14"/>
        <v>5</v>
      </c>
    </row>
    <row r="454" spans="1:21" ht="17" x14ac:dyDescent="0.2">
      <c r="A454" s="74"/>
      <c r="B454" s="74">
        <f t="shared" si="15"/>
        <v>25</v>
      </c>
      <c r="C454" s="14" t="s">
        <v>137</v>
      </c>
      <c r="D454" s="73"/>
      <c r="E454" s="73"/>
      <c r="F454" s="73"/>
      <c r="G454" s="73"/>
      <c r="H454" s="73"/>
      <c r="I454" s="74">
        <f t="shared" si="14"/>
        <v>0</v>
      </c>
    </row>
    <row r="455" spans="1:21" ht="17" x14ac:dyDescent="0.2">
      <c r="A455" s="74"/>
      <c r="B455" s="74">
        <f t="shared" si="15"/>
        <v>26</v>
      </c>
      <c r="C455" s="75" t="s">
        <v>211</v>
      </c>
      <c r="D455" s="73"/>
      <c r="E455" s="73"/>
      <c r="F455" s="73"/>
      <c r="G455" s="73">
        <v>1</v>
      </c>
      <c r="H455" s="73"/>
      <c r="I455" s="74">
        <f t="shared" si="14"/>
        <v>1</v>
      </c>
    </row>
    <row r="456" spans="1:21" ht="17" x14ac:dyDescent="0.2">
      <c r="A456" s="74"/>
      <c r="B456" s="74">
        <f t="shared" si="15"/>
        <v>27</v>
      </c>
      <c r="C456" s="14" t="s">
        <v>212</v>
      </c>
      <c r="D456" s="73"/>
      <c r="E456" s="73"/>
      <c r="F456" s="73"/>
      <c r="G456" s="73"/>
      <c r="H456" s="73"/>
      <c r="I456" s="74">
        <f t="shared" si="14"/>
        <v>0</v>
      </c>
    </row>
    <row r="457" spans="1:21" ht="17" x14ac:dyDescent="0.2">
      <c r="A457" s="74"/>
      <c r="B457" s="74"/>
      <c r="C457" s="24" t="s">
        <v>281</v>
      </c>
      <c r="D457" s="76">
        <f t="shared" ref="D457:I457" si="16">SUM(D430:D456)</f>
        <v>7</v>
      </c>
      <c r="E457" s="76">
        <f t="shared" si="16"/>
        <v>24</v>
      </c>
      <c r="F457" s="76">
        <f t="shared" si="16"/>
        <v>22</v>
      </c>
      <c r="G457" s="76">
        <f t="shared" si="16"/>
        <v>12</v>
      </c>
      <c r="H457" s="76">
        <f t="shared" si="16"/>
        <v>19</v>
      </c>
      <c r="I457" s="74">
        <f t="shared" si="16"/>
        <v>84</v>
      </c>
    </row>
    <row r="460" spans="1:21" x14ac:dyDescent="0.2">
      <c r="A460" s="100" t="s">
        <v>263</v>
      </c>
      <c r="B460" s="100" t="s">
        <v>247</v>
      </c>
      <c r="C460" s="100" t="s">
        <v>282</v>
      </c>
      <c r="D460" s="102" t="s">
        <v>266</v>
      </c>
      <c r="E460" s="102"/>
      <c r="F460" s="102"/>
      <c r="G460" s="102"/>
      <c r="H460" s="102"/>
      <c r="I460" s="100" t="s">
        <v>236</v>
      </c>
      <c r="P460" s="53" t="s">
        <v>273</v>
      </c>
      <c r="Q460" s="53" t="s">
        <v>277</v>
      </c>
      <c r="R460" s="53" t="s">
        <v>280</v>
      </c>
      <c r="S460" s="53" t="s">
        <v>278</v>
      </c>
      <c r="T460" s="53" t="s">
        <v>275</v>
      </c>
    </row>
    <row r="461" spans="1:21" x14ac:dyDescent="0.2">
      <c r="A461" s="101"/>
      <c r="B461" s="101"/>
      <c r="C461" s="101"/>
      <c r="D461" s="70" t="s">
        <v>248</v>
      </c>
      <c r="E461" s="70" t="s">
        <v>249</v>
      </c>
      <c r="F461" s="70" t="s">
        <v>250</v>
      </c>
      <c r="G461" s="70" t="s">
        <v>251</v>
      </c>
      <c r="H461" s="70" t="s">
        <v>252</v>
      </c>
      <c r="I461" s="101"/>
      <c r="P461" s="56">
        <v>8</v>
      </c>
      <c r="Q461" s="56">
        <v>25</v>
      </c>
      <c r="R461" s="56">
        <v>24</v>
      </c>
      <c r="S461" s="56">
        <v>13</v>
      </c>
      <c r="T461" s="56">
        <v>19</v>
      </c>
      <c r="U461" s="51">
        <f>SUM(P461:T461)</f>
        <v>89</v>
      </c>
    </row>
    <row r="462" spans="1:21" ht="17" x14ac:dyDescent="0.2">
      <c r="A462" s="71">
        <v>44109</v>
      </c>
      <c r="B462" s="72">
        <v>1</v>
      </c>
      <c r="C462" s="14" t="s">
        <v>2</v>
      </c>
      <c r="D462" s="73"/>
      <c r="E462" s="73">
        <v>3</v>
      </c>
      <c r="F462" s="73">
        <v>4</v>
      </c>
      <c r="G462" s="73">
        <v>2</v>
      </c>
      <c r="H462" s="73">
        <v>3</v>
      </c>
      <c r="I462" s="74">
        <f>SUM(D462:H462)</f>
        <v>12</v>
      </c>
    </row>
    <row r="463" spans="1:21" ht="17" x14ac:dyDescent="0.2">
      <c r="A463" s="74"/>
      <c r="B463" s="74">
        <f t="shared" ref="B463:B489" si="17">(B462+1)</f>
        <v>2</v>
      </c>
      <c r="C463" s="14" t="s">
        <v>124</v>
      </c>
      <c r="D463" s="73"/>
      <c r="E463" s="73">
        <v>2</v>
      </c>
      <c r="F463" s="73">
        <v>1</v>
      </c>
      <c r="G463" s="73"/>
      <c r="H463" s="73"/>
      <c r="I463" s="74">
        <f t="shared" ref="I463:I489" si="18">SUM(D463:H463)</f>
        <v>3</v>
      </c>
    </row>
    <row r="464" spans="1:21" ht="17" x14ac:dyDescent="0.2">
      <c r="A464" s="74"/>
      <c r="B464" s="74">
        <f t="shared" si="17"/>
        <v>3</v>
      </c>
      <c r="C464" s="14" t="s">
        <v>125</v>
      </c>
      <c r="D464" s="73"/>
      <c r="E464" s="73">
        <v>1</v>
      </c>
      <c r="F464" s="73">
        <v>3</v>
      </c>
      <c r="G464" s="73">
        <v>2</v>
      </c>
      <c r="H464" s="73">
        <v>3</v>
      </c>
      <c r="I464" s="74">
        <f t="shared" si="18"/>
        <v>9</v>
      </c>
    </row>
    <row r="465" spans="1:9" ht="17" x14ac:dyDescent="0.2">
      <c r="A465" s="74"/>
      <c r="B465" s="74">
        <f t="shared" si="17"/>
        <v>4</v>
      </c>
      <c r="C465" s="14" t="s">
        <v>238</v>
      </c>
      <c r="D465" s="73"/>
      <c r="E465" s="73">
        <v>1</v>
      </c>
      <c r="F465" s="73">
        <v>2</v>
      </c>
      <c r="G465" s="73">
        <v>1</v>
      </c>
      <c r="H465" s="73"/>
      <c r="I465" s="74">
        <f t="shared" si="18"/>
        <v>4</v>
      </c>
    </row>
    <row r="466" spans="1:9" ht="17" x14ac:dyDescent="0.2">
      <c r="A466" s="74"/>
      <c r="B466" s="74">
        <f t="shared" si="17"/>
        <v>5</v>
      </c>
      <c r="C466" s="14" t="s">
        <v>127</v>
      </c>
      <c r="D466" s="73"/>
      <c r="E466" s="73"/>
      <c r="F466" s="73">
        <v>4</v>
      </c>
      <c r="G466" s="73">
        <v>1</v>
      </c>
      <c r="H466" s="73">
        <v>3</v>
      </c>
      <c r="I466" s="74">
        <f t="shared" si="18"/>
        <v>8</v>
      </c>
    </row>
    <row r="467" spans="1:9" ht="17" x14ac:dyDescent="0.2">
      <c r="A467" s="74"/>
      <c r="B467" s="74">
        <f t="shared" si="17"/>
        <v>6</v>
      </c>
      <c r="C467" s="14" t="s">
        <v>9</v>
      </c>
      <c r="D467" s="73"/>
      <c r="E467" s="73"/>
      <c r="F467" s="73"/>
      <c r="G467" s="73"/>
      <c r="H467" s="73"/>
      <c r="I467" s="74">
        <f t="shared" si="18"/>
        <v>0</v>
      </c>
    </row>
    <row r="468" spans="1:9" ht="17" x14ac:dyDescent="0.2">
      <c r="A468" s="74"/>
      <c r="B468" s="74">
        <f t="shared" si="17"/>
        <v>7</v>
      </c>
      <c r="C468" s="14" t="s">
        <v>239</v>
      </c>
      <c r="D468" s="73">
        <v>1</v>
      </c>
      <c r="E468" s="73">
        <v>5</v>
      </c>
      <c r="F468" s="73">
        <v>1</v>
      </c>
      <c r="G468" s="73">
        <v>1</v>
      </c>
      <c r="H468" s="73">
        <v>3</v>
      </c>
      <c r="I468" s="74">
        <f t="shared" si="18"/>
        <v>11</v>
      </c>
    </row>
    <row r="469" spans="1:9" ht="17" x14ac:dyDescent="0.2">
      <c r="A469" s="74"/>
      <c r="B469" s="74">
        <f t="shared" si="17"/>
        <v>8</v>
      </c>
      <c r="C469" s="14" t="s">
        <v>129</v>
      </c>
      <c r="D469" s="73">
        <v>1</v>
      </c>
      <c r="E469" s="73">
        <v>3</v>
      </c>
      <c r="F469" s="73">
        <v>2</v>
      </c>
      <c r="G469" s="73">
        <v>1</v>
      </c>
      <c r="H469" s="73"/>
      <c r="I469" s="74">
        <f t="shared" si="18"/>
        <v>7</v>
      </c>
    </row>
    <row r="470" spans="1:9" ht="17" x14ac:dyDescent="0.2">
      <c r="A470" s="74"/>
      <c r="B470" s="74">
        <f t="shared" si="17"/>
        <v>9</v>
      </c>
      <c r="C470" s="14" t="s">
        <v>130</v>
      </c>
      <c r="D470" s="73">
        <v>3</v>
      </c>
      <c r="E470" s="73"/>
      <c r="F470" s="73">
        <v>1</v>
      </c>
      <c r="G470" s="73">
        <v>1</v>
      </c>
      <c r="H470" s="73">
        <v>0</v>
      </c>
      <c r="I470" s="74">
        <f t="shared" si="18"/>
        <v>5</v>
      </c>
    </row>
    <row r="471" spans="1:9" ht="17" x14ac:dyDescent="0.2">
      <c r="A471" s="74"/>
      <c r="B471" s="74">
        <f t="shared" si="17"/>
        <v>10</v>
      </c>
      <c r="C471" s="14" t="s">
        <v>254</v>
      </c>
      <c r="D471" s="73">
        <v>1</v>
      </c>
      <c r="E471" s="73"/>
      <c r="F471" s="73"/>
      <c r="G471" s="73"/>
      <c r="H471" s="73">
        <v>1</v>
      </c>
      <c r="I471" s="74">
        <f t="shared" si="18"/>
        <v>2</v>
      </c>
    </row>
    <row r="472" spans="1:9" ht="17" x14ac:dyDescent="0.2">
      <c r="A472" s="74"/>
      <c r="B472" s="74">
        <f t="shared" si="17"/>
        <v>11</v>
      </c>
      <c r="C472" s="14" t="s">
        <v>244</v>
      </c>
      <c r="D472" s="73"/>
      <c r="E472" s="73"/>
      <c r="F472" s="73">
        <v>1</v>
      </c>
      <c r="G472" s="73">
        <v>1</v>
      </c>
      <c r="H472" s="73">
        <v>1</v>
      </c>
      <c r="I472" s="74">
        <f t="shared" si="18"/>
        <v>3</v>
      </c>
    </row>
    <row r="473" spans="1:9" ht="17" x14ac:dyDescent="0.2">
      <c r="A473" s="74"/>
      <c r="B473" s="74">
        <f t="shared" si="17"/>
        <v>12</v>
      </c>
      <c r="C473" s="14" t="s">
        <v>207</v>
      </c>
      <c r="D473" s="73"/>
      <c r="E473" s="73"/>
      <c r="F473" s="73"/>
      <c r="G473" s="73"/>
      <c r="H473" s="73">
        <v>1</v>
      </c>
      <c r="I473" s="74">
        <f t="shared" si="18"/>
        <v>1</v>
      </c>
    </row>
    <row r="474" spans="1:9" ht="17" x14ac:dyDescent="0.2">
      <c r="A474" s="74"/>
      <c r="B474" s="74">
        <f t="shared" si="17"/>
        <v>13</v>
      </c>
      <c r="C474" s="14" t="s">
        <v>16</v>
      </c>
      <c r="D474" s="73"/>
      <c r="E474" s="73"/>
      <c r="F474" s="73">
        <v>1</v>
      </c>
      <c r="G474" s="73"/>
      <c r="H474" s="73"/>
      <c r="I474" s="74">
        <f t="shared" si="18"/>
        <v>1</v>
      </c>
    </row>
    <row r="475" spans="1:9" ht="17" x14ac:dyDescent="0.2">
      <c r="A475" s="74"/>
      <c r="B475" s="74">
        <f t="shared" si="17"/>
        <v>14</v>
      </c>
      <c r="C475" s="14" t="s">
        <v>17</v>
      </c>
      <c r="D475" s="73"/>
      <c r="E475" s="73">
        <v>1</v>
      </c>
      <c r="F475" s="73"/>
      <c r="G475" s="73">
        <v>1</v>
      </c>
      <c r="H475" s="73"/>
      <c r="I475" s="74">
        <f t="shared" si="18"/>
        <v>2</v>
      </c>
    </row>
    <row r="476" spans="1:9" ht="17" x14ac:dyDescent="0.2">
      <c r="A476" s="74"/>
      <c r="B476" s="74">
        <f t="shared" si="17"/>
        <v>15</v>
      </c>
      <c r="C476" s="14" t="s">
        <v>208</v>
      </c>
      <c r="D476" s="73"/>
      <c r="E476" s="73"/>
      <c r="F476" s="73"/>
      <c r="G476" s="73"/>
      <c r="H476" s="73"/>
      <c r="I476" s="74">
        <f t="shared" si="18"/>
        <v>0</v>
      </c>
    </row>
    <row r="477" spans="1:9" ht="17" x14ac:dyDescent="0.2">
      <c r="A477" s="74"/>
      <c r="B477" s="74">
        <f t="shared" si="17"/>
        <v>16</v>
      </c>
      <c r="C477" s="14" t="s">
        <v>18</v>
      </c>
      <c r="D477" s="73"/>
      <c r="E477" s="73">
        <v>1</v>
      </c>
      <c r="F477" s="73"/>
      <c r="G477" s="73">
        <v>1</v>
      </c>
      <c r="H477" s="73"/>
      <c r="I477" s="74">
        <f t="shared" si="18"/>
        <v>2</v>
      </c>
    </row>
    <row r="478" spans="1:9" ht="17" x14ac:dyDescent="0.2">
      <c r="A478" s="74"/>
      <c r="B478" s="74">
        <f t="shared" si="17"/>
        <v>17</v>
      </c>
      <c r="C478" s="14" t="s">
        <v>132</v>
      </c>
      <c r="D478" s="73">
        <v>2</v>
      </c>
      <c r="E478" s="73">
        <v>2</v>
      </c>
      <c r="F478" s="73"/>
      <c r="G478" s="73"/>
      <c r="H478" s="73">
        <v>2</v>
      </c>
      <c r="I478" s="74">
        <f t="shared" si="18"/>
        <v>6</v>
      </c>
    </row>
    <row r="479" spans="1:9" ht="17" x14ac:dyDescent="0.2">
      <c r="A479" s="74"/>
      <c r="B479" s="74">
        <f t="shared" si="17"/>
        <v>18</v>
      </c>
      <c r="C479" s="14" t="s">
        <v>267</v>
      </c>
      <c r="D479" s="73"/>
      <c r="E479" s="73">
        <v>1</v>
      </c>
      <c r="F479" s="73">
        <v>1</v>
      </c>
      <c r="G479" s="73"/>
      <c r="H479" s="73">
        <v>1</v>
      </c>
      <c r="I479" s="74">
        <f t="shared" si="18"/>
        <v>3</v>
      </c>
    </row>
    <row r="480" spans="1:9" ht="17" x14ac:dyDescent="0.2">
      <c r="A480" s="74"/>
      <c r="B480" s="74">
        <f t="shared" si="17"/>
        <v>19</v>
      </c>
      <c r="C480" s="14" t="s">
        <v>245</v>
      </c>
      <c r="D480" s="73"/>
      <c r="E480" s="73"/>
      <c r="F480" s="73"/>
      <c r="G480" s="73"/>
      <c r="H480" s="73"/>
      <c r="I480" s="74">
        <f t="shared" si="18"/>
        <v>0</v>
      </c>
    </row>
    <row r="481" spans="1:21" ht="17" x14ac:dyDescent="0.2">
      <c r="A481" s="74"/>
      <c r="B481" s="74">
        <f t="shared" si="17"/>
        <v>20</v>
      </c>
      <c r="C481" s="14" t="s">
        <v>209</v>
      </c>
      <c r="D481" s="73"/>
      <c r="E481" s="73"/>
      <c r="F481" s="73"/>
      <c r="G481" s="73"/>
      <c r="H481" s="73"/>
      <c r="I481" s="74">
        <f t="shared" si="18"/>
        <v>0</v>
      </c>
    </row>
    <row r="482" spans="1:21" ht="17" x14ac:dyDescent="0.2">
      <c r="A482" s="74"/>
      <c r="B482" s="74">
        <f t="shared" si="17"/>
        <v>21</v>
      </c>
      <c r="C482" s="14" t="s">
        <v>269</v>
      </c>
      <c r="D482" s="73"/>
      <c r="E482" s="73"/>
      <c r="F482" s="73">
        <v>2</v>
      </c>
      <c r="G482" s="73"/>
      <c r="H482" s="73"/>
      <c r="I482" s="74">
        <f t="shared" si="18"/>
        <v>2</v>
      </c>
    </row>
    <row r="483" spans="1:21" ht="17" x14ac:dyDescent="0.2">
      <c r="A483" s="74"/>
      <c r="B483" s="74">
        <f t="shared" si="17"/>
        <v>22</v>
      </c>
      <c r="C483" s="14" t="s">
        <v>20</v>
      </c>
      <c r="D483" s="73"/>
      <c r="E483" s="73">
        <v>1</v>
      </c>
      <c r="F483" s="73"/>
      <c r="G483" s="73"/>
      <c r="H483" s="73"/>
      <c r="I483" s="74">
        <f t="shared" si="18"/>
        <v>1</v>
      </c>
    </row>
    <row r="484" spans="1:21" ht="17" x14ac:dyDescent="0.2">
      <c r="A484" s="74"/>
      <c r="B484" s="74">
        <f t="shared" si="17"/>
        <v>23</v>
      </c>
      <c r="C484" s="75" t="s">
        <v>270</v>
      </c>
      <c r="D484" s="73"/>
      <c r="E484" s="73"/>
      <c r="F484" s="73"/>
      <c r="G484" s="73"/>
      <c r="H484" s="73"/>
      <c r="I484" s="74">
        <f t="shared" si="18"/>
        <v>0</v>
      </c>
    </row>
    <row r="485" spans="1:21" ht="17" x14ac:dyDescent="0.2">
      <c r="A485" s="74"/>
      <c r="B485" s="74">
        <f t="shared" si="17"/>
        <v>24</v>
      </c>
      <c r="C485" s="14" t="s">
        <v>210</v>
      </c>
      <c r="D485" s="73"/>
      <c r="E485" s="73"/>
      <c r="F485" s="73"/>
      <c r="G485" s="73"/>
      <c r="H485" s="73"/>
      <c r="I485" s="74">
        <f t="shared" si="18"/>
        <v>0</v>
      </c>
    </row>
    <row r="486" spans="1:21" ht="17" x14ac:dyDescent="0.2">
      <c r="A486" s="74"/>
      <c r="B486" s="74">
        <f t="shared" si="17"/>
        <v>25</v>
      </c>
      <c r="C486" s="14" t="s">
        <v>136</v>
      </c>
      <c r="D486" s="73"/>
      <c r="E486" s="73">
        <v>4</v>
      </c>
      <c r="F486" s="73">
        <v>1</v>
      </c>
      <c r="G486" s="73"/>
      <c r="H486" s="73">
        <v>1</v>
      </c>
      <c r="I486" s="74">
        <f t="shared" si="18"/>
        <v>6</v>
      </c>
    </row>
    <row r="487" spans="1:21" ht="17" x14ac:dyDescent="0.2">
      <c r="A487" s="74"/>
      <c r="B487" s="74">
        <f t="shared" si="17"/>
        <v>26</v>
      </c>
      <c r="C487" s="14" t="s">
        <v>137</v>
      </c>
      <c r="D487" s="73"/>
      <c r="E487" s="73"/>
      <c r="F487" s="73"/>
      <c r="G487" s="73"/>
      <c r="H487" s="73"/>
      <c r="I487" s="74">
        <f t="shared" si="18"/>
        <v>0</v>
      </c>
    </row>
    <row r="488" spans="1:21" ht="17" x14ac:dyDescent="0.2">
      <c r="A488" s="74"/>
      <c r="B488" s="74">
        <f t="shared" si="17"/>
        <v>27</v>
      </c>
      <c r="C488" s="75" t="s">
        <v>211</v>
      </c>
      <c r="D488" s="73"/>
      <c r="E488" s="73"/>
      <c r="F488" s="73"/>
      <c r="G488" s="73">
        <v>1</v>
      </c>
      <c r="H488" s="73"/>
      <c r="I488" s="74">
        <f t="shared" si="18"/>
        <v>1</v>
      </c>
    </row>
    <row r="489" spans="1:21" ht="17" x14ac:dyDescent="0.2">
      <c r="A489" s="74"/>
      <c r="B489" s="74">
        <f t="shared" si="17"/>
        <v>28</v>
      </c>
      <c r="C489" s="14" t="s">
        <v>212</v>
      </c>
      <c r="D489" s="73"/>
      <c r="E489" s="73"/>
      <c r="F489" s="73"/>
      <c r="G489" s="73"/>
      <c r="H489" s="73"/>
      <c r="I489" s="74">
        <f t="shared" si="18"/>
        <v>0</v>
      </c>
    </row>
    <row r="490" spans="1:21" ht="17" x14ac:dyDescent="0.2">
      <c r="A490" s="74"/>
      <c r="B490" s="74"/>
      <c r="C490" s="24" t="s">
        <v>281</v>
      </c>
      <c r="D490" s="76">
        <f t="shared" ref="D490:I490" si="19">SUM(D462:D489)</f>
        <v>8</v>
      </c>
      <c r="E490" s="76">
        <f t="shared" si="19"/>
        <v>25</v>
      </c>
      <c r="F490" s="76">
        <f t="shared" si="19"/>
        <v>24</v>
      </c>
      <c r="G490" s="76">
        <f t="shared" si="19"/>
        <v>13</v>
      </c>
      <c r="H490" s="76">
        <f t="shared" si="19"/>
        <v>19</v>
      </c>
      <c r="I490" s="74">
        <f t="shared" si="19"/>
        <v>89</v>
      </c>
    </row>
    <row r="491" spans="1:21" ht="17" x14ac:dyDescent="0.2">
      <c r="C491" s="77" t="s">
        <v>255</v>
      </c>
    </row>
    <row r="493" spans="1:21" x14ac:dyDescent="0.2">
      <c r="A493" s="100" t="s">
        <v>263</v>
      </c>
      <c r="B493" s="100" t="s">
        <v>247</v>
      </c>
      <c r="C493" s="100" t="s">
        <v>282</v>
      </c>
      <c r="D493" s="102" t="s">
        <v>266</v>
      </c>
      <c r="E493" s="102"/>
      <c r="F493" s="102"/>
      <c r="G493" s="102"/>
      <c r="H493" s="102"/>
      <c r="I493" s="100" t="s">
        <v>236</v>
      </c>
      <c r="P493" s="53" t="s">
        <v>273</v>
      </c>
      <c r="Q493" s="53" t="s">
        <v>277</v>
      </c>
      <c r="R493" s="53" t="s">
        <v>280</v>
      </c>
      <c r="S493" s="53" t="s">
        <v>278</v>
      </c>
      <c r="T493" s="53" t="s">
        <v>275</v>
      </c>
    </row>
    <row r="494" spans="1:21" x14ac:dyDescent="0.2">
      <c r="A494" s="101"/>
      <c r="B494" s="101"/>
      <c r="C494" s="101"/>
      <c r="D494" s="70" t="s">
        <v>248</v>
      </c>
      <c r="E494" s="70" t="s">
        <v>249</v>
      </c>
      <c r="F494" s="70" t="s">
        <v>250</v>
      </c>
      <c r="G494" s="70" t="s">
        <v>251</v>
      </c>
      <c r="H494" s="70" t="s">
        <v>252</v>
      </c>
      <c r="I494" s="101"/>
      <c r="P494" s="56">
        <v>11</v>
      </c>
      <c r="Q494" s="56">
        <v>25</v>
      </c>
      <c r="R494" s="56">
        <v>27</v>
      </c>
      <c r="S494" s="56">
        <v>13</v>
      </c>
      <c r="T494" s="56">
        <v>20</v>
      </c>
      <c r="U494" s="51">
        <f>SUM(P494:T494)</f>
        <v>96</v>
      </c>
    </row>
    <row r="495" spans="1:21" ht="17" x14ac:dyDescent="0.2">
      <c r="A495" s="71">
        <v>44116</v>
      </c>
      <c r="B495" s="72">
        <v>1</v>
      </c>
      <c r="C495" s="14" t="s">
        <v>2</v>
      </c>
      <c r="D495" s="73">
        <v>1</v>
      </c>
      <c r="E495" s="73">
        <v>3</v>
      </c>
      <c r="F495" s="73">
        <v>4</v>
      </c>
      <c r="G495" s="73">
        <v>2</v>
      </c>
      <c r="H495" s="73">
        <v>3</v>
      </c>
      <c r="I495" s="74">
        <f>SUM(D495:H495)</f>
        <v>13</v>
      </c>
    </row>
    <row r="496" spans="1:21" ht="17" x14ac:dyDescent="0.2">
      <c r="A496" s="74"/>
      <c r="B496" s="74">
        <f>(B495+1)</f>
        <v>2</v>
      </c>
      <c r="C496" s="14" t="s">
        <v>124</v>
      </c>
      <c r="D496" s="73">
        <v>1</v>
      </c>
      <c r="E496" s="73">
        <v>2</v>
      </c>
      <c r="F496" s="73">
        <v>1</v>
      </c>
      <c r="G496" s="73"/>
      <c r="H496" s="73"/>
      <c r="I496" s="74">
        <f t="shared" ref="I496:I522" si="20">SUM(D496:H496)</f>
        <v>4</v>
      </c>
    </row>
    <row r="497" spans="1:9" ht="17" x14ac:dyDescent="0.2">
      <c r="A497" s="74"/>
      <c r="B497" s="74">
        <f t="shared" ref="B497:B503" si="21">(B496+1)</f>
        <v>3</v>
      </c>
      <c r="C497" s="14" t="s">
        <v>125</v>
      </c>
      <c r="D497" s="73"/>
      <c r="E497" s="73">
        <v>1</v>
      </c>
      <c r="F497" s="73">
        <v>3</v>
      </c>
      <c r="G497" s="73">
        <v>2</v>
      </c>
      <c r="H497" s="73">
        <v>3</v>
      </c>
      <c r="I497" s="74">
        <f t="shared" si="20"/>
        <v>9</v>
      </c>
    </row>
    <row r="498" spans="1:9" ht="17" x14ac:dyDescent="0.2">
      <c r="A498" s="74"/>
      <c r="B498" s="74">
        <f t="shared" si="21"/>
        <v>4</v>
      </c>
      <c r="C498" s="14" t="s">
        <v>238</v>
      </c>
      <c r="D498" s="73"/>
      <c r="E498" s="73">
        <v>1</v>
      </c>
      <c r="F498" s="73">
        <v>2</v>
      </c>
      <c r="G498" s="73">
        <v>1</v>
      </c>
      <c r="H498" s="73"/>
      <c r="I498" s="74">
        <f t="shared" si="20"/>
        <v>4</v>
      </c>
    </row>
    <row r="499" spans="1:9" ht="17" x14ac:dyDescent="0.2">
      <c r="A499" s="74"/>
      <c r="B499" s="74">
        <f t="shared" si="21"/>
        <v>5</v>
      </c>
      <c r="C499" s="14" t="s">
        <v>127</v>
      </c>
      <c r="D499" s="73"/>
      <c r="E499" s="73"/>
      <c r="F499" s="73">
        <v>5</v>
      </c>
      <c r="G499" s="73">
        <v>1</v>
      </c>
      <c r="H499" s="73">
        <v>3</v>
      </c>
      <c r="I499" s="74">
        <f t="shared" si="20"/>
        <v>9</v>
      </c>
    </row>
    <row r="500" spans="1:9" ht="17" x14ac:dyDescent="0.2">
      <c r="A500" s="74"/>
      <c r="B500" s="74">
        <f t="shared" si="21"/>
        <v>6</v>
      </c>
      <c r="C500" s="14" t="s">
        <v>9</v>
      </c>
      <c r="D500" s="73"/>
      <c r="E500" s="73"/>
      <c r="F500" s="73"/>
      <c r="G500" s="73"/>
      <c r="H500" s="73"/>
      <c r="I500" s="74">
        <f t="shared" si="20"/>
        <v>0</v>
      </c>
    </row>
    <row r="501" spans="1:9" ht="17" x14ac:dyDescent="0.2">
      <c r="A501" s="74"/>
      <c r="B501" s="74">
        <f t="shared" si="21"/>
        <v>7</v>
      </c>
      <c r="C501" s="14" t="s">
        <v>239</v>
      </c>
      <c r="D501" s="73">
        <v>1</v>
      </c>
      <c r="E501" s="73">
        <v>5</v>
      </c>
      <c r="F501" s="73">
        <v>1</v>
      </c>
      <c r="G501" s="73">
        <v>1</v>
      </c>
      <c r="H501" s="73">
        <v>3</v>
      </c>
      <c r="I501" s="74">
        <f t="shared" si="20"/>
        <v>11</v>
      </c>
    </row>
    <row r="502" spans="1:9" ht="17" x14ac:dyDescent="0.2">
      <c r="A502" s="74"/>
      <c r="B502" s="74">
        <f t="shared" si="21"/>
        <v>8</v>
      </c>
      <c r="C502" s="14" t="s">
        <v>129</v>
      </c>
      <c r="D502" s="73">
        <v>1</v>
      </c>
      <c r="E502" s="73">
        <v>3</v>
      </c>
      <c r="F502" s="73">
        <v>2</v>
      </c>
      <c r="G502" s="73">
        <v>1</v>
      </c>
      <c r="H502" s="73"/>
      <c r="I502" s="74">
        <f t="shared" si="20"/>
        <v>7</v>
      </c>
    </row>
    <row r="503" spans="1:9" ht="17" x14ac:dyDescent="0.2">
      <c r="A503" s="74"/>
      <c r="B503" s="74">
        <f t="shared" si="21"/>
        <v>9</v>
      </c>
      <c r="C503" s="14" t="s">
        <v>130</v>
      </c>
      <c r="D503" s="73">
        <v>3</v>
      </c>
      <c r="E503" s="73"/>
      <c r="F503" s="73">
        <v>1</v>
      </c>
      <c r="G503" s="73">
        <v>1</v>
      </c>
      <c r="H503" s="73">
        <v>0</v>
      </c>
      <c r="I503" s="74">
        <f t="shared" si="20"/>
        <v>5</v>
      </c>
    </row>
    <row r="504" spans="1:9" ht="17" x14ac:dyDescent="0.2">
      <c r="A504" s="74"/>
      <c r="B504" s="74">
        <f t="shared" ref="B504:B522" si="22">(B503+1)</f>
        <v>10</v>
      </c>
      <c r="C504" s="14" t="s">
        <v>254</v>
      </c>
      <c r="D504" s="73">
        <v>1</v>
      </c>
      <c r="E504" s="73"/>
      <c r="F504" s="73"/>
      <c r="G504" s="73"/>
      <c r="H504" s="73">
        <v>1</v>
      </c>
      <c r="I504" s="74">
        <f t="shared" si="20"/>
        <v>2</v>
      </c>
    </row>
    <row r="505" spans="1:9" ht="17" x14ac:dyDescent="0.2">
      <c r="A505" s="74"/>
      <c r="B505" s="74">
        <f t="shared" si="22"/>
        <v>11</v>
      </c>
      <c r="C505" s="14" t="s">
        <v>244</v>
      </c>
      <c r="D505" s="73"/>
      <c r="E505" s="73"/>
      <c r="F505" s="73">
        <v>1</v>
      </c>
      <c r="G505" s="73">
        <v>1</v>
      </c>
      <c r="H505" s="73">
        <v>1</v>
      </c>
      <c r="I505" s="74">
        <f t="shared" si="20"/>
        <v>3</v>
      </c>
    </row>
    <row r="506" spans="1:9" ht="17" x14ac:dyDescent="0.2">
      <c r="A506" s="74"/>
      <c r="B506" s="74">
        <f t="shared" si="22"/>
        <v>12</v>
      </c>
      <c r="C506" s="14" t="s">
        <v>207</v>
      </c>
      <c r="D506" s="73"/>
      <c r="E506" s="73"/>
      <c r="F506" s="73"/>
      <c r="G506" s="73"/>
      <c r="H506" s="73">
        <v>1</v>
      </c>
      <c r="I506" s="74">
        <f t="shared" si="20"/>
        <v>1</v>
      </c>
    </row>
    <row r="507" spans="1:9" ht="17" x14ac:dyDescent="0.2">
      <c r="A507" s="74"/>
      <c r="B507" s="74">
        <f t="shared" si="22"/>
        <v>13</v>
      </c>
      <c r="C507" s="14" t="s">
        <v>16</v>
      </c>
      <c r="D507" s="73"/>
      <c r="E507" s="73"/>
      <c r="F507" s="73">
        <v>1</v>
      </c>
      <c r="G507" s="73"/>
      <c r="H507" s="73"/>
      <c r="I507" s="74">
        <f t="shared" si="20"/>
        <v>1</v>
      </c>
    </row>
    <row r="508" spans="1:9" ht="17" x14ac:dyDescent="0.2">
      <c r="A508" s="74"/>
      <c r="B508" s="74">
        <f t="shared" si="22"/>
        <v>14</v>
      </c>
      <c r="C508" s="14" t="s">
        <v>17</v>
      </c>
      <c r="D508" s="73">
        <v>1</v>
      </c>
      <c r="E508" s="73">
        <v>1</v>
      </c>
      <c r="F508" s="73">
        <v>2</v>
      </c>
      <c r="G508" s="73">
        <v>1</v>
      </c>
      <c r="H508" s="73">
        <v>1</v>
      </c>
      <c r="I508" s="74">
        <f t="shared" si="20"/>
        <v>6</v>
      </c>
    </row>
    <row r="509" spans="1:9" ht="17" x14ac:dyDescent="0.2">
      <c r="A509" s="74"/>
      <c r="B509" s="74">
        <f t="shared" si="22"/>
        <v>15</v>
      </c>
      <c r="C509" s="14" t="s">
        <v>208</v>
      </c>
      <c r="D509" s="73"/>
      <c r="E509" s="73"/>
      <c r="F509" s="73"/>
      <c r="G509" s="73"/>
      <c r="H509" s="73"/>
      <c r="I509" s="74">
        <f t="shared" si="20"/>
        <v>0</v>
      </c>
    </row>
    <row r="510" spans="1:9" ht="17" x14ac:dyDescent="0.2">
      <c r="A510" s="74"/>
      <c r="B510" s="74">
        <f t="shared" si="22"/>
        <v>16</v>
      </c>
      <c r="C510" s="14" t="s">
        <v>18</v>
      </c>
      <c r="D510" s="73"/>
      <c r="E510" s="73">
        <v>1</v>
      </c>
      <c r="F510" s="73"/>
      <c r="G510" s="73">
        <v>1</v>
      </c>
      <c r="H510" s="73"/>
      <c r="I510" s="74">
        <f t="shared" si="20"/>
        <v>2</v>
      </c>
    </row>
    <row r="511" spans="1:9" ht="17" x14ac:dyDescent="0.2">
      <c r="A511" s="74"/>
      <c r="B511" s="74">
        <f t="shared" si="22"/>
        <v>17</v>
      </c>
      <c r="C511" s="14" t="s">
        <v>132</v>
      </c>
      <c r="D511" s="73">
        <v>2</v>
      </c>
      <c r="E511" s="73">
        <v>2</v>
      </c>
      <c r="F511" s="73"/>
      <c r="G511" s="73"/>
      <c r="H511" s="73">
        <v>2</v>
      </c>
      <c r="I511" s="74">
        <f t="shared" si="20"/>
        <v>6</v>
      </c>
    </row>
    <row r="512" spans="1:9" ht="17" x14ac:dyDescent="0.2">
      <c r="A512" s="74"/>
      <c r="B512" s="74">
        <f t="shared" si="22"/>
        <v>18</v>
      </c>
      <c r="C512" s="14" t="s">
        <v>267</v>
      </c>
      <c r="D512" s="73"/>
      <c r="E512" s="73">
        <v>1</v>
      </c>
      <c r="F512" s="73">
        <v>1</v>
      </c>
      <c r="G512" s="73"/>
      <c r="H512" s="73">
        <v>1</v>
      </c>
      <c r="I512" s="74">
        <f t="shared" si="20"/>
        <v>3</v>
      </c>
    </row>
    <row r="513" spans="1:21" ht="17" x14ac:dyDescent="0.2">
      <c r="A513" s="74"/>
      <c r="B513" s="74">
        <f t="shared" si="22"/>
        <v>19</v>
      </c>
      <c r="C513" s="14" t="s">
        <v>245</v>
      </c>
      <c r="D513" s="73"/>
      <c r="E513" s="73"/>
      <c r="F513" s="73"/>
      <c r="G513" s="73"/>
      <c r="H513" s="73"/>
      <c r="I513" s="74">
        <f t="shared" si="20"/>
        <v>0</v>
      </c>
    </row>
    <row r="514" spans="1:21" ht="17" x14ac:dyDescent="0.2">
      <c r="A514" s="74"/>
      <c r="B514" s="74">
        <f t="shared" si="22"/>
        <v>20</v>
      </c>
      <c r="C514" s="14" t="s">
        <v>209</v>
      </c>
      <c r="D514" s="73"/>
      <c r="E514" s="73"/>
      <c r="F514" s="73"/>
      <c r="G514" s="73"/>
      <c r="H514" s="73"/>
      <c r="I514" s="74">
        <f t="shared" si="20"/>
        <v>0</v>
      </c>
    </row>
    <row r="515" spans="1:21" ht="17" x14ac:dyDescent="0.2">
      <c r="A515" s="74"/>
      <c r="B515" s="74">
        <f t="shared" si="22"/>
        <v>21</v>
      </c>
      <c r="C515" s="14" t="s">
        <v>269</v>
      </c>
      <c r="D515" s="73"/>
      <c r="E515" s="73"/>
      <c r="F515" s="73">
        <v>2</v>
      </c>
      <c r="G515" s="73"/>
      <c r="H515" s="73"/>
      <c r="I515" s="74">
        <f t="shared" si="20"/>
        <v>2</v>
      </c>
    </row>
    <row r="516" spans="1:21" ht="17" x14ac:dyDescent="0.2">
      <c r="A516" s="74"/>
      <c r="B516" s="74">
        <f t="shared" si="22"/>
        <v>22</v>
      </c>
      <c r="C516" s="14" t="s">
        <v>20</v>
      </c>
      <c r="D516" s="73"/>
      <c r="E516" s="73">
        <v>1</v>
      </c>
      <c r="F516" s="73"/>
      <c r="G516" s="73"/>
      <c r="H516" s="73"/>
      <c r="I516" s="74">
        <f t="shared" si="20"/>
        <v>1</v>
      </c>
    </row>
    <row r="517" spans="1:21" ht="17" x14ac:dyDescent="0.2">
      <c r="A517" s="74"/>
      <c r="B517" s="74">
        <f t="shared" si="22"/>
        <v>23</v>
      </c>
      <c r="C517" s="75" t="s">
        <v>270</v>
      </c>
      <c r="D517" s="73"/>
      <c r="E517" s="73"/>
      <c r="F517" s="73"/>
      <c r="G517" s="73"/>
      <c r="H517" s="73"/>
      <c r="I517" s="74">
        <f t="shared" si="20"/>
        <v>0</v>
      </c>
    </row>
    <row r="518" spans="1:21" ht="17" x14ac:dyDescent="0.2">
      <c r="A518" s="74"/>
      <c r="B518" s="74">
        <f t="shared" si="22"/>
        <v>24</v>
      </c>
      <c r="C518" s="14" t="s">
        <v>210</v>
      </c>
      <c r="D518" s="73"/>
      <c r="E518" s="73"/>
      <c r="F518" s="73"/>
      <c r="G518" s="73"/>
      <c r="H518" s="73"/>
      <c r="I518" s="74">
        <f t="shared" si="20"/>
        <v>0</v>
      </c>
    </row>
    <row r="519" spans="1:21" ht="17" x14ac:dyDescent="0.2">
      <c r="A519" s="74"/>
      <c r="B519" s="74">
        <f t="shared" si="22"/>
        <v>25</v>
      </c>
      <c r="C519" s="14" t="s">
        <v>136</v>
      </c>
      <c r="D519" s="73"/>
      <c r="E519" s="73">
        <v>4</v>
      </c>
      <c r="F519" s="73">
        <v>1</v>
      </c>
      <c r="G519" s="73"/>
      <c r="H519" s="73">
        <v>1</v>
      </c>
      <c r="I519" s="74">
        <f t="shared" si="20"/>
        <v>6</v>
      </c>
    </row>
    <row r="520" spans="1:21" ht="17" x14ac:dyDescent="0.2">
      <c r="A520" s="74"/>
      <c r="B520" s="74">
        <f t="shared" si="22"/>
        <v>26</v>
      </c>
      <c r="C520" s="14" t="s">
        <v>137</v>
      </c>
      <c r="D520" s="73"/>
      <c r="E520" s="73"/>
      <c r="F520" s="73"/>
      <c r="G520" s="73"/>
      <c r="H520" s="73"/>
      <c r="I520" s="74">
        <f t="shared" si="20"/>
        <v>0</v>
      </c>
    </row>
    <row r="521" spans="1:21" ht="17" x14ac:dyDescent="0.2">
      <c r="A521" s="74"/>
      <c r="B521" s="74">
        <f t="shared" si="22"/>
        <v>27</v>
      </c>
      <c r="C521" s="75" t="s">
        <v>211</v>
      </c>
      <c r="D521" s="73"/>
      <c r="E521" s="73"/>
      <c r="F521" s="73"/>
      <c r="G521" s="73">
        <v>1</v>
      </c>
      <c r="H521" s="73"/>
      <c r="I521" s="74">
        <f t="shared" si="20"/>
        <v>1</v>
      </c>
    </row>
    <row r="522" spans="1:21" ht="17" x14ac:dyDescent="0.2">
      <c r="A522" s="74"/>
      <c r="B522" s="74">
        <f t="shared" si="22"/>
        <v>28</v>
      </c>
      <c r="C522" s="14" t="s">
        <v>212</v>
      </c>
      <c r="D522" s="73"/>
      <c r="E522" s="73"/>
      <c r="F522" s="73"/>
      <c r="G522" s="73"/>
      <c r="H522" s="73"/>
      <c r="I522" s="74">
        <f t="shared" si="20"/>
        <v>0</v>
      </c>
    </row>
    <row r="523" spans="1:21" ht="17" x14ac:dyDescent="0.2">
      <c r="A523" s="74"/>
      <c r="B523" s="74"/>
      <c r="C523" s="24" t="s">
        <v>281</v>
      </c>
      <c r="D523" s="76">
        <f t="shared" ref="D523:I523" si="23">SUM(D495:D522)</f>
        <v>11</v>
      </c>
      <c r="E523" s="76">
        <f t="shared" si="23"/>
        <v>25</v>
      </c>
      <c r="F523" s="76">
        <f t="shared" si="23"/>
        <v>27</v>
      </c>
      <c r="G523" s="76">
        <f t="shared" si="23"/>
        <v>13</v>
      </c>
      <c r="H523" s="76">
        <f t="shared" si="23"/>
        <v>20</v>
      </c>
      <c r="I523" s="74">
        <f t="shared" si="23"/>
        <v>96</v>
      </c>
    </row>
    <row r="524" spans="1:21" ht="17" x14ac:dyDescent="0.2">
      <c r="C524" s="77" t="s">
        <v>256</v>
      </c>
    </row>
    <row r="527" spans="1:21" x14ac:dyDescent="0.2">
      <c r="A527" s="100" t="s">
        <v>263</v>
      </c>
      <c r="B527" s="100" t="s">
        <v>247</v>
      </c>
      <c r="C527" s="100" t="s">
        <v>282</v>
      </c>
      <c r="D527" s="102" t="s">
        <v>266</v>
      </c>
      <c r="E527" s="102"/>
      <c r="F527" s="102"/>
      <c r="G527" s="102"/>
      <c r="H527" s="102"/>
      <c r="I527" s="100" t="s">
        <v>236</v>
      </c>
      <c r="P527" s="53" t="s">
        <v>273</v>
      </c>
      <c r="Q527" s="53" t="s">
        <v>277</v>
      </c>
      <c r="R527" s="53" t="s">
        <v>280</v>
      </c>
      <c r="S527" s="53" t="s">
        <v>278</v>
      </c>
      <c r="T527" s="53" t="s">
        <v>275</v>
      </c>
    </row>
    <row r="528" spans="1:21" x14ac:dyDescent="0.2">
      <c r="A528" s="101"/>
      <c r="B528" s="101"/>
      <c r="C528" s="101"/>
      <c r="D528" s="70" t="s">
        <v>248</v>
      </c>
      <c r="E528" s="70" t="s">
        <v>249</v>
      </c>
      <c r="F528" s="70" t="s">
        <v>250</v>
      </c>
      <c r="G528" s="70" t="s">
        <v>251</v>
      </c>
      <c r="H528" s="70" t="s">
        <v>252</v>
      </c>
      <c r="I528" s="101"/>
      <c r="P528" s="56">
        <v>12</v>
      </c>
      <c r="Q528" s="56">
        <v>29</v>
      </c>
      <c r="R528" s="56">
        <v>28</v>
      </c>
      <c r="S528" s="56">
        <v>14</v>
      </c>
      <c r="T528" s="56">
        <v>26</v>
      </c>
      <c r="U528" s="51">
        <f>SUM(P528:T528)</f>
        <v>109</v>
      </c>
    </row>
    <row r="529" spans="1:9" ht="17" x14ac:dyDescent="0.2">
      <c r="A529" s="71">
        <v>44123</v>
      </c>
      <c r="B529" s="72">
        <v>1</v>
      </c>
      <c r="C529" s="14" t="s">
        <v>2</v>
      </c>
      <c r="D529" s="73">
        <v>1</v>
      </c>
      <c r="E529" s="73">
        <v>3</v>
      </c>
      <c r="F529" s="73">
        <v>5</v>
      </c>
      <c r="G529" s="73">
        <v>2</v>
      </c>
      <c r="H529" s="73">
        <v>8</v>
      </c>
      <c r="I529" s="74">
        <f>SUM(D529:H529)</f>
        <v>19</v>
      </c>
    </row>
    <row r="530" spans="1:9" ht="17" x14ac:dyDescent="0.2">
      <c r="A530" s="74"/>
      <c r="B530" s="74">
        <f>(B529+1)</f>
        <v>2</v>
      </c>
      <c r="C530" s="14" t="s">
        <v>124</v>
      </c>
      <c r="D530" s="73">
        <v>1</v>
      </c>
      <c r="E530" s="73">
        <v>3</v>
      </c>
      <c r="F530" s="73">
        <v>1</v>
      </c>
      <c r="G530" s="73"/>
      <c r="H530" s="73"/>
      <c r="I530" s="74">
        <f t="shared" ref="I530:I556" si="24">SUM(D530:H530)</f>
        <v>5</v>
      </c>
    </row>
    <row r="531" spans="1:9" ht="17" x14ac:dyDescent="0.2">
      <c r="A531" s="74"/>
      <c r="B531" s="74">
        <f t="shared" ref="B531:B537" si="25">(B530+1)</f>
        <v>3</v>
      </c>
      <c r="C531" s="14" t="s">
        <v>125</v>
      </c>
      <c r="D531" s="73"/>
      <c r="E531" s="73">
        <v>1</v>
      </c>
      <c r="F531" s="73">
        <v>3</v>
      </c>
      <c r="G531" s="73">
        <v>2</v>
      </c>
      <c r="H531" s="73">
        <v>3</v>
      </c>
      <c r="I531" s="74">
        <f t="shared" si="24"/>
        <v>9</v>
      </c>
    </row>
    <row r="532" spans="1:9" ht="17" x14ac:dyDescent="0.2">
      <c r="A532" s="74"/>
      <c r="B532" s="74">
        <f t="shared" si="25"/>
        <v>4</v>
      </c>
      <c r="C532" s="14" t="s">
        <v>238</v>
      </c>
      <c r="D532" s="73"/>
      <c r="E532" s="73">
        <v>1</v>
      </c>
      <c r="F532" s="73">
        <v>2</v>
      </c>
      <c r="G532" s="73">
        <v>1</v>
      </c>
      <c r="H532" s="73"/>
      <c r="I532" s="74">
        <f t="shared" si="24"/>
        <v>4</v>
      </c>
    </row>
    <row r="533" spans="1:9" ht="17" x14ac:dyDescent="0.2">
      <c r="A533" s="74"/>
      <c r="B533" s="74">
        <f t="shared" si="25"/>
        <v>5</v>
      </c>
      <c r="C533" s="14" t="s">
        <v>127</v>
      </c>
      <c r="D533" s="73"/>
      <c r="E533" s="73"/>
      <c r="F533" s="73">
        <v>5</v>
      </c>
      <c r="G533" s="73">
        <v>1</v>
      </c>
      <c r="H533" s="73">
        <v>3</v>
      </c>
      <c r="I533" s="74">
        <f t="shared" si="24"/>
        <v>9</v>
      </c>
    </row>
    <row r="534" spans="1:9" ht="17" x14ac:dyDescent="0.2">
      <c r="A534" s="74"/>
      <c r="B534" s="74">
        <f t="shared" si="25"/>
        <v>6</v>
      </c>
      <c r="C534" s="14" t="s">
        <v>9</v>
      </c>
      <c r="D534" s="73"/>
      <c r="E534" s="73">
        <v>1</v>
      </c>
      <c r="F534" s="73"/>
      <c r="G534" s="73">
        <v>1</v>
      </c>
      <c r="H534" s="73"/>
      <c r="I534" s="74">
        <f t="shared" si="24"/>
        <v>2</v>
      </c>
    </row>
    <row r="535" spans="1:9" ht="17" x14ac:dyDescent="0.2">
      <c r="A535" s="74"/>
      <c r="B535" s="74">
        <f t="shared" si="25"/>
        <v>7</v>
      </c>
      <c r="C535" s="14" t="s">
        <v>239</v>
      </c>
      <c r="D535" s="73">
        <v>1</v>
      </c>
      <c r="E535" s="73">
        <v>5</v>
      </c>
      <c r="F535" s="73">
        <v>1</v>
      </c>
      <c r="G535" s="73">
        <v>1</v>
      </c>
      <c r="H535" s="73">
        <v>3</v>
      </c>
      <c r="I535" s="74">
        <f t="shared" si="24"/>
        <v>11</v>
      </c>
    </row>
    <row r="536" spans="1:9" ht="17" x14ac:dyDescent="0.2">
      <c r="A536" s="74"/>
      <c r="B536" s="74">
        <f t="shared" si="25"/>
        <v>8</v>
      </c>
      <c r="C536" s="14" t="s">
        <v>129</v>
      </c>
      <c r="D536" s="73">
        <v>2</v>
      </c>
      <c r="E536" s="73">
        <v>4</v>
      </c>
      <c r="F536" s="73">
        <v>2</v>
      </c>
      <c r="G536" s="73">
        <v>1</v>
      </c>
      <c r="H536" s="73"/>
      <c r="I536" s="74">
        <f t="shared" si="24"/>
        <v>9</v>
      </c>
    </row>
    <row r="537" spans="1:9" ht="17" x14ac:dyDescent="0.2">
      <c r="A537" s="74"/>
      <c r="B537" s="74">
        <f t="shared" si="25"/>
        <v>9</v>
      </c>
      <c r="C537" s="14" t="s">
        <v>130</v>
      </c>
      <c r="D537" s="73">
        <v>3</v>
      </c>
      <c r="E537" s="73"/>
      <c r="F537" s="73">
        <v>1</v>
      </c>
      <c r="G537" s="73">
        <v>1</v>
      </c>
      <c r="H537" s="73">
        <v>0</v>
      </c>
      <c r="I537" s="74">
        <f t="shared" si="24"/>
        <v>5</v>
      </c>
    </row>
    <row r="538" spans="1:9" ht="17" x14ac:dyDescent="0.2">
      <c r="A538" s="74"/>
      <c r="B538" s="74">
        <f t="shared" ref="B538:B556" si="26">(B537+1)</f>
        <v>10</v>
      </c>
      <c r="C538" s="14" t="s">
        <v>254</v>
      </c>
      <c r="D538" s="73">
        <v>1</v>
      </c>
      <c r="E538" s="73"/>
      <c r="F538" s="73"/>
      <c r="G538" s="73"/>
      <c r="H538" s="73">
        <v>1</v>
      </c>
      <c r="I538" s="74">
        <f t="shared" si="24"/>
        <v>2</v>
      </c>
    </row>
    <row r="539" spans="1:9" ht="17" x14ac:dyDescent="0.2">
      <c r="A539" s="74"/>
      <c r="B539" s="74">
        <f t="shared" si="26"/>
        <v>11</v>
      </c>
      <c r="C539" s="14" t="s">
        <v>244</v>
      </c>
      <c r="D539" s="73"/>
      <c r="E539" s="73"/>
      <c r="F539" s="73">
        <v>1</v>
      </c>
      <c r="G539" s="73">
        <v>1</v>
      </c>
      <c r="H539" s="73">
        <v>1</v>
      </c>
      <c r="I539" s="74">
        <f t="shared" si="24"/>
        <v>3</v>
      </c>
    </row>
    <row r="540" spans="1:9" ht="17" x14ac:dyDescent="0.2">
      <c r="A540" s="74"/>
      <c r="B540" s="74">
        <f t="shared" si="26"/>
        <v>12</v>
      </c>
      <c r="C540" s="14" t="s">
        <v>207</v>
      </c>
      <c r="D540" s="73"/>
      <c r="E540" s="73"/>
      <c r="F540" s="73"/>
      <c r="G540" s="73"/>
      <c r="H540" s="73">
        <v>1</v>
      </c>
      <c r="I540" s="74">
        <f t="shared" si="24"/>
        <v>1</v>
      </c>
    </row>
    <row r="541" spans="1:9" ht="17" x14ac:dyDescent="0.2">
      <c r="A541" s="74"/>
      <c r="B541" s="74">
        <f t="shared" si="26"/>
        <v>13</v>
      </c>
      <c r="C541" s="14" t="s">
        <v>16</v>
      </c>
      <c r="D541" s="73"/>
      <c r="E541" s="73"/>
      <c r="F541" s="73">
        <v>1</v>
      </c>
      <c r="G541" s="73"/>
      <c r="H541" s="73"/>
      <c r="I541" s="74">
        <f t="shared" si="24"/>
        <v>1</v>
      </c>
    </row>
    <row r="542" spans="1:9" ht="17" x14ac:dyDescent="0.2">
      <c r="A542" s="74"/>
      <c r="B542" s="74">
        <f t="shared" si="26"/>
        <v>14</v>
      </c>
      <c r="C542" s="14" t="s">
        <v>17</v>
      </c>
      <c r="D542" s="73">
        <v>1</v>
      </c>
      <c r="E542" s="73">
        <v>1</v>
      </c>
      <c r="F542" s="73">
        <v>2</v>
      </c>
      <c r="G542" s="73">
        <v>1</v>
      </c>
      <c r="H542" s="73">
        <v>2</v>
      </c>
      <c r="I542" s="74">
        <f t="shared" si="24"/>
        <v>7</v>
      </c>
    </row>
    <row r="543" spans="1:9" ht="17" x14ac:dyDescent="0.2">
      <c r="A543" s="74"/>
      <c r="B543" s="74">
        <f t="shared" si="26"/>
        <v>15</v>
      </c>
      <c r="C543" s="14" t="s">
        <v>208</v>
      </c>
      <c r="D543" s="73"/>
      <c r="E543" s="73"/>
      <c r="F543" s="73"/>
      <c r="G543" s="73"/>
      <c r="H543" s="73"/>
      <c r="I543" s="74">
        <f t="shared" si="24"/>
        <v>0</v>
      </c>
    </row>
    <row r="544" spans="1:9" ht="17" x14ac:dyDescent="0.2">
      <c r="A544" s="74"/>
      <c r="B544" s="74">
        <f t="shared" si="26"/>
        <v>16</v>
      </c>
      <c r="C544" s="14" t="s">
        <v>18</v>
      </c>
      <c r="D544" s="73"/>
      <c r="E544" s="73">
        <v>1</v>
      </c>
      <c r="F544" s="73"/>
      <c r="G544" s="73">
        <v>1</v>
      </c>
      <c r="H544" s="73"/>
      <c r="I544" s="74">
        <f t="shared" si="24"/>
        <v>2</v>
      </c>
    </row>
    <row r="545" spans="1:20" ht="17" x14ac:dyDescent="0.2">
      <c r="A545" s="74"/>
      <c r="B545" s="74">
        <f t="shared" si="26"/>
        <v>17</v>
      </c>
      <c r="C545" s="14" t="s">
        <v>132</v>
      </c>
      <c r="D545" s="73">
        <v>2</v>
      </c>
      <c r="E545" s="73">
        <v>2</v>
      </c>
      <c r="F545" s="73"/>
      <c r="G545" s="73"/>
      <c r="H545" s="73">
        <v>2</v>
      </c>
      <c r="I545" s="74">
        <f t="shared" si="24"/>
        <v>6</v>
      </c>
    </row>
    <row r="546" spans="1:20" ht="17" x14ac:dyDescent="0.2">
      <c r="A546" s="74"/>
      <c r="B546" s="74">
        <f t="shared" si="26"/>
        <v>18</v>
      </c>
      <c r="C546" s="14" t="s">
        <v>267</v>
      </c>
      <c r="D546" s="73"/>
      <c r="E546" s="73">
        <v>1</v>
      </c>
      <c r="F546" s="73">
        <v>1</v>
      </c>
      <c r="G546" s="73"/>
      <c r="H546" s="73">
        <v>1</v>
      </c>
      <c r="I546" s="74">
        <f t="shared" si="24"/>
        <v>3</v>
      </c>
    </row>
    <row r="547" spans="1:20" ht="17" x14ac:dyDescent="0.2">
      <c r="A547" s="74"/>
      <c r="B547" s="74">
        <f t="shared" si="26"/>
        <v>19</v>
      </c>
      <c r="C547" s="14" t="s">
        <v>245</v>
      </c>
      <c r="D547" s="73"/>
      <c r="E547" s="73"/>
      <c r="F547" s="73"/>
      <c r="G547" s="73"/>
      <c r="H547" s="73"/>
      <c r="I547" s="74">
        <f t="shared" si="24"/>
        <v>0</v>
      </c>
    </row>
    <row r="548" spans="1:20" ht="17" x14ac:dyDescent="0.2">
      <c r="A548" s="74"/>
      <c r="B548" s="74">
        <f t="shared" si="26"/>
        <v>20</v>
      </c>
      <c r="C548" s="14" t="s">
        <v>209</v>
      </c>
      <c r="D548" s="73"/>
      <c r="E548" s="73"/>
      <c r="F548" s="73"/>
      <c r="G548" s="73"/>
      <c r="H548" s="73"/>
      <c r="I548" s="74">
        <f t="shared" si="24"/>
        <v>0</v>
      </c>
    </row>
    <row r="549" spans="1:20" ht="17" x14ac:dyDescent="0.2">
      <c r="A549" s="74"/>
      <c r="B549" s="74">
        <f t="shared" si="26"/>
        <v>21</v>
      </c>
      <c r="C549" s="14" t="s">
        <v>269</v>
      </c>
      <c r="D549" s="73"/>
      <c r="E549" s="73"/>
      <c r="F549" s="73">
        <v>2</v>
      </c>
      <c r="G549" s="73"/>
      <c r="H549" s="73"/>
      <c r="I549" s="74">
        <f t="shared" si="24"/>
        <v>2</v>
      </c>
    </row>
    <row r="550" spans="1:20" ht="17" x14ac:dyDescent="0.2">
      <c r="A550" s="74"/>
      <c r="B550" s="74">
        <f t="shared" si="26"/>
        <v>22</v>
      </c>
      <c r="C550" s="14" t="s">
        <v>20</v>
      </c>
      <c r="D550" s="73"/>
      <c r="E550" s="73">
        <v>1</v>
      </c>
      <c r="F550" s="73"/>
      <c r="G550" s="73"/>
      <c r="H550" s="73"/>
      <c r="I550" s="74">
        <f t="shared" si="24"/>
        <v>1</v>
      </c>
    </row>
    <row r="551" spans="1:20" ht="17" x14ac:dyDescent="0.2">
      <c r="A551" s="74"/>
      <c r="B551" s="74">
        <f t="shared" si="26"/>
        <v>23</v>
      </c>
      <c r="C551" s="75" t="s">
        <v>270</v>
      </c>
      <c r="D551" s="73"/>
      <c r="E551" s="73"/>
      <c r="F551" s="73"/>
      <c r="G551" s="73"/>
      <c r="H551" s="73"/>
      <c r="I551" s="74">
        <f t="shared" si="24"/>
        <v>0</v>
      </c>
    </row>
    <row r="552" spans="1:20" ht="17" x14ac:dyDescent="0.2">
      <c r="A552" s="74"/>
      <c r="B552" s="74">
        <f t="shared" si="26"/>
        <v>24</v>
      </c>
      <c r="C552" s="14" t="s">
        <v>210</v>
      </c>
      <c r="D552" s="73"/>
      <c r="E552" s="73"/>
      <c r="F552" s="73"/>
      <c r="G552" s="73"/>
      <c r="H552" s="73"/>
      <c r="I552" s="74">
        <f t="shared" si="24"/>
        <v>0</v>
      </c>
    </row>
    <row r="553" spans="1:20" ht="17" x14ac:dyDescent="0.2">
      <c r="A553" s="74"/>
      <c r="B553" s="74">
        <f t="shared" si="26"/>
        <v>25</v>
      </c>
      <c r="C553" s="14" t="s">
        <v>136</v>
      </c>
      <c r="D553" s="73"/>
      <c r="E553" s="73">
        <v>5</v>
      </c>
      <c r="F553" s="73">
        <v>1</v>
      </c>
      <c r="G553" s="73"/>
      <c r="H553" s="73">
        <v>1</v>
      </c>
      <c r="I553" s="74">
        <f t="shared" si="24"/>
        <v>7</v>
      </c>
    </row>
    <row r="554" spans="1:20" ht="17" x14ac:dyDescent="0.2">
      <c r="A554" s="74"/>
      <c r="B554" s="74">
        <f t="shared" si="26"/>
        <v>26</v>
      </c>
      <c r="C554" s="14" t="s">
        <v>137</v>
      </c>
      <c r="D554" s="73"/>
      <c r="E554" s="73"/>
      <c r="F554" s="73"/>
      <c r="G554" s="73"/>
      <c r="H554" s="73"/>
      <c r="I554" s="74">
        <f t="shared" si="24"/>
        <v>0</v>
      </c>
    </row>
    <row r="555" spans="1:20" ht="17" x14ac:dyDescent="0.2">
      <c r="A555" s="74"/>
      <c r="B555" s="74">
        <f t="shared" si="26"/>
        <v>27</v>
      </c>
      <c r="C555" s="75" t="s">
        <v>211</v>
      </c>
      <c r="D555" s="73"/>
      <c r="E555" s="73"/>
      <c r="F555" s="73"/>
      <c r="G555" s="73">
        <v>1</v>
      </c>
      <c r="H555" s="73"/>
      <c r="I555" s="74">
        <f t="shared" si="24"/>
        <v>1</v>
      </c>
    </row>
    <row r="556" spans="1:20" ht="17" x14ac:dyDescent="0.2">
      <c r="A556" s="74"/>
      <c r="B556" s="74">
        <f t="shared" si="26"/>
        <v>28</v>
      </c>
      <c r="C556" s="14" t="s">
        <v>212</v>
      </c>
      <c r="D556" s="73"/>
      <c r="E556" s="73"/>
      <c r="F556" s="73"/>
      <c r="G556" s="73"/>
      <c r="H556" s="73"/>
      <c r="I556" s="74">
        <f t="shared" si="24"/>
        <v>0</v>
      </c>
    </row>
    <row r="557" spans="1:20" ht="17" x14ac:dyDescent="0.2">
      <c r="A557" s="74"/>
      <c r="B557" s="74"/>
      <c r="C557" s="24" t="s">
        <v>281</v>
      </c>
      <c r="D557" s="76">
        <f t="shared" ref="D557:I557" si="27">SUM(D529:D556)</f>
        <v>12</v>
      </c>
      <c r="E557" s="76">
        <f t="shared" si="27"/>
        <v>29</v>
      </c>
      <c r="F557" s="76">
        <f t="shared" si="27"/>
        <v>28</v>
      </c>
      <c r="G557" s="76">
        <f t="shared" si="27"/>
        <v>14</v>
      </c>
      <c r="H557" s="76">
        <f t="shared" si="27"/>
        <v>26</v>
      </c>
      <c r="I557" s="74">
        <f t="shared" si="27"/>
        <v>109</v>
      </c>
    </row>
    <row r="560" spans="1:20" x14ac:dyDescent="0.2">
      <c r="A560" s="100" t="s">
        <v>263</v>
      </c>
      <c r="B560" s="100" t="s">
        <v>247</v>
      </c>
      <c r="C560" s="100" t="s">
        <v>282</v>
      </c>
      <c r="D560" s="102" t="s">
        <v>266</v>
      </c>
      <c r="E560" s="102"/>
      <c r="F560" s="102"/>
      <c r="G560" s="102"/>
      <c r="H560" s="102"/>
      <c r="I560" s="100" t="s">
        <v>236</v>
      </c>
      <c r="P560" s="53" t="s">
        <v>273</v>
      </c>
      <c r="Q560" s="53" t="s">
        <v>277</v>
      </c>
      <c r="R560" s="53" t="s">
        <v>280</v>
      </c>
      <c r="S560" s="53" t="s">
        <v>278</v>
      </c>
      <c r="T560" s="53" t="s">
        <v>275</v>
      </c>
    </row>
    <row r="561" spans="1:21" x14ac:dyDescent="0.2">
      <c r="A561" s="101"/>
      <c r="B561" s="101"/>
      <c r="C561" s="101"/>
      <c r="D561" s="70" t="s">
        <v>248</v>
      </c>
      <c r="E561" s="70" t="s">
        <v>249</v>
      </c>
      <c r="F561" s="70" t="s">
        <v>250</v>
      </c>
      <c r="G561" s="70" t="s">
        <v>251</v>
      </c>
      <c r="H561" s="70" t="s">
        <v>252</v>
      </c>
      <c r="I561" s="101"/>
      <c r="P561" s="56">
        <v>15</v>
      </c>
      <c r="Q561" s="56">
        <v>31</v>
      </c>
      <c r="R561" s="56">
        <v>33</v>
      </c>
      <c r="S561" s="56">
        <v>14</v>
      </c>
      <c r="T561" s="56">
        <v>33</v>
      </c>
      <c r="U561" s="51">
        <f>SUM(P561:T561)</f>
        <v>126</v>
      </c>
    </row>
    <row r="562" spans="1:21" ht="17" x14ac:dyDescent="0.2">
      <c r="A562" s="71">
        <v>44130</v>
      </c>
      <c r="B562" s="72">
        <v>1</v>
      </c>
      <c r="C562" s="14" t="s">
        <v>2</v>
      </c>
      <c r="D562" s="73">
        <v>1</v>
      </c>
      <c r="E562" s="73">
        <v>3</v>
      </c>
      <c r="F562" s="73">
        <v>6</v>
      </c>
      <c r="G562" s="73">
        <v>2</v>
      </c>
      <c r="H562" s="73">
        <v>9</v>
      </c>
      <c r="I562" s="74">
        <f>SUM(D562:H562)</f>
        <v>21</v>
      </c>
    </row>
    <row r="563" spans="1:21" ht="17" x14ac:dyDescent="0.2">
      <c r="A563" s="74"/>
      <c r="B563" s="74">
        <f>(B562+1)</f>
        <v>2</v>
      </c>
      <c r="C563" s="14" t="s">
        <v>124</v>
      </c>
      <c r="D563" s="73">
        <v>2</v>
      </c>
      <c r="E563" s="73">
        <v>4</v>
      </c>
      <c r="F563" s="73">
        <v>5</v>
      </c>
      <c r="G563" s="73"/>
      <c r="H563" s="73">
        <v>6</v>
      </c>
      <c r="I563" s="74">
        <f t="shared" ref="I563:I589" si="28">SUM(D563:H563)</f>
        <v>17</v>
      </c>
    </row>
    <row r="564" spans="1:21" ht="17" x14ac:dyDescent="0.2">
      <c r="A564" s="74"/>
      <c r="B564" s="74">
        <f t="shared" ref="B564:B570" si="29">(B563+1)</f>
        <v>3</v>
      </c>
      <c r="C564" s="14" t="s">
        <v>125</v>
      </c>
      <c r="D564" s="73"/>
      <c r="E564" s="73">
        <v>1</v>
      </c>
      <c r="F564" s="73">
        <v>3</v>
      </c>
      <c r="G564" s="73">
        <v>2</v>
      </c>
      <c r="H564" s="73">
        <v>3</v>
      </c>
      <c r="I564" s="74">
        <f t="shared" si="28"/>
        <v>9</v>
      </c>
    </row>
    <row r="565" spans="1:21" ht="17" x14ac:dyDescent="0.2">
      <c r="A565" s="74"/>
      <c r="B565" s="74">
        <f t="shared" si="29"/>
        <v>4</v>
      </c>
      <c r="C565" s="14" t="s">
        <v>238</v>
      </c>
      <c r="D565" s="73"/>
      <c r="E565" s="73">
        <v>1</v>
      </c>
      <c r="F565" s="73">
        <v>2</v>
      </c>
      <c r="G565" s="73">
        <v>1</v>
      </c>
      <c r="H565" s="73"/>
      <c r="I565" s="74">
        <f t="shared" si="28"/>
        <v>4</v>
      </c>
    </row>
    <row r="566" spans="1:21" ht="17" x14ac:dyDescent="0.2">
      <c r="A566" s="74"/>
      <c r="B566" s="74">
        <f t="shared" si="29"/>
        <v>5</v>
      </c>
      <c r="C566" s="14" t="s">
        <v>127</v>
      </c>
      <c r="D566" s="73"/>
      <c r="E566" s="73"/>
      <c r="F566" s="73">
        <v>5</v>
      </c>
      <c r="G566" s="73">
        <v>1</v>
      </c>
      <c r="H566" s="73">
        <v>3</v>
      </c>
      <c r="I566" s="74">
        <f t="shared" si="28"/>
        <v>9</v>
      </c>
    </row>
    <row r="567" spans="1:21" ht="17" x14ac:dyDescent="0.2">
      <c r="A567" s="74"/>
      <c r="B567" s="74">
        <f t="shared" si="29"/>
        <v>6</v>
      </c>
      <c r="C567" s="14" t="s">
        <v>9</v>
      </c>
      <c r="D567" s="73"/>
      <c r="E567" s="73">
        <v>1</v>
      </c>
      <c r="F567" s="73"/>
      <c r="G567" s="73">
        <v>1</v>
      </c>
      <c r="H567" s="73"/>
      <c r="I567" s="74">
        <f t="shared" si="28"/>
        <v>2</v>
      </c>
    </row>
    <row r="568" spans="1:21" ht="17" x14ac:dyDescent="0.2">
      <c r="A568" s="74"/>
      <c r="B568" s="74">
        <f t="shared" si="29"/>
        <v>7</v>
      </c>
      <c r="C568" s="14" t="s">
        <v>239</v>
      </c>
      <c r="D568" s="73">
        <v>2</v>
      </c>
      <c r="E568" s="73">
        <v>5</v>
      </c>
      <c r="F568" s="73">
        <v>1</v>
      </c>
      <c r="G568" s="73">
        <v>1</v>
      </c>
      <c r="H568" s="73">
        <v>3</v>
      </c>
      <c r="I568" s="74">
        <f t="shared" si="28"/>
        <v>12</v>
      </c>
    </row>
    <row r="569" spans="1:21" ht="17" x14ac:dyDescent="0.2">
      <c r="A569" s="74"/>
      <c r="B569" s="74">
        <f t="shared" si="29"/>
        <v>8</v>
      </c>
      <c r="C569" s="14" t="s">
        <v>129</v>
      </c>
      <c r="D569" s="73">
        <v>2</v>
      </c>
      <c r="E569" s="73">
        <v>4</v>
      </c>
      <c r="F569" s="73">
        <v>2</v>
      </c>
      <c r="G569" s="73">
        <v>1</v>
      </c>
      <c r="H569" s="73"/>
      <c r="I569" s="74">
        <f t="shared" si="28"/>
        <v>9</v>
      </c>
    </row>
    <row r="570" spans="1:21" ht="17" x14ac:dyDescent="0.2">
      <c r="A570" s="74"/>
      <c r="B570" s="74">
        <f t="shared" si="29"/>
        <v>9</v>
      </c>
      <c r="C570" s="14" t="s">
        <v>130</v>
      </c>
      <c r="D570" s="73">
        <v>3</v>
      </c>
      <c r="E570" s="73"/>
      <c r="F570" s="73">
        <v>1</v>
      </c>
      <c r="G570" s="73">
        <v>1</v>
      </c>
      <c r="H570" s="73">
        <v>0</v>
      </c>
      <c r="I570" s="74">
        <f t="shared" si="28"/>
        <v>5</v>
      </c>
    </row>
    <row r="571" spans="1:21" ht="17" x14ac:dyDescent="0.2">
      <c r="A571" s="74"/>
      <c r="B571" s="74">
        <f t="shared" ref="B571:B589" si="30">(B570+1)</f>
        <v>10</v>
      </c>
      <c r="C571" s="14" t="s">
        <v>254</v>
      </c>
      <c r="D571" s="73">
        <v>1</v>
      </c>
      <c r="E571" s="73"/>
      <c r="F571" s="73"/>
      <c r="G571" s="73"/>
      <c r="H571" s="73">
        <v>1</v>
      </c>
      <c r="I571" s="74">
        <f t="shared" si="28"/>
        <v>2</v>
      </c>
    </row>
    <row r="572" spans="1:21" ht="17" x14ac:dyDescent="0.2">
      <c r="A572" s="74"/>
      <c r="B572" s="74">
        <f t="shared" si="30"/>
        <v>11</v>
      </c>
      <c r="C572" s="14" t="s">
        <v>244</v>
      </c>
      <c r="D572" s="73"/>
      <c r="E572" s="73"/>
      <c r="F572" s="73">
        <v>1</v>
      </c>
      <c r="G572" s="73">
        <v>1</v>
      </c>
      <c r="H572" s="73">
        <v>1</v>
      </c>
      <c r="I572" s="74">
        <f t="shared" si="28"/>
        <v>3</v>
      </c>
    </row>
    <row r="573" spans="1:21" ht="17" x14ac:dyDescent="0.2">
      <c r="A573" s="74"/>
      <c r="B573" s="74">
        <f t="shared" si="30"/>
        <v>12</v>
      </c>
      <c r="C573" s="14" t="s">
        <v>207</v>
      </c>
      <c r="D573" s="73"/>
      <c r="E573" s="73"/>
      <c r="F573" s="73"/>
      <c r="G573" s="73"/>
      <c r="H573" s="73">
        <v>1</v>
      </c>
      <c r="I573" s="74">
        <f t="shared" si="28"/>
        <v>1</v>
      </c>
    </row>
    <row r="574" spans="1:21" ht="17" x14ac:dyDescent="0.2">
      <c r="A574" s="74"/>
      <c r="B574" s="74">
        <f t="shared" si="30"/>
        <v>13</v>
      </c>
      <c r="C574" s="14" t="s">
        <v>16</v>
      </c>
      <c r="D574" s="73">
        <v>1</v>
      </c>
      <c r="E574" s="73"/>
      <c r="F574" s="73">
        <v>1</v>
      </c>
      <c r="G574" s="73"/>
      <c r="H574" s="73"/>
      <c r="I574" s="74">
        <f t="shared" si="28"/>
        <v>2</v>
      </c>
    </row>
    <row r="575" spans="1:21" ht="17" x14ac:dyDescent="0.2">
      <c r="A575" s="74"/>
      <c r="B575" s="74">
        <f t="shared" si="30"/>
        <v>14</v>
      </c>
      <c r="C575" s="14" t="s">
        <v>17</v>
      </c>
      <c r="D575" s="73">
        <v>1</v>
      </c>
      <c r="E575" s="73">
        <v>2</v>
      </c>
      <c r="F575" s="73">
        <v>2</v>
      </c>
      <c r="G575" s="73">
        <v>1</v>
      </c>
      <c r="H575" s="73">
        <v>2</v>
      </c>
      <c r="I575" s="74">
        <f t="shared" si="28"/>
        <v>8</v>
      </c>
    </row>
    <row r="576" spans="1:21" ht="17" x14ac:dyDescent="0.2">
      <c r="A576" s="74"/>
      <c r="B576" s="74">
        <f t="shared" si="30"/>
        <v>15</v>
      </c>
      <c r="C576" s="14" t="s">
        <v>208</v>
      </c>
      <c r="D576" s="73"/>
      <c r="E576" s="73"/>
      <c r="F576" s="73"/>
      <c r="G576" s="73"/>
      <c r="H576" s="73"/>
      <c r="I576" s="74">
        <f t="shared" si="28"/>
        <v>0</v>
      </c>
    </row>
    <row r="577" spans="1:9" ht="17" x14ac:dyDescent="0.2">
      <c r="A577" s="74"/>
      <c r="B577" s="74">
        <f t="shared" si="30"/>
        <v>16</v>
      </c>
      <c r="C577" s="14" t="s">
        <v>18</v>
      </c>
      <c r="D577" s="73"/>
      <c r="E577" s="73">
        <v>1</v>
      </c>
      <c r="F577" s="73"/>
      <c r="G577" s="73">
        <v>1</v>
      </c>
      <c r="H577" s="73"/>
      <c r="I577" s="74">
        <f t="shared" si="28"/>
        <v>2</v>
      </c>
    </row>
    <row r="578" spans="1:9" ht="17" x14ac:dyDescent="0.2">
      <c r="A578" s="74"/>
      <c r="B578" s="74">
        <f t="shared" si="30"/>
        <v>17</v>
      </c>
      <c r="C578" s="14" t="s">
        <v>132</v>
      </c>
      <c r="D578" s="73">
        <v>2</v>
      </c>
      <c r="E578" s="73">
        <v>2</v>
      </c>
      <c r="F578" s="73"/>
      <c r="G578" s="73"/>
      <c r="H578" s="73">
        <v>2</v>
      </c>
      <c r="I578" s="74">
        <f t="shared" si="28"/>
        <v>6</v>
      </c>
    </row>
    <row r="579" spans="1:9" ht="17" x14ac:dyDescent="0.2">
      <c r="A579" s="74"/>
      <c r="B579" s="74">
        <f t="shared" si="30"/>
        <v>18</v>
      </c>
      <c r="C579" s="14" t="s">
        <v>267</v>
      </c>
      <c r="D579" s="73"/>
      <c r="E579" s="73">
        <v>1</v>
      </c>
      <c r="F579" s="73">
        <v>1</v>
      </c>
      <c r="G579" s="73"/>
      <c r="H579" s="73">
        <v>1</v>
      </c>
      <c r="I579" s="74">
        <f t="shared" si="28"/>
        <v>3</v>
      </c>
    </row>
    <row r="580" spans="1:9" ht="17" x14ac:dyDescent="0.2">
      <c r="A580" s="74"/>
      <c r="B580" s="74">
        <f t="shared" si="30"/>
        <v>19</v>
      </c>
      <c r="C580" s="14" t="s">
        <v>245</v>
      </c>
      <c r="D580" s="73"/>
      <c r="E580" s="73"/>
      <c r="F580" s="73"/>
      <c r="G580" s="73"/>
      <c r="H580" s="73"/>
      <c r="I580" s="74">
        <f t="shared" si="28"/>
        <v>0</v>
      </c>
    </row>
    <row r="581" spans="1:9" ht="17" x14ac:dyDescent="0.2">
      <c r="A581" s="74"/>
      <c r="B581" s="74">
        <f t="shared" si="30"/>
        <v>20</v>
      </c>
      <c r="C581" s="14" t="s">
        <v>209</v>
      </c>
      <c r="D581" s="73"/>
      <c r="E581" s="73"/>
      <c r="F581" s="73"/>
      <c r="G581" s="73"/>
      <c r="H581" s="73"/>
      <c r="I581" s="74">
        <f t="shared" si="28"/>
        <v>0</v>
      </c>
    </row>
    <row r="582" spans="1:9" ht="17" x14ac:dyDescent="0.2">
      <c r="A582" s="74"/>
      <c r="B582" s="74">
        <f t="shared" si="30"/>
        <v>21</v>
      </c>
      <c r="C582" s="14" t="s">
        <v>269</v>
      </c>
      <c r="D582" s="73"/>
      <c r="E582" s="73"/>
      <c r="F582" s="73">
        <v>2</v>
      </c>
      <c r="G582" s="73"/>
      <c r="H582" s="73"/>
      <c r="I582" s="74">
        <f t="shared" si="28"/>
        <v>2</v>
      </c>
    </row>
    <row r="583" spans="1:9" ht="17" x14ac:dyDescent="0.2">
      <c r="A583" s="74"/>
      <c r="B583" s="74">
        <f t="shared" si="30"/>
        <v>22</v>
      </c>
      <c r="C583" s="14" t="s">
        <v>20</v>
      </c>
      <c r="D583" s="73"/>
      <c r="E583" s="73">
        <v>1</v>
      </c>
      <c r="F583" s="73"/>
      <c r="G583" s="73"/>
      <c r="H583" s="73"/>
      <c r="I583" s="74">
        <f t="shared" si="28"/>
        <v>1</v>
      </c>
    </row>
    <row r="584" spans="1:9" ht="17" x14ac:dyDescent="0.2">
      <c r="A584" s="74"/>
      <c r="B584" s="74">
        <f t="shared" si="30"/>
        <v>23</v>
      </c>
      <c r="C584" s="75" t="s">
        <v>270</v>
      </c>
      <c r="D584" s="73"/>
      <c r="E584" s="73"/>
      <c r="F584" s="73"/>
      <c r="G584" s="73"/>
      <c r="H584" s="73"/>
      <c r="I584" s="74">
        <f t="shared" si="28"/>
        <v>0</v>
      </c>
    </row>
    <row r="585" spans="1:9" ht="17" x14ac:dyDescent="0.2">
      <c r="A585" s="74"/>
      <c r="B585" s="74">
        <f t="shared" si="30"/>
        <v>24</v>
      </c>
      <c r="C585" s="14" t="s">
        <v>210</v>
      </c>
      <c r="D585" s="73"/>
      <c r="E585" s="73"/>
      <c r="F585" s="73"/>
      <c r="G585" s="73"/>
      <c r="H585" s="73"/>
      <c r="I585" s="74">
        <f t="shared" si="28"/>
        <v>0</v>
      </c>
    </row>
    <row r="586" spans="1:9" ht="17" x14ac:dyDescent="0.2">
      <c r="A586" s="74"/>
      <c r="B586" s="74">
        <f t="shared" si="30"/>
        <v>25</v>
      </c>
      <c r="C586" s="14" t="s">
        <v>136</v>
      </c>
      <c r="D586" s="73"/>
      <c r="E586" s="73">
        <v>5</v>
      </c>
      <c r="F586" s="73">
        <v>1</v>
      </c>
      <c r="G586" s="73"/>
      <c r="H586" s="73">
        <v>1</v>
      </c>
      <c r="I586" s="74">
        <f t="shared" si="28"/>
        <v>7</v>
      </c>
    </row>
    <row r="587" spans="1:9" ht="17" x14ac:dyDescent="0.2">
      <c r="A587" s="74"/>
      <c r="B587" s="74">
        <f t="shared" si="30"/>
        <v>26</v>
      </c>
      <c r="C587" s="14" t="s">
        <v>137</v>
      </c>
      <c r="D587" s="73"/>
      <c r="E587" s="73"/>
      <c r="F587" s="73"/>
      <c r="G587" s="73"/>
      <c r="H587" s="73"/>
      <c r="I587" s="74">
        <f t="shared" si="28"/>
        <v>0</v>
      </c>
    </row>
    <row r="588" spans="1:9" ht="17" x14ac:dyDescent="0.2">
      <c r="A588" s="74"/>
      <c r="B588" s="74">
        <f t="shared" si="30"/>
        <v>27</v>
      </c>
      <c r="C588" s="75" t="s">
        <v>211</v>
      </c>
      <c r="D588" s="73"/>
      <c r="E588" s="73"/>
      <c r="F588" s="73"/>
      <c r="G588" s="73">
        <v>1</v>
      </c>
      <c r="H588" s="73"/>
      <c r="I588" s="74">
        <f t="shared" si="28"/>
        <v>1</v>
      </c>
    </row>
    <row r="589" spans="1:9" ht="17" x14ac:dyDescent="0.2">
      <c r="A589" s="74"/>
      <c r="B589" s="74">
        <f t="shared" si="30"/>
        <v>28</v>
      </c>
      <c r="C589" s="14" t="s">
        <v>212</v>
      </c>
      <c r="D589" s="73"/>
      <c r="E589" s="73"/>
      <c r="F589" s="73"/>
      <c r="G589" s="73"/>
      <c r="H589" s="73"/>
      <c r="I589" s="74">
        <f t="shared" si="28"/>
        <v>0</v>
      </c>
    </row>
    <row r="590" spans="1:9" ht="17" x14ac:dyDescent="0.2">
      <c r="A590" s="74"/>
      <c r="B590" s="74"/>
      <c r="C590" s="24" t="s">
        <v>281</v>
      </c>
      <c r="D590" s="76">
        <f t="shared" ref="D590:I590" si="31">SUM(D562:D589)</f>
        <v>15</v>
      </c>
      <c r="E590" s="76">
        <f t="shared" si="31"/>
        <v>31</v>
      </c>
      <c r="F590" s="76">
        <f t="shared" si="31"/>
        <v>33</v>
      </c>
      <c r="G590" s="76">
        <f t="shared" si="31"/>
        <v>14</v>
      </c>
      <c r="H590" s="76">
        <f t="shared" si="31"/>
        <v>33</v>
      </c>
      <c r="I590" s="74">
        <f t="shared" si="31"/>
        <v>126</v>
      </c>
    </row>
    <row r="593" spans="1:21" x14ac:dyDescent="0.2">
      <c r="A593" s="100" t="s">
        <v>263</v>
      </c>
      <c r="B593" s="100" t="s">
        <v>247</v>
      </c>
      <c r="C593" s="100" t="s">
        <v>282</v>
      </c>
      <c r="D593" s="102" t="s">
        <v>266</v>
      </c>
      <c r="E593" s="102"/>
      <c r="F593" s="102"/>
      <c r="G593" s="102"/>
      <c r="H593" s="102"/>
      <c r="I593" s="100" t="s">
        <v>236</v>
      </c>
      <c r="P593" s="53" t="s">
        <v>273</v>
      </c>
      <c r="Q593" s="53" t="s">
        <v>277</v>
      </c>
      <c r="R593" s="53" t="s">
        <v>280</v>
      </c>
      <c r="S593" s="53" t="s">
        <v>278</v>
      </c>
      <c r="T593" s="53" t="s">
        <v>275</v>
      </c>
    </row>
    <row r="594" spans="1:21" x14ac:dyDescent="0.2">
      <c r="A594" s="101"/>
      <c r="B594" s="101"/>
      <c r="C594" s="101"/>
      <c r="D594" s="70" t="s">
        <v>248</v>
      </c>
      <c r="E594" s="70" t="s">
        <v>249</v>
      </c>
      <c r="F594" s="70" t="s">
        <v>250</v>
      </c>
      <c r="G594" s="70" t="s">
        <v>251</v>
      </c>
      <c r="H594" s="70" t="s">
        <v>252</v>
      </c>
      <c r="I594" s="101"/>
      <c r="P594" s="56">
        <v>16</v>
      </c>
      <c r="Q594" s="56">
        <v>32</v>
      </c>
      <c r="R594" s="56">
        <v>33</v>
      </c>
      <c r="S594" s="56">
        <v>15</v>
      </c>
      <c r="T594" s="56">
        <v>33</v>
      </c>
      <c r="U594" s="51">
        <f>SUM(P594:T594)</f>
        <v>129</v>
      </c>
    </row>
    <row r="595" spans="1:21" ht="17" x14ac:dyDescent="0.2">
      <c r="A595" s="71">
        <v>44144</v>
      </c>
      <c r="B595" s="72">
        <v>1</v>
      </c>
      <c r="C595" s="14" t="s">
        <v>2</v>
      </c>
      <c r="D595" s="73">
        <v>1</v>
      </c>
      <c r="E595" s="73">
        <v>3</v>
      </c>
      <c r="F595" s="73">
        <v>6</v>
      </c>
      <c r="G595" s="73">
        <v>2</v>
      </c>
      <c r="H595" s="73">
        <v>9</v>
      </c>
      <c r="I595" s="74">
        <f>SUM(D595:H595)</f>
        <v>21</v>
      </c>
    </row>
    <row r="596" spans="1:21" ht="17" x14ac:dyDescent="0.2">
      <c r="A596" s="74"/>
      <c r="B596" s="74">
        <f>(B595+1)</f>
        <v>2</v>
      </c>
      <c r="C596" s="14" t="s">
        <v>124</v>
      </c>
      <c r="D596" s="73">
        <v>2</v>
      </c>
      <c r="E596" s="73">
        <v>5</v>
      </c>
      <c r="F596" s="73">
        <v>5</v>
      </c>
      <c r="G596" s="73"/>
      <c r="H596" s="73">
        <v>6</v>
      </c>
      <c r="I596" s="74">
        <f t="shared" ref="I596:I622" si="32">SUM(D596:H596)</f>
        <v>18</v>
      </c>
      <c r="J596" s="78"/>
      <c r="K596" s="79"/>
    </row>
    <row r="597" spans="1:21" ht="17" x14ac:dyDescent="0.2">
      <c r="A597" s="74"/>
      <c r="B597" s="74">
        <f t="shared" ref="B597:B603" si="33">(B596+1)</f>
        <v>3</v>
      </c>
      <c r="C597" s="14" t="s">
        <v>125</v>
      </c>
      <c r="D597" s="73"/>
      <c r="E597" s="73">
        <v>1</v>
      </c>
      <c r="F597" s="73">
        <v>3</v>
      </c>
      <c r="G597" s="73">
        <v>2</v>
      </c>
      <c r="H597" s="73">
        <v>3</v>
      </c>
      <c r="I597" s="74">
        <f t="shared" si="32"/>
        <v>9</v>
      </c>
      <c r="J597" s="80"/>
    </row>
    <row r="598" spans="1:21" ht="17" x14ac:dyDescent="0.2">
      <c r="A598" s="74"/>
      <c r="B598" s="74">
        <f t="shared" si="33"/>
        <v>4</v>
      </c>
      <c r="C598" s="14" t="s">
        <v>238</v>
      </c>
      <c r="D598" s="73"/>
      <c r="E598" s="73">
        <v>1</v>
      </c>
      <c r="F598" s="73">
        <v>2</v>
      </c>
      <c r="G598" s="73">
        <v>1</v>
      </c>
      <c r="H598" s="73"/>
      <c r="I598" s="74">
        <f t="shared" si="32"/>
        <v>4</v>
      </c>
    </row>
    <row r="599" spans="1:21" ht="17" x14ac:dyDescent="0.2">
      <c r="A599" s="74"/>
      <c r="B599" s="74">
        <f t="shared" si="33"/>
        <v>5</v>
      </c>
      <c r="C599" s="14" t="s">
        <v>127</v>
      </c>
      <c r="D599" s="73"/>
      <c r="E599" s="73"/>
      <c r="F599" s="73">
        <v>5</v>
      </c>
      <c r="G599" s="73">
        <v>1</v>
      </c>
      <c r="H599" s="73">
        <v>3</v>
      </c>
      <c r="I599" s="74">
        <f t="shared" si="32"/>
        <v>9</v>
      </c>
      <c r="J599" s="80">
        <v>11</v>
      </c>
    </row>
    <row r="600" spans="1:21" ht="17" x14ac:dyDescent="0.2">
      <c r="A600" s="74"/>
      <c r="B600" s="74">
        <f t="shared" si="33"/>
        <v>6</v>
      </c>
      <c r="C600" s="14" t="s">
        <v>9</v>
      </c>
      <c r="D600" s="73"/>
      <c r="E600" s="73">
        <v>1</v>
      </c>
      <c r="F600" s="73"/>
      <c r="G600" s="73">
        <v>1</v>
      </c>
      <c r="H600" s="73"/>
      <c r="I600" s="74">
        <f t="shared" si="32"/>
        <v>2</v>
      </c>
    </row>
    <row r="601" spans="1:21" ht="17" x14ac:dyDescent="0.2">
      <c r="A601" s="74"/>
      <c r="B601" s="74">
        <f t="shared" si="33"/>
        <v>7</v>
      </c>
      <c r="C601" s="14" t="s">
        <v>239</v>
      </c>
      <c r="D601" s="73">
        <v>3</v>
      </c>
      <c r="E601" s="73">
        <v>5</v>
      </c>
      <c r="F601" s="73">
        <v>1</v>
      </c>
      <c r="G601" s="73">
        <v>2</v>
      </c>
      <c r="H601" s="73">
        <v>3</v>
      </c>
      <c r="I601" s="74">
        <f t="shared" si="32"/>
        <v>14</v>
      </c>
      <c r="J601" s="80"/>
    </row>
    <row r="602" spans="1:21" ht="17" x14ac:dyDescent="0.2">
      <c r="A602" s="74"/>
      <c r="B602" s="74">
        <f t="shared" si="33"/>
        <v>8</v>
      </c>
      <c r="C602" s="14" t="s">
        <v>129</v>
      </c>
      <c r="D602" s="73">
        <v>2</v>
      </c>
      <c r="E602" s="73">
        <v>4</v>
      </c>
      <c r="F602" s="73">
        <v>2</v>
      </c>
      <c r="G602" s="73">
        <v>1</v>
      </c>
      <c r="H602" s="73"/>
      <c r="I602" s="74">
        <f t="shared" si="32"/>
        <v>9</v>
      </c>
    </row>
    <row r="603" spans="1:21" ht="17" x14ac:dyDescent="0.2">
      <c r="A603" s="74"/>
      <c r="B603" s="74">
        <f t="shared" si="33"/>
        <v>9</v>
      </c>
      <c r="C603" s="14" t="s">
        <v>130</v>
      </c>
      <c r="D603" s="73">
        <v>3</v>
      </c>
      <c r="E603" s="73"/>
      <c r="F603" s="73">
        <v>1</v>
      </c>
      <c r="G603" s="73">
        <v>1</v>
      </c>
      <c r="H603" s="73">
        <v>0</v>
      </c>
      <c r="I603" s="74">
        <f t="shared" si="32"/>
        <v>5</v>
      </c>
    </row>
    <row r="604" spans="1:21" ht="17" x14ac:dyDescent="0.2">
      <c r="A604" s="74"/>
      <c r="B604" s="74">
        <f t="shared" ref="B604:B622" si="34">(B603+1)</f>
        <v>10</v>
      </c>
      <c r="C604" s="14" t="s">
        <v>254</v>
      </c>
      <c r="D604" s="73">
        <v>1</v>
      </c>
      <c r="E604" s="73"/>
      <c r="F604" s="73"/>
      <c r="G604" s="73"/>
      <c r="H604" s="73">
        <v>1</v>
      </c>
      <c r="I604" s="74">
        <f t="shared" si="32"/>
        <v>2</v>
      </c>
    </row>
    <row r="605" spans="1:21" ht="17" x14ac:dyDescent="0.2">
      <c r="A605" s="74"/>
      <c r="B605" s="74">
        <f t="shared" si="34"/>
        <v>11</v>
      </c>
      <c r="C605" s="14" t="s">
        <v>244</v>
      </c>
      <c r="D605" s="73"/>
      <c r="E605" s="73"/>
      <c r="F605" s="73">
        <v>1</v>
      </c>
      <c r="G605" s="73">
        <v>1</v>
      </c>
      <c r="H605" s="73">
        <v>1</v>
      </c>
      <c r="I605" s="74">
        <f t="shared" si="32"/>
        <v>3</v>
      </c>
    </row>
    <row r="606" spans="1:21" ht="17" x14ac:dyDescent="0.2">
      <c r="A606" s="74"/>
      <c r="B606" s="74">
        <f t="shared" si="34"/>
        <v>12</v>
      </c>
      <c r="C606" s="14" t="s">
        <v>207</v>
      </c>
      <c r="D606" s="73"/>
      <c r="E606" s="73"/>
      <c r="F606" s="73"/>
      <c r="G606" s="73"/>
      <c r="H606" s="73">
        <v>1</v>
      </c>
      <c r="I606" s="74">
        <f t="shared" si="32"/>
        <v>1</v>
      </c>
    </row>
    <row r="607" spans="1:21" ht="17" x14ac:dyDescent="0.2">
      <c r="A607" s="74"/>
      <c r="B607" s="74">
        <f t="shared" si="34"/>
        <v>13</v>
      </c>
      <c r="C607" s="14" t="s">
        <v>16</v>
      </c>
      <c r="D607" s="73">
        <v>1</v>
      </c>
      <c r="E607" s="73"/>
      <c r="F607" s="73">
        <v>1</v>
      </c>
      <c r="G607" s="73"/>
      <c r="H607" s="73"/>
      <c r="I607" s="74">
        <f t="shared" si="32"/>
        <v>2</v>
      </c>
    </row>
    <row r="608" spans="1:21" ht="17" x14ac:dyDescent="0.2">
      <c r="A608" s="74"/>
      <c r="B608" s="74">
        <f t="shared" si="34"/>
        <v>14</v>
      </c>
      <c r="C608" s="14" t="s">
        <v>17</v>
      </c>
      <c r="D608" s="73">
        <v>1</v>
      </c>
      <c r="E608" s="73">
        <v>2</v>
      </c>
      <c r="F608" s="73">
        <v>2</v>
      </c>
      <c r="G608" s="73">
        <v>1</v>
      </c>
      <c r="H608" s="73">
        <v>2</v>
      </c>
      <c r="I608" s="74">
        <f t="shared" si="32"/>
        <v>8</v>
      </c>
    </row>
    <row r="609" spans="1:9" ht="17" x14ac:dyDescent="0.2">
      <c r="A609" s="74"/>
      <c r="B609" s="74">
        <f t="shared" si="34"/>
        <v>15</v>
      </c>
      <c r="C609" s="14" t="s">
        <v>208</v>
      </c>
      <c r="D609" s="73"/>
      <c r="E609" s="73"/>
      <c r="F609" s="73"/>
      <c r="G609" s="73"/>
      <c r="H609" s="73"/>
      <c r="I609" s="74">
        <f t="shared" si="32"/>
        <v>0</v>
      </c>
    </row>
    <row r="610" spans="1:9" ht="17" x14ac:dyDescent="0.2">
      <c r="A610" s="74"/>
      <c r="B610" s="74">
        <f t="shared" si="34"/>
        <v>16</v>
      </c>
      <c r="C610" s="14" t="s">
        <v>18</v>
      </c>
      <c r="D610" s="73"/>
      <c r="E610" s="73">
        <v>1</v>
      </c>
      <c r="F610" s="73"/>
      <c r="G610" s="73">
        <v>1</v>
      </c>
      <c r="H610" s="73"/>
      <c r="I610" s="74">
        <f t="shared" si="32"/>
        <v>2</v>
      </c>
    </row>
    <row r="611" spans="1:9" ht="17" x14ac:dyDescent="0.2">
      <c r="A611" s="74"/>
      <c r="B611" s="74">
        <f t="shared" si="34"/>
        <v>17</v>
      </c>
      <c r="C611" s="14" t="s">
        <v>132</v>
      </c>
      <c r="D611" s="73">
        <v>2</v>
      </c>
      <c r="E611" s="73">
        <v>2</v>
      </c>
      <c r="F611" s="73"/>
      <c r="G611" s="73"/>
      <c r="H611" s="73">
        <v>2</v>
      </c>
      <c r="I611" s="74">
        <f t="shared" si="32"/>
        <v>6</v>
      </c>
    </row>
    <row r="612" spans="1:9" ht="17" x14ac:dyDescent="0.2">
      <c r="A612" s="74"/>
      <c r="B612" s="74">
        <f t="shared" si="34"/>
        <v>18</v>
      </c>
      <c r="C612" s="14" t="s">
        <v>267</v>
      </c>
      <c r="D612" s="73"/>
      <c r="E612" s="73">
        <v>1</v>
      </c>
      <c r="F612" s="73">
        <v>1</v>
      </c>
      <c r="G612" s="73"/>
      <c r="H612" s="73">
        <v>1</v>
      </c>
      <c r="I612" s="74">
        <f t="shared" si="32"/>
        <v>3</v>
      </c>
    </row>
    <row r="613" spans="1:9" ht="17" x14ac:dyDescent="0.2">
      <c r="A613" s="74"/>
      <c r="B613" s="74">
        <f t="shared" si="34"/>
        <v>19</v>
      </c>
      <c r="C613" s="14" t="s">
        <v>245</v>
      </c>
      <c r="D613" s="73"/>
      <c r="E613" s="73"/>
      <c r="F613" s="73"/>
      <c r="G613" s="73"/>
      <c r="H613" s="73"/>
      <c r="I613" s="74">
        <f t="shared" si="32"/>
        <v>0</v>
      </c>
    </row>
    <row r="614" spans="1:9" ht="17" x14ac:dyDescent="0.2">
      <c r="A614" s="74"/>
      <c r="B614" s="74">
        <f t="shared" si="34"/>
        <v>20</v>
      </c>
      <c r="C614" s="14" t="s">
        <v>209</v>
      </c>
      <c r="D614" s="73"/>
      <c r="E614" s="73"/>
      <c r="F614" s="73"/>
      <c r="G614" s="73"/>
      <c r="H614" s="73"/>
      <c r="I614" s="74">
        <f t="shared" si="32"/>
        <v>0</v>
      </c>
    </row>
    <row r="615" spans="1:9" ht="17" x14ac:dyDescent="0.2">
      <c r="A615" s="74"/>
      <c r="B615" s="74">
        <f t="shared" si="34"/>
        <v>21</v>
      </c>
      <c r="C615" s="14" t="s">
        <v>269</v>
      </c>
      <c r="D615" s="73"/>
      <c r="E615" s="73"/>
      <c r="F615" s="73">
        <v>2</v>
      </c>
      <c r="G615" s="73"/>
      <c r="H615" s="73"/>
      <c r="I615" s="74">
        <f t="shared" si="32"/>
        <v>2</v>
      </c>
    </row>
    <row r="616" spans="1:9" ht="17" x14ac:dyDescent="0.2">
      <c r="A616" s="74"/>
      <c r="B616" s="74">
        <f t="shared" si="34"/>
        <v>22</v>
      </c>
      <c r="C616" s="14" t="s">
        <v>20</v>
      </c>
      <c r="D616" s="73"/>
      <c r="E616" s="73">
        <v>1</v>
      </c>
      <c r="F616" s="73"/>
      <c r="G616" s="73"/>
      <c r="H616" s="73"/>
      <c r="I616" s="74">
        <f t="shared" si="32"/>
        <v>1</v>
      </c>
    </row>
    <row r="617" spans="1:9" ht="17" x14ac:dyDescent="0.2">
      <c r="A617" s="74"/>
      <c r="B617" s="74">
        <f t="shared" si="34"/>
        <v>23</v>
      </c>
      <c r="C617" s="75" t="s">
        <v>270</v>
      </c>
      <c r="D617" s="73"/>
      <c r="E617" s="73"/>
      <c r="F617" s="73"/>
      <c r="G617" s="73"/>
      <c r="H617" s="73"/>
      <c r="I617" s="74">
        <f t="shared" si="32"/>
        <v>0</v>
      </c>
    </row>
    <row r="618" spans="1:9" ht="17" x14ac:dyDescent="0.2">
      <c r="A618" s="74"/>
      <c r="B618" s="74">
        <f t="shared" si="34"/>
        <v>24</v>
      </c>
      <c r="C618" s="14" t="s">
        <v>210</v>
      </c>
      <c r="D618" s="73"/>
      <c r="E618" s="73"/>
      <c r="F618" s="73"/>
      <c r="G618" s="73"/>
      <c r="H618" s="73"/>
      <c r="I618" s="74">
        <f t="shared" si="32"/>
        <v>0</v>
      </c>
    </row>
    <row r="619" spans="1:9" ht="17" x14ac:dyDescent="0.2">
      <c r="A619" s="74"/>
      <c r="B619" s="74">
        <f t="shared" si="34"/>
        <v>25</v>
      </c>
      <c r="C619" s="14" t="s">
        <v>136</v>
      </c>
      <c r="D619" s="73"/>
      <c r="E619" s="73">
        <v>5</v>
      </c>
      <c r="F619" s="73">
        <v>1</v>
      </c>
      <c r="G619" s="73"/>
      <c r="H619" s="73">
        <v>1</v>
      </c>
      <c r="I619" s="74">
        <f t="shared" si="32"/>
        <v>7</v>
      </c>
    </row>
    <row r="620" spans="1:9" ht="17" x14ac:dyDescent="0.2">
      <c r="A620" s="74"/>
      <c r="B620" s="74">
        <f t="shared" si="34"/>
        <v>26</v>
      </c>
      <c r="C620" s="14" t="s">
        <v>137</v>
      </c>
      <c r="D620" s="73"/>
      <c r="E620" s="73"/>
      <c r="F620" s="73"/>
      <c r="G620" s="73"/>
      <c r="H620" s="73"/>
      <c r="I620" s="74">
        <f t="shared" si="32"/>
        <v>0</v>
      </c>
    </row>
    <row r="621" spans="1:9" ht="17" x14ac:dyDescent="0.2">
      <c r="A621" s="74"/>
      <c r="B621" s="74">
        <f t="shared" si="34"/>
        <v>27</v>
      </c>
      <c r="C621" s="75" t="s">
        <v>211</v>
      </c>
      <c r="D621" s="73"/>
      <c r="E621" s="73"/>
      <c r="F621" s="73"/>
      <c r="G621" s="73">
        <v>1</v>
      </c>
      <c r="H621" s="73"/>
      <c r="I621" s="74">
        <f t="shared" si="32"/>
        <v>1</v>
      </c>
    </row>
    <row r="622" spans="1:9" ht="17" x14ac:dyDescent="0.2">
      <c r="A622" s="74"/>
      <c r="B622" s="74">
        <f t="shared" si="34"/>
        <v>28</v>
      </c>
      <c r="C622" s="14" t="s">
        <v>212</v>
      </c>
      <c r="D622" s="73"/>
      <c r="E622" s="73"/>
      <c r="F622" s="73"/>
      <c r="G622" s="73"/>
      <c r="H622" s="73"/>
      <c r="I622" s="74">
        <f t="shared" si="32"/>
        <v>0</v>
      </c>
    </row>
    <row r="623" spans="1:9" ht="17" x14ac:dyDescent="0.2">
      <c r="A623" s="74"/>
      <c r="B623" s="74"/>
      <c r="C623" s="24" t="s">
        <v>281</v>
      </c>
      <c r="D623" s="76">
        <f t="shared" ref="D623:I623" si="35">SUM(D595:D622)</f>
        <v>16</v>
      </c>
      <c r="E623" s="76">
        <f t="shared" si="35"/>
        <v>32</v>
      </c>
      <c r="F623" s="76">
        <f t="shared" si="35"/>
        <v>33</v>
      </c>
      <c r="G623" s="76">
        <f t="shared" si="35"/>
        <v>15</v>
      </c>
      <c r="H623" s="76">
        <f t="shared" si="35"/>
        <v>33</v>
      </c>
      <c r="I623" s="74">
        <f t="shared" si="35"/>
        <v>129</v>
      </c>
    </row>
    <row r="626" spans="1:21" x14ac:dyDescent="0.2">
      <c r="A626" s="100" t="s">
        <v>263</v>
      </c>
      <c r="B626" s="100" t="s">
        <v>247</v>
      </c>
      <c r="C626" s="100" t="s">
        <v>282</v>
      </c>
      <c r="D626" s="102" t="s">
        <v>266</v>
      </c>
      <c r="E626" s="102"/>
      <c r="F626" s="102"/>
      <c r="G626" s="102"/>
      <c r="H626" s="102"/>
      <c r="I626" s="100" t="s">
        <v>236</v>
      </c>
      <c r="P626" s="53" t="s">
        <v>273</v>
      </c>
      <c r="Q626" s="53" t="s">
        <v>277</v>
      </c>
      <c r="R626" s="53" t="s">
        <v>280</v>
      </c>
      <c r="S626" s="53" t="s">
        <v>278</v>
      </c>
      <c r="T626" s="53" t="s">
        <v>275</v>
      </c>
    </row>
    <row r="627" spans="1:21" x14ac:dyDescent="0.2">
      <c r="A627" s="101"/>
      <c r="B627" s="101"/>
      <c r="C627" s="101"/>
      <c r="D627" s="70" t="s">
        <v>248</v>
      </c>
      <c r="E627" s="70" t="s">
        <v>249</v>
      </c>
      <c r="F627" s="70" t="s">
        <v>250</v>
      </c>
      <c r="G627" s="70" t="s">
        <v>251</v>
      </c>
      <c r="H627" s="70" t="s">
        <v>252</v>
      </c>
      <c r="I627" s="101"/>
      <c r="P627" s="56">
        <v>19</v>
      </c>
      <c r="Q627" s="56">
        <v>33</v>
      </c>
      <c r="R627" s="56">
        <v>35</v>
      </c>
      <c r="S627" s="56">
        <v>18</v>
      </c>
      <c r="T627" s="56">
        <v>38</v>
      </c>
      <c r="U627" s="51">
        <f>SUM(P627:T627)</f>
        <v>143</v>
      </c>
    </row>
    <row r="628" spans="1:21" ht="17" x14ac:dyDescent="0.2">
      <c r="A628" s="71">
        <v>44158</v>
      </c>
      <c r="B628" s="72">
        <v>1</v>
      </c>
      <c r="C628" s="14" t="s">
        <v>2</v>
      </c>
      <c r="D628" s="73">
        <v>1</v>
      </c>
      <c r="E628" s="73">
        <v>4</v>
      </c>
      <c r="F628" s="73">
        <v>7</v>
      </c>
      <c r="G628" s="73">
        <v>3</v>
      </c>
      <c r="H628" s="73">
        <v>9</v>
      </c>
      <c r="I628" s="74">
        <f>SUM(D628:H628)</f>
        <v>24</v>
      </c>
    </row>
    <row r="629" spans="1:21" ht="17" x14ac:dyDescent="0.2">
      <c r="A629" s="74"/>
      <c r="B629" s="74">
        <f>(B628+1)</f>
        <v>2</v>
      </c>
      <c r="C629" s="14" t="s">
        <v>124</v>
      </c>
      <c r="D629" s="73">
        <v>3</v>
      </c>
      <c r="E629" s="73">
        <v>5</v>
      </c>
      <c r="F629" s="73">
        <v>6</v>
      </c>
      <c r="G629" s="73">
        <v>1</v>
      </c>
      <c r="H629" s="73">
        <v>8</v>
      </c>
      <c r="I629" s="74">
        <f t="shared" ref="I629:I656" si="36">SUM(D629:H629)</f>
        <v>23</v>
      </c>
    </row>
    <row r="630" spans="1:21" ht="17" x14ac:dyDescent="0.2">
      <c r="A630" s="74"/>
      <c r="B630" s="74">
        <f t="shared" ref="B630:B636" si="37">(B629+1)</f>
        <v>3</v>
      </c>
      <c r="C630" s="14" t="s">
        <v>125</v>
      </c>
      <c r="D630" s="73"/>
      <c r="E630" s="73">
        <v>1</v>
      </c>
      <c r="F630" s="73">
        <v>3</v>
      </c>
      <c r="G630" s="73">
        <v>2</v>
      </c>
      <c r="H630" s="73">
        <v>3</v>
      </c>
      <c r="I630" s="74">
        <f t="shared" si="36"/>
        <v>9</v>
      </c>
    </row>
    <row r="631" spans="1:21" ht="17" x14ac:dyDescent="0.2">
      <c r="A631" s="74"/>
      <c r="B631" s="74">
        <f t="shared" si="37"/>
        <v>4</v>
      </c>
      <c r="C631" s="14" t="s">
        <v>238</v>
      </c>
      <c r="D631" s="73">
        <v>2</v>
      </c>
      <c r="E631" s="73">
        <v>2</v>
      </c>
      <c r="F631" s="73">
        <v>2</v>
      </c>
      <c r="G631" s="73">
        <v>2</v>
      </c>
      <c r="H631" s="73">
        <v>3</v>
      </c>
      <c r="I631" s="74">
        <f t="shared" si="36"/>
        <v>11</v>
      </c>
    </row>
    <row r="632" spans="1:21" ht="17" x14ac:dyDescent="0.2">
      <c r="A632" s="74"/>
      <c r="B632" s="74">
        <f t="shared" si="37"/>
        <v>5</v>
      </c>
      <c r="C632" s="14" t="s">
        <v>127</v>
      </c>
      <c r="D632" s="73"/>
      <c r="E632" s="73"/>
      <c r="F632" s="73">
        <v>5</v>
      </c>
      <c r="G632" s="73">
        <v>1</v>
      </c>
      <c r="H632" s="73">
        <v>3</v>
      </c>
      <c r="I632" s="74">
        <f t="shared" si="36"/>
        <v>9</v>
      </c>
    </row>
    <row r="633" spans="1:21" ht="17" x14ac:dyDescent="0.2">
      <c r="A633" s="74"/>
      <c r="B633" s="74">
        <f t="shared" si="37"/>
        <v>6</v>
      </c>
      <c r="C633" s="14" t="s">
        <v>9</v>
      </c>
      <c r="D633" s="73"/>
      <c r="E633" s="73">
        <v>1</v>
      </c>
      <c r="F633" s="73"/>
      <c r="G633" s="73">
        <v>1</v>
      </c>
      <c r="H633" s="73"/>
      <c r="I633" s="74">
        <f t="shared" si="36"/>
        <v>2</v>
      </c>
    </row>
    <row r="634" spans="1:21" ht="17" x14ac:dyDescent="0.2">
      <c r="A634" s="74"/>
      <c r="B634" s="74">
        <f t="shared" si="37"/>
        <v>7</v>
      </c>
      <c r="C634" s="14" t="s">
        <v>239</v>
      </c>
      <c r="D634" s="73">
        <v>5</v>
      </c>
      <c r="E634" s="73">
        <v>6</v>
      </c>
      <c r="F634" s="73">
        <v>1</v>
      </c>
      <c r="G634" s="73">
        <v>2</v>
      </c>
      <c r="H634" s="73">
        <v>4</v>
      </c>
      <c r="I634" s="74">
        <f t="shared" si="36"/>
        <v>18</v>
      </c>
    </row>
    <row r="635" spans="1:21" ht="17" x14ac:dyDescent="0.2">
      <c r="A635" s="74"/>
      <c r="B635" s="74">
        <f t="shared" si="37"/>
        <v>8</v>
      </c>
      <c r="C635" s="14" t="s">
        <v>129</v>
      </c>
      <c r="D635" s="73">
        <v>2</v>
      </c>
      <c r="E635" s="73">
        <v>4</v>
      </c>
      <c r="F635" s="73">
        <v>2</v>
      </c>
      <c r="G635" s="73">
        <v>2</v>
      </c>
      <c r="H635" s="73"/>
      <c r="I635" s="74">
        <f t="shared" si="36"/>
        <v>10</v>
      </c>
    </row>
    <row r="636" spans="1:21" ht="17" x14ac:dyDescent="0.2">
      <c r="A636" s="74"/>
      <c r="B636" s="74">
        <f t="shared" si="37"/>
        <v>9</v>
      </c>
      <c r="C636" s="14" t="s">
        <v>130</v>
      </c>
      <c r="D636" s="73">
        <v>3</v>
      </c>
      <c r="E636" s="73"/>
      <c r="F636" s="73">
        <v>1</v>
      </c>
      <c r="G636" s="73">
        <v>1</v>
      </c>
      <c r="H636" s="73">
        <v>0</v>
      </c>
      <c r="I636" s="74">
        <f t="shared" si="36"/>
        <v>5</v>
      </c>
    </row>
    <row r="637" spans="1:21" ht="17" x14ac:dyDescent="0.2">
      <c r="A637" s="74"/>
      <c r="B637" s="74">
        <f t="shared" ref="B637:B655" si="38">(B636+1)</f>
        <v>10</v>
      </c>
      <c r="C637" s="14" t="s">
        <v>254</v>
      </c>
      <c r="D637" s="73">
        <v>1</v>
      </c>
      <c r="E637" s="73"/>
      <c r="F637" s="73"/>
      <c r="G637" s="73"/>
      <c r="H637" s="73">
        <v>1</v>
      </c>
      <c r="I637" s="74">
        <f t="shared" si="36"/>
        <v>2</v>
      </c>
    </row>
    <row r="638" spans="1:21" ht="17" x14ac:dyDescent="0.2">
      <c r="A638" s="74"/>
      <c r="B638" s="74">
        <f t="shared" si="38"/>
        <v>11</v>
      </c>
      <c r="C638" s="14" t="s">
        <v>244</v>
      </c>
      <c r="D638" s="73"/>
      <c r="E638" s="73"/>
      <c r="F638" s="73">
        <v>1</v>
      </c>
      <c r="G638" s="73">
        <v>2</v>
      </c>
      <c r="H638" s="73">
        <v>1</v>
      </c>
      <c r="I638" s="74">
        <f t="shared" si="36"/>
        <v>4</v>
      </c>
    </row>
    <row r="639" spans="1:21" ht="17" x14ac:dyDescent="0.2">
      <c r="A639" s="74"/>
      <c r="B639" s="74">
        <f t="shared" si="38"/>
        <v>12</v>
      </c>
      <c r="C639" s="14" t="s">
        <v>207</v>
      </c>
      <c r="D639" s="73"/>
      <c r="E639" s="73"/>
      <c r="F639" s="73"/>
      <c r="G639" s="73"/>
      <c r="H639" s="73">
        <v>1</v>
      </c>
      <c r="I639" s="74">
        <f t="shared" si="36"/>
        <v>1</v>
      </c>
    </row>
    <row r="640" spans="1:21" ht="17" x14ac:dyDescent="0.2">
      <c r="A640" s="74"/>
      <c r="B640" s="74">
        <f t="shared" si="38"/>
        <v>13</v>
      </c>
      <c r="C640" s="14" t="s">
        <v>16</v>
      </c>
      <c r="D640" s="73">
        <v>1</v>
      </c>
      <c r="E640" s="73"/>
      <c r="F640" s="73">
        <v>1</v>
      </c>
      <c r="G640" s="73"/>
      <c r="H640" s="73">
        <v>1</v>
      </c>
      <c r="I640" s="74">
        <f t="shared" si="36"/>
        <v>3</v>
      </c>
    </row>
    <row r="641" spans="1:9" ht="17" x14ac:dyDescent="0.2">
      <c r="A641" s="74"/>
      <c r="B641" s="74">
        <f t="shared" si="38"/>
        <v>14</v>
      </c>
      <c r="C641" s="14" t="s">
        <v>17</v>
      </c>
      <c r="D641" s="73">
        <v>1</v>
      </c>
      <c r="E641" s="73">
        <v>2</v>
      </c>
      <c r="F641" s="73">
        <v>3</v>
      </c>
      <c r="G641" s="73">
        <v>1</v>
      </c>
      <c r="H641" s="73">
        <v>2</v>
      </c>
      <c r="I641" s="74">
        <f t="shared" si="36"/>
        <v>9</v>
      </c>
    </row>
    <row r="642" spans="1:9" ht="17" x14ac:dyDescent="0.2">
      <c r="A642" s="74"/>
      <c r="B642" s="74">
        <f t="shared" si="38"/>
        <v>15</v>
      </c>
      <c r="C642" s="14" t="s">
        <v>208</v>
      </c>
      <c r="D642" s="73"/>
      <c r="E642" s="73"/>
      <c r="F642" s="73"/>
      <c r="G642" s="73"/>
      <c r="H642" s="73"/>
      <c r="I642" s="74">
        <f t="shared" si="36"/>
        <v>0</v>
      </c>
    </row>
    <row r="643" spans="1:9" ht="17" x14ac:dyDescent="0.2">
      <c r="A643" s="74"/>
      <c r="B643" s="74">
        <f t="shared" si="38"/>
        <v>16</v>
      </c>
      <c r="C643" s="14" t="s">
        <v>18</v>
      </c>
      <c r="D643" s="73"/>
      <c r="E643" s="73">
        <v>1</v>
      </c>
      <c r="F643" s="73"/>
      <c r="G643" s="73">
        <v>1</v>
      </c>
      <c r="H643" s="73"/>
      <c r="I643" s="74">
        <f t="shared" si="36"/>
        <v>2</v>
      </c>
    </row>
    <row r="644" spans="1:9" ht="17" x14ac:dyDescent="0.2">
      <c r="A644" s="74"/>
      <c r="B644" s="74">
        <f t="shared" si="38"/>
        <v>17</v>
      </c>
      <c r="C644" s="14" t="s">
        <v>132</v>
      </c>
      <c r="D644" s="73">
        <v>2</v>
      </c>
      <c r="E644" s="73">
        <v>2</v>
      </c>
      <c r="F644" s="73"/>
      <c r="G644" s="73"/>
      <c r="H644" s="73">
        <v>2</v>
      </c>
      <c r="I644" s="74">
        <f t="shared" si="36"/>
        <v>6</v>
      </c>
    </row>
    <row r="645" spans="1:9" ht="17" x14ac:dyDescent="0.2">
      <c r="A645" s="74"/>
      <c r="B645" s="74">
        <f t="shared" si="38"/>
        <v>18</v>
      </c>
      <c r="C645" s="14" t="s">
        <v>267</v>
      </c>
      <c r="D645" s="73"/>
      <c r="E645" s="73">
        <v>1</v>
      </c>
      <c r="F645" s="73">
        <v>1</v>
      </c>
      <c r="G645" s="73"/>
      <c r="H645" s="73">
        <v>2</v>
      </c>
      <c r="I645" s="74">
        <f t="shared" si="36"/>
        <v>4</v>
      </c>
    </row>
    <row r="646" spans="1:9" ht="17" x14ac:dyDescent="0.2">
      <c r="A646" s="74"/>
      <c r="B646" s="74">
        <f t="shared" si="38"/>
        <v>19</v>
      </c>
      <c r="C646" s="14" t="s">
        <v>245</v>
      </c>
      <c r="D646" s="73"/>
      <c r="E646" s="73"/>
      <c r="F646" s="73"/>
      <c r="G646" s="73"/>
      <c r="H646" s="73"/>
      <c r="I646" s="74">
        <f t="shared" si="36"/>
        <v>0</v>
      </c>
    </row>
    <row r="647" spans="1:9" ht="17" x14ac:dyDescent="0.2">
      <c r="A647" s="74"/>
      <c r="B647" s="74">
        <f t="shared" si="38"/>
        <v>20</v>
      </c>
      <c r="C647" s="14" t="s">
        <v>209</v>
      </c>
      <c r="D647" s="73"/>
      <c r="E647" s="73"/>
      <c r="F647" s="73"/>
      <c r="G647" s="73"/>
      <c r="H647" s="73"/>
      <c r="I647" s="74">
        <f t="shared" si="36"/>
        <v>0</v>
      </c>
    </row>
    <row r="648" spans="1:9" ht="17" x14ac:dyDescent="0.2">
      <c r="A648" s="74"/>
      <c r="B648" s="74">
        <f t="shared" si="38"/>
        <v>21</v>
      </c>
      <c r="C648" s="14" t="s">
        <v>269</v>
      </c>
      <c r="D648" s="73"/>
      <c r="E648" s="73"/>
      <c r="F648" s="73">
        <v>2</v>
      </c>
      <c r="G648" s="73"/>
      <c r="H648" s="73"/>
      <c r="I648" s="74">
        <f t="shared" si="36"/>
        <v>2</v>
      </c>
    </row>
    <row r="649" spans="1:9" ht="17" x14ac:dyDescent="0.2">
      <c r="A649" s="74"/>
      <c r="B649" s="74">
        <f t="shared" si="38"/>
        <v>22</v>
      </c>
      <c r="C649" s="14" t="s">
        <v>20</v>
      </c>
      <c r="D649" s="73"/>
      <c r="E649" s="73">
        <v>1</v>
      </c>
      <c r="F649" s="73"/>
      <c r="G649" s="73"/>
      <c r="H649" s="73"/>
      <c r="I649" s="74">
        <f t="shared" si="36"/>
        <v>1</v>
      </c>
    </row>
    <row r="650" spans="1:9" ht="17" x14ac:dyDescent="0.2">
      <c r="A650" s="74"/>
      <c r="B650" s="74">
        <f t="shared" si="38"/>
        <v>23</v>
      </c>
      <c r="C650" s="75" t="s">
        <v>270</v>
      </c>
      <c r="D650" s="73"/>
      <c r="E650" s="73"/>
      <c r="F650" s="73"/>
      <c r="G650" s="73"/>
      <c r="H650" s="73"/>
      <c r="I650" s="74">
        <f t="shared" si="36"/>
        <v>0</v>
      </c>
    </row>
    <row r="651" spans="1:9" ht="17" x14ac:dyDescent="0.2">
      <c r="A651" s="74"/>
      <c r="B651" s="74">
        <f t="shared" si="38"/>
        <v>24</v>
      </c>
      <c r="C651" s="14" t="s">
        <v>210</v>
      </c>
      <c r="D651" s="73"/>
      <c r="E651" s="73"/>
      <c r="F651" s="73"/>
      <c r="G651" s="73"/>
      <c r="H651" s="73"/>
      <c r="I651" s="74">
        <f t="shared" si="36"/>
        <v>0</v>
      </c>
    </row>
    <row r="652" spans="1:9" ht="17" x14ac:dyDescent="0.2">
      <c r="A652" s="74"/>
      <c r="B652" s="74">
        <f t="shared" si="38"/>
        <v>25</v>
      </c>
      <c r="C652" s="14" t="s">
        <v>136</v>
      </c>
      <c r="D652" s="73"/>
      <c r="E652" s="73">
        <v>5</v>
      </c>
      <c r="F652" s="73">
        <v>1</v>
      </c>
      <c r="G652" s="73"/>
      <c r="H652" s="73">
        <v>1</v>
      </c>
      <c r="I652" s="74">
        <f t="shared" si="36"/>
        <v>7</v>
      </c>
    </row>
    <row r="653" spans="1:9" ht="17" x14ac:dyDescent="0.2">
      <c r="A653" s="74"/>
      <c r="B653" s="74">
        <f t="shared" si="38"/>
        <v>26</v>
      </c>
      <c r="C653" s="14" t="s">
        <v>137</v>
      </c>
      <c r="D653" s="73"/>
      <c r="E653" s="73"/>
      <c r="F653" s="73"/>
      <c r="G653" s="73"/>
      <c r="H653" s="73"/>
      <c r="I653" s="74">
        <f t="shared" si="36"/>
        <v>0</v>
      </c>
    </row>
    <row r="654" spans="1:9" ht="17" x14ac:dyDescent="0.2">
      <c r="A654" s="74"/>
      <c r="B654" s="74">
        <f t="shared" si="38"/>
        <v>27</v>
      </c>
      <c r="C654" s="75" t="s">
        <v>211</v>
      </c>
      <c r="D654" s="73"/>
      <c r="E654" s="73"/>
      <c r="F654" s="73"/>
      <c r="G654" s="73">
        <v>1</v>
      </c>
      <c r="H654" s="73"/>
      <c r="I654" s="74">
        <f t="shared" si="36"/>
        <v>1</v>
      </c>
    </row>
    <row r="655" spans="1:9" ht="17" x14ac:dyDescent="0.2">
      <c r="A655" s="74"/>
      <c r="B655" s="74">
        <f t="shared" si="38"/>
        <v>28</v>
      </c>
      <c r="C655" s="75" t="s">
        <v>246</v>
      </c>
      <c r="D655" s="73">
        <v>1</v>
      </c>
      <c r="E655" s="73"/>
      <c r="F655" s="73"/>
      <c r="G655" s="73"/>
      <c r="H655" s="73"/>
      <c r="I655" s="74">
        <f t="shared" si="36"/>
        <v>1</v>
      </c>
    </row>
    <row r="656" spans="1:9" ht="17" x14ac:dyDescent="0.2">
      <c r="A656" s="74"/>
      <c r="B656" s="74">
        <f>(B654+1)</f>
        <v>28</v>
      </c>
      <c r="C656" s="14" t="s">
        <v>212</v>
      </c>
      <c r="D656" s="73"/>
      <c r="E656" s="73"/>
      <c r="F656" s="73"/>
      <c r="G656" s="73"/>
      <c r="H656" s="73"/>
      <c r="I656" s="74">
        <f t="shared" si="36"/>
        <v>0</v>
      </c>
    </row>
    <row r="657" spans="1:21" ht="17" x14ac:dyDescent="0.2">
      <c r="A657" s="74"/>
      <c r="B657" s="74"/>
      <c r="C657" s="24" t="s">
        <v>281</v>
      </c>
      <c r="D657" s="76">
        <f t="shared" ref="D657:I657" si="39">SUM(D628:D656)</f>
        <v>22</v>
      </c>
      <c r="E657" s="76">
        <f t="shared" si="39"/>
        <v>35</v>
      </c>
      <c r="F657" s="76">
        <f t="shared" si="39"/>
        <v>36</v>
      </c>
      <c r="G657" s="76">
        <f t="shared" si="39"/>
        <v>20</v>
      </c>
      <c r="H657" s="76">
        <f t="shared" si="39"/>
        <v>41</v>
      </c>
      <c r="I657" s="74">
        <f t="shared" si="39"/>
        <v>154</v>
      </c>
    </row>
    <row r="660" spans="1:21" x14ac:dyDescent="0.2">
      <c r="A660" s="100" t="s">
        <v>263</v>
      </c>
      <c r="B660" s="100" t="s">
        <v>247</v>
      </c>
      <c r="C660" s="100" t="s">
        <v>282</v>
      </c>
      <c r="D660" s="102" t="s">
        <v>266</v>
      </c>
      <c r="E660" s="102"/>
      <c r="F660" s="102"/>
      <c r="G660" s="102"/>
      <c r="H660" s="102"/>
      <c r="I660" s="100" t="s">
        <v>236</v>
      </c>
      <c r="P660" s="53" t="s">
        <v>273</v>
      </c>
      <c r="Q660" s="53" t="s">
        <v>277</v>
      </c>
      <c r="R660" s="53" t="s">
        <v>280</v>
      </c>
      <c r="S660" s="53" t="s">
        <v>278</v>
      </c>
      <c r="T660" s="53" t="s">
        <v>275</v>
      </c>
    </row>
    <row r="661" spans="1:21" x14ac:dyDescent="0.2">
      <c r="A661" s="101"/>
      <c r="B661" s="101"/>
      <c r="C661" s="101"/>
      <c r="D661" s="70" t="s">
        <v>248</v>
      </c>
      <c r="E661" s="70" t="s">
        <v>249</v>
      </c>
      <c r="F661" s="70" t="s">
        <v>250</v>
      </c>
      <c r="G661" s="70" t="s">
        <v>251</v>
      </c>
      <c r="H661" s="70" t="s">
        <v>252</v>
      </c>
      <c r="I661" s="101"/>
      <c r="P661" s="56">
        <v>22</v>
      </c>
      <c r="Q661" s="56">
        <v>35</v>
      </c>
      <c r="R661" s="56">
        <v>36</v>
      </c>
      <c r="S661" s="56">
        <v>20</v>
      </c>
      <c r="T661" s="56">
        <v>41</v>
      </c>
      <c r="U661" s="51">
        <f>SUM(P661:T661)</f>
        <v>154</v>
      </c>
    </row>
    <row r="662" spans="1:21" ht="17" x14ac:dyDescent="0.2">
      <c r="A662" s="81">
        <v>44172</v>
      </c>
      <c r="B662" s="72">
        <v>1</v>
      </c>
      <c r="C662" s="14" t="s">
        <v>2</v>
      </c>
      <c r="D662" s="73">
        <v>1</v>
      </c>
      <c r="E662" s="73">
        <v>4</v>
      </c>
      <c r="F662" s="73">
        <v>7</v>
      </c>
      <c r="G662" s="73">
        <v>3</v>
      </c>
      <c r="H662" s="73">
        <v>9</v>
      </c>
      <c r="I662" s="74">
        <f>SUM(D662:H662)</f>
        <v>24</v>
      </c>
    </row>
    <row r="663" spans="1:21" ht="17" x14ac:dyDescent="0.2">
      <c r="A663" s="74"/>
      <c r="B663" s="74">
        <f>(B662+1)</f>
        <v>2</v>
      </c>
      <c r="C663" s="14" t="s">
        <v>124</v>
      </c>
      <c r="D663" s="73">
        <v>3</v>
      </c>
      <c r="E663" s="73">
        <v>5</v>
      </c>
      <c r="F663" s="73">
        <v>6</v>
      </c>
      <c r="G663" s="73">
        <v>1</v>
      </c>
      <c r="H663" s="73">
        <v>8</v>
      </c>
      <c r="I663" s="74">
        <f t="shared" ref="I663:I690" si="40">SUM(D663:H663)</f>
        <v>23</v>
      </c>
    </row>
    <row r="664" spans="1:21" ht="17" x14ac:dyDescent="0.2">
      <c r="A664" s="74"/>
      <c r="B664" s="74">
        <f t="shared" ref="B664:B670" si="41">(B663+1)</f>
        <v>3</v>
      </c>
      <c r="C664" s="14" t="s">
        <v>125</v>
      </c>
      <c r="D664" s="73"/>
      <c r="E664" s="73">
        <v>1</v>
      </c>
      <c r="F664" s="73">
        <v>3</v>
      </c>
      <c r="G664" s="73">
        <v>2</v>
      </c>
      <c r="H664" s="73">
        <v>3</v>
      </c>
      <c r="I664" s="74">
        <f t="shared" si="40"/>
        <v>9</v>
      </c>
    </row>
    <row r="665" spans="1:21" ht="17" x14ac:dyDescent="0.2">
      <c r="A665" s="74"/>
      <c r="B665" s="74">
        <f t="shared" si="41"/>
        <v>4</v>
      </c>
      <c r="C665" s="14" t="s">
        <v>238</v>
      </c>
      <c r="D665" s="73">
        <v>2</v>
      </c>
      <c r="E665" s="73">
        <v>2</v>
      </c>
      <c r="F665" s="73">
        <v>2</v>
      </c>
      <c r="G665" s="73">
        <v>2</v>
      </c>
      <c r="H665" s="73">
        <v>3</v>
      </c>
      <c r="I665" s="74">
        <f t="shared" si="40"/>
        <v>11</v>
      </c>
    </row>
    <row r="666" spans="1:21" ht="17" x14ac:dyDescent="0.2">
      <c r="A666" s="74"/>
      <c r="B666" s="74">
        <f t="shared" si="41"/>
        <v>5</v>
      </c>
      <c r="C666" s="14" t="s">
        <v>127</v>
      </c>
      <c r="D666" s="73"/>
      <c r="E666" s="73"/>
      <c r="F666" s="73">
        <v>5</v>
      </c>
      <c r="G666" s="73">
        <v>1</v>
      </c>
      <c r="H666" s="73">
        <v>3</v>
      </c>
      <c r="I666" s="74">
        <f t="shared" si="40"/>
        <v>9</v>
      </c>
    </row>
    <row r="667" spans="1:21" ht="17" x14ac:dyDescent="0.2">
      <c r="A667" s="74"/>
      <c r="B667" s="74">
        <f t="shared" si="41"/>
        <v>6</v>
      </c>
      <c r="C667" s="14" t="s">
        <v>9</v>
      </c>
      <c r="D667" s="73"/>
      <c r="E667" s="73">
        <v>1</v>
      </c>
      <c r="F667" s="73"/>
      <c r="G667" s="73">
        <v>1</v>
      </c>
      <c r="H667" s="73"/>
      <c r="I667" s="74">
        <f t="shared" si="40"/>
        <v>2</v>
      </c>
    </row>
    <row r="668" spans="1:21" ht="17" x14ac:dyDescent="0.2">
      <c r="A668" s="74"/>
      <c r="B668" s="74">
        <f t="shared" si="41"/>
        <v>7</v>
      </c>
      <c r="C668" s="14" t="s">
        <v>239</v>
      </c>
      <c r="D668" s="73">
        <v>5</v>
      </c>
      <c r="E668" s="73">
        <v>6</v>
      </c>
      <c r="F668" s="73">
        <v>1</v>
      </c>
      <c r="G668" s="73">
        <v>2</v>
      </c>
      <c r="H668" s="73">
        <v>4</v>
      </c>
      <c r="I668" s="74">
        <f t="shared" si="40"/>
        <v>18</v>
      </c>
    </row>
    <row r="669" spans="1:21" ht="17" x14ac:dyDescent="0.2">
      <c r="A669" s="74"/>
      <c r="B669" s="74">
        <f t="shared" si="41"/>
        <v>8</v>
      </c>
      <c r="C669" s="14" t="s">
        <v>129</v>
      </c>
      <c r="D669" s="73">
        <v>2</v>
      </c>
      <c r="E669" s="73">
        <v>4</v>
      </c>
      <c r="F669" s="73">
        <v>2</v>
      </c>
      <c r="G669" s="73">
        <v>2</v>
      </c>
      <c r="H669" s="73"/>
      <c r="I669" s="74">
        <f t="shared" si="40"/>
        <v>10</v>
      </c>
    </row>
    <row r="670" spans="1:21" ht="17" x14ac:dyDescent="0.2">
      <c r="A670" s="74"/>
      <c r="B670" s="74">
        <f t="shared" si="41"/>
        <v>9</v>
      </c>
      <c r="C670" s="14" t="s">
        <v>130</v>
      </c>
      <c r="D670" s="73">
        <v>3</v>
      </c>
      <c r="E670" s="73"/>
      <c r="F670" s="73">
        <v>1</v>
      </c>
      <c r="G670" s="73">
        <v>1</v>
      </c>
      <c r="H670" s="73">
        <v>0</v>
      </c>
      <c r="I670" s="74">
        <f t="shared" si="40"/>
        <v>5</v>
      </c>
    </row>
    <row r="671" spans="1:21" ht="17" x14ac:dyDescent="0.2">
      <c r="A671" s="74"/>
      <c r="B671" s="74">
        <f t="shared" ref="B671:B689" si="42">(B670+1)</f>
        <v>10</v>
      </c>
      <c r="C671" s="14" t="s">
        <v>254</v>
      </c>
      <c r="D671" s="73">
        <v>1</v>
      </c>
      <c r="E671" s="73"/>
      <c r="F671" s="73"/>
      <c r="G671" s="73"/>
      <c r="H671" s="73">
        <v>1</v>
      </c>
      <c r="I671" s="74">
        <f t="shared" si="40"/>
        <v>2</v>
      </c>
    </row>
    <row r="672" spans="1:21" ht="17" x14ac:dyDescent="0.2">
      <c r="A672" s="74"/>
      <c r="B672" s="74">
        <f t="shared" si="42"/>
        <v>11</v>
      </c>
      <c r="C672" s="14" t="s">
        <v>244</v>
      </c>
      <c r="D672" s="73"/>
      <c r="E672" s="73"/>
      <c r="F672" s="73">
        <v>1</v>
      </c>
      <c r="G672" s="73">
        <v>2</v>
      </c>
      <c r="H672" s="73">
        <v>1</v>
      </c>
      <c r="I672" s="74">
        <f t="shared" si="40"/>
        <v>4</v>
      </c>
    </row>
    <row r="673" spans="1:9" ht="17" x14ac:dyDescent="0.2">
      <c r="A673" s="74"/>
      <c r="B673" s="74">
        <f t="shared" si="42"/>
        <v>12</v>
      </c>
      <c r="C673" s="14" t="s">
        <v>207</v>
      </c>
      <c r="D673" s="73"/>
      <c r="E673" s="73"/>
      <c r="F673" s="73"/>
      <c r="G673" s="73"/>
      <c r="H673" s="73">
        <v>1</v>
      </c>
      <c r="I673" s="74">
        <f t="shared" si="40"/>
        <v>1</v>
      </c>
    </row>
    <row r="674" spans="1:9" ht="17" x14ac:dyDescent="0.2">
      <c r="A674" s="74"/>
      <c r="B674" s="74">
        <f t="shared" si="42"/>
        <v>13</v>
      </c>
      <c r="C674" s="14" t="s">
        <v>16</v>
      </c>
      <c r="D674" s="73">
        <v>1</v>
      </c>
      <c r="E674" s="73"/>
      <c r="F674" s="73">
        <v>1</v>
      </c>
      <c r="G674" s="73"/>
      <c r="H674" s="73">
        <v>1</v>
      </c>
      <c r="I674" s="74">
        <f t="shared" si="40"/>
        <v>3</v>
      </c>
    </row>
    <row r="675" spans="1:9" ht="17" x14ac:dyDescent="0.2">
      <c r="A675" s="74"/>
      <c r="B675" s="74">
        <f t="shared" si="42"/>
        <v>14</v>
      </c>
      <c r="C675" s="14" t="s">
        <v>17</v>
      </c>
      <c r="D675" s="73">
        <v>1</v>
      </c>
      <c r="E675" s="73">
        <v>2</v>
      </c>
      <c r="F675" s="73">
        <v>3</v>
      </c>
      <c r="G675" s="73">
        <v>1</v>
      </c>
      <c r="H675" s="73">
        <v>2</v>
      </c>
      <c r="I675" s="74">
        <f t="shared" si="40"/>
        <v>9</v>
      </c>
    </row>
    <row r="676" spans="1:9" ht="17" x14ac:dyDescent="0.2">
      <c r="A676" s="74"/>
      <c r="B676" s="74">
        <f t="shared" si="42"/>
        <v>15</v>
      </c>
      <c r="C676" s="14" t="s">
        <v>208</v>
      </c>
      <c r="D676" s="73"/>
      <c r="E676" s="73"/>
      <c r="F676" s="73"/>
      <c r="G676" s="73"/>
      <c r="H676" s="73"/>
      <c r="I676" s="74">
        <f t="shared" si="40"/>
        <v>0</v>
      </c>
    </row>
    <row r="677" spans="1:9" ht="17" x14ac:dyDescent="0.2">
      <c r="A677" s="74"/>
      <c r="B677" s="74">
        <f t="shared" si="42"/>
        <v>16</v>
      </c>
      <c r="C677" s="14" t="s">
        <v>18</v>
      </c>
      <c r="D677" s="73"/>
      <c r="E677" s="73">
        <v>1</v>
      </c>
      <c r="F677" s="73"/>
      <c r="G677" s="73">
        <v>1</v>
      </c>
      <c r="H677" s="73"/>
      <c r="I677" s="74">
        <f t="shared" si="40"/>
        <v>2</v>
      </c>
    </row>
    <row r="678" spans="1:9" ht="17" x14ac:dyDescent="0.2">
      <c r="A678" s="74"/>
      <c r="B678" s="74">
        <f t="shared" si="42"/>
        <v>17</v>
      </c>
      <c r="C678" s="14" t="s">
        <v>132</v>
      </c>
      <c r="D678" s="73">
        <v>2</v>
      </c>
      <c r="E678" s="73">
        <v>2</v>
      </c>
      <c r="F678" s="73"/>
      <c r="G678" s="73"/>
      <c r="H678" s="73">
        <v>2</v>
      </c>
      <c r="I678" s="74">
        <f t="shared" si="40"/>
        <v>6</v>
      </c>
    </row>
    <row r="679" spans="1:9" ht="17" x14ac:dyDescent="0.2">
      <c r="A679" s="74"/>
      <c r="B679" s="74">
        <f t="shared" si="42"/>
        <v>18</v>
      </c>
      <c r="C679" s="14" t="s">
        <v>267</v>
      </c>
      <c r="D679" s="73"/>
      <c r="E679" s="73">
        <v>1</v>
      </c>
      <c r="F679" s="73">
        <v>1</v>
      </c>
      <c r="G679" s="73"/>
      <c r="H679" s="73">
        <v>2</v>
      </c>
      <c r="I679" s="74">
        <f t="shared" si="40"/>
        <v>4</v>
      </c>
    </row>
    <row r="680" spans="1:9" ht="17" x14ac:dyDescent="0.2">
      <c r="A680" s="74"/>
      <c r="B680" s="74">
        <f t="shared" si="42"/>
        <v>19</v>
      </c>
      <c r="C680" s="14" t="s">
        <v>245</v>
      </c>
      <c r="D680" s="73"/>
      <c r="E680" s="73"/>
      <c r="F680" s="73"/>
      <c r="G680" s="73"/>
      <c r="H680" s="73"/>
      <c r="I680" s="74">
        <f t="shared" si="40"/>
        <v>0</v>
      </c>
    </row>
    <row r="681" spans="1:9" ht="17" x14ac:dyDescent="0.2">
      <c r="A681" s="74"/>
      <c r="B681" s="74">
        <f t="shared" si="42"/>
        <v>20</v>
      </c>
      <c r="C681" s="14" t="s">
        <v>209</v>
      </c>
      <c r="D681" s="73"/>
      <c r="E681" s="73"/>
      <c r="F681" s="73"/>
      <c r="G681" s="73"/>
      <c r="H681" s="73"/>
      <c r="I681" s="74">
        <f t="shared" si="40"/>
        <v>0</v>
      </c>
    </row>
    <row r="682" spans="1:9" ht="17" x14ac:dyDescent="0.2">
      <c r="A682" s="74"/>
      <c r="B682" s="74">
        <f t="shared" si="42"/>
        <v>21</v>
      </c>
      <c r="C682" s="14" t="s">
        <v>269</v>
      </c>
      <c r="D682" s="73"/>
      <c r="E682" s="73"/>
      <c r="F682" s="73">
        <v>2</v>
      </c>
      <c r="G682" s="73"/>
      <c r="H682" s="73"/>
      <c r="I682" s="74">
        <f t="shared" si="40"/>
        <v>2</v>
      </c>
    </row>
    <row r="683" spans="1:9" ht="17" x14ac:dyDescent="0.2">
      <c r="A683" s="74"/>
      <c r="B683" s="74">
        <f t="shared" si="42"/>
        <v>22</v>
      </c>
      <c r="C683" s="14" t="s">
        <v>20</v>
      </c>
      <c r="D683" s="73"/>
      <c r="E683" s="73">
        <v>1</v>
      </c>
      <c r="F683" s="73"/>
      <c r="G683" s="73"/>
      <c r="H683" s="73"/>
      <c r="I683" s="74">
        <f t="shared" si="40"/>
        <v>1</v>
      </c>
    </row>
    <row r="684" spans="1:9" ht="17" x14ac:dyDescent="0.2">
      <c r="A684" s="74"/>
      <c r="B684" s="74">
        <f t="shared" si="42"/>
        <v>23</v>
      </c>
      <c r="C684" s="75" t="s">
        <v>270</v>
      </c>
      <c r="D684" s="73"/>
      <c r="E684" s="73"/>
      <c r="F684" s="73"/>
      <c r="G684" s="73"/>
      <c r="H684" s="73"/>
      <c r="I684" s="74">
        <f t="shared" si="40"/>
        <v>0</v>
      </c>
    </row>
    <row r="685" spans="1:9" ht="17" x14ac:dyDescent="0.2">
      <c r="A685" s="74"/>
      <c r="B685" s="74">
        <f t="shared" si="42"/>
        <v>24</v>
      </c>
      <c r="C685" s="14" t="s">
        <v>210</v>
      </c>
      <c r="D685" s="73"/>
      <c r="E685" s="73"/>
      <c r="F685" s="73"/>
      <c r="G685" s="73"/>
      <c r="H685" s="73"/>
      <c r="I685" s="74">
        <f t="shared" si="40"/>
        <v>0</v>
      </c>
    </row>
    <row r="686" spans="1:9" ht="17" x14ac:dyDescent="0.2">
      <c r="A686" s="74"/>
      <c r="B686" s="74">
        <f t="shared" si="42"/>
        <v>25</v>
      </c>
      <c r="C686" s="14" t="s">
        <v>136</v>
      </c>
      <c r="D686" s="73"/>
      <c r="E686" s="73">
        <v>5</v>
      </c>
      <c r="F686" s="73">
        <v>1</v>
      </c>
      <c r="G686" s="73"/>
      <c r="H686" s="73">
        <v>1</v>
      </c>
      <c r="I686" s="74">
        <f t="shared" si="40"/>
        <v>7</v>
      </c>
    </row>
    <row r="687" spans="1:9" ht="17" x14ac:dyDescent="0.2">
      <c r="A687" s="74"/>
      <c r="B687" s="74">
        <f t="shared" si="42"/>
        <v>26</v>
      </c>
      <c r="C687" s="14" t="s">
        <v>137</v>
      </c>
      <c r="D687" s="73"/>
      <c r="E687" s="73"/>
      <c r="F687" s="73"/>
      <c r="G687" s="73"/>
      <c r="H687" s="73"/>
      <c r="I687" s="74">
        <f t="shared" si="40"/>
        <v>0</v>
      </c>
    </row>
    <row r="688" spans="1:9" ht="17" x14ac:dyDescent="0.2">
      <c r="A688" s="74"/>
      <c r="B688" s="74">
        <f t="shared" si="42"/>
        <v>27</v>
      </c>
      <c r="C688" s="75" t="s">
        <v>211</v>
      </c>
      <c r="D688" s="73"/>
      <c r="E688" s="73"/>
      <c r="F688" s="73"/>
      <c r="G688" s="73">
        <v>1</v>
      </c>
      <c r="H688" s="73"/>
      <c r="I688" s="74">
        <f t="shared" si="40"/>
        <v>1</v>
      </c>
    </row>
    <row r="689" spans="1:21" ht="17" x14ac:dyDescent="0.2">
      <c r="A689" s="74"/>
      <c r="B689" s="74">
        <f t="shared" si="42"/>
        <v>28</v>
      </c>
      <c r="C689" s="75" t="s">
        <v>246</v>
      </c>
      <c r="D689" s="73">
        <v>1</v>
      </c>
      <c r="E689" s="73"/>
      <c r="F689" s="73"/>
      <c r="G689" s="73"/>
      <c r="H689" s="73"/>
      <c r="I689" s="74">
        <f t="shared" si="40"/>
        <v>1</v>
      </c>
    </row>
    <row r="690" spans="1:21" ht="17" x14ac:dyDescent="0.2">
      <c r="A690" s="74"/>
      <c r="B690" s="74">
        <v>29</v>
      </c>
      <c r="C690" s="14" t="s">
        <v>212</v>
      </c>
      <c r="D690" s="73"/>
      <c r="E690" s="73"/>
      <c r="F690" s="73"/>
      <c r="G690" s="73"/>
      <c r="H690" s="73"/>
      <c r="I690" s="74">
        <f t="shared" si="40"/>
        <v>0</v>
      </c>
    </row>
    <row r="691" spans="1:21" ht="17" x14ac:dyDescent="0.2">
      <c r="A691" s="74"/>
      <c r="B691" s="74"/>
      <c r="C691" s="24" t="s">
        <v>281</v>
      </c>
      <c r="D691" s="76">
        <f t="shared" ref="D691:I691" si="43">SUM(D662:D690)</f>
        <v>22</v>
      </c>
      <c r="E691" s="76">
        <f t="shared" si="43"/>
        <v>35</v>
      </c>
      <c r="F691" s="76">
        <f t="shared" si="43"/>
        <v>36</v>
      </c>
      <c r="G691" s="76">
        <f t="shared" si="43"/>
        <v>20</v>
      </c>
      <c r="H691" s="76">
        <f t="shared" si="43"/>
        <v>41</v>
      </c>
      <c r="I691" s="74">
        <f t="shared" si="43"/>
        <v>154</v>
      </c>
    </row>
    <row r="694" spans="1:21" x14ac:dyDescent="0.2">
      <c r="A694" s="100" t="s">
        <v>263</v>
      </c>
      <c r="B694" s="100" t="s">
        <v>247</v>
      </c>
      <c r="C694" s="100" t="s">
        <v>282</v>
      </c>
      <c r="D694" s="102" t="s">
        <v>266</v>
      </c>
      <c r="E694" s="102"/>
      <c r="F694" s="102"/>
      <c r="G694" s="102"/>
      <c r="H694" s="102"/>
      <c r="I694" s="100" t="s">
        <v>236</v>
      </c>
      <c r="P694" s="53" t="s">
        <v>273</v>
      </c>
      <c r="Q694" s="53" t="s">
        <v>277</v>
      </c>
      <c r="R694" s="53" t="s">
        <v>280</v>
      </c>
      <c r="S694" s="53" t="s">
        <v>278</v>
      </c>
      <c r="T694" s="53" t="s">
        <v>275</v>
      </c>
    </row>
    <row r="695" spans="1:21" x14ac:dyDescent="0.2">
      <c r="A695" s="101"/>
      <c r="B695" s="101"/>
      <c r="C695" s="101"/>
      <c r="D695" s="70" t="s">
        <v>248</v>
      </c>
      <c r="E695" s="70" t="s">
        <v>249</v>
      </c>
      <c r="F695" s="70" t="s">
        <v>250</v>
      </c>
      <c r="G695" s="70" t="s">
        <v>251</v>
      </c>
      <c r="H695" s="70" t="s">
        <v>252</v>
      </c>
      <c r="I695" s="101"/>
      <c r="P695" s="56">
        <v>23</v>
      </c>
      <c r="Q695" s="56">
        <v>36</v>
      </c>
      <c r="R695" s="56">
        <v>36</v>
      </c>
      <c r="S695" s="56">
        <v>21</v>
      </c>
      <c r="T695" s="56">
        <v>42</v>
      </c>
      <c r="U695" s="51">
        <f>SUM(P695:T695)</f>
        <v>158</v>
      </c>
    </row>
    <row r="696" spans="1:21" ht="17" x14ac:dyDescent="0.2">
      <c r="A696" s="81">
        <v>44179</v>
      </c>
      <c r="B696" s="72">
        <v>1</v>
      </c>
      <c r="C696" s="14" t="s">
        <v>2</v>
      </c>
      <c r="D696" s="73">
        <v>1</v>
      </c>
      <c r="E696" s="73">
        <v>4</v>
      </c>
      <c r="F696" s="73">
        <v>7</v>
      </c>
      <c r="G696" s="73">
        <v>3</v>
      </c>
      <c r="H696" s="73">
        <v>9</v>
      </c>
      <c r="I696" s="74">
        <f>SUM(D696:H696)</f>
        <v>24</v>
      </c>
    </row>
    <row r="697" spans="1:21" ht="17" x14ac:dyDescent="0.2">
      <c r="A697" s="74"/>
      <c r="B697" s="74">
        <f>(B696+1)</f>
        <v>2</v>
      </c>
      <c r="C697" s="14" t="s">
        <v>124</v>
      </c>
      <c r="D697" s="73">
        <v>3</v>
      </c>
      <c r="E697" s="73">
        <v>5</v>
      </c>
      <c r="F697" s="73">
        <v>6</v>
      </c>
      <c r="G697" s="73">
        <v>1</v>
      </c>
      <c r="H697" s="73">
        <v>8</v>
      </c>
      <c r="I697" s="74">
        <f t="shared" ref="I697:I724" si="44">SUM(D697:H697)</f>
        <v>23</v>
      </c>
    </row>
    <row r="698" spans="1:21" ht="17" x14ac:dyDescent="0.2">
      <c r="A698" s="74"/>
      <c r="B698" s="74">
        <f t="shared" ref="B698:B704" si="45">(B697+1)</f>
        <v>3</v>
      </c>
      <c r="C698" s="14" t="s">
        <v>125</v>
      </c>
      <c r="D698" s="73"/>
      <c r="E698" s="73">
        <v>2</v>
      </c>
      <c r="F698" s="73">
        <v>3</v>
      </c>
      <c r="G698" s="73">
        <v>3</v>
      </c>
      <c r="H698" s="73">
        <v>3</v>
      </c>
      <c r="I698" s="74">
        <f t="shared" si="44"/>
        <v>11</v>
      </c>
    </row>
    <row r="699" spans="1:21" ht="17" x14ac:dyDescent="0.2">
      <c r="A699" s="74"/>
      <c r="B699" s="74">
        <f t="shared" si="45"/>
        <v>4</v>
      </c>
      <c r="C699" s="14" t="s">
        <v>238</v>
      </c>
      <c r="D699" s="73">
        <v>2</v>
      </c>
      <c r="E699" s="73">
        <v>2</v>
      </c>
      <c r="F699" s="73">
        <v>2</v>
      </c>
      <c r="G699" s="73">
        <v>2</v>
      </c>
      <c r="H699" s="73">
        <v>3</v>
      </c>
      <c r="I699" s="74">
        <f t="shared" si="44"/>
        <v>11</v>
      </c>
    </row>
    <row r="700" spans="1:21" ht="17" x14ac:dyDescent="0.2">
      <c r="A700" s="74"/>
      <c r="B700" s="74">
        <f t="shared" si="45"/>
        <v>5</v>
      </c>
      <c r="C700" s="14" t="s">
        <v>127</v>
      </c>
      <c r="D700" s="73"/>
      <c r="E700" s="73"/>
      <c r="F700" s="73">
        <v>5</v>
      </c>
      <c r="G700" s="73">
        <v>1</v>
      </c>
      <c r="H700" s="73">
        <v>3</v>
      </c>
      <c r="I700" s="74">
        <f t="shared" si="44"/>
        <v>9</v>
      </c>
    </row>
    <row r="701" spans="1:21" ht="17" x14ac:dyDescent="0.2">
      <c r="A701" s="74"/>
      <c r="B701" s="74">
        <f t="shared" si="45"/>
        <v>6</v>
      </c>
      <c r="C701" s="14" t="s">
        <v>9</v>
      </c>
      <c r="D701" s="73"/>
      <c r="E701" s="73">
        <v>1</v>
      </c>
      <c r="F701" s="73"/>
      <c r="G701" s="73">
        <v>1</v>
      </c>
      <c r="H701" s="73"/>
      <c r="I701" s="74">
        <f t="shared" si="44"/>
        <v>2</v>
      </c>
    </row>
    <row r="702" spans="1:21" ht="17" x14ac:dyDescent="0.2">
      <c r="A702" s="74"/>
      <c r="B702" s="74">
        <f t="shared" si="45"/>
        <v>7</v>
      </c>
      <c r="C702" s="14" t="s">
        <v>239</v>
      </c>
      <c r="D702" s="73">
        <v>5</v>
      </c>
      <c r="E702" s="73">
        <v>6</v>
      </c>
      <c r="F702" s="73">
        <v>1</v>
      </c>
      <c r="G702" s="73">
        <v>2</v>
      </c>
      <c r="H702" s="73">
        <v>4</v>
      </c>
      <c r="I702" s="74">
        <f t="shared" si="44"/>
        <v>18</v>
      </c>
    </row>
    <row r="703" spans="1:21" ht="17" x14ac:dyDescent="0.2">
      <c r="A703" s="74"/>
      <c r="B703" s="74">
        <f t="shared" si="45"/>
        <v>8</v>
      </c>
      <c r="C703" s="14" t="s">
        <v>129</v>
      </c>
      <c r="D703" s="73">
        <v>2</v>
      </c>
      <c r="E703" s="73">
        <v>4</v>
      </c>
      <c r="F703" s="73">
        <v>2</v>
      </c>
      <c r="G703" s="73">
        <v>2</v>
      </c>
      <c r="H703" s="73"/>
      <c r="I703" s="74">
        <f t="shared" si="44"/>
        <v>10</v>
      </c>
    </row>
    <row r="704" spans="1:21" ht="17" x14ac:dyDescent="0.2">
      <c r="A704" s="74"/>
      <c r="B704" s="74">
        <f t="shared" si="45"/>
        <v>9</v>
      </c>
      <c r="C704" s="14" t="s">
        <v>130</v>
      </c>
      <c r="D704" s="73">
        <v>3</v>
      </c>
      <c r="E704" s="73"/>
      <c r="F704" s="73">
        <v>1</v>
      </c>
      <c r="G704" s="73">
        <v>1</v>
      </c>
      <c r="H704" s="73">
        <v>0</v>
      </c>
      <c r="I704" s="74">
        <f t="shared" si="44"/>
        <v>5</v>
      </c>
    </row>
    <row r="705" spans="1:9" ht="17" x14ac:dyDescent="0.2">
      <c r="A705" s="74"/>
      <c r="B705" s="74">
        <f t="shared" ref="B705:B723" si="46">(B704+1)</f>
        <v>10</v>
      </c>
      <c r="C705" s="14" t="s">
        <v>254</v>
      </c>
      <c r="D705" s="73">
        <v>1</v>
      </c>
      <c r="E705" s="73"/>
      <c r="F705" s="73"/>
      <c r="G705" s="73"/>
      <c r="H705" s="73">
        <v>1</v>
      </c>
      <c r="I705" s="74">
        <f t="shared" si="44"/>
        <v>2</v>
      </c>
    </row>
    <row r="706" spans="1:9" ht="17" x14ac:dyDescent="0.2">
      <c r="A706" s="74"/>
      <c r="B706" s="74">
        <f t="shared" si="46"/>
        <v>11</v>
      </c>
      <c r="C706" s="14" t="s">
        <v>244</v>
      </c>
      <c r="D706" s="73"/>
      <c r="E706" s="73"/>
      <c r="F706" s="73">
        <v>1</v>
      </c>
      <c r="G706" s="73">
        <v>2</v>
      </c>
      <c r="H706" s="73">
        <v>1</v>
      </c>
      <c r="I706" s="74">
        <f t="shared" si="44"/>
        <v>4</v>
      </c>
    </row>
    <row r="707" spans="1:9" ht="17" x14ac:dyDescent="0.2">
      <c r="A707" s="74"/>
      <c r="B707" s="74">
        <f t="shared" si="46"/>
        <v>12</v>
      </c>
      <c r="C707" s="14" t="s">
        <v>207</v>
      </c>
      <c r="D707" s="73"/>
      <c r="E707" s="73"/>
      <c r="F707" s="73"/>
      <c r="G707" s="73"/>
      <c r="H707" s="73">
        <v>1</v>
      </c>
      <c r="I707" s="74">
        <f t="shared" si="44"/>
        <v>1</v>
      </c>
    </row>
    <row r="708" spans="1:9" ht="17" x14ac:dyDescent="0.2">
      <c r="A708" s="74"/>
      <c r="B708" s="74">
        <f t="shared" si="46"/>
        <v>13</v>
      </c>
      <c r="C708" s="14" t="s">
        <v>16</v>
      </c>
      <c r="D708" s="73">
        <v>1</v>
      </c>
      <c r="E708" s="73"/>
      <c r="F708" s="73">
        <v>1</v>
      </c>
      <c r="G708" s="73"/>
      <c r="H708" s="73">
        <v>1</v>
      </c>
      <c r="I708" s="74">
        <f t="shared" si="44"/>
        <v>3</v>
      </c>
    </row>
    <row r="709" spans="1:9" ht="17" x14ac:dyDescent="0.2">
      <c r="A709" s="74"/>
      <c r="B709" s="74">
        <f t="shared" si="46"/>
        <v>14</v>
      </c>
      <c r="C709" s="14" t="s">
        <v>17</v>
      </c>
      <c r="D709" s="73">
        <v>1</v>
      </c>
      <c r="E709" s="73">
        <v>2</v>
      </c>
      <c r="F709" s="73">
        <v>3</v>
      </c>
      <c r="G709" s="73">
        <v>1</v>
      </c>
      <c r="H709" s="73">
        <v>2</v>
      </c>
      <c r="I709" s="74">
        <f t="shared" si="44"/>
        <v>9</v>
      </c>
    </row>
    <row r="710" spans="1:9" ht="17" x14ac:dyDescent="0.2">
      <c r="A710" s="74"/>
      <c r="B710" s="74">
        <f t="shared" si="46"/>
        <v>15</v>
      </c>
      <c r="C710" s="14" t="s">
        <v>208</v>
      </c>
      <c r="D710" s="73"/>
      <c r="E710" s="73"/>
      <c r="F710" s="73"/>
      <c r="G710" s="73"/>
      <c r="H710" s="73"/>
      <c r="I710" s="74">
        <f t="shared" si="44"/>
        <v>0</v>
      </c>
    </row>
    <row r="711" spans="1:9" ht="17" x14ac:dyDescent="0.2">
      <c r="A711" s="74"/>
      <c r="B711" s="74">
        <f t="shared" si="46"/>
        <v>16</v>
      </c>
      <c r="C711" s="14" t="s">
        <v>18</v>
      </c>
      <c r="D711" s="73"/>
      <c r="E711" s="73">
        <v>1</v>
      </c>
      <c r="F711" s="73"/>
      <c r="G711" s="73">
        <v>1</v>
      </c>
      <c r="H711" s="73"/>
      <c r="I711" s="74">
        <f t="shared" si="44"/>
        <v>2</v>
      </c>
    </row>
    <row r="712" spans="1:9" ht="17" x14ac:dyDescent="0.2">
      <c r="A712" s="74"/>
      <c r="B712" s="74">
        <f t="shared" si="46"/>
        <v>17</v>
      </c>
      <c r="C712" s="14" t="s">
        <v>132</v>
      </c>
      <c r="D712" s="73">
        <v>2</v>
      </c>
      <c r="E712" s="73">
        <v>2</v>
      </c>
      <c r="F712" s="73"/>
      <c r="G712" s="73"/>
      <c r="H712" s="73">
        <v>2</v>
      </c>
      <c r="I712" s="74">
        <f t="shared" si="44"/>
        <v>6</v>
      </c>
    </row>
    <row r="713" spans="1:9" ht="17" x14ac:dyDescent="0.2">
      <c r="A713" s="74"/>
      <c r="B713" s="74">
        <f t="shared" si="46"/>
        <v>18</v>
      </c>
      <c r="C713" s="14" t="s">
        <v>267</v>
      </c>
      <c r="D713" s="73"/>
      <c r="E713" s="73">
        <v>1</v>
      </c>
      <c r="F713" s="73">
        <v>1</v>
      </c>
      <c r="G713" s="73"/>
      <c r="H713" s="73">
        <v>3</v>
      </c>
      <c r="I713" s="74">
        <f t="shared" si="44"/>
        <v>5</v>
      </c>
    </row>
    <row r="714" spans="1:9" ht="17" x14ac:dyDescent="0.2">
      <c r="A714" s="74"/>
      <c r="B714" s="74">
        <f t="shared" si="46"/>
        <v>19</v>
      </c>
      <c r="C714" s="14" t="s">
        <v>245</v>
      </c>
      <c r="D714" s="73"/>
      <c r="E714" s="73"/>
      <c r="F714" s="73"/>
      <c r="G714" s="73"/>
      <c r="H714" s="73"/>
      <c r="I714" s="74">
        <f t="shared" si="44"/>
        <v>0</v>
      </c>
    </row>
    <row r="715" spans="1:9" ht="17" x14ac:dyDescent="0.2">
      <c r="A715" s="74"/>
      <c r="B715" s="74">
        <f t="shared" si="46"/>
        <v>20</v>
      </c>
      <c r="C715" s="14" t="s">
        <v>209</v>
      </c>
      <c r="D715" s="73"/>
      <c r="E715" s="73"/>
      <c r="F715" s="73"/>
      <c r="G715" s="73"/>
      <c r="H715" s="73"/>
      <c r="I715" s="74">
        <f t="shared" si="44"/>
        <v>0</v>
      </c>
    </row>
    <row r="716" spans="1:9" ht="17" x14ac:dyDescent="0.2">
      <c r="A716" s="74"/>
      <c r="B716" s="74">
        <f t="shared" si="46"/>
        <v>21</v>
      </c>
      <c r="C716" s="14" t="s">
        <v>269</v>
      </c>
      <c r="D716" s="73"/>
      <c r="E716" s="73"/>
      <c r="F716" s="73">
        <v>2</v>
      </c>
      <c r="G716" s="73"/>
      <c r="H716" s="73"/>
      <c r="I716" s="74">
        <f t="shared" si="44"/>
        <v>2</v>
      </c>
    </row>
    <row r="717" spans="1:9" ht="17" x14ac:dyDescent="0.2">
      <c r="A717" s="74"/>
      <c r="B717" s="74">
        <f t="shared" si="46"/>
        <v>22</v>
      </c>
      <c r="C717" s="14" t="s">
        <v>20</v>
      </c>
      <c r="D717" s="73"/>
      <c r="E717" s="73">
        <v>1</v>
      </c>
      <c r="F717" s="73"/>
      <c r="G717" s="73"/>
      <c r="H717" s="73"/>
      <c r="I717" s="74">
        <f t="shared" si="44"/>
        <v>1</v>
      </c>
    </row>
    <row r="718" spans="1:9" ht="17" x14ac:dyDescent="0.2">
      <c r="A718" s="74"/>
      <c r="B718" s="74">
        <f t="shared" si="46"/>
        <v>23</v>
      </c>
      <c r="C718" s="75" t="s">
        <v>270</v>
      </c>
      <c r="D718" s="73"/>
      <c r="E718" s="73"/>
      <c r="F718" s="73"/>
      <c r="G718" s="73"/>
      <c r="H718" s="73"/>
      <c r="I718" s="74">
        <f t="shared" si="44"/>
        <v>0</v>
      </c>
    </row>
    <row r="719" spans="1:9" ht="17" x14ac:dyDescent="0.2">
      <c r="A719" s="74"/>
      <c r="B719" s="74">
        <f t="shared" si="46"/>
        <v>24</v>
      </c>
      <c r="C719" s="14" t="s">
        <v>210</v>
      </c>
      <c r="D719" s="73"/>
      <c r="E719" s="73"/>
      <c r="F719" s="73"/>
      <c r="G719" s="73"/>
      <c r="H719" s="73"/>
      <c r="I719" s="74">
        <f t="shared" si="44"/>
        <v>0</v>
      </c>
    </row>
    <row r="720" spans="1:9" ht="17" x14ac:dyDescent="0.2">
      <c r="A720" s="74"/>
      <c r="B720" s="74">
        <f t="shared" si="46"/>
        <v>25</v>
      </c>
      <c r="C720" s="14" t="s">
        <v>136</v>
      </c>
      <c r="D720" s="73"/>
      <c r="E720" s="73">
        <v>5</v>
      </c>
      <c r="F720" s="73">
        <v>1</v>
      </c>
      <c r="G720" s="73"/>
      <c r="H720" s="73">
        <v>1</v>
      </c>
      <c r="I720" s="74">
        <f t="shared" si="44"/>
        <v>7</v>
      </c>
    </row>
    <row r="721" spans="1:21" ht="17" x14ac:dyDescent="0.2">
      <c r="A721" s="74"/>
      <c r="B721" s="74">
        <f t="shared" si="46"/>
        <v>26</v>
      </c>
      <c r="C721" s="14" t="s">
        <v>137</v>
      </c>
      <c r="D721" s="73">
        <v>1</v>
      </c>
      <c r="E721" s="73"/>
      <c r="F721" s="73"/>
      <c r="G721" s="73"/>
      <c r="H721" s="73"/>
      <c r="I721" s="74">
        <f t="shared" si="44"/>
        <v>1</v>
      </c>
    </row>
    <row r="722" spans="1:21" ht="17" x14ac:dyDescent="0.2">
      <c r="A722" s="74"/>
      <c r="B722" s="74">
        <f t="shared" si="46"/>
        <v>27</v>
      </c>
      <c r="C722" s="75" t="s">
        <v>211</v>
      </c>
      <c r="D722" s="73"/>
      <c r="E722" s="73"/>
      <c r="F722" s="73"/>
      <c r="G722" s="73">
        <v>1</v>
      </c>
      <c r="H722" s="73"/>
      <c r="I722" s="74">
        <f t="shared" si="44"/>
        <v>1</v>
      </c>
    </row>
    <row r="723" spans="1:21" ht="17" x14ac:dyDescent="0.2">
      <c r="A723" s="74"/>
      <c r="B723" s="74">
        <f t="shared" si="46"/>
        <v>28</v>
      </c>
      <c r="C723" s="75" t="s">
        <v>246</v>
      </c>
      <c r="D723" s="73">
        <v>1</v>
      </c>
      <c r="E723" s="73"/>
      <c r="F723" s="73"/>
      <c r="G723" s="73"/>
      <c r="H723" s="73"/>
      <c r="I723" s="74">
        <f t="shared" si="44"/>
        <v>1</v>
      </c>
    </row>
    <row r="724" spans="1:21" ht="17" x14ac:dyDescent="0.2">
      <c r="A724" s="74"/>
      <c r="B724" s="74">
        <v>29</v>
      </c>
      <c r="C724" s="14" t="s">
        <v>212</v>
      </c>
      <c r="D724" s="73"/>
      <c r="E724" s="73"/>
      <c r="F724" s="73"/>
      <c r="G724" s="73"/>
      <c r="H724" s="73"/>
      <c r="I724" s="74">
        <f t="shared" si="44"/>
        <v>0</v>
      </c>
    </row>
    <row r="725" spans="1:21" ht="17" x14ac:dyDescent="0.2">
      <c r="A725" s="74"/>
      <c r="B725" s="74"/>
      <c r="C725" s="24" t="s">
        <v>281</v>
      </c>
      <c r="D725" s="76">
        <f t="shared" ref="D725:I725" si="47">SUM(D696:D724)</f>
        <v>23</v>
      </c>
      <c r="E725" s="76">
        <f t="shared" si="47"/>
        <v>36</v>
      </c>
      <c r="F725" s="76">
        <f t="shared" si="47"/>
        <v>36</v>
      </c>
      <c r="G725" s="76">
        <f t="shared" si="47"/>
        <v>21</v>
      </c>
      <c r="H725" s="76">
        <f t="shared" si="47"/>
        <v>42</v>
      </c>
      <c r="I725" s="74">
        <f t="shared" si="47"/>
        <v>158</v>
      </c>
    </row>
    <row r="728" spans="1:21" x14ac:dyDescent="0.2">
      <c r="A728" s="100" t="s">
        <v>263</v>
      </c>
      <c r="B728" s="100" t="s">
        <v>247</v>
      </c>
      <c r="C728" s="100" t="s">
        <v>282</v>
      </c>
      <c r="D728" s="102" t="s">
        <v>266</v>
      </c>
      <c r="E728" s="102"/>
      <c r="F728" s="102"/>
      <c r="G728" s="102"/>
      <c r="H728" s="102"/>
      <c r="I728" s="100" t="s">
        <v>236</v>
      </c>
      <c r="P728" s="53" t="s">
        <v>273</v>
      </c>
      <c r="Q728" s="53" t="s">
        <v>277</v>
      </c>
      <c r="R728" s="53" t="s">
        <v>280</v>
      </c>
      <c r="S728" s="53" t="s">
        <v>278</v>
      </c>
      <c r="T728" s="53" t="s">
        <v>275</v>
      </c>
    </row>
    <row r="729" spans="1:21" x14ac:dyDescent="0.2">
      <c r="A729" s="101"/>
      <c r="B729" s="101"/>
      <c r="C729" s="101"/>
      <c r="D729" s="70" t="s">
        <v>248</v>
      </c>
      <c r="E729" s="70" t="s">
        <v>249</v>
      </c>
      <c r="F729" s="70" t="s">
        <v>250</v>
      </c>
      <c r="G729" s="70" t="s">
        <v>251</v>
      </c>
      <c r="H729" s="70" t="s">
        <v>252</v>
      </c>
      <c r="I729" s="101"/>
      <c r="P729" s="56">
        <v>24</v>
      </c>
      <c r="Q729" s="56">
        <v>36</v>
      </c>
      <c r="R729" s="56">
        <v>36</v>
      </c>
      <c r="S729" s="56">
        <v>21</v>
      </c>
      <c r="T729" s="56">
        <v>42</v>
      </c>
      <c r="U729" s="51">
        <f>SUM(P729:T729)</f>
        <v>159</v>
      </c>
    </row>
    <row r="730" spans="1:21" ht="17" x14ac:dyDescent="0.2">
      <c r="A730" s="81">
        <v>44186</v>
      </c>
      <c r="B730" s="72">
        <v>1</v>
      </c>
      <c r="C730" s="14" t="s">
        <v>2</v>
      </c>
      <c r="D730" s="73">
        <v>1</v>
      </c>
      <c r="E730" s="73">
        <v>4</v>
      </c>
      <c r="F730" s="73">
        <v>7</v>
      </c>
      <c r="G730" s="73">
        <v>3</v>
      </c>
      <c r="H730" s="73">
        <v>9</v>
      </c>
      <c r="I730" s="74">
        <f>SUM(D730:H730)</f>
        <v>24</v>
      </c>
    </row>
    <row r="731" spans="1:21" ht="17" x14ac:dyDescent="0.2">
      <c r="A731" s="74"/>
      <c r="B731" s="74">
        <f>(B730+1)</f>
        <v>2</v>
      </c>
      <c r="C731" s="14" t="s">
        <v>124</v>
      </c>
      <c r="D731" s="73">
        <v>3</v>
      </c>
      <c r="E731" s="73">
        <v>5</v>
      </c>
      <c r="F731" s="73">
        <v>6</v>
      </c>
      <c r="G731" s="73">
        <v>1</v>
      </c>
      <c r="H731" s="73">
        <v>8</v>
      </c>
      <c r="I731" s="74">
        <f t="shared" ref="I731:I758" si="48">SUM(D731:H731)</f>
        <v>23</v>
      </c>
    </row>
    <row r="732" spans="1:21" ht="17" x14ac:dyDescent="0.2">
      <c r="A732" s="74"/>
      <c r="B732" s="74">
        <f t="shared" ref="B732:B738" si="49">(B731+1)</f>
        <v>3</v>
      </c>
      <c r="C732" s="14" t="s">
        <v>125</v>
      </c>
      <c r="D732" s="73"/>
      <c r="E732" s="73">
        <v>2</v>
      </c>
      <c r="F732" s="73">
        <v>3</v>
      </c>
      <c r="G732" s="73">
        <v>3</v>
      </c>
      <c r="H732" s="73">
        <v>3</v>
      </c>
      <c r="I732" s="74">
        <f t="shared" si="48"/>
        <v>11</v>
      </c>
    </row>
    <row r="733" spans="1:21" ht="17" x14ac:dyDescent="0.2">
      <c r="A733" s="74"/>
      <c r="B733" s="74">
        <f t="shared" si="49"/>
        <v>4</v>
      </c>
      <c r="C733" s="14" t="s">
        <v>238</v>
      </c>
      <c r="D733" s="73">
        <v>2</v>
      </c>
      <c r="E733" s="73">
        <v>2</v>
      </c>
      <c r="F733" s="73">
        <v>2</v>
      </c>
      <c r="G733" s="73">
        <v>2</v>
      </c>
      <c r="H733" s="73">
        <v>3</v>
      </c>
      <c r="I733" s="74">
        <f t="shared" si="48"/>
        <v>11</v>
      </c>
    </row>
    <row r="734" spans="1:21" ht="17" x14ac:dyDescent="0.2">
      <c r="A734" s="74"/>
      <c r="B734" s="74">
        <f t="shared" si="49"/>
        <v>5</v>
      </c>
      <c r="C734" s="14" t="s">
        <v>127</v>
      </c>
      <c r="D734" s="73"/>
      <c r="E734" s="73"/>
      <c r="F734" s="73">
        <v>5</v>
      </c>
      <c r="G734" s="73">
        <v>1</v>
      </c>
      <c r="H734" s="73">
        <v>3</v>
      </c>
      <c r="I734" s="74">
        <f t="shared" si="48"/>
        <v>9</v>
      </c>
    </row>
    <row r="735" spans="1:21" ht="17" x14ac:dyDescent="0.2">
      <c r="A735" s="74"/>
      <c r="B735" s="74">
        <f t="shared" si="49"/>
        <v>6</v>
      </c>
      <c r="C735" s="14" t="s">
        <v>9</v>
      </c>
      <c r="D735" s="73"/>
      <c r="E735" s="73">
        <v>1</v>
      </c>
      <c r="F735" s="73"/>
      <c r="G735" s="73">
        <v>1</v>
      </c>
      <c r="H735" s="73"/>
      <c r="I735" s="74">
        <f t="shared" si="48"/>
        <v>2</v>
      </c>
    </row>
    <row r="736" spans="1:21" ht="17" x14ac:dyDescent="0.2">
      <c r="A736" s="74"/>
      <c r="B736" s="74">
        <f t="shared" si="49"/>
        <v>7</v>
      </c>
      <c r="C736" s="14" t="s">
        <v>239</v>
      </c>
      <c r="D736" s="73">
        <v>5</v>
      </c>
      <c r="E736" s="73">
        <v>6</v>
      </c>
      <c r="F736" s="73">
        <v>1</v>
      </c>
      <c r="G736" s="73">
        <v>2</v>
      </c>
      <c r="H736" s="73">
        <v>4</v>
      </c>
      <c r="I736" s="74">
        <f t="shared" si="48"/>
        <v>18</v>
      </c>
    </row>
    <row r="737" spans="1:20" ht="17" x14ac:dyDescent="0.2">
      <c r="A737" s="74"/>
      <c r="B737" s="74">
        <f t="shared" si="49"/>
        <v>8</v>
      </c>
      <c r="C737" s="14" t="s">
        <v>129</v>
      </c>
      <c r="D737" s="73">
        <v>3</v>
      </c>
      <c r="E737" s="73">
        <v>4</v>
      </c>
      <c r="F737" s="73">
        <v>2</v>
      </c>
      <c r="G737" s="73">
        <v>2</v>
      </c>
      <c r="H737" s="73"/>
      <c r="I737" s="74">
        <f t="shared" si="48"/>
        <v>11</v>
      </c>
    </row>
    <row r="738" spans="1:20" ht="17" x14ac:dyDescent="0.2">
      <c r="A738" s="74"/>
      <c r="B738" s="74">
        <f t="shared" si="49"/>
        <v>9</v>
      </c>
      <c r="C738" s="14" t="s">
        <v>130</v>
      </c>
      <c r="D738" s="73">
        <v>3</v>
      </c>
      <c r="E738" s="73"/>
      <c r="F738" s="73">
        <v>1</v>
      </c>
      <c r="G738" s="73">
        <v>1</v>
      </c>
      <c r="H738" s="73">
        <v>0</v>
      </c>
      <c r="I738" s="74">
        <f t="shared" si="48"/>
        <v>5</v>
      </c>
    </row>
    <row r="739" spans="1:20" ht="17" x14ac:dyDescent="0.2">
      <c r="A739" s="74"/>
      <c r="B739" s="74">
        <f t="shared" ref="B739:B757" si="50">(B738+1)</f>
        <v>10</v>
      </c>
      <c r="C739" s="14" t="s">
        <v>254</v>
      </c>
      <c r="D739" s="73">
        <v>1</v>
      </c>
      <c r="E739" s="73"/>
      <c r="F739" s="73"/>
      <c r="G739" s="73"/>
      <c r="H739" s="73">
        <v>1</v>
      </c>
      <c r="I739" s="74">
        <f t="shared" si="48"/>
        <v>2</v>
      </c>
    </row>
    <row r="740" spans="1:20" ht="17" x14ac:dyDescent="0.2">
      <c r="A740" s="74"/>
      <c r="B740" s="74">
        <f t="shared" si="50"/>
        <v>11</v>
      </c>
      <c r="C740" s="14" t="s">
        <v>244</v>
      </c>
      <c r="D740" s="73"/>
      <c r="E740" s="73"/>
      <c r="F740" s="73">
        <v>1</v>
      </c>
      <c r="G740" s="73">
        <v>2</v>
      </c>
      <c r="H740" s="73">
        <v>1</v>
      </c>
      <c r="I740" s="74">
        <f t="shared" si="48"/>
        <v>4</v>
      </c>
    </row>
    <row r="741" spans="1:20" ht="17" x14ac:dyDescent="0.2">
      <c r="A741" s="74"/>
      <c r="B741" s="74">
        <f t="shared" si="50"/>
        <v>12</v>
      </c>
      <c r="C741" s="14" t="s">
        <v>207</v>
      </c>
      <c r="D741" s="73"/>
      <c r="E741" s="73"/>
      <c r="F741" s="73"/>
      <c r="G741" s="73"/>
      <c r="H741" s="73">
        <v>1</v>
      </c>
      <c r="I741" s="74">
        <f t="shared" si="48"/>
        <v>1</v>
      </c>
    </row>
    <row r="742" spans="1:20" ht="17" x14ac:dyDescent="0.2">
      <c r="A742" s="74"/>
      <c r="B742" s="74">
        <f t="shared" si="50"/>
        <v>13</v>
      </c>
      <c r="C742" s="14" t="s">
        <v>16</v>
      </c>
      <c r="D742" s="73">
        <v>1</v>
      </c>
      <c r="E742" s="73"/>
      <c r="F742" s="73">
        <v>1</v>
      </c>
      <c r="G742" s="73"/>
      <c r="H742" s="73">
        <v>1</v>
      </c>
      <c r="I742" s="74">
        <f t="shared" si="48"/>
        <v>3</v>
      </c>
    </row>
    <row r="743" spans="1:20" ht="17" x14ac:dyDescent="0.2">
      <c r="A743" s="74"/>
      <c r="B743" s="74">
        <f t="shared" si="50"/>
        <v>14</v>
      </c>
      <c r="C743" s="14" t="s">
        <v>17</v>
      </c>
      <c r="D743" s="73">
        <v>1</v>
      </c>
      <c r="E743" s="73">
        <v>2</v>
      </c>
      <c r="F743" s="73">
        <v>3</v>
      </c>
      <c r="G743" s="73">
        <v>1</v>
      </c>
      <c r="H743" s="73">
        <v>2</v>
      </c>
      <c r="I743" s="74">
        <f t="shared" si="48"/>
        <v>9</v>
      </c>
    </row>
    <row r="744" spans="1:20" ht="17" x14ac:dyDescent="0.2">
      <c r="A744" s="74"/>
      <c r="B744" s="74">
        <f t="shared" si="50"/>
        <v>15</v>
      </c>
      <c r="C744" s="14" t="s">
        <v>208</v>
      </c>
      <c r="D744" s="73"/>
      <c r="E744" s="73"/>
      <c r="F744" s="73"/>
      <c r="G744" s="73"/>
      <c r="H744" s="73"/>
      <c r="I744" s="74">
        <f t="shared" si="48"/>
        <v>0</v>
      </c>
    </row>
    <row r="745" spans="1:20" ht="17" x14ac:dyDescent="0.2">
      <c r="A745" s="74"/>
      <c r="B745" s="74">
        <f t="shared" si="50"/>
        <v>16</v>
      </c>
      <c r="C745" s="14" t="s">
        <v>18</v>
      </c>
      <c r="D745" s="73"/>
      <c r="E745" s="73">
        <v>1</v>
      </c>
      <c r="F745" s="73"/>
      <c r="G745" s="73">
        <v>1</v>
      </c>
      <c r="H745" s="73"/>
      <c r="I745" s="74">
        <f t="shared" si="48"/>
        <v>2</v>
      </c>
    </row>
    <row r="746" spans="1:20" ht="17" x14ac:dyDescent="0.2">
      <c r="A746" s="74"/>
      <c r="B746" s="74">
        <f t="shared" si="50"/>
        <v>17</v>
      </c>
      <c r="C746" s="14" t="s">
        <v>132</v>
      </c>
      <c r="D746" s="73">
        <v>2</v>
      </c>
      <c r="E746" s="73">
        <v>2</v>
      </c>
      <c r="F746" s="73"/>
      <c r="G746" s="73"/>
      <c r="H746" s="73">
        <v>2</v>
      </c>
      <c r="I746" s="74">
        <f t="shared" si="48"/>
        <v>6</v>
      </c>
    </row>
    <row r="747" spans="1:20" ht="17" x14ac:dyDescent="0.2">
      <c r="A747" s="74"/>
      <c r="B747" s="74">
        <f t="shared" si="50"/>
        <v>18</v>
      </c>
      <c r="C747" s="14" t="s">
        <v>267</v>
      </c>
      <c r="D747" s="73"/>
      <c r="E747" s="73">
        <v>1</v>
      </c>
      <c r="F747" s="73">
        <v>1</v>
      </c>
      <c r="G747" s="73"/>
      <c r="H747" s="73">
        <v>3</v>
      </c>
      <c r="I747" s="74">
        <f t="shared" si="48"/>
        <v>5</v>
      </c>
    </row>
    <row r="748" spans="1:20" ht="17" x14ac:dyDescent="0.2">
      <c r="A748" s="74"/>
      <c r="B748" s="74">
        <f t="shared" si="50"/>
        <v>19</v>
      </c>
      <c r="C748" s="14" t="s">
        <v>245</v>
      </c>
      <c r="D748" s="73"/>
      <c r="E748" s="73"/>
      <c r="F748" s="73"/>
      <c r="G748" s="73"/>
      <c r="H748" s="73"/>
      <c r="I748" s="74">
        <f t="shared" si="48"/>
        <v>0</v>
      </c>
    </row>
    <row r="749" spans="1:20" ht="17" x14ac:dyDescent="0.2">
      <c r="A749" s="74"/>
      <c r="B749" s="74">
        <f t="shared" si="50"/>
        <v>20</v>
      </c>
      <c r="C749" s="14" t="s">
        <v>209</v>
      </c>
      <c r="D749" s="73"/>
      <c r="E749" s="73"/>
      <c r="F749" s="73"/>
      <c r="G749" s="73"/>
      <c r="H749" s="73"/>
      <c r="I749" s="74">
        <f t="shared" si="48"/>
        <v>0</v>
      </c>
    </row>
    <row r="750" spans="1:20" ht="17" x14ac:dyDescent="0.2">
      <c r="A750" s="74"/>
      <c r="B750" s="74">
        <f t="shared" si="50"/>
        <v>21</v>
      </c>
      <c r="C750" s="14" t="s">
        <v>269</v>
      </c>
      <c r="D750" s="73"/>
      <c r="E750" s="73"/>
      <c r="F750" s="73">
        <v>2</v>
      </c>
      <c r="G750" s="73"/>
      <c r="H750" s="73"/>
      <c r="I750" s="74">
        <f t="shared" si="48"/>
        <v>2</v>
      </c>
    </row>
    <row r="751" spans="1:20" ht="17" x14ac:dyDescent="0.2">
      <c r="A751" s="74"/>
      <c r="B751" s="74">
        <f t="shared" si="50"/>
        <v>22</v>
      </c>
      <c r="C751" s="14" t="s">
        <v>20</v>
      </c>
      <c r="D751" s="73"/>
      <c r="E751" s="73">
        <v>1</v>
      </c>
      <c r="F751" s="73"/>
      <c r="G751" s="73"/>
      <c r="H751" s="73"/>
      <c r="I751" s="74">
        <f t="shared" si="48"/>
        <v>1</v>
      </c>
      <c r="P751" s="82" t="s">
        <v>376</v>
      </c>
    </row>
    <row r="752" spans="1:20" ht="17" x14ac:dyDescent="0.2">
      <c r="A752" s="74"/>
      <c r="B752" s="74">
        <f t="shared" si="50"/>
        <v>23</v>
      </c>
      <c r="C752" s="75" t="s">
        <v>270</v>
      </c>
      <c r="D752" s="73"/>
      <c r="E752" s="73"/>
      <c r="F752" s="73"/>
      <c r="G752" s="73"/>
      <c r="H752" s="73"/>
      <c r="I752" s="74">
        <f t="shared" si="48"/>
        <v>0</v>
      </c>
      <c r="P752" s="13" t="s">
        <v>257</v>
      </c>
      <c r="Q752" s="13" t="s">
        <v>258</v>
      </c>
      <c r="R752" s="13" t="s">
        <v>259</v>
      </c>
      <c r="S752" s="13" t="s">
        <v>260</v>
      </c>
      <c r="T752" s="13" t="s">
        <v>261</v>
      </c>
    </row>
    <row r="753" spans="1:20" ht="17" x14ac:dyDescent="0.2">
      <c r="A753" s="74"/>
      <c r="B753" s="74">
        <f t="shared" si="50"/>
        <v>24</v>
      </c>
      <c r="C753" s="14" t="s">
        <v>210</v>
      </c>
      <c r="D753" s="73"/>
      <c r="E753" s="73"/>
      <c r="F753" s="73"/>
      <c r="G753" s="73"/>
      <c r="H753" s="73"/>
      <c r="I753" s="74">
        <f t="shared" si="48"/>
        <v>0</v>
      </c>
      <c r="P753" s="83">
        <f>(P754/159)</f>
        <v>0.15094339622641509</v>
      </c>
      <c r="Q753" s="83">
        <f>(Q754/159)</f>
        <v>0.22641509433962265</v>
      </c>
      <c r="R753" s="83">
        <f>(R754/159)</f>
        <v>0.22641509433962265</v>
      </c>
      <c r="S753" s="83">
        <f>(S754/159)</f>
        <v>0.13207547169811321</v>
      </c>
      <c r="T753" s="83">
        <f>(T754/159)</f>
        <v>0.26415094339622641</v>
      </c>
    </row>
    <row r="754" spans="1:20" ht="17" x14ac:dyDescent="0.2">
      <c r="A754" s="74"/>
      <c r="B754" s="74">
        <f t="shared" si="50"/>
        <v>25</v>
      </c>
      <c r="C754" s="14" t="s">
        <v>136</v>
      </c>
      <c r="D754" s="73"/>
      <c r="E754" s="73">
        <v>5</v>
      </c>
      <c r="F754" s="73">
        <v>1</v>
      </c>
      <c r="G754" s="73"/>
      <c r="H754" s="73">
        <v>1</v>
      </c>
      <c r="I754" s="74">
        <f t="shared" si="48"/>
        <v>7</v>
      </c>
      <c r="P754" s="84">
        <v>24</v>
      </c>
      <c r="Q754" s="84">
        <v>36</v>
      </c>
      <c r="R754" s="84">
        <v>36</v>
      </c>
      <c r="S754" s="84">
        <v>21</v>
      </c>
      <c r="T754" s="84">
        <v>42</v>
      </c>
    </row>
    <row r="755" spans="1:20" ht="17" x14ac:dyDescent="0.2">
      <c r="A755" s="74"/>
      <c r="B755" s="74">
        <f t="shared" si="50"/>
        <v>26</v>
      </c>
      <c r="C755" s="14" t="s">
        <v>137</v>
      </c>
      <c r="D755" s="73">
        <v>1</v>
      </c>
      <c r="E755" s="73"/>
      <c r="F755" s="73"/>
      <c r="G755" s="73"/>
      <c r="H755" s="73"/>
      <c r="I755" s="74">
        <f t="shared" si="48"/>
        <v>1</v>
      </c>
    </row>
    <row r="756" spans="1:20" ht="17" x14ac:dyDescent="0.2">
      <c r="A756" s="74"/>
      <c r="B756" s="74">
        <f t="shared" si="50"/>
        <v>27</v>
      </c>
      <c r="C756" s="75" t="s">
        <v>211</v>
      </c>
      <c r="D756" s="73"/>
      <c r="E756" s="73"/>
      <c r="F756" s="73"/>
      <c r="G756" s="73">
        <v>1</v>
      </c>
      <c r="H756" s="73"/>
      <c r="I756" s="74">
        <f t="shared" si="48"/>
        <v>1</v>
      </c>
    </row>
    <row r="757" spans="1:20" ht="17" x14ac:dyDescent="0.2">
      <c r="A757" s="74"/>
      <c r="B757" s="74">
        <f t="shared" si="50"/>
        <v>28</v>
      </c>
      <c r="C757" s="75" t="s">
        <v>246</v>
      </c>
      <c r="D757" s="73">
        <v>1</v>
      </c>
      <c r="E757" s="73"/>
      <c r="F757" s="73"/>
      <c r="G757" s="73"/>
      <c r="H757" s="73"/>
      <c r="I757" s="74">
        <f t="shared" si="48"/>
        <v>1</v>
      </c>
    </row>
    <row r="758" spans="1:20" ht="17" x14ac:dyDescent="0.2">
      <c r="A758" s="74"/>
      <c r="B758" s="74">
        <v>29</v>
      </c>
      <c r="C758" s="14" t="s">
        <v>212</v>
      </c>
      <c r="D758" s="73"/>
      <c r="E758" s="73"/>
      <c r="F758" s="73"/>
      <c r="G758" s="73"/>
      <c r="H758" s="73"/>
      <c r="I758" s="74">
        <f t="shared" si="48"/>
        <v>0</v>
      </c>
    </row>
    <row r="759" spans="1:20" ht="17" x14ac:dyDescent="0.2">
      <c r="A759" s="74"/>
      <c r="B759" s="74"/>
      <c r="C759" s="24" t="s">
        <v>281</v>
      </c>
      <c r="D759" s="76">
        <f t="shared" ref="D759:I759" si="51">SUM(D730:D758)</f>
        <v>24</v>
      </c>
      <c r="E759" s="76">
        <f t="shared" si="51"/>
        <v>36</v>
      </c>
      <c r="F759" s="76">
        <f t="shared" si="51"/>
        <v>36</v>
      </c>
      <c r="G759" s="76">
        <f t="shared" si="51"/>
        <v>21</v>
      </c>
      <c r="H759" s="76">
        <f t="shared" si="51"/>
        <v>42</v>
      </c>
      <c r="I759" s="74">
        <f t="shared" si="51"/>
        <v>159</v>
      </c>
    </row>
  </sheetData>
  <mergeCells count="87">
    <mergeCell ref="A1:M1"/>
    <mergeCell ref="D3:H3"/>
    <mergeCell ref="I3:M3"/>
    <mergeCell ref="O3:P3"/>
    <mergeCell ref="D41:H41"/>
    <mergeCell ref="I41:M41"/>
    <mergeCell ref="D204:H204"/>
    <mergeCell ref="I204:M204"/>
    <mergeCell ref="D73:H73"/>
    <mergeCell ref="I73:M73"/>
    <mergeCell ref="P73:Q73"/>
    <mergeCell ref="D105:H105"/>
    <mergeCell ref="I105:M105"/>
    <mergeCell ref="P105:Q105"/>
    <mergeCell ref="D138:H138"/>
    <mergeCell ref="I138:M138"/>
    <mergeCell ref="P138:Q138"/>
    <mergeCell ref="D172:H172"/>
    <mergeCell ref="I172:M172"/>
    <mergeCell ref="D236:H236"/>
    <mergeCell ref="I236:M236"/>
    <mergeCell ref="D268:H268"/>
    <mergeCell ref="I268:M268"/>
    <mergeCell ref="D300:H300"/>
    <mergeCell ref="I300:M300"/>
    <mergeCell ref="D332:H332"/>
    <mergeCell ref="I332:M332"/>
    <mergeCell ref="A364:A365"/>
    <mergeCell ref="B364:B365"/>
    <mergeCell ref="C364:C365"/>
    <mergeCell ref="D364:H364"/>
    <mergeCell ref="I364:I365"/>
    <mergeCell ref="A428:A429"/>
    <mergeCell ref="B428:B429"/>
    <mergeCell ref="C428:C429"/>
    <mergeCell ref="D428:H428"/>
    <mergeCell ref="I428:I429"/>
    <mergeCell ref="A396:A397"/>
    <mergeCell ref="B396:B397"/>
    <mergeCell ref="C396:C397"/>
    <mergeCell ref="D396:H396"/>
    <mergeCell ref="I396:I397"/>
    <mergeCell ref="A493:A494"/>
    <mergeCell ref="B493:B494"/>
    <mergeCell ref="C493:C494"/>
    <mergeCell ref="D493:H493"/>
    <mergeCell ref="I493:I494"/>
    <mergeCell ref="A460:A461"/>
    <mergeCell ref="B460:B461"/>
    <mergeCell ref="C460:C461"/>
    <mergeCell ref="D460:H460"/>
    <mergeCell ref="I460:I461"/>
    <mergeCell ref="A560:A561"/>
    <mergeCell ref="B560:B561"/>
    <mergeCell ref="C560:C561"/>
    <mergeCell ref="D560:H560"/>
    <mergeCell ref="I560:I561"/>
    <mergeCell ref="A527:A528"/>
    <mergeCell ref="B527:B528"/>
    <mergeCell ref="C527:C528"/>
    <mergeCell ref="D527:H527"/>
    <mergeCell ref="I527:I528"/>
    <mergeCell ref="A626:A627"/>
    <mergeCell ref="B626:B627"/>
    <mergeCell ref="C626:C627"/>
    <mergeCell ref="D626:H626"/>
    <mergeCell ref="I626:I627"/>
    <mergeCell ref="A593:A594"/>
    <mergeCell ref="B593:B594"/>
    <mergeCell ref="C593:C594"/>
    <mergeCell ref="D593:H593"/>
    <mergeCell ref="I593:I594"/>
    <mergeCell ref="A694:A695"/>
    <mergeCell ref="B694:B695"/>
    <mergeCell ref="C694:C695"/>
    <mergeCell ref="D694:H694"/>
    <mergeCell ref="I694:I695"/>
    <mergeCell ref="A660:A661"/>
    <mergeCell ref="B660:B661"/>
    <mergeCell ref="C660:C661"/>
    <mergeCell ref="D660:H660"/>
    <mergeCell ref="I660:I661"/>
    <mergeCell ref="A728:A729"/>
    <mergeCell ref="B728:B729"/>
    <mergeCell ref="C728:C729"/>
    <mergeCell ref="D728:H728"/>
    <mergeCell ref="I728:I7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B34F-0FAD-3449-B1E9-3A464EA17B5D}">
  <dimension ref="B1:U182"/>
  <sheetViews>
    <sheetView tabSelected="1" zoomScaleNormal="100" workbookViewId="0">
      <pane ySplit="2" topLeftCell="A161" activePane="bottomLeft" state="frozen"/>
      <selection activeCell="D1" sqref="D1"/>
      <selection pane="bottomLeft" activeCell="E185" sqref="E185"/>
    </sheetView>
  </sheetViews>
  <sheetFormatPr baseColWidth="10" defaultColWidth="8.83203125" defaultRowHeight="16" x14ac:dyDescent="0.2"/>
  <cols>
    <col min="1" max="2" width="5.5" style="2" customWidth="1"/>
    <col min="3" max="3" width="18.5" style="2" bestFit="1" customWidth="1"/>
    <col min="4" max="4" width="15.83203125" style="2" bestFit="1" customWidth="1"/>
    <col min="5" max="5" width="126" style="2" customWidth="1"/>
    <col min="6" max="6" width="13.1640625" style="2" customWidth="1"/>
    <col min="7" max="7" width="9" style="2" customWidth="1"/>
    <col min="8" max="8" width="13.1640625" style="2" customWidth="1"/>
    <col min="9" max="11" width="9" style="2" customWidth="1"/>
    <col min="12" max="12" width="4.83203125" style="2" customWidth="1"/>
    <col min="13" max="17" width="9" style="2" customWidth="1"/>
    <col min="18" max="16384" width="8.83203125" style="2"/>
  </cols>
  <sheetData>
    <row r="1" spans="2:21" x14ac:dyDescent="0.2">
      <c r="G1" s="109" t="s">
        <v>45</v>
      </c>
      <c r="H1" s="109"/>
      <c r="I1" s="109"/>
      <c r="J1" s="109"/>
      <c r="K1" s="109"/>
      <c r="L1" s="38"/>
      <c r="M1" s="109" t="s">
        <v>37</v>
      </c>
      <c r="N1" s="109"/>
      <c r="O1" s="109"/>
      <c r="P1" s="109"/>
      <c r="Q1" s="109"/>
      <c r="R1" s="109"/>
      <c r="S1" s="109"/>
      <c r="T1" s="109"/>
      <c r="U1" s="109"/>
    </row>
    <row r="2" spans="2:21" ht="45" customHeight="1" x14ac:dyDescent="0.2">
      <c r="B2" s="25" t="s">
        <v>0</v>
      </c>
      <c r="C2" s="34" t="s">
        <v>43</v>
      </c>
      <c r="D2" s="25" t="s">
        <v>44</v>
      </c>
      <c r="E2" s="25" t="s">
        <v>1</v>
      </c>
      <c r="G2" s="34" t="s">
        <v>23</v>
      </c>
      <c r="H2" s="34" t="s">
        <v>24</v>
      </c>
      <c r="I2" s="34" t="s">
        <v>25</v>
      </c>
      <c r="J2" s="34" t="s">
        <v>26</v>
      </c>
      <c r="K2" s="34" t="s">
        <v>27</v>
      </c>
      <c r="L2" s="18"/>
      <c r="M2" s="34" t="s">
        <v>28</v>
      </c>
      <c r="N2" s="34" t="s">
        <v>309</v>
      </c>
      <c r="O2" s="34" t="s">
        <v>39</v>
      </c>
      <c r="P2" s="34" t="s">
        <v>29</v>
      </c>
      <c r="Q2" s="34" t="s">
        <v>41</v>
      </c>
      <c r="R2" s="34" t="s">
        <v>42</v>
      </c>
      <c r="S2" s="34" t="s">
        <v>30</v>
      </c>
      <c r="T2" s="34" t="s">
        <v>31</v>
      </c>
      <c r="U2" s="34" t="s">
        <v>310</v>
      </c>
    </row>
    <row r="3" spans="2:21" x14ac:dyDescent="0.2">
      <c r="B3" s="19">
        <v>1</v>
      </c>
      <c r="C3" s="110" t="s">
        <v>2</v>
      </c>
      <c r="D3" s="4" t="s">
        <v>46</v>
      </c>
      <c r="E3" s="1" t="s">
        <v>201</v>
      </c>
      <c r="G3" s="8"/>
      <c r="H3" s="8"/>
      <c r="I3" s="1">
        <v>1</v>
      </c>
      <c r="J3" s="1"/>
      <c r="K3" s="1">
        <v>1</v>
      </c>
      <c r="M3" s="1">
        <v>1</v>
      </c>
      <c r="N3" s="1"/>
      <c r="O3" s="1"/>
      <c r="P3" s="1"/>
      <c r="Q3" s="1"/>
      <c r="R3" s="1"/>
      <c r="S3" s="1"/>
      <c r="T3" s="1"/>
      <c r="U3" s="1"/>
    </row>
    <row r="4" spans="2:21" x14ac:dyDescent="0.2">
      <c r="B4" s="19">
        <f>(B3+1)</f>
        <v>2</v>
      </c>
      <c r="C4" s="111"/>
      <c r="D4" s="4" t="s">
        <v>47</v>
      </c>
      <c r="E4" s="1" t="s">
        <v>311</v>
      </c>
      <c r="G4" s="1"/>
      <c r="H4" s="3"/>
      <c r="I4" s="1">
        <v>1</v>
      </c>
      <c r="J4" s="1"/>
      <c r="K4" s="1"/>
      <c r="M4" s="1"/>
      <c r="N4" s="1"/>
      <c r="O4" s="1"/>
      <c r="P4" s="1"/>
      <c r="Q4" s="1"/>
      <c r="R4" s="1"/>
      <c r="S4" s="1"/>
      <c r="T4" s="1"/>
      <c r="U4" s="1"/>
    </row>
    <row r="5" spans="2:21" x14ac:dyDescent="0.2">
      <c r="B5" s="19">
        <f t="shared" ref="B5:B68" si="0">(B4+1)</f>
        <v>3</v>
      </c>
      <c r="C5" s="111"/>
      <c r="D5" s="4" t="s">
        <v>72</v>
      </c>
      <c r="E5" s="1" t="s">
        <v>312</v>
      </c>
      <c r="G5" s="1">
        <v>1</v>
      </c>
      <c r="H5" s="3"/>
      <c r="I5" s="1">
        <v>1</v>
      </c>
      <c r="J5" s="1"/>
      <c r="K5" s="1">
        <v>1</v>
      </c>
      <c r="M5" s="1"/>
      <c r="N5" s="1"/>
      <c r="O5" s="1"/>
      <c r="P5" s="1"/>
      <c r="Q5" s="1"/>
      <c r="R5" s="1"/>
      <c r="S5" s="1"/>
      <c r="T5" s="1"/>
      <c r="U5" s="1"/>
    </row>
    <row r="6" spans="2:21" x14ac:dyDescent="0.2">
      <c r="B6" s="19">
        <f t="shared" si="0"/>
        <v>4</v>
      </c>
      <c r="C6" s="111"/>
      <c r="D6" s="4" t="s">
        <v>48</v>
      </c>
      <c r="E6" s="1" t="s">
        <v>313</v>
      </c>
      <c r="G6" s="1">
        <v>1</v>
      </c>
      <c r="H6" s="3"/>
      <c r="I6" s="1"/>
      <c r="J6" s="1"/>
      <c r="K6" s="1"/>
      <c r="M6" s="1">
        <v>1</v>
      </c>
      <c r="N6" s="1"/>
      <c r="O6" s="1"/>
      <c r="P6" s="1"/>
      <c r="Q6" s="1"/>
      <c r="R6" s="1"/>
      <c r="S6" s="1"/>
      <c r="T6" s="1"/>
      <c r="U6" s="1"/>
    </row>
    <row r="7" spans="2:21" x14ac:dyDescent="0.2">
      <c r="B7" s="19">
        <f t="shared" si="0"/>
        <v>5</v>
      </c>
      <c r="C7" s="111"/>
      <c r="D7" s="4" t="s">
        <v>49</v>
      </c>
      <c r="E7" s="1" t="s">
        <v>314</v>
      </c>
      <c r="G7" s="1"/>
      <c r="H7" s="3"/>
      <c r="I7" s="1"/>
      <c r="J7" s="1"/>
      <c r="K7" s="1">
        <v>1</v>
      </c>
      <c r="M7" s="1"/>
      <c r="N7" s="1"/>
      <c r="O7" s="1"/>
      <c r="P7" s="1"/>
      <c r="Q7" s="1"/>
      <c r="R7" s="1"/>
      <c r="S7" s="1"/>
      <c r="T7" s="1"/>
      <c r="U7" s="1"/>
    </row>
    <row r="8" spans="2:21" x14ac:dyDescent="0.2">
      <c r="B8" s="19">
        <f t="shared" si="0"/>
        <v>6</v>
      </c>
      <c r="C8" s="111"/>
      <c r="D8" s="4" t="s">
        <v>97</v>
      </c>
      <c r="E8" s="1" t="s">
        <v>315</v>
      </c>
      <c r="G8" s="1"/>
      <c r="H8" s="3"/>
      <c r="I8" s="1">
        <v>1</v>
      </c>
      <c r="J8" s="1"/>
      <c r="K8" s="1"/>
      <c r="M8" s="1"/>
      <c r="N8" s="1"/>
      <c r="O8" s="1"/>
      <c r="P8" s="1"/>
      <c r="Q8" s="1">
        <v>1</v>
      </c>
      <c r="R8" s="1"/>
      <c r="S8" s="1"/>
      <c r="T8" s="1"/>
      <c r="U8" s="1"/>
    </row>
    <row r="9" spans="2:21" x14ac:dyDescent="0.2">
      <c r="B9" s="19">
        <f t="shared" si="0"/>
        <v>7</v>
      </c>
      <c r="C9" s="111"/>
      <c r="D9" s="4" t="s">
        <v>48</v>
      </c>
      <c r="E9" s="1" t="s">
        <v>149</v>
      </c>
      <c r="G9" s="1"/>
      <c r="H9" s="3"/>
      <c r="I9" s="1"/>
      <c r="J9" s="1"/>
      <c r="K9" s="1">
        <v>1</v>
      </c>
      <c r="M9" s="1"/>
      <c r="N9" s="1"/>
      <c r="O9" s="1"/>
      <c r="P9" s="1"/>
      <c r="Q9" s="1"/>
      <c r="R9" s="1"/>
      <c r="S9" s="1"/>
      <c r="T9" s="1"/>
      <c r="U9" s="1"/>
    </row>
    <row r="10" spans="2:21" x14ac:dyDescent="0.2">
      <c r="B10" s="19">
        <f t="shared" si="0"/>
        <v>8</v>
      </c>
      <c r="C10" s="111"/>
      <c r="D10" s="4" t="s">
        <v>97</v>
      </c>
      <c r="E10" s="1" t="s">
        <v>316</v>
      </c>
      <c r="G10" s="1">
        <v>1</v>
      </c>
      <c r="H10" s="3"/>
      <c r="I10" s="1">
        <v>1</v>
      </c>
      <c r="J10" s="1"/>
      <c r="K10" s="1"/>
      <c r="M10" s="1"/>
      <c r="N10" s="1">
        <v>1</v>
      </c>
      <c r="O10" s="1"/>
      <c r="P10" s="1"/>
      <c r="Q10" s="1"/>
      <c r="R10" s="1"/>
      <c r="S10" s="1"/>
      <c r="T10" s="1"/>
      <c r="U10" s="1"/>
    </row>
    <row r="11" spans="2:21" x14ac:dyDescent="0.2">
      <c r="B11" s="19">
        <f t="shared" si="0"/>
        <v>9</v>
      </c>
      <c r="C11" s="111"/>
      <c r="D11" s="4" t="s">
        <v>49</v>
      </c>
      <c r="E11" s="1" t="s">
        <v>29</v>
      </c>
      <c r="G11" s="8"/>
      <c r="H11" s="8"/>
      <c r="I11" s="1"/>
      <c r="J11" s="1"/>
      <c r="K11" s="1">
        <v>1</v>
      </c>
      <c r="M11" s="1"/>
      <c r="N11" s="1"/>
      <c r="O11" s="1"/>
      <c r="P11" s="1">
        <v>1</v>
      </c>
      <c r="Q11" s="1"/>
      <c r="R11" s="1"/>
      <c r="S11" s="1"/>
      <c r="T11" s="1"/>
      <c r="U11" s="1"/>
    </row>
    <row r="12" spans="2:21" x14ac:dyDescent="0.2">
      <c r="B12" s="19">
        <f t="shared" si="0"/>
        <v>10</v>
      </c>
      <c r="C12" s="111"/>
      <c r="D12" s="4" t="s">
        <v>50</v>
      </c>
      <c r="E12" s="1" t="s">
        <v>3</v>
      </c>
      <c r="G12" s="1"/>
      <c r="H12" s="3"/>
      <c r="I12" s="1">
        <v>1</v>
      </c>
      <c r="J12" s="1"/>
      <c r="K12" s="1"/>
      <c r="M12" s="1">
        <v>1</v>
      </c>
      <c r="N12" s="1"/>
      <c r="O12" s="1"/>
      <c r="P12" s="1"/>
      <c r="Q12" s="1"/>
      <c r="R12" s="1"/>
      <c r="S12" s="1"/>
      <c r="T12" s="1"/>
      <c r="U12" s="1"/>
    </row>
    <row r="13" spans="2:21" x14ac:dyDescent="0.2">
      <c r="B13" s="19">
        <f t="shared" si="0"/>
        <v>11</v>
      </c>
      <c r="C13" s="111"/>
      <c r="D13" s="4" t="s">
        <v>96</v>
      </c>
      <c r="E13" s="1" t="s">
        <v>4</v>
      </c>
      <c r="G13" s="1"/>
      <c r="H13" s="3"/>
      <c r="I13" s="1">
        <v>1</v>
      </c>
      <c r="J13" s="1"/>
      <c r="K13" s="1">
        <v>1</v>
      </c>
      <c r="M13" s="1"/>
      <c r="N13" s="1"/>
      <c r="O13" s="1"/>
      <c r="P13" s="1"/>
      <c r="Q13" s="1"/>
      <c r="R13" s="1"/>
      <c r="S13" s="1"/>
      <c r="T13" s="1"/>
      <c r="U13" s="1"/>
    </row>
    <row r="14" spans="2:21" x14ac:dyDescent="0.2">
      <c r="B14" s="19">
        <f t="shared" si="0"/>
        <v>12</v>
      </c>
      <c r="C14" s="111"/>
      <c r="D14" s="4" t="s">
        <v>51</v>
      </c>
      <c r="E14" s="1" t="s">
        <v>140</v>
      </c>
      <c r="G14" s="1">
        <v>1</v>
      </c>
      <c r="H14" s="3"/>
      <c r="I14" s="1"/>
      <c r="J14" s="1"/>
      <c r="K14" s="1">
        <v>1</v>
      </c>
      <c r="M14" s="1"/>
      <c r="N14" s="1"/>
      <c r="O14" s="1"/>
      <c r="P14" s="1"/>
      <c r="Q14" s="1"/>
      <c r="R14" s="1"/>
      <c r="S14" s="1"/>
      <c r="T14" s="1"/>
      <c r="U14" s="1"/>
    </row>
    <row r="15" spans="2:21" x14ac:dyDescent="0.2">
      <c r="B15" s="19">
        <f t="shared" si="0"/>
        <v>13</v>
      </c>
      <c r="C15" s="111"/>
      <c r="D15" s="4" t="s">
        <v>106</v>
      </c>
      <c r="E15" s="1" t="s">
        <v>317</v>
      </c>
      <c r="G15" s="1"/>
      <c r="H15" s="3"/>
      <c r="I15" s="1">
        <v>1</v>
      </c>
      <c r="J15" s="1"/>
      <c r="K15" s="1"/>
      <c r="M15" s="1"/>
      <c r="N15" s="1">
        <v>1</v>
      </c>
      <c r="O15" s="1"/>
      <c r="P15" s="1"/>
      <c r="Q15" s="1"/>
      <c r="R15" s="1"/>
      <c r="S15" s="1"/>
      <c r="T15" s="1"/>
      <c r="U15" s="1"/>
    </row>
    <row r="16" spans="2:21" x14ac:dyDescent="0.2">
      <c r="B16" s="19">
        <f t="shared" si="0"/>
        <v>14</v>
      </c>
      <c r="C16" s="111"/>
      <c r="D16" s="4" t="s">
        <v>52</v>
      </c>
      <c r="E16" s="1" t="s">
        <v>318</v>
      </c>
      <c r="G16" s="1"/>
      <c r="H16" s="3"/>
      <c r="I16" s="1"/>
      <c r="J16" s="1"/>
      <c r="K16" s="1">
        <v>1</v>
      </c>
      <c r="M16" s="1">
        <v>1</v>
      </c>
      <c r="N16" s="1"/>
      <c r="O16" s="1"/>
      <c r="P16" s="1"/>
      <c r="Q16" s="1">
        <v>1</v>
      </c>
      <c r="R16" s="1"/>
      <c r="S16" s="1"/>
      <c r="T16" s="1"/>
      <c r="U16" s="1"/>
    </row>
    <row r="17" spans="2:21" x14ac:dyDescent="0.2">
      <c r="B17" s="19">
        <f t="shared" si="0"/>
        <v>15</v>
      </c>
      <c r="C17" s="111"/>
      <c r="D17" s="4" t="s">
        <v>96</v>
      </c>
      <c r="E17" s="1" t="s">
        <v>150</v>
      </c>
      <c r="G17" s="1">
        <v>1</v>
      </c>
      <c r="H17" s="1"/>
      <c r="I17" s="1"/>
      <c r="J17" s="1"/>
      <c r="K17" s="1">
        <v>1</v>
      </c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">
      <c r="B18" s="19">
        <f t="shared" si="0"/>
        <v>16</v>
      </c>
      <c r="C18" s="111"/>
      <c r="D18" s="4" t="s">
        <v>53</v>
      </c>
      <c r="E18" s="1" t="s">
        <v>299</v>
      </c>
      <c r="G18" s="1">
        <v>1</v>
      </c>
      <c r="H18" s="1"/>
      <c r="I18" s="1"/>
      <c r="J18" s="1"/>
      <c r="K18" s="1">
        <v>1</v>
      </c>
      <c r="M18" s="1"/>
      <c r="N18" s="1">
        <v>1</v>
      </c>
      <c r="O18" s="1">
        <v>1</v>
      </c>
      <c r="P18" s="1"/>
      <c r="Q18" s="1"/>
      <c r="R18" s="1"/>
      <c r="S18" s="1"/>
      <c r="T18" s="1"/>
      <c r="U18" s="1"/>
    </row>
    <row r="19" spans="2:21" x14ac:dyDescent="0.2">
      <c r="B19" s="19">
        <f t="shared" si="0"/>
        <v>17</v>
      </c>
      <c r="C19" s="111"/>
      <c r="D19" s="4" t="s">
        <v>54</v>
      </c>
      <c r="E19" s="1" t="s">
        <v>202</v>
      </c>
      <c r="G19" s="1"/>
      <c r="H19" s="1"/>
      <c r="I19" s="1"/>
      <c r="J19" s="1"/>
      <c r="K19" s="1">
        <v>1</v>
      </c>
      <c r="M19" s="1"/>
      <c r="N19" s="1"/>
      <c r="O19" s="1"/>
      <c r="P19" s="1"/>
      <c r="Q19" s="1"/>
      <c r="R19" s="1">
        <v>1</v>
      </c>
      <c r="S19" s="1">
        <v>1</v>
      </c>
      <c r="T19" s="1"/>
      <c r="U19" s="1"/>
    </row>
    <row r="20" spans="2:21" x14ac:dyDescent="0.2">
      <c r="B20" s="19">
        <f t="shared" si="0"/>
        <v>18</v>
      </c>
      <c r="C20" s="111"/>
      <c r="D20" s="4" t="s">
        <v>74</v>
      </c>
      <c r="E20" s="1" t="s">
        <v>151</v>
      </c>
      <c r="G20" s="1"/>
      <c r="H20" s="1"/>
      <c r="I20" s="1"/>
      <c r="J20" s="1"/>
      <c r="K20" s="1">
        <v>1</v>
      </c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">
      <c r="B21" s="19">
        <f t="shared" si="0"/>
        <v>19</v>
      </c>
      <c r="C21" s="111"/>
      <c r="D21" s="4" t="s">
        <v>75</v>
      </c>
      <c r="E21" s="1" t="s">
        <v>319</v>
      </c>
      <c r="G21" s="1">
        <v>1</v>
      </c>
      <c r="H21" s="1"/>
      <c r="I21" s="1">
        <v>1</v>
      </c>
      <c r="J21" s="1"/>
      <c r="K21" s="1">
        <v>1</v>
      </c>
      <c r="M21" s="1"/>
      <c r="N21" s="1"/>
      <c r="O21" s="1"/>
      <c r="P21" s="1"/>
      <c r="Q21" s="1"/>
      <c r="R21" s="1"/>
      <c r="S21" s="1"/>
      <c r="T21" s="1"/>
      <c r="U21" s="1"/>
    </row>
    <row r="22" spans="2:21" x14ac:dyDescent="0.2">
      <c r="B22" s="19">
        <f t="shared" si="0"/>
        <v>20</v>
      </c>
      <c r="C22" s="111"/>
      <c r="D22" s="4" t="s">
        <v>98</v>
      </c>
      <c r="E22" s="1" t="s">
        <v>320</v>
      </c>
      <c r="G22" s="1"/>
      <c r="H22" s="1"/>
      <c r="I22" s="1">
        <v>1</v>
      </c>
      <c r="J22" s="1"/>
      <c r="K22" s="1">
        <v>1</v>
      </c>
      <c r="M22" s="1"/>
      <c r="N22" s="1"/>
      <c r="O22" s="1"/>
      <c r="P22" s="1"/>
      <c r="Q22" s="1">
        <v>1</v>
      </c>
      <c r="R22" s="1"/>
      <c r="S22" s="1"/>
      <c r="T22" s="1"/>
      <c r="U22" s="1"/>
    </row>
    <row r="23" spans="2:21" x14ac:dyDescent="0.2">
      <c r="B23" s="19">
        <f t="shared" si="0"/>
        <v>21</v>
      </c>
      <c r="C23" s="111"/>
      <c r="D23" s="4" t="s">
        <v>50</v>
      </c>
      <c r="E23" s="1" t="s">
        <v>321</v>
      </c>
      <c r="G23" s="1">
        <v>1</v>
      </c>
      <c r="H23" s="1"/>
      <c r="I23" s="1">
        <v>1</v>
      </c>
      <c r="J23" s="1"/>
      <c r="K23" s="1"/>
      <c r="M23" s="1"/>
      <c r="N23" s="1"/>
      <c r="O23" s="1"/>
      <c r="P23" s="1"/>
      <c r="Q23" s="1"/>
      <c r="R23" s="1"/>
      <c r="S23" s="1"/>
      <c r="T23" s="1">
        <v>1</v>
      </c>
      <c r="U23" s="1"/>
    </row>
    <row r="24" spans="2:21" x14ac:dyDescent="0.2">
      <c r="B24" s="19">
        <f t="shared" si="0"/>
        <v>22</v>
      </c>
      <c r="C24" s="112"/>
      <c r="D24" s="4" t="s">
        <v>51</v>
      </c>
      <c r="E24" s="1" t="s">
        <v>300</v>
      </c>
      <c r="G24" s="1"/>
      <c r="H24" s="1"/>
      <c r="I24" s="1">
        <v>1</v>
      </c>
      <c r="J24" s="1"/>
      <c r="K24" s="1">
        <v>1</v>
      </c>
      <c r="M24" s="1"/>
      <c r="N24" s="1">
        <v>1</v>
      </c>
      <c r="O24" s="1"/>
      <c r="P24" s="1"/>
      <c r="Q24" s="1"/>
      <c r="R24" s="1"/>
      <c r="S24" s="1"/>
      <c r="T24" s="1"/>
      <c r="U24" s="1"/>
    </row>
    <row r="25" spans="2:21" x14ac:dyDescent="0.2">
      <c r="B25" s="19">
        <f t="shared" si="0"/>
        <v>23</v>
      </c>
      <c r="C25" s="110" t="s">
        <v>124</v>
      </c>
      <c r="D25" s="4" t="s">
        <v>96</v>
      </c>
      <c r="E25" s="1" t="s">
        <v>139</v>
      </c>
      <c r="G25" s="1"/>
      <c r="H25" s="1"/>
      <c r="I25" s="1"/>
      <c r="J25" s="1"/>
      <c r="K25" s="1">
        <v>1</v>
      </c>
      <c r="M25" s="1"/>
      <c r="N25" s="1"/>
      <c r="O25" s="1"/>
      <c r="P25" s="1"/>
      <c r="Q25" s="1">
        <v>1</v>
      </c>
      <c r="R25" s="1"/>
      <c r="S25" s="1"/>
      <c r="T25" s="1"/>
      <c r="U25" s="1"/>
    </row>
    <row r="26" spans="2:21" x14ac:dyDescent="0.2">
      <c r="B26" s="19">
        <f t="shared" si="0"/>
        <v>24</v>
      </c>
      <c r="C26" s="111"/>
      <c r="D26" s="4" t="s">
        <v>76</v>
      </c>
      <c r="E26" s="1" t="s">
        <v>5</v>
      </c>
      <c r="G26" s="1"/>
      <c r="H26" s="1">
        <v>1</v>
      </c>
      <c r="I26" s="1"/>
      <c r="J26" s="1"/>
      <c r="K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">
      <c r="B27" s="19">
        <f t="shared" si="0"/>
        <v>25</v>
      </c>
      <c r="C27" s="111"/>
      <c r="D27" s="4" t="s">
        <v>77</v>
      </c>
      <c r="E27" s="1" t="s">
        <v>322</v>
      </c>
      <c r="G27" s="1"/>
      <c r="H27" s="1">
        <v>1</v>
      </c>
      <c r="I27" s="1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">
      <c r="B28" s="19">
        <f t="shared" si="0"/>
        <v>26</v>
      </c>
      <c r="C28" s="111"/>
      <c r="D28" s="4" t="s">
        <v>52</v>
      </c>
      <c r="E28" s="1" t="s">
        <v>152</v>
      </c>
      <c r="G28" s="1"/>
      <c r="H28" s="1"/>
      <c r="I28" s="1"/>
      <c r="J28" s="1"/>
      <c r="K28" s="1">
        <v>1</v>
      </c>
      <c r="M28" s="1"/>
      <c r="N28" s="1"/>
      <c r="O28" s="1">
        <v>1</v>
      </c>
      <c r="P28" s="1"/>
      <c r="Q28" s="1"/>
      <c r="R28" s="1"/>
      <c r="S28" s="1"/>
      <c r="T28" s="1"/>
      <c r="U28" s="1"/>
    </row>
    <row r="29" spans="2:21" x14ac:dyDescent="0.2">
      <c r="B29" s="19">
        <f t="shared" si="0"/>
        <v>27</v>
      </c>
      <c r="C29" s="111"/>
      <c r="D29" s="4" t="s">
        <v>96</v>
      </c>
      <c r="E29" s="1" t="s">
        <v>142</v>
      </c>
      <c r="G29" s="1"/>
      <c r="H29" s="1">
        <v>1</v>
      </c>
      <c r="I29" s="1"/>
      <c r="J29" s="1"/>
      <c r="K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">
      <c r="B30" s="19">
        <f t="shared" si="0"/>
        <v>28</v>
      </c>
      <c r="C30" s="111"/>
      <c r="D30" s="4" t="s">
        <v>55</v>
      </c>
      <c r="E30" s="1" t="s">
        <v>153</v>
      </c>
      <c r="G30" s="1"/>
      <c r="H30" s="1"/>
      <c r="I30" s="1"/>
      <c r="J30" s="1"/>
      <c r="K30" s="1">
        <v>1</v>
      </c>
      <c r="M30" s="1"/>
      <c r="N30" s="1"/>
      <c r="O30" s="1"/>
      <c r="P30" s="1"/>
      <c r="Q30" s="1">
        <v>1</v>
      </c>
      <c r="R30" s="1"/>
      <c r="S30" s="1"/>
      <c r="T30" s="1"/>
      <c r="U30" s="1"/>
    </row>
    <row r="31" spans="2:21" x14ac:dyDescent="0.2">
      <c r="B31" s="19">
        <f t="shared" si="0"/>
        <v>29</v>
      </c>
      <c r="C31" s="111"/>
      <c r="D31" s="4" t="s">
        <v>56</v>
      </c>
      <c r="E31" s="1" t="s">
        <v>6</v>
      </c>
      <c r="G31" s="1"/>
      <c r="H31" s="1">
        <v>1</v>
      </c>
      <c r="I31" s="1"/>
      <c r="J31" s="1"/>
      <c r="K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">
      <c r="B32" s="19">
        <f t="shared" si="0"/>
        <v>30</v>
      </c>
      <c r="C32" s="111"/>
      <c r="D32" s="4" t="s">
        <v>72</v>
      </c>
      <c r="E32" s="1" t="s">
        <v>309</v>
      </c>
      <c r="G32" s="1"/>
      <c r="H32" s="1"/>
      <c r="I32" s="1"/>
      <c r="J32" s="1"/>
      <c r="K32" s="1">
        <v>1</v>
      </c>
      <c r="M32" s="1"/>
      <c r="N32" s="1">
        <v>1</v>
      </c>
      <c r="O32" s="1"/>
      <c r="P32" s="1"/>
      <c r="Q32" s="1"/>
      <c r="R32" s="1"/>
      <c r="S32" s="1"/>
      <c r="T32" s="1"/>
      <c r="U32" s="1"/>
    </row>
    <row r="33" spans="2:21" x14ac:dyDescent="0.2">
      <c r="B33" s="19">
        <f t="shared" si="0"/>
        <v>31</v>
      </c>
      <c r="C33" s="111"/>
      <c r="D33" s="4" t="s">
        <v>48</v>
      </c>
      <c r="E33" s="1" t="s">
        <v>154</v>
      </c>
      <c r="G33" s="1"/>
      <c r="H33" s="1"/>
      <c r="I33" s="1"/>
      <c r="J33" s="1"/>
      <c r="K33" s="1">
        <v>1</v>
      </c>
      <c r="M33" s="1"/>
      <c r="N33" s="1"/>
      <c r="O33" s="1"/>
      <c r="P33" s="1"/>
      <c r="Q33" s="1"/>
      <c r="R33" s="1">
        <v>1</v>
      </c>
      <c r="S33" s="1"/>
      <c r="T33" s="1"/>
      <c r="U33" s="1"/>
    </row>
    <row r="34" spans="2:21" x14ac:dyDescent="0.2">
      <c r="B34" s="19">
        <f t="shared" si="0"/>
        <v>32</v>
      </c>
      <c r="C34" s="111"/>
      <c r="D34" s="4" t="s">
        <v>57</v>
      </c>
      <c r="E34" s="1" t="s">
        <v>142</v>
      </c>
      <c r="G34" s="1"/>
      <c r="H34" s="1">
        <v>1</v>
      </c>
      <c r="I34" s="1"/>
      <c r="J34" s="1"/>
      <c r="K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">
      <c r="B35" s="19">
        <f t="shared" si="0"/>
        <v>33</v>
      </c>
      <c r="C35" s="111"/>
      <c r="D35" s="4" t="s">
        <v>78</v>
      </c>
      <c r="E35" s="1" t="s">
        <v>323</v>
      </c>
      <c r="G35" s="1">
        <v>1</v>
      </c>
      <c r="H35" s="1"/>
      <c r="I35" s="1"/>
      <c r="J35" s="1"/>
      <c r="K35" s="1">
        <v>1</v>
      </c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">
      <c r="B36" s="19">
        <f t="shared" si="0"/>
        <v>34</v>
      </c>
      <c r="C36" s="111"/>
      <c r="D36" s="4" t="s">
        <v>79</v>
      </c>
      <c r="E36" s="1" t="s">
        <v>155</v>
      </c>
      <c r="G36" s="1">
        <v>1</v>
      </c>
      <c r="H36" s="1"/>
      <c r="I36" s="1">
        <v>1</v>
      </c>
      <c r="J36" s="1"/>
      <c r="K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">
      <c r="B37" s="19">
        <f t="shared" si="0"/>
        <v>35</v>
      </c>
      <c r="C37" s="111"/>
      <c r="D37" s="4" t="s">
        <v>55</v>
      </c>
      <c r="E37" s="1" t="s">
        <v>7</v>
      </c>
      <c r="G37" s="1"/>
      <c r="H37" s="1"/>
      <c r="I37" s="1">
        <v>1</v>
      </c>
      <c r="J37" s="1"/>
      <c r="K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">
      <c r="B38" s="19">
        <f t="shared" si="0"/>
        <v>36</v>
      </c>
      <c r="C38" s="111"/>
      <c r="D38" s="4" t="s">
        <v>99</v>
      </c>
      <c r="E38" s="1" t="s">
        <v>203</v>
      </c>
      <c r="G38" s="1"/>
      <c r="H38" s="1"/>
      <c r="I38" s="1"/>
      <c r="J38" s="1"/>
      <c r="K38" s="1">
        <v>1</v>
      </c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">
      <c r="B39" s="19">
        <f t="shared" si="0"/>
        <v>37</v>
      </c>
      <c r="C39" s="111"/>
      <c r="D39" s="4" t="s">
        <v>100</v>
      </c>
      <c r="E39" s="1" t="s">
        <v>204</v>
      </c>
      <c r="G39" s="1"/>
      <c r="H39" s="1"/>
      <c r="I39" s="1">
        <v>1</v>
      </c>
      <c r="J39" s="1"/>
      <c r="K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">
      <c r="B40" s="19">
        <f t="shared" si="0"/>
        <v>38</v>
      </c>
      <c r="C40" s="111"/>
      <c r="D40" s="4" t="s">
        <v>57</v>
      </c>
      <c r="E40" s="1" t="s">
        <v>156</v>
      </c>
      <c r="G40" s="1"/>
      <c r="H40" s="1"/>
      <c r="I40" s="1"/>
      <c r="J40" s="1"/>
      <c r="K40" s="1">
        <v>1</v>
      </c>
      <c r="M40" s="1">
        <v>1</v>
      </c>
      <c r="N40" s="1"/>
      <c r="O40" s="1"/>
      <c r="P40" s="1"/>
      <c r="Q40" s="1"/>
      <c r="R40" s="1"/>
      <c r="S40" s="1"/>
      <c r="T40" s="1"/>
      <c r="U40" s="1"/>
    </row>
    <row r="41" spans="2:21" x14ac:dyDescent="0.2">
      <c r="B41" s="19">
        <f t="shared" si="0"/>
        <v>39</v>
      </c>
      <c r="C41" s="111"/>
      <c r="D41" s="4" t="s">
        <v>52</v>
      </c>
      <c r="E41" s="1" t="s">
        <v>157</v>
      </c>
      <c r="G41" s="1"/>
      <c r="H41" s="1"/>
      <c r="I41" s="1"/>
      <c r="J41" s="1"/>
      <c r="K41" s="1">
        <v>1</v>
      </c>
      <c r="M41" s="1">
        <v>1</v>
      </c>
      <c r="N41" s="1"/>
      <c r="O41" s="1"/>
      <c r="P41" s="1"/>
      <c r="Q41" s="1"/>
      <c r="R41" s="1"/>
      <c r="S41" s="1"/>
      <c r="T41" s="1"/>
      <c r="U41" s="1"/>
    </row>
    <row r="42" spans="2:21" x14ac:dyDescent="0.2">
      <c r="B42" s="19">
        <f t="shared" si="0"/>
        <v>40</v>
      </c>
      <c r="C42" s="111"/>
      <c r="D42" s="4" t="s">
        <v>80</v>
      </c>
      <c r="E42" s="1" t="s">
        <v>324</v>
      </c>
      <c r="G42" s="1"/>
      <c r="H42" s="1"/>
      <c r="I42" s="1"/>
      <c r="J42" s="1">
        <v>1</v>
      </c>
      <c r="K42" s="1">
        <v>1</v>
      </c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">
      <c r="B43" s="19">
        <f t="shared" si="0"/>
        <v>41</v>
      </c>
      <c r="C43" s="111"/>
      <c r="D43" s="4" t="s">
        <v>101</v>
      </c>
      <c r="E43" s="1" t="s">
        <v>325</v>
      </c>
      <c r="G43" s="1"/>
      <c r="H43" s="1"/>
      <c r="I43" s="1">
        <v>1</v>
      </c>
      <c r="J43" s="1"/>
      <c r="K43" s="1">
        <v>1</v>
      </c>
      <c r="M43" s="1">
        <v>1</v>
      </c>
      <c r="N43" s="1"/>
      <c r="O43" s="1"/>
      <c r="P43" s="1"/>
      <c r="Q43" s="1"/>
      <c r="R43" s="1"/>
      <c r="S43" s="1"/>
      <c r="T43" s="1"/>
      <c r="U43" s="1"/>
    </row>
    <row r="44" spans="2:21" x14ac:dyDescent="0.2">
      <c r="B44" s="19">
        <f t="shared" si="0"/>
        <v>42</v>
      </c>
      <c r="C44" s="111"/>
      <c r="D44" s="4" t="s">
        <v>107</v>
      </c>
      <c r="E44" s="1" t="s">
        <v>205</v>
      </c>
      <c r="G44" s="1"/>
      <c r="H44" s="1"/>
      <c r="I44" s="1"/>
      <c r="J44" s="1"/>
      <c r="K44" s="1">
        <v>1</v>
      </c>
      <c r="M44" s="1"/>
      <c r="N44" s="1"/>
      <c r="O44" s="1"/>
      <c r="P44" s="1"/>
      <c r="Q44" s="1">
        <v>1</v>
      </c>
      <c r="R44" s="1"/>
      <c r="S44" s="1"/>
      <c r="T44" s="1">
        <v>1</v>
      </c>
      <c r="U44" s="1"/>
    </row>
    <row r="45" spans="2:21" x14ac:dyDescent="0.2">
      <c r="B45" s="19">
        <f t="shared" si="0"/>
        <v>43</v>
      </c>
      <c r="C45" s="111"/>
      <c r="D45" s="4" t="s">
        <v>58</v>
      </c>
      <c r="E45" s="1" t="s">
        <v>326</v>
      </c>
      <c r="G45" s="1"/>
      <c r="H45" s="1"/>
      <c r="I45" s="1"/>
      <c r="J45" s="1"/>
      <c r="K45" s="1">
        <v>1</v>
      </c>
      <c r="M45" s="1">
        <v>1</v>
      </c>
      <c r="N45" s="1">
        <v>1</v>
      </c>
      <c r="O45" s="1"/>
      <c r="P45" s="1"/>
      <c r="Q45" s="1"/>
      <c r="R45" s="1"/>
      <c r="S45" s="1"/>
      <c r="T45" s="1"/>
      <c r="U45" s="1"/>
    </row>
    <row r="46" spans="2:21" x14ac:dyDescent="0.2">
      <c r="B46" s="19">
        <f t="shared" si="0"/>
        <v>44</v>
      </c>
      <c r="C46" s="111"/>
      <c r="D46" s="4" t="s">
        <v>59</v>
      </c>
      <c r="E46" s="1" t="s">
        <v>159</v>
      </c>
      <c r="G46" s="1"/>
      <c r="H46" s="1"/>
      <c r="I46" s="1"/>
      <c r="J46" s="1"/>
      <c r="K46" s="1">
        <v>1</v>
      </c>
      <c r="M46" s="1">
        <v>1</v>
      </c>
      <c r="N46" s="1"/>
      <c r="O46" s="1"/>
      <c r="P46" s="1"/>
      <c r="Q46" s="1"/>
      <c r="R46" s="1"/>
      <c r="S46" s="1"/>
      <c r="T46" s="1"/>
      <c r="U46" s="1"/>
    </row>
    <row r="47" spans="2:21" x14ac:dyDescent="0.2">
      <c r="B47" s="19">
        <f t="shared" si="0"/>
        <v>45</v>
      </c>
      <c r="C47" s="112"/>
      <c r="D47" s="4" t="s">
        <v>55</v>
      </c>
      <c r="E47" s="1" t="s">
        <v>160</v>
      </c>
      <c r="G47" s="1"/>
      <c r="H47" s="1"/>
      <c r="I47" s="1"/>
      <c r="J47" s="1"/>
      <c r="K47" s="1">
        <v>1</v>
      </c>
      <c r="M47" s="1"/>
      <c r="N47" s="1"/>
      <c r="O47" s="1"/>
      <c r="P47" s="1"/>
      <c r="Q47" s="1"/>
      <c r="R47" s="1">
        <v>1</v>
      </c>
      <c r="S47" s="1"/>
      <c r="T47" s="1"/>
      <c r="U47" s="1"/>
    </row>
    <row r="48" spans="2:21" x14ac:dyDescent="0.2">
      <c r="B48" s="19">
        <f t="shared" si="0"/>
        <v>46</v>
      </c>
      <c r="C48" s="110" t="s">
        <v>125</v>
      </c>
      <c r="D48" s="4" t="s">
        <v>60</v>
      </c>
      <c r="E48" s="1" t="s">
        <v>304</v>
      </c>
      <c r="G48" s="1"/>
      <c r="H48" s="1"/>
      <c r="I48" s="1"/>
      <c r="J48" s="1"/>
      <c r="K48" s="1">
        <v>1</v>
      </c>
      <c r="M48" s="1"/>
      <c r="N48" s="1"/>
      <c r="O48" s="1"/>
      <c r="P48" s="1"/>
      <c r="Q48" s="1"/>
      <c r="R48" s="1"/>
      <c r="S48" s="1"/>
      <c r="T48" s="1"/>
      <c r="U48" s="1">
        <v>1</v>
      </c>
    </row>
    <row r="49" spans="2:21" x14ac:dyDescent="0.2">
      <c r="B49" s="19">
        <f t="shared" si="0"/>
        <v>47</v>
      </c>
      <c r="C49" s="111"/>
      <c r="D49" s="4" t="s">
        <v>102</v>
      </c>
      <c r="E49" s="1" t="s">
        <v>327</v>
      </c>
      <c r="G49" s="1"/>
      <c r="H49" s="1">
        <v>1</v>
      </c>
      <c r="I49" s="1">
        <v>1</v>
      </c>
      <c r="J49" s="1"/>
      <c r="K49" s="1">
        <v>1</v>
      </c>
      <c r="M49" s="1"/>
      <c r="N49" s="1">
        <v>1</v>
      </c>
      <c r="O49" s="1">
        <v>1</v>
      </c>
      <c r="P49" s="1"/>
      <c r="Q49" s="1"/>
      <c r="R49" s="1"/>
      <c r="S49" s="1"/>
      <c r="T49" s="1"/>
      <c r="U49" s="1"/>
    </row>
    <row r="50" spans="2:21" x14ac:dyDescent="0.2">
      <c r="B50" s="19">
        <f t="shared" si="0"/>
        <v>48</v>
      </c>
      <c r="C50" s="111"/>
      <c r="D50" s="4" t="s">
        <v>61</v>
      </c>
      <c r="E50" s="1" t="s">
        <v>161</v>
      </c>
      <c r="G50" s="1"/>
      <c r="H50" s="1">
        <v>1</v>
      </c>
      <c r="I50" s="1">
        <v>1</v>
      </c>
      <c r="J50" s="1"/>
      <c r="K50" s="1"/>
      <c r="M50" s="1"/>
      <c r="N50" s="1"/>
      <c r="O50" s="1"/>
      <c r="P50" s="1">
        <v>1</v>
      </c>
      <c r="Q50" s="1"/>
      <c r="R50" s="1"/>
      <c r="S50" s="1"/>
      <c r="T50" s="1"/>
      <c r="U50" s="1"/>
    </row>
    <row r="51" spans="2:21" x14ac:dyDescent="0.2">
      <c r="B51" s="19">
        <f t="shared" si="0"/>
        <v>49</v>
      </c>
      <c r="C51" s="111"/>
      <c r="D51" s="4" t="s">
        <v>59</v>
      </c>
      <c r="E51" s="1" t="s">
        <v>162</v>
      </c>
      <c r="G51" s="1"/>
      <c r="H51" s="1">
        <v>1</v>
      </c>
      <c r="I51" s="1"/>
      <c r="J51" s="1"/>
      <c r="K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">
      <c r="B52" s="19">
        <f t="shared" si="0"/>
        <v>50</v>
      </c>
      <c r="C52" s="111"/>
      <c r="D52" s="4" t="s">
        <v>50</v>
      </c>
      <c r="E52" s="1" t="s">
        <v>163</v>
      </c>
      <c r="G52" s="1"/>
      <c r="H52" s="1">
        <v>1</v>
      </c>
      <c r="I52" s="1"/>
      <c r="J52" s="1"/>
      <c r="K52" s="1">
        <v>1</v>
      </c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">
      <c r="B53" s="19">
        <f t="shared" si="0"/>
        <v>51</v>
      </c>
      <c r="C53" s="111"/>
      <c r="D53" s="4" t="s">
        <v>76</v>
      </c>
      <c r="E53" s="1" t="s">
        <v>328</v>
      </c>
      <c r="G53" s="1"/>
      <c r="H53" s="1"/>
      <c r="I53" s="1">
        <v>1</v>
      </c>
      <c r="J53" s="1"/>
      <c r="K53" s="1">
        <v>1</v>
      </c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">
      <c r="B54" s="19">
        <f t="shared" si="0"/>
        <v>52</v>
      </c>
      <c r="C54" s="111"/>
      <c r="D54" s="4" t="s">
        <v>62</v>
      </c>
      <c r="E54" s="1" t="s">
        <v>329</v>
      </c>
      <c r="G54" s="1"/>
      <c r="H54" s="1"/>
      <c r="I54" s="1">
        <v>1</v>
      </c>
      <c r="J54" s="1"/>
      <c r="K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">
      <c r="B55" s="19">
        <f t="shared" si="0"/>
        <v>53</v>
      </c>
      <c r="C55" s="111"/>
      <c r="D55" s="4" t="s">
        <v>58</v>
      </c>
      <c r="E55" s="1" t="s">
        <v>164</v>
      </c>
      <c r="G55" s="1"/>
      <c r="H55" s="1"/>
      <c r="I55" s="1"/>
      <c r="J55" s="1"/>
      <c r="K55" s="1">
        <v>1</v>
      </c>
      <c r="M55" s="1"/>
      <c r="N55" s="1">
        <v>1</v>
      </c>
      <c r="O55" s="1"/>
      <c r="P55" s="1"/>
      <c r="Q55" s="1"/>
      <c r="R55" s="1">
        <v>1</v>
      </c>
      <c r="S55" s="1"/>
      <c r="T55" s="1"/>
      <c r="U55" s="1"/>
    </row>
    <row r="56" spans="2:21" x14ac:dyDescent="0.2">
      <c r="B56" s="19">
        <f t="shared" si="0"/>
        <v>54</v>
      </c>
      <c r="C56" s="111"/>
      <c r="D56" s="4" t="s">
        <v>58</v>
      </c>
      <c r="E56" s="1" t="s">
        <v>330</v>
      </c>
      <c r="G56" s="1"/>
      <c r="H56" s="1"/>
      <c r="I56" s="1">
        <v>1</v>
      </c>
      <c r="J56" s="1"/>
      <c r="K56" s="1"/>
      <c r="M56" s="1"/>
      <c r="N56" s="1">
        <v>1</v>
      </c>
      <c r="O56" s="1"/>
      <c r="P56" s="1">
        <v>1</v>
      </c>
      <c r="Q56" s="1"/>
      <c r="R56" s="1"/>
      <c r="S56" s="1"/>
      <c r="T56" s="1"/>
      <c r="U56" s="1"/>
    </row>
    <row r="57" spans="2:21" x14ac:dyDescent="0.2">
      <c r="B57" s="19">
        <f t="shared" si="0"/>
        <v>55</v>
      </c>
      <c r="C57" s="111"/>
      <c r="D57" s="4" t="s">
        <v>72</v>
      </c>
      <c r="E57" s="1" t="s">
        <v>331</v>
      </c>
      <c r="G57" s="1"/>
      <c r="H57" s="1"/>
      <c r="I57" s="1">
        <v>1</v>
      </c>
      <c r="J57" s="1"/>
      <c r="K57" s="1"/>
      <c r="M57" s="1"/>
      <c r="N57" s="1"/>
      <c r="O57" s="1"/>
      <c r="P57" s="1"/>
      <c r="Q57" s="1">
        <v>1</v>
      </c>
      <c r="R57" s="1"/>
      <c r="S57" s="1"/>
      <c r="T57" s="1"/>
      <c r="U57" s="1"/>
    </row>
    <row r="58" spans="2:21" x14ac:dyDescent="0.2">
      <c r="B58" s="19">
        <f t="shared" si="0"/>
        <v>56</v>
      </c>
      <c r="C58" s="112"/>
      <c r="D58" s="4" t="s">
        <v>47</v>
      </c>
      <c r="E58" s="1" t="s">
        <v>165</v>
      </c>
      <c r="G58" s="1"/>
      <c r="H58" s="1"/>
      <c r="I58" s="1"/>
      <c r="J58" s="1"/>
      <c r="K58" s="1">
        <v>1</v>
      </c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">
      <c r="B59" s="19">
        <f t="shared" si="0"/>
        <v>57</v>
      </c>
      <c r="C59" s="110" t="s">
        <v>126</v>
      </c>
      <c r="D59" s="4" t="s">
        <v>81</v>
      </c>
      <c r="E59" s="1" t="s">
        <v>332</v>
      </c>
      <c r="G59" s="1"/>
      <c r="H59" s="1"/>
      <c r="I59" s="1">
        <v>1</v>
      </c>
      <c r="J59" s="1"/>
      <c r="K59" s="1">
        <v>1</v>
      </c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">
      <c r="B60" s="19">
        <f t="shared" si="0"/>
        <v>58</v>
      </c>
      <c r="C60" s="111"/>
      <c r="D60" s="4" t="s">
        <v>49</v>
      </c>
      <c r="E60" s="1" t="s">
        <v>333</v>
      </c>
      <c r="G60" s="1"/>
      <c r="H60" s="1"/>
      <c r="I60" s="1">
        <v>1</v>
      </c>
      <c r="J60" s="1"/>
      <c r="K60" s="1">
        <v>1</v>
      </c>
      <c r="M60" s="1">
        <v>1</v>
      </c>
      <c r="N60" s="1"/>
      <c r="O60" s="1"/>
      <c r="P60" s="1"/>
      <c r="Q60" s="1"/>
      <c r="R60" s="1"/>
      <c r="S60" s="1"/>
      <c r="T60" s="1"/>
      <c r="U60" s="1"/>
    </row>
    <row r="61" spans="2:21" x14ac:dyDescent="0.2">
      <c r="B61" s="19">
        <f t="shared" si="0"/>
        <v>59</v>
      </c>
      <c r="C61" s="111"/>
      <c r="D61" s="4" t="s">
        <v>63</v>
      </c>
      <c r="E61" s="1" t="s">
        <v>8</v>
      </c>
      <c r="G61" s="1"/>
      <c r="H61" s="1"/>
      <c r="I61" s="1"/>
      <c r="J61" s="1"/>
      <c r="K61" s="1">
        <v>1</v>
      </c>
      <c r="M61" s="1">
        <v>1</v>
      </c>
      <c r="N61" s="1"/>
      <c r="O61" s="1"/>
      <c r="P61" s="1"/>
      <c r="Q61" s="1"/>
      <c r="R61" s="1"/>
      <c r="S61" s="1"/>
      <c r="T61" s="1"/>
      <c r="U61" s="1"/>
    </row>
    <row r="62" spans="2:21" x14ac:dyDescent="0.2">
      <c r="B62" s="19">
        <f t="shared" si="0"/>
        <v>60</v>
      </c>
      <c r="C62" s="111"/>
      <c r="D62" s="4" t="s">
        <v>82</v>
      </c>
      <c r="E62" s="1" t="s">
        <v>334</v>
      </c>
      <c r="G62" s="1">
        <v>1</v>
      </c>
      <c r="H62" s="1"/>
      <c r="I62" s="1"/>
      <c r="J62" s="1"/>
      <c r="K62" s="1">
        <v>1</v>
      </c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">
      <c r="B63" s="19">
        <f t="shared" si="0"/>
        <v>61</v>
      </c>
      <c r="C63" s="111"/>
      <c r="D63" s="4" t="s">
        <v>64</v>
      </c>
      <c r="E63" s="1" t="s">
        <v>335</v>
      </c>
      <c r="G63" s="1"/>
      <c r="H63" s="1"/>
      <c r="I63" s="1">
        <v>1</v>
      </c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">
      <c r="B64" s="19">
        <f t="shared" si="0"/>
        <v>62</v>
      </c>
      <c r="C64" s="111"/>
      <c r="D64" s="4" t="s">
        <v>73</v>
      </c>
      <c r="E64" s="1" t="s">
        <v>336</v>
      </c>
      <c r="G64" s="1"/>
      <c r="H64" s="1"/>
      <c r="I64" s="1">
        <v>1</v>
      </c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">
      <c r="B65" s="19">
        <f t="shared" si="0"/>
        <v>63</v>
      </c>
      <c r="C65" s="111"/>
      <c r="D65" s="4" t="s">
        <v>103</v>
      </c>
      <c r="E65" s="1" t="s">
        <v>337</v>
      </c>
      <c r="G65" s="1"/>
      <c r="H65" s="1"/>
      <c r="I65" s="1">
        <v>1</v>
      </c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">
      <c r="B66" s="19">
        <f t="shared" si="0"/>
        <v>64</v>
      </c>
      <c r="C66" s="111"/>
      <c r="D66" s="4" t="s">
        <v>103</v>
      </c>
      <c r="E66" s="1" t="s">
        <v>147</v>
      </c>
      <c r="G66" s="1"/>
      <c r="H66" s="1"/>
      <c r="I66" s="1">
        <v>1</v>
      </c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">
      <c r="B67" s="19">
        <f t="shared" si="0"/>
        <v>65</v>
      </c>
      <c r="C67" s="111"/>
      <c r="D67" s="4" t="s">
        <v>65</v>
      </c>
      <c r="E67" s="1" t="s">
        <v>338</v>
      </c>
      <c r="G67" s="1"/>
      <c r="H67" s="1"/>
      <c r="I67" s="1">
        <v>1</v>
      </c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">
      <c r="B68" s="19">
        <f t="shared" si="0"/>
        <v>66</v>
      </c>
      <c r="C68" s="111"/>
      <c r="D68" s="4" t="s">
        <v>56</v>
      </c>
      <c r="E68" s="1" t="s">
        <v>339</v>
      </c>
      <c r="G68" s="1"/>
      <c r="H68" s="1"/>
      <c r="I68" s="1">
        <v>1</v>
      </c>
      <c r="J68" s="1"/>
      <c r="K68" s="1">
        <v>1</v>
      </c>
      <c r="M68" s="1">
        <v>1</v>
      </c>
      <c r="N68" s="1"/>
      <c r="O68" s="1"/>
      <c r="P68" s="1"/>
      <c r="Q68" s="1"/>
      <c r="R68" s="1"/>
      <c r="S68" s="1"/>
      <c r="T68" s="1"/>
      <c r="U68" s="1"/>
    </row>
    <row r="69" spans="2:21" x14ac:dyDescent="0.2">
      <c r="B69" s="19">
        <f t="shared" ref="B69:B132" si="1">(B68+1)</f>
        <v>67</v>
      </c>
      <c r="C69" s="112"/>
      <c r="D69" s="4" t="s">
        <v>66</v>
      </c>
      <c r="E69" s="1" t="s">
        <v>340</v>
      </c>
      <c r="G69" s="1"/>
      <c r="H69" s="1"/>
      <c r="I69" s="1">
        <v>1</v>
      </c>
      <c r="J69" s="1"/>
      <c r="K69" s="1">
        <v>1</v>
      </c>
      <c r="M69" s="1">
        <v>1</v>
      </c>
      <c r="N69" s="1"/>
      <c r="O69" s="1"/>
      <c r="P69" s="1"/>
      <c r="Q69" s="1"/>
      <c r="R69" s="1"/>
      <c r="S69" s="1"/>
      <c r="T69" s="1"/>
      <c r="U69" s="1"/>
    </row>
    <row r="70" spans="2:21" x14ac:dyDescent="0.2">
      <c r="B70" s="19">
        <f t="shared" si="1"/>
        <v>68</v>
      </c>
      <c r="C70" s="113" t="s">
        <v>127</v>
      </c>
      <c r="D70" s="4" t="s">
        <v>48</v>
      </c>
      <c r="E70" s="1" t="s">
        <v>167</v>
      </c>
      <c r="G70" s="1">
        <v>1</v>
      </c>
      <c r="H70" s="1"/>
      <c r="I70" s="1">
        <v>1</v>
      </c>
      <c r="J70" s="1"/>
      <c r="K70" s="1">
        <v>1</v>
      </c>
      <c r="M70" s="1"/>
      <c r="N70" s="1"/>
      <c r="O70" s="1">
        <v>1</v>
      </c>
      <c r="P70" s="1"/>
      <c r="Q70" s="1"/>
      <c r="R70" s="1"/>
      <c r="S70" s="1"/>
      <c r="T70" s="1"/>
      <c r="U70" s="1"/>
    </row>
    <row r="71" spans="2:21" x14ac:dyDescent="0.2">
      <c r="B71" s="19">
        <f t="shared" si="1"/>
        <v>69</v>
      </c>
      <c r="C71" s="113"/>
      <c r="D71" s="4" t="s">
        <v>47</v>
      </c>
      <c r="E71" s="1" t="s">
        <v>168</v>
      </c>
      <c r="G71" s="1"/>
      <c r="H71" s="1"/>
      <c r="I71" s="1"/>
      <c r="J71" s="1"/>
      <c r="K71" s="1">
        <v>1</v>
      </c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">
      <c r="B72" s="19">
        <f t="shared" si="1"/>
        <v>70</v>
      </c>
      <c r="C72" s="113"/>
      <c r="D72" s="4" t="s">
        <v>49</v>
      </c>
      <c r="E72" s="1" t="s">
        <v>169</v>
      </c>
      <c r="G72" s="1">
        <v>1</v>
      </c>
      <c r="H72" s="1"/>
      <c r="I72" s="1"/>
      <c r="J72" s="1"/>
      <c r="K72" s="1">
        <v>1</v>
      </c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">
      <c r="B73" s="19">
        <f t="shared" si="1"/>
        <v>71</v>
      </c>
      <c r="C73" s="113"/>
      <c r="D73" s="4" t="s">
        <v>61</v>
      </c>
      <c r="E73" s="1" t="s">
        <v>341</v>
      </c>
      <c r="G73" s="1"/>
      <c r="H73" s="1">
        <v>1</v>
      </c>
      <c r="I73" s="1">
        <v>1</v>
      </c>
      <c r="J73" s="1"/>
      <c r="K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">
      <c r="B74" s="19">
        <f t="shared" si="1"/>
        <v>72</v>
      </c>
      <c r="C74" s="113"/>
      <c r="D74" s="4" t="s">
        <v>46</v>
      </c>
      <c r="E74" s="1" t="s">
        <v>170</v>
      </c>
      <c r="G74" s="1"/>
      <c r="H74" s="1">
        <v>1</v>
      </c>
      <c r="I74" s="1"/>
      <c r="J74" s="1"/>
      <c r="K74" s="1"/>
      <c r="M74" s="1"/>
      <c r="N74" s="1"/>
      <c r="O74" s="1">
        <v>1</v>
      </c>
      <c r="P74" s="1"/>
      <c r="Q74" s="1"/>
      <c r="R74" s="1"/>
      <c r="S74" s="1"/>
      <c r="T74" s="1"/>
      <c r="U74" s="1"/>
    </row>
    <row r="75" spans="2:21" x14ac:dyDescent="0.2">
      <c r="B75" s="19">
        <f t="shared" si="1"/>
        <v>73</v>
      </c>
      <c r="C75" s="113"/>
      <c r="D75" s="4" t="s">
        <v>104</v>
      </c>
      <c r="E75" s="1" t="s">
        <v>342</v>
      </c>
      <c r="G75" s="1"/>
      <c r="H75" s="1"/>
      <c r="I75" s="1">
        <v>1</v>
      </c>
      <c r="J75" s="1"/>
      <c r="K75" s="1">
        <v>1</v>
      </c>
      <c r="M75" s="1"/>
      <c r="N75" s="1">
        <v>1</v>
      </c>
      <c r="O75" s="1"/>
      <c r="P75" s="1"/>
      <c r="Q75" s="1"/>
      <c r="R75" s="1"/>
      <c r="S75" s="1"/>
      <c r="T75" s="1"/>
      <c r="U75" s="1"/>
    </row>
    <row r="76" spans="2:21" x14ac:dyDescent="0.2">
      <c r="B76" s="19">
        <f t="shared" si="1"/>
        <v>74</v>
      </c>
      <c r="C76" s="113"/>
      <c r="D76" s="4" t="s">
        <v>67</v>
      </c>
      <c r="E76" s="1" t="s">
        <v>343</v>
      </c>
      <c r="G76" s="1"/>
      <c r="H76" s="1"/>
      <c r="I76" s="1">
        <v>1</v>
      </c>
      <c r="J76" s="1"/>
      <c r="K76" s="1">
        <v>1</v>
      </c>
      <c r="M76" s="1"/>
      <c r="N76" s="1"/>
      <c r="O76" s="1"/>
      <c r="P76" s="1"/>
      <c r="Q76" s="1">
        <v>1</v>
      </c>
      <c r="R76" s="1"/>
      <c r="S76" s="1"/>
      <c r="T76" s="1"/>
      <c r="U76" s="1"/>
    </row>
    <row r="77" spans="2:21" x14ac:dyDescent="0.2">
      <c r="B77" s="19">
        <f t="shared" si="1"/>
        <v>75</v>
      </c>
      <c r="C77" s="113"/>
      <c r="D77" s="4" t="s">
        <v>105</v>
      </c>
      <c r="E77" s="1" t="s">
        <v>344</v>
      </c>
      <c r="G77" s="1"/>
      <c r="H77" s="1"/>
      <c r="I77" s="1"/>
      <c r="J77" s="1"/>
      <c r="K77" s="1">
        <v>1</v>
      </c>
      <c r="M77" s="1"/>
      <c r="N77" s="1">
        <v>1</v>
      </c>
      <c r="O77" s="1"/>
      <c r="P77" s="1"/>
      <c r="Q77" s="1"/>
      <c r="R77" s="1"/>
      <c r="S77" s="1">
        <v>1</v>
      </c>
      <c r="T77" s="1"/>
      <c r="U77" s="1"/>
    </row>
    <row r="78" spans="2:21" x14ac:dyDescent="0.2">
      <c r="B78" s="19">
        <f t="shared" si="1"/>
        <v>76</v>
      </c>
      <c r="C78" s="113"/>
      <c r="D78" s="4" t="s">
        <v>49</v>
      </c>
      <c r="E78" s="1" t="s">
        <v>171</v>
      </c>
      <c r="G78" s="1">
        <v>1</v>
      </c>
      <c r="H78" s="1">
        <v>1</v>
      </c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">
      <c r="B79" s="19">
        <f t="shared" si="1"/>
        <v>77</v>
      </c>
      <c r="C79" s="110" t="s">
        <v>9</v>
      </c>
      <c r="D79" s="4" t="s">
        <v>63</v>
      </c>
      <c r="E79" s="1" t="s">
        <v>345</v>
      </c>
      <c r="G79" s="1"/>
      <c r="H79" s="1"/>
      <c r="I79" s="1">
        <v>1</v>
      </c>
      <c r="J79" s="1"/>
      <c r="K79" s="1"/>
      <c r="M79" s="1">
        <v>1</v>
      </c>
      <c r="N79" s="1"/>
      <c r="O79" s="1"/>
      <c r="P79" s="1"/>
      <c r="Q79" s="1"/>
      <c r="R79" s="1"/>
      <c r="S79" s="1"/>
      <c r="T79" s="1"/>
      <c r="U79" s="1"/>
    </row>
    <row r="80" spans="2:21" x14ac:dyDescent="0.2">
      <c r="B80" s="19">
        <f t="shared" si="1"/>
        <v>78</v>
      </c>
      <c r="C80" s="112"/>
      <c r="D80" s="4" t="s">
        <v>78</v>
      </c>
      <c r="E80" s="1" t="s">
        <v>301</v>
      </c>
      <c r="G80" s="1">
        <v>1</v>
      </c>
      <c r="H80" s="1"/>
      <c r="I80" s="1">
        <v>1</v>
      </c>
      <c r="J80" s="1"/>
      <c r="K80" s="1">
        <v>1</v>
      </c>
      <c r="M80" s="1"/>
      <c r="N80" s="1">
        <v>1</v>
      </c>
      <c r="O80" s="1"/>
      <c r="P80" s="1"/>
      <c r="Q80" s="1"/>
      <c r="R80" s="1"/>
      <c r="S80" s="1"/>
      <c r="T80" s="1">
        <v>1</v>
      </c>
      <c r="U80" s="1"/>
    </row>
    <row r="81" spans="2:21" x14ac:dyDescent="0.2">
      <c r="B81" s="19">
        <f t="shared" si="1"/>
        <v>79</v>
      </c>
      <c r="C81" s="110" t="s">
        <v>128</v>
      </c>
      <c r="D81" s="4" t="s">
        <v>61</v>
      </c>
      <c r="E81" s="1" t="s">
        <v>346</v>
      </c>
      <c r="G81" s="1"/>
      <c r="H81" s="1"/>
      <c r="I81" s="1">
        <v>1</v>
      </c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">
      <c r="B82" s="19">
        <f t="shared" si="1"/>
        <v>80</v>
      </c>
      <c r="C82" s="111"/>
      <c r="D82" s="4" t="s">
        <v>83</v>
      </c>
      <c r="E82" s="1" t="s">
        <v>347</v>
      </c>
      <c r="G82" s="1"/>
      <c r="H82" s="1"/>
      <c r="I82" s="1">
        <v>1</v>
      </c>
      <c r="J82" s="1"/>
      <c r="K82" s="1"/>
      <c r="M82" s="1"/>
      <c r="N82" s="1"/>
      <c r="O82" s="1">
        <v>1</v>
      </c>
      <c r="P82" s="1"/>
      <c r="Q82" s="1"/>
      <c r="R82" s="1"/>
      <c r="S82" s="1"/>
      <c r="T82" s="1"/>
      <c r="U82" s="1"/>
    </row>
    <row r="83" spans="2:21" x14ac:dyDescent="0.2">
      <c r="B83" s="19">
        <f t="shared" si="1"/>
        <v>81</v>
      </c>
      <c r="C83" s="111"/>
      <c r="D83" s="4" t="s">
        <v>51</v>
      </c>
      <c r="E83" s="1" t="s">
        <v>172</v>
      </c>
      <c r="G83" s="1"/>
      <c r="H83" s="1">
        <v>1</v>
      </c>
      <c r="I83" s="1"/>
      <c r="J83" s="1"/>
      <c r="K83" s="1"/>
      <c r="M83" s="1">
        <v>1</v>
      </c>
      <c r="N83" s="1"/>
      <c r="O83" s="1"/>
      <c r="P83" s="1"/>
      <c r="Q83" s="1"/>
      <c r="R83" s="1"/>
      <c r="S83" s="1"/>
      <c r="T83" s="1"/>
      <c r="U83" s="1"/>
    </row>
    <row r="84" spans="2:21" x14ac:dyDescent="0.2">
      <c r="B84" s="19">
        <f t="shared" si="1"/>
        <v>82</v>
      </c>
      <c r="C84" s="111"/>
      <c r="D84" s="4" t="s">
        <v>123</v>
      </c>
      <c r="E84" s="1" t="s">
        <v>173</v>
      </c>
      <c r="G84" s="1"/>
      <c r="H84" s="1"/>
      <c r="I84" s="1"/>
      <c r="J84" s="1"/>
      <c r="K84" s="1">
        <v>1</v>
      </c>
      <c r="M84" s="1"/>
      <c r="N84" s="1"/>
      <c r="O84" s="1"/>
      <c r="P84" s="1"/>
      <c r="Q84" s="1"/>
      <c r="R84" s="1"/>
      <c r="S84" s="1"/>
      <c r="T84" s="1">
        <v>1</v>
      </c>
      <c r="U84" s="1"/>
    </row>
    <row r="85" spans="2:21" x14ac:dyDescent="0.2">
      <c r="B85" s="19">
        <f t="shared" si="1"/>
        <v>83</v>
      </c>
      <c r="C85" s="111"/>
      <c r="D85" s="4" t="s">
        <v>77</v>
      </c>
      <c r="E85" s="1" t="s">
        <v>10</v>
      </c>
      <c r="G85" s="1"/>
      <c r="H85" s="1"/>
      <c r="I85" s="1"/>
      <c r="J85" s="1"/>
      <c r="K85" s="1">
        <v>1</v>
      </c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">
      <c r="B86" s="19">
        <f t="shared" si="1"/>
        <v>84</v>
      </c>
      <c r="C86" s="111"/>
      <c r="D86" s="4" t="s">
        <v>46</v>
      </c>
      <c r="E86" s="1" t="s">
        <v>348</v>
      </c>
      <c r="G86" s="1"/>
      <c r="H86" s="1"/>
      <c r="I86" s="1">
        <v>1</v>
      </c>
      <c r="J86" s="1"/>
      <c r="K86" s="1">
        <v>1</v>
      </c>
      <c r="M86" s="1">
        <v>1</v>
      </c>
      <c r="N86" s="1"/>
      <c r="O86" s="1"/>
      <c r="P86" s="1"/>
      <c r="Q86" s="1"/>
      <c r="R86" s="1"/>
      <c r="S86" s="1"/>
      <c r="T86" s="1"/>
      <c r="U86" s="1"/>
    </row>
    <row r="87" spans="2:21" x14ac:dyDescent="0.2">
      <c r="B87" s="19">
        <f t="shared" si="1"/>
        <v>85</v>
      </c>
      <c r="C87" s="111"/>
      <c r="D87" s="4" t="s">
        <v>84</v>
      </c>
      <c r="E87" s="1" t="s">
        <v>349</v>
      </c>
      <c r="G87" s="1"/>
      <c r="H87" s="1"/>
      <c r="I87" s="1">
        <v>1</v>
      </c>
      <c r="J87" s="1"/>
      <c r="K87" s="1">
        <v>1</v>
      </c>
      <c r="M87" s="1"/>
      <c r="N87" s="1"/>
      <c r="O87" s="1">
        <v>1</v>
      </c>
      <c r="P87" s="1"/>
      <c r="Q87" s="1"/>
      <c r="R87" s="1"/>
      <c r="S87" s="1">
        <v>1</v>
      </c>
      <c r="T87" s="1"/>
      <c r="U87" s="1"/>
    </row>
    <row r="88" spans="2:21" ht="17" x14ac:dyDescent="0.2">
      <c r="B88" s="19">
        <f t="shared" si="1"/>
        <v>86</v>
      </c>
      <c r="C88" s="111"/>
      <c r="D88" s="4" t="s">
        <v>54</v>
      </c>
      <c r="E88" s="5" t="s">
        <v>350</v>
      </c>
      <c r="G88" s="1"/>
      <c r="H88" s="1">
        <v>1</v>
      </c>
      <c r="I88" s="1"/>
      <c r="J88" s="1"/>
      <c r="K88" s="1">
        <v>1</v>
      </c>
      <c r="M88" s="1"/>
      <c r="N88" s="1"/>
      <c r="O88" s="1"/>
      <c r="P88" s="1"/>
      <c r="Q88" s="1"/>
      <c r="R88" s="1">
        <v>1</v>
      </c>
      <c r="S88" s="1"/>
      <c r="T88" s="1"/>
      <c r="U88" s="1"/>
    </row>
    <row r="89" spans="2:21" x14ac:dyDescent="0.2">
      <c r="B89" s="19">
        <f t="shared" si="1"/>
        <v>87</v>
      </c>
      <c r="C89" s="111"/>
      <c r="D89" s="4" t="s">
        <v>85</v>
      </c>
      <c r="E89" s="9" t="s">
        <v>351</v>
      </c>
      <c r="G89" s="1"/>
      <c r="H89" s="1"/>
      <c r="I89" s="1">
        <v>1</v>
      </c>
      <c r="J89" s="1"/>
      <c r="K89" s="1"/>
      <c r="M89" s="1"/>
      <c r="N89" s="1"/>
      <c r="O89" s="1"/>
      <c r="P89" s="1"/>
      <c r="Q89" s="1">
        <v>1</v>
      </c>
      <c r="R89" s="1"/>
      <c r="S89" s="1"/>
      <c r="T89" s="1"/>
      <c r="U89" s="1"/>
    </row>
    <row r="90" spans="2:21" x14ac:dyDescent="0.2">
      <c r="B90" s="19">
        <f t="shared" si="1"/>
        <v>88</v>
      </c>
      <c r="C90" s="111"/>
      <c r="D90" s="4" t="s">
        <v>58</v>
      </c>
      <c r="E90" s="9" t="s">
        <v>352</v>
      </c>
      <c r="G90" s="1"/>
      <c r="H90" s="1"/>
      <c r="I90" s="1">
        <v>1</v>
      </c>
      <c r="J90" s="1"/>
      <c r="K90" s="1">
        <v>1</v>
      </c>
      <c r="M90" s="1">
        <v>1</v>
      </c>
      <c r="N90" s="1"/>
      <c r="O90" s="1"/>
      <c r="P90" s="1"/>
      <c r="Q90" s="1"/>
      <c r="R90" s="1"/>
      <c r="S90" s="1"/>
      <c r="T90" s="1"/>
      <c r="U90" s="1"/>
    </row>
    <row r="91" spans="2:21" x14ac:dyDescent="0.2">
      <c r="B91" s="19">
        <f t="shared" si="1"/>
        <v>89</v>
      </c>
      <c r="C91" s="111"/>
      <c r="D91" s="4" t="s">
        <v>83</v>
      </c>
      <c r="E91" s="9" t="s">
        <v>353</v>
      </c>
      <c r="G91" s="1"/>
      <c r="H91" s="1"/>
      <c r="I91" s="1">
        <v>1</v>
      </c>
      <c r="J91" s="1"/>
      <c r="K91" s="1">
        <v>1</v>
      </c>
      <c r="M91" s="1"/>
      <c r="N91" s="1">
        <v>1</v>
      </c>
      <c r="O91" s="1"/>
      <c r="P91" s="1"/>
      <c r="Q91" s="1"/>
      <c r="R91" s="1"/>
      <c r="S91" s="1"/>
      <c r="T91" s="1"/>
      <c r="U91" s="1"/>
    </row>
    <row r="92" spans="2:21" x14ac:dyDescent="0.2">
      <c r="B92" s="19">
        <f t="shared" si="1"/>
        <v>90</v>
      </c>
      <c r="C92" s="111"/>
      <c r="D92" s="4" t="s">
        <v>59</v>
      </c>
      <c r="E92" s="9" t="s">
        <v>354</v>
      </c>
      <c r="G92" s="1"/>
      <c r="H92" s="1"/>
      <c r="I92" s="1">
        <v>1</v>
      </c>
      <c r="J92" s="1"/>
      <c r="K92" s="1">
        <v>1</v>
      </c>
      <c r="M92" s="1"/>
      <c r="N92" s="1"/>
      <c r="O92" s="1"/>
      <c r="P92" s="1">
        <v>1</v>
      </c>
      <c r="Q92" s="1"/>
      <c r="R92" s="1"/>
      <c r="S92" s="1"/>
      <c r="T92" s="1"/>
      <c r="U92" s="1"/>
    </row>
    <row r="93" spans="2:21" x14ac:dyDescent="0.2">
      <c r="B93" s="19">
        <f t="shared" si="1"/>
        <v>91</v>
      </c>
      <c r="C93" s="111"/>
      <c r="D93" s="4" t="s">
        <v>108</v>
      </c>
      <c r="E93" s="9" t="s">
        <v>166</v>
      </c>
      <c r="G93" s="1"/>
      <c r="H93" s="1"/>
      <c r="I93" s="1">
        <v>1</v>
      </c>
      <c r="J93" s="1"/>
      <c r="K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">
      <c r="B94" s="19">
        <f t="shared" si="1"/>
        <v>92</v>
      </c>
      <c r="C94" s="111"/>
      <c r="D94" s="6" t="s">
        <v>118</v>
      </c>
      <c r="E94" s="9" t="s">
        <v>355</v>
      </c>
      <c r="G94" s="1"/>
      <c r="H94" s="1"/>
      <c r="I94" s="1">
        <v>1</v>
      </c>
      <c r="J94" s="1"/>
      <c r="K94" s="1"/>
      <c r="M94" s="1"/>
      <c r="N94" s="1"/>
      <c r="O94" s="1"/>
      <c r="P94" s="1"/>
      <c r="Q94" s="1">
        <v>1</v>
      </c>
      <c r="R94" s="1"/>
      <c r="S94" s="1"/>
      <c r="T94" s="1">
        <v>1</v>
      </c>
      <c r="U94" s="1"/>
    </row>
    <row r="95" spans="2:21" x14ac:dyDescent="0.2">
      <c r="B95" s="19">
        <f t="shared" si="1"/>
        <v>93</v>
      </c>
      <c r="C95" s="111"/>
      <c r="D95" s="4" t="s">
        <v>55</v>
      </c>
      <c r="E95" s="9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">
      <c r="B96" s="19">
        <f t="shared" si="1"/>
        <v>94</v>
      </c>
      <c r="C96" s="111"/>
      <c r="D96" s="4" t="s">
        <v>86</v>
      </c>
      <c r="E96" s="9" t="s">
        <v>356</v>
      </c>
      <c r="G96" s="1">
        <v>1</v>
      </c>
      <c r="H96" s="1">
        <v>1</v>
      </c>
      <c r="I96" s="1">
        <v>1</v>
      </c>
      <c r="J96" s="1"/>
      <c r="K96" s="1">
        <v>1</v>
      </c>
      <c r="M96" s="1"/>
      <c r="N96" s="1">
        <v>1</v>
      </c>
      <c r="O96" s="1"/>
      <c r="P96" s="1"/>
      <c r="Q96" s="1"/>
      <c r="R96" s="1"/>
      <c r="S96" s="1"/>
      <c r="T96" s="1"/>
      <c r="U96" s="1"/>
    </row>
    <row r="97" spans="2:21" x14ac:dyDescent="0.2">
      <c r="B97" s="19">
        <f t="shared" si="1"/>
        <v>95</v>
      </c>
      <c r="C97" s="111"/>
      <c r="D97" s="6" t="s">
        <v>118</v>
      </c>
      <c r="E97" s="10" t="s">
        <v>174</v>
      </c>
      <c r="G97" s="1"/>
      <c r="H97" s="1"/>
      <c r="I97" s="1">
        <v>1</v>
      </c>
      <c r="J97" s="1"/>
      <c r="K97" s="1"/>
      <c r="M97" s="1"/>
      <c r="N97" s="1">
        <v>1</v>
      </c>
      <c r="O97" s="1"/>
      <c r="P97" s="1"/>
      <c r="Q97" s="1"/>
      <c r="R97" s="1"/>
      <c r="S97" s="1"/>
      <c r="T97" s="1"/>
      <c r="U97" s="1"/>
    </row>
    <row r="98" spans="2:21" x14ac:dyDescent="0.2">
      <c r="B98" s="19">
        <f t="shared" si="1"/>
        <v>96</v>
      </c>
      <c r="C98" s="112"/>
      <c r="D98" s="4" t="s">
        <v>109</v>
      </c>
      <c r="E98" s="9" t="s">
        <v>358</v>
      </c>
      <c r="G98" s="1"/>
      <c r="H98" s="1"/>
      <c r="I98" s="1">
        <v>1</v>
      </c>
      <c r="J98" s="1"/>
      <c r="K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">
      <c r="B99" s="19">
        <f t="shared" si="1"/>
        <v>97</v>
      </c>
      <c r="C99" s="110" t="s">
        <v>129</v>
      </c>
      <c r="D99" s="4" t="s">
        <v>122</v>
      </c>
      <c r="E99" s="1" t="s">
        <v>357</v>
      </c>
      <c r="G99" s="1"/>
      <c r="H99" s="1"/>
      <c r="I99" s="1">
        <v>1</v>
      </c>
      <c r="J99" s="1"/>
      <c r="K99" s="1"/>
      <c r="M99" s="1"/>
      <c r="N99" s="1">
        <v>1</v>
      </c>
      <c r="O99" s="1"/>
      <c r="P99" s="1">
        <v>1</v>
      </c>
      <c r="Q99" s="1"/>
      <c r="R99" s="1"/>
      <c r="S99" s="1"/>
      <c r="T99" s="1"/>
      <c r="U99" s="1"/>
    </row>
    <row r="100" spans="2:21" x14ac:dyDescent="0.2">
      <c r="B100" s="19">
        <f t="shared" si="1"/>
        <v>98</v>
      </c>
      <c r="C100" s="111"/>
      <c r="D100" s="4" t="s">
        <v>85</v>
      </c>
      <c r="E100" s="1" t="s">
        <v>141</v>
      </c>
      <c r="G100" s="1">
        <v>1</v>
      </c>
      <c r="H100" s="1"/>
      <c r="I100" s="1"/>
      <c r="J100" s="1"/>
      <c r="K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">
      <c r="B101" s="19">
        <f t="shared" si="1"/>
        <v>99</v>
      </c>
      <c r="C101" s="111"/>
      <c r="D101" s="4" t="s">
        <v>68</v>
      </c>
      <c r="E101" s="1" t="s">
        <v>175</v>
      </c>
      <c r="G101" s="1"/>
      <c r="H101" s="1"/>
      <c r="I101" s="1"/>
      <c r="J101" s="1"/>
      <c r="K101" s="1">
        <v>1</v>
      </c>
      <c r="M101" s="1">
        <v>1</v>
      </c>
      <c r="N101" s="1"/>
      <c r="O101" s="1"/>
      <c r="P101" s="1"/>
      <c r="Q101" s="1"/>
      <c r="R101" s="1"/>
      <c r="S101" s="1"/>
      <c r="T101" s="1"/>
      <c r="U101" s="1"/>
    </row>
    <row r="102" spans="2:21" x14ac:dyDescent="0.2">
      <c r="B102" s="19">
        <f t="shared" si="1"/>
        <v>100</v>
      </c>
      <c r="C102" s="111"/>
      <c r="D102" s="4" t="s">
        <v>83</v>
      </c>
      <c r="E102" s="1" t="s">
        <v>176</v>
      </c>
      <c r="G102" s="1">
        <v>1</v>
      </c>
      <c r="H102" s="1"/>
      <c r="I102" s="1"/>
      <c r="J102" s="1"/>
      <c r="K102" s="1">
        <v>1</v>
      </c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">
      <c r="B103" s="19">
        <f t="shared" si="1"/>
        <v>101</v>
      </c>
      <c r="C103" s="111"/>
      <c r="D103" s="4" t="s">
        <v>110</v>
      </c>
      <c r="E103" s="1" t="s">
        <v>177</v>
      </c>
      <c r="G103" s="1">
        <v>1</v>
      </c>
      <c r="H103" s="1"/>
      <c r="I103" s="1">
        <v>1</v>
      </c>
      <c r="J103" s="1"/>
      <c r="K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">
      <c r="B104" s="19">
        <f t="shared" si="1"/>
        <v>102</v>
      </c>
      <c r="C104" s="111"/>
      <c r="D104" s="4" t="s">
        <v>69</v>
      </c>
      <c r="E104" s="1" t="s">
        <v>359</v>
      </c>
      <c r="G104" s="1"/>
      <c r="H104" s="1"/>
      <c r="I104" s="1"/>
      <c r="J104" s="1"/>
      <c r="K104" s="1">
        <v>1</v>
      </c>
      <c r="M104" s="1">
        <v>1</v>
      </c>
      <c r="N104" s="1"/>
      <c r="O104" s="1"/>
      <c r="P104" s="1"/>
      <c r="Q104" s="1"/>
      <c r="R104" s="1"/>
      <c r="S104" s="1"/>
      <c r="T104" s="1"/>
      <c r="U104" s="1"/>
    </row>
    <row r="105" spans="2:21" x14ac:dyDescent="0.2">
      <c r="B105" s="19">
        <f t="shared" si="1"/>
        <v>103</v>
      </c>
      <c r="C105" s="111"/>
      <c r="D105" s="4" t="s">
        <v>72</v>
      </c>
      <c r="E105" s="1" t="s">
        <v>360</v>
      </c>
      <c r="G105" s="1"/>
      <c r="H105" s="1"/>
      <c r="I105" s="1">
        <v>1</v>
      </c>
      <c r="J105" s="1"/>
      <c r="K105" s="1">
        <v>1</v>
      </c>
      <c r="M105" s="1"/>
      <c r="N105" s="1">
        <v>1</v>
      </c>
      <c r="O105" s="1"/>
      <c r="P105" s="1"/>
      <c r="Q105" s="1">
        <v>1</v>
      </c>
      <c r="R105" s="1"/>
      <c r="S105" s="1"/>
      <c r="T105" s="1"/>
      <c r="U105" s="1"/>
    </row>
    <row r="106" spans="2:21" x14ac:dyDescent="0.2">
      <c r="B106" s="19">
        <f t="shared" si="1"/>
        <v>104</v>
      </c>
      <c r="C106" s="111"/>
      <c r="D106" s="4" t="s">
        <v>83</v>
      </c>
      <c r="E106" s="1" t="s">
        <v>361</v>
      </c>
      <c r="G106" s="1">
        <v>1</v>
      </c>
      <c r="H106" s="1"/>
      <c r="I106" s="1">
        <v>1</v>
      </c>
      <c r="J106" s="1">
        <v>1</v>
      </c>
      <c r="K106" s="1">
        <v>1</v>
      </c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">
      <c r="B107" s="19">
        <f t="shared" si="1"/>
        <v>105</v>
      </c>
      <c r="C107" s="111"/>
      <c r="D107" s="4" t="s">
        <v>118</v>
      </c>
      <c r="E107" s="1" t="s">
        <v>178</v>
      </c>
      <c r="G107" s="1">
        <v>1</v>
      </c>
      <c r="H107" s="1"/>
      <c r="I107" s="1">
        <v>1</v>
      </c>
      <c r="J107" s="1"/>
      <c r="K107" s="1"/>
      <c r="M107" s="1"/>
      <c r="N107" s="1"/>
      <c r="O107" s="1"/>
      <c r="P107" s="1"/>
      <c r="Q107" s="1"/>
      <c r="R107" s="1"/>
      <c r="S107" s="1"/>
      <c r="T107" s="1">
        <v>1</v>
      </c>
      <c r="U107" s="1"/>
    </row>
    <row r="108" spans="2:21" x14ac:dyDescent="0.2">
      <c r="B108" s="19">
        <f t="shared" si="1"/>
        <v>106</v>
      </c>
      <c r="C108" s="111"/>
      <c r="D108" s="4" t="s">
        <v>87</v>
      </c>
      <c r="E108" s="1" t="s">
        <v>362</v>
      </c>
      <c r="G108" s="1">
        <v>1</v>
      </c>
      <c r="H108" s="1"/>
      <c r="I108" s="1"/>
      <c r="J108" s="1">
        <v>1</v>
      </c>
      <c r="K108" s="1">
        <v>1</v>
      </c>
      <c r="M108" s="1">
        <v>1</v>
      </c>
      <c r="N108" s="1"/>
      <c r="O108" s="1"/>
      <c r="P108" s="1"/>
      <c r="Q108" s="1"/>
      <c r="R108" s="1"/>
      <c r="S108" s="1"/>
      <c r="T108" s="1"/>
      <c r="U108" s="1"/>
    </row>
    <row r="109" spans="2:21" x14ac:dyDescent="0.2">
      <c r="B109" s="19">
        <f t="shared" si="1"/>
        <v>107</v>
      </c>
      <c r="C109" s="112"/>
      <c r="D109" s="4" t="s">
        <v>111</v>
      </c>
      <c r="E109" s="1" t="s">
        <v>179</v>
      </c>
      <c r="G109" s="1">
        <v>1</v>
      </c>
      <c r="H109" s="1"/>
      <c r="I109" s="1">
        <v>1</v>
      </c>
      <c r="J109" s="1"/>
      <c r="K109" s="1"/>
      <c r="M109" s="1"/>
      <c r="N109" s="1"/>
      <c r="O109" s="1"/>
      <c r="P109" s="1"/>
      <c r="Q109" s="1"/>
      <c r="R109" s="1"/>
      <c r="S109" s="1"/>
      <c r="T109" s="1">
        <v>1</v>
      </c>
      <c r="U109" s="1"/>
    </row>
    <row r="110" spans="2:21" x14ac:dyDescent="0.2">
      <c r="B110" s="19">
        <f t="shared" si="1"/>
        <v>108</v>
      </c>
      <c r="C110" s="110" t="s">
        <v>130</v>
      </c>
      <c r="D110" s="4" t="s">
        <v>96</v>
      </c>
      <c r="E110" s="1" t="s">
        <v>180</v>
      </c>
      <c r="G110" s="1"/>
      <c r="H110" s="1"/>
      <c r="I110" s="1"/>
      <c r="J110" s="1"/>
      <c r="K110" s="1">
        <v>1</v>
      </c>
      <c r="M110" s="1"/>
      <c r="N110" s="1">
        <v>1</v>
      </c>
      <c r="O110" s="1">
        <v>1</v>
      </c>
      <c r="P110" s="1"/>
      <c r="Q110" s="1"/>
      <c r="R110" s="1"/>
      <c r="S110" s="1"/>
      <c r="T110" s="1"/>
      <c r="U110" s="1"/>
    </row>
    <row r="111" spans="2:21" x14ac:dyDescent="0.2">
      <c r="B111" s="19">
        <f t="shared" si="1"/>
        <v>109</v>
      </c>
      <c r="C111" s="111"/>
      <c r="D111" s="4" t="s">
        <v>112</v>
      </c>
      <c r="E111" s="1" t="s">
        <v>11</v>
      </c>
      <c r="G111" s="1">
        <v>1</v>
      </c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">
      <c r="B112" s="19">
        <f t="shared" si="1"/>
        <v>110</v>
      </c>
      <c r="C112" s="111"/>
      <c r="D112" s="4" t="s">
        <v>118</v>
      </c>
      <c r="E112" s="1" t="s">
        <v>181</v>
      </c>
      <c r="G112" s="1">
        <v>1</v>
      </c>
      <c r="H112" s="1"/>
      <c r="I112" s="1"/>
      <c r="J112" s="1"/>
      <c r="K112" s="1">
        <v>1</v>
      </c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">
      <c r="B113" s="19">
        <f t="shared" si="1"/>
        <v>111</v>
      </c>
      <c r="C113" s="111"/>
      <c r="D113" s="4" t="s">
        <v>118</v>
      </c>
      <c r="E113" s="1" t="s">
        <v>363</v>
      </c>
      <c r="G113" s="1">
        <v>1</v>
      </c>
      <c r="H113" s="1"/>
      <c r="I113" s="1"/>
      <c r="J113" s="1"/>
      <c r="K113" s="1">
        <v>1</v>
      </c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">
      <c r="B114" s="19">
        <f t="shared" si="1"/>
        <v>112</v>
      </c>
      <c r="C114" s="112"/>
      <c r="D114" s="4" t="s">
        <v>51</v>
      </c>
      <c r="E114" s="1" t="s">
        <v>12</v>
      </c>
      <c r="G114" s="1"/>
      <c r="H114" s="1"/>
      <c r="I114" s="1"/>
      <c r="J114" s="1"/>
      <c r="K114" s="1">
        <v>1</v>
      </c>
      <c r="M114" s="1">
        <v>1</v>
      </c>
      <c r="N114" s="1"/>
      <c r="O114" s="1"/>
      <c r="P114" s="1"/>
      <c r="Q114" s="1"/>
      <c r="R114" s="1"/>
      <c r="S114" s="1"/>
      <c r="T114" s="1"/>
      <c r="U114" s="1"/>
    </row>
    <row r="115" spans="2:21" x14ac:dyDescent="0.2">
      <c r="B115" s="19">
        <f t="shared" si="1"/>
        <v>113</v>
      </c>
      <c r="C115" s="110" t="s">
        <v>13</v>
      </c>
      <c r="D115" s="4" t="s">
        <v>65</v>
      </c>
      <c r="E115" s="1" t="s">
        <v>182</v>
      </c>
      <c r="G115" s="1"/>
      <c r="H115" s="1"/>
      <c r="I115" s="1"/>
      <c r="J115" s="1"/>
      <c r="K115" s="1">
        <v>1</v>
      </c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">
      <c r="B116" s="19">
        <f t="shared" si="1"/>
        <v>114</v>
      </c>
      <c r="C116" s="112"/>
      <c r="D116" s="4" t="s">
        <v>113</v>
      </c>
      <c r="E116" s="1" t="s">
        <v>183</v>
      </c>
      <c r="G116" s="1">
        <v>1</v>
      </c>
      <c r="H116" s="1"/>
      <c r="I116" s="1">
        <v>1</v>
      </c>
      <c r="J116" s="1"/>
      <c r="K116" s="1">
        <v>1</v>
      </c>
      <c r="M116" s="1"/>
      <c r="N116" s="1">
        <v>1</v>
      </c>
      <c r="O116" s="1"/>
      <c r="P116" s="1"/>
      <c r="Q116" s="1"/>
      <c r="R116" s="1"/>
      <c r="S116" s="1"/>
      <c r="T116" s="1"/>
      <c r="U116" s="1"/>
    </row>
    <row r="117" spans="2:21" x14ac:dyDescent="0.2">
      <c r="B117" s="19">
        <f t="shared" si="1"/>
        <v>115</v>
      </c>
      <c r="C117" s="110" t="s">
        <v>131</v>
      </c>
      <c r="D117" s="4" t="s">
        <v>56</v>
      </c>
      <c r="E117" s="1" t="s">
        <v>184</v>
      </c>
      <c r="G117" s="1"/>
      <c r="H117" s="1"/>
      <c r="I117" s="1"/>
      <c r="J117" s="1"/>
      <c r="K117" s="1">
        <v>1</v>
      </c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">
      <c r="B118" s="19">
        <f t="shared" si="1"/>
        <v>116</v>
      </c>
      <c r="C118" s="111"/>
      <c r="D118" s="4" t="s">
        <v>50</v>
      </c>
      <c r="E118" s="1" t="s">
        <v>185</v>
      </c>
      <c r="G118" s="1"/>
      <c r="H118" s="1"/>
      <c r="I118" s="1"/>
      <c r="J118" s="1"/>
      <c r="K118" s="1">
        <v>1</v>
      </c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">
      <c r="B119" s="19">
        <f t="shared" si="1"/>
        <v>117</v>
      </c>
      <c r="C119" s="111"/>
      <c r="D119" s="4" t="s">
        <v>51</v>
      </c>
      <c r="E119" s="1" t="s">
        <v>186</v>
      </c>
      <c r="G119" s="1"/>
      <c r="H119" s="1"/>
      <c r="I119" s="1"/>
      <c r="J119" s="1"/>
      <c r="K119" s="1">
        <v>1</v>
      </c>
      <c r="M119" s="1"/>
      <c r="N119" s="1"/>
      <c r="O119" s="1"/>
      <c r="P119" s="1"/>
      <c r="Q119" s="1"/>
      <c r="R119" s="1">
        <v>1</v>
      </c>
      <c r="S119" s="1"/>
      <c r="T119" s="1"/>
      <c r="U119" s="1"/>
    </row>
    <row r="120" spans="2:21" x14ac:dyDescent="0.2">
      <c r="B120" s="19">
        <f t="shared" si="1"/>
        <v>118</v>
      </c>
      <c r="C120" s="112"/>
      <c r="D120" s="4" t="s">
        <v>68</v>
      </c>
      <c r="E120" s="1" t="s">
        <v>364</v>
      </c>
      <c r="G120" s="1"/>
      <c r="H120" s="1"/>
      <c r="I120" s="1">
        <v>1</v>
      </c>
      <c r="J120" s="1"/>
      <c r="K120" s="1">
        <v>1</v>
      </c>
      <c r="M120" s="1"/>
      <c r="N120" s="1"/>
      <c r="O120" s="1"/>
      <c r="P120" s="1"/>
      <c r="Q120" s="1"/>
      <c r="R120" s="1"/>
      <c r="S120" s="1"/>
      <c r="T120" s="1">
        <v>1</v>
      </c>
      <c r="U120" s="1"/>
    </row>
    <row r="121" spans="2:21" x14ac:dyDescent="0.2">
      <c r="B121" s="19">
        <f t="shared" si="1"/>
        <v>119</v>
      </c>
      <c r="C121" s="4" t="s">
        <v>14</v>
      </c>
      <c r="D121" s="4" t="s">
        <v>88</v>
      </c>
      <c r="E121" s="1" t="s">
        <v>15</v>
      </c>
      <c r="G121" s="1"/>
      <c r="H121" s="1"/>
      <c r="I121" s="1"/>
      <c r="J121" s="1"/>
      <c r="K121" s="1">
        <v>1</v>
      </c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">
      <c r="B122" s="19">
        <f t="shared" si="1"/>
        <v>120</v>
      </c>
      <c r="C122" s="110" t="s">
        <v>16</v>
      </c>
      <c r="D122" s="4" t="s">
        <v>121</v>
      </c>
      <c r="E122" s="1" t="s">
        <v>302</v>
      </c>
      <c r="G122" s="1"/>
      <c r="H122" s="1"/>
      <c r="I122" s="1">
        <v>1</v>
      </c>
      <c r="J122" s="1"/>
      <c r="K122" s="1">
        <v>1</v>
      </c>
      <c r="M122" s="1"/>
      <c r="N122" s="1">
        <v>1</v>
      </c>
      <c r="O122" s="1"/>
      <c r="P122" s="1"/>
      <c r="Q122" s="1">
        <v>1</v>
      </c>
      <c r="R122" s="1"/>
      <c r="S122" s="1"/>
      <c r="T122" s="1"/>
      <c r="U122" s="1"/>
    </row>
    <row r="123" spans="2:21" x14ac:dyDescent="0.2">
      <c r="B123" s="19">
        <f t="shared" si="1"/>
        <v>121</v>
      </c>
      <c r="C123" s="111"/>
      <c r="D123" s="4" t="s">
        <v>114</v>
      </c>
      <c r="E123" s="1" t="s">
        <v>187</v>
      </c>
      <c r="G123" s="1"/>
      <c r="H123" s="1"/>
      <c r="I123" s="1"/>
      <c r="J123" s="1"/>
      <c r="K123" s="1">
        <v>1</v>
      </c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7" x14ac:dyDescent="0.2">
      <c r="B124" s="19">
        <f t="shared" si="1"/>
        <v>122</v>
      </c>
      <c r="C124" s="112"/>
      <c r="D124" s="4" t="s">
        <v>89</v>
      </c>
      <c r="E124" s="5" t="s">
        <v>191</v>
      </c>
      <c r="G124" s="1">
        <v>1</v>
      </c>
      <c r="H124" s="1"/>
      <c r="I124" s="1">
        <v>1</v>
      </c>
      <c r="J124" s="1"/>
      <c r="K124" s="1">
        <v>1</v>
      </c>
      <c r="M124" s="1"/>
      <c r="N124" s="1"/>
      <c r="O124" s="1"/>
      <c r="P124" s="1"/>
      <c r="Q124" s="1"/>
      <c r="R124" s="1">
        <v>1</v>
      </c>
      <c r="S124" s="1"/>
      <c r="T124" s="1"/>
      <c r="U124" s="1"/>
    </row>
    <row r="125" spans="2:21" x14ac:dyDescent="0.2">
      <c r="B125" s="19">
        <f t="shared" si="1"/>
        <v>123</v>
      </c>
      <c r="C125" s="110" t="s">
        <v>17</v>
      </c>
      <c r="D125" s="4" t="s">
        <v>90</v>
      </c>
      <c r="E125" s="1" t="s">
        <v>190</v>
      </c>
      <c r="G125" s="1">
        <v>1</v>
      </c>
      <c r="H125" s="1"/>
      <c r="I125" s="1">
        <v>1</v>
      </c>
      <c r="J125" s="1"/>
      <c r="K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">
      <c r="B126" s="19">
        <f t="shared" si="1"/>
        <v>124</v>
      </c>
      <c r="C126" s="111"/>
      <c r="D126" s="4" t="s">
        <v>59</v>
      </c>
      <c r="E126" s="1" t="s">
        <v>8</v>
      </c>
      <c r="G126" s="1"/>
      <c r="H126" s="1"/>
      <c r="I126" s="1"/>
      <c r="J126" s="1"/>
      <c r="K126" s="1">
        <v>1</v>
      </c>
      <c r="M126" s="1">
        <v>1</v>
      </c>
      <c r="N126" s="1"/>
      <c r="O126" s="1"/>
      <c r="P126" s="1"/>
      <c r="Q126" s="1"/>
      <c r="R126" s="1"/>
      <c r="S126" s="1"/>
      <c r="T126" s="1"/>
      <c r="U126" s="1"/>
    </row>
    <row r="127" spans="2:21" x14ac:dyDescent="0.2">
      <c r="B127" s="19">
        <f t="shared" si="1"/>
        <v>125</v>
      </c>
      <c r="C127" s="111"/>
      <c r="D127" s="4" t="s">
        <v>48</v>
      </c>
      <c r="E127" s="1" t="s">
        <v>188</v>
      </c>
      <c r="G127" s="1">
        <v>1</v>
      </c>
      <c r="H127" s="1"/>
      <c r="I127" s="1">
        <v>1</v>
      </c>
      <c r="J127" s="1"/>
      <c r="K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">
      <c r="B128" s="19">
        <f t="shared" si="1"/>
        <v>126</v>
      </c>
      <c r="C128" s="111"/>
      <c r="D128" s="4" t="s">
        <v>96</v>
      </c>
      <c r="E128" s="1" t="s">
        <v>189</v>
      </c>
      <c r="G128" s="1">
        <v>1</v>
      </c>
      <c r="H128" s="1"/>
      <c r="I128" s="1">
        <v>1</v>
      </c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">
      <c r="B129" s="19">
        <f t="shared" si="1"/>
        <v>127</v>
      </c>
      <c r="C129" s="111"/>
      <c r="D129" s="4" t="s">
        <v>115</v>
      </c>
      <c r="E129" s="1" t="s">
        <v>365</v>
      </c>
      <c r="G129" s="1">
        <v>1</v>
      </c>
      <c r="H129" s="1"/>
      <c r="I129" s="1"/>
      <c r="J129" s="1"/>
      <c r="K129" s="1">
        <v>1</v>
      </c>
      <c r="M129" s="1"/>
      <c r="N129" s="1"/>
      <c r="O129" s="1"/>
      <c r="P129" s="1"/>
      <c r="Q129" s="1">
        <v>1</v>
      </c>
      <c r="R129" s="1"/>
      <c r="S129" s="1"/>
      <c r="T129" s="1"/>
      <c r="U129" s="1"/>
    </row>
    <row r="130" spans="2:21" x14ac:dyDescent="0.2">
      <c r="B130" s="19">
        <f t="shared" si="1"/>
        <v>128</v>
      </c>
      <c r="C130" s="111"/>
      <c r="D130" s="4" t="s">
        <v>49</v>
      </c>
      <c r="E130" s="1" t="s">
        <v>195</v>
      </c>
      <c r="G130" s="1"/>
      <c r="H130" s="1"/>
      <c r="I130" s="1">
        <v>1</v>
      </c>
      <c r="J130" s="1"/>
      <c r="K130" s="1">
        <v>1</v>
      </c>
      <c r="M130" s="1">
        <v>1</v>
      </c>
      <c r="N130" s="1"/>
      <c r="O130" s="1"/>
      <c r="P130" s="1"/>
      <c r="Q130" s="1"/>
      <c r="R130" s="1"/>
      <c r="S130" s="1"/>
      <c r="T130" s="1">
        <v>1</v>
      </c>
      <c r="U130" s="1"/>
    </row>
    <row r="131" spans="2:21" x14ac:dyDescent="0.2">
      <c r="B131" s="19">
        <f t="shared" si="1"/>
        <v>129</v>
      </c>
      <c r="C131" s="111"/>
      <c r="D131" s="4" t="s">
        <v>91</v>
      </c>
      <c r="E131" s="1" t="s">
        <v>194</v>
      </c>
      <c r="G131" s="1">
        <v>1</v>
      </c>
      <c r="H131" s="1"/>
      <c r="I131" s="1">
        <v>1</v>
      </c>
      <c r="J131" s="1"/>
      <c r="K131" s="1">
        <v>1</v>
      </c>
      <c r="M131" s="1">
        <v>1</v>
      </c>
      <c r="N131" s="1">
        <v>1</v>
      </c>
      <c r="O131" s="1"/>
      <c r="P131" s="1"/>
      <c r="Q131" s="1"/>
      <c r="R131" s="1"/>
      <c r="S131" s="1"/>
      <c r="T131" s="1"/>
      <c r="U131" s="1"/>
    </row>
    <row r="132" spans="2:21" x14ac:dyDescent="0.2">
      <c r="B132" s="19">
        <f t="shared" si="1"/>
        <v>130</v>
      </c>
      <c r="C132" s="111"/>
      <c r="D132" s="4" t="s">
        <v>72</v>
      </c>
      <c r="E132" s="1" t="s">
        <v>366</v>
      </c>
      <c r="G132" s="1"/>
      <c r="H132" s="1"/>
      <c r="I132" s="1">
        <v>1</v>
      </c>
      <c r="J132" s="1"/>
      <c r="K132" s="1">
        <v>1</v>
      </c>
      <c r="M132" s="1"/>
      <c r="N132" s="1"/>
      <c r="O132" s="1"/>
      <c r="P132" s="1"/>
      <c r="Q132" s="1">
        <v>1</v>
      </c>
      <c r="R132" s="1"/>
      <c r="S132" s="1"/>
      <c r="T132" s="1"/>
      <c r="U132" s="1"/>
    </row>
    <row r="133" spans="2:21" x14ac:dyDescent="0.2">
      <c r="B133" s="19">
        <f t="shared" ref="B133:B159" si="2">(B132+1)</f>
        <v>131</v>
      </c>
      <c r="C133" s="112"/>
      <c r="D133" s="4" t="s">
        <v>49</v>
      </c>
      <c r="E133" s="1" t="s">
        <v>367</v>
      </c>
      <c r="G133" s="1">
        <v>1</v>
      </c>
      <c r="H133" s="1"/>
      <c r="I133" s="1">
        <v>1</v>
      </c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">
      <c r="B134" s="19">
        <f t="shared" si="2"/>
        <v>132</v>
      </c>
      <c r="C134" s="113" t="s">
        <v>18</v>
      </c>
      <c r="D134" s="4" t="s">
        <v>51</v>
      </c>
      <c r="E134" s="1" t="s">
        <v>368</v>
      </c>
      <c r="G134" s="1"/>
      <c r="H134" s="1"/>
      <c r="I134" s="1">
        <v>1</v>
      </c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">
      <c r="B135" s="19">
        <f t="shared" si="2"/>
        <v>133</v>
      </c>
      <c r="C135" s="113"/>
      <c r="D135" s="4" t="s">
        <v>92</v>
      </c>
      <c r="E135" s="1" t="s">
        <v>144</v>
      </c>
      <c r="G135" s="1"/>
      <c r="H135" s="1"/>
      <c r="I135" s="1">
        <v>1</v>
      </c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">
      <c r="B136" s="19">
        <f t="shared" si="2"/>
        <v>134</v>
      </c>
      <c r="C136" s="113" t="s">
        <v>132</v>
      </c>
      <c r="D136" s="4" t="s">
        <v>116</v>
      </c>
      <c r="E136" s="1" t="s">
        <v>138</v>
      </c>
      <c r="G136" s="1"/>
      <c r="H136" s="1"/>
      <c r="I136" s="1">
        <v>1</v>
      </c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">
      <c r="B137" s="19">
        <f t="shared" si="2"/>
        <v>135</v>
      </c>
      <c r="C137" s="113"/>
      <c r="D137" s="4" t="s">
        <v>48</v>
      </c>
      <c r="E137" s="1" t="s">
        <v>192</v>
      </c>
      <c r="G137" s="1"/>
      <c r="H137" s="1"/>
      <c r="I137" s="1">
        <v>1</v>
      </c>
      <c r="J137" s="1"/>
      <c r="K137" s="1">
        <v>1</v>
      </c>
      <c r="M137" s="1"/>
      <c r="N137" s="1"/>
      <c r="O137" s="1">
        <v>1</v>
      </c>
      <c r="P137" s="1"/>
      <c r="Q137" s="1"/>
      <c r="R137" s="1"/>
      <c r="S137" s="1"/>
      <c r="T137" s="1"/>
      <c r="U137" s="1"/>
    </row>
    <row r="138" spans="2:21" x14ac:dyDescent="0.2">
      <c r="B138" s="19">
        <f t="shared" si="2"/>
        <v>136</v>
      </c>
      <c r="C138" s="113"/>
      <c r="D138" s="11" t="s">
        <v>48</v>
      </c>
      <c r="E138" s="12" t="s">
        <v>369</v>
      </c>
      <c r="G138" s="1"/>
      <c r="H138" s="1"/>
      <c r="I138" s="1">
        <v>1</v>
      </c>
      <c r="J138" s="1"/>
      <c r="K138" s="1"/>
      <c r="M138" s="1"/>
      <c r="N138" s="1"/>
      <c r="O138" s="1"/>
      <c r="P138" s="1"/>
      <c r="Q138" s="1"/>
      <c r="R138" s="1">
        <v>1</v>
      </c>
      <c r="S138" s="1"/>
      <c r="T138" s="1"/>
      <c r="U138" s="1"/>
    </row>
    <row r="139" spans="2:21" x14ac:dyDescent="0.2">
      <c r="B139" s="19">
        <f t="shared" si="2"/>
        <v>137</v>
      </c>
      <c r="C139" s="113"/>
      <c r="D139" s="4" t="s">
        <v>116</v>
      </c>
      <c r="E139" s="1" t="s">
        <v>146</v>
      </c>
      <c r="G139" s="1"/>
      <c r="H139" s="1"/>
      <c r="I139" s="1">
        <v>1</v>
      </c>
      <c r="J139" s="1"/>
      <c r="K139" s="1">
        <v>1</v>
      </c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">
      <c r="B140" s="19">
        <f t="shared" si="2"/>
        <v>138</v>
      </c>
      <c r="C140" s="113"/>
      <c r="D140" s="4" t="s">
        <v>90</v>
      </c>
      <c r="E140" s="1" t="s">
        <v>145</v>
      </c>
      <c r="G140" s="1"/>
      <c r="H140" s="1"/>
      <c r="I140" s="1">
        <v>1</v>
      </c>
      <c r="J140" s="1"/>
      <c r="K140" s="1"/>
      <c r="M140" s="1"/>
      <c r="N140" s="1">
        <v>1</v>
      </c>
      <c r="O140" s="1"/>
      <c r="P140" s="1">
        <v>1</v>
      </c>
      <c r="Q140" s="1"/>
      <c r="R140" s="1"/>
      <c r="S140" s="1"/>
      <c r="T140" s="1"/>
      <c r="U140" s="1"/>
    </row>
    <row r="141" spans="2:21" x14ac:dyDescent="0.2">
      <c r="B141" s="19">
        <f t="shared" si="2"/>
        <v>139</v>
      </c>
      <c r="C141" s="113"/>
      <c r="D141" s="4" t="s">
        <v>93</v>
      </c>
      <c r="E141" s="1" t="s">
        <v>193</v>
      </c>
      <c r="G141" s="1">
        <v>1</v>
      </c>
      <c r="H141" s="1"/>
      <c r="I141" s="1">
        <v>1</v>
      </c>
      <c r="J141" s="1">
        <v>1</v>
      </c>
      <c r="K141" s="1">
        <v>1</v>
      </c>
      <c r="M141" s="1"/>
      <c r="N141" s="1">
        <v>1</v>
      </c>
      <c r="O141" s="1"/>
      <c r="P141" s="1"/>
      <c r="Q141" s="1"/>
      <c r="R141" s="1"/>
      <c r="S141" s="1"/>
      <c r="T141" s="1"/>
      <c r="U141" s="1"/>
    </row>
    <row r="142" spans="2:21" x14ac:dyDescent="0.2">
      <c r="B142" s="19">
        <f t="shared" si="2"/>
        <v>140</v>
      </c>
      <c r="C142" s="110" t="s">
        <v>133</v>
      </c>
      <c r="D142" s="4" t="s">
        <v>46</v>
      </c>
      <c r="E142" s="1" t="s">
        <v>370</v>
      </c>
      <c r="G142" s="1"/>
      <c r="H142" s="1"/>
      <c r="I142" s="1">
        <v>1</v>
      </c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">
      <c r="B143" s="19">
        <f t="shared" si="2"/>
        <v>141</v>
      </c>
      <c r="C143" s="111"/>
      <c r="D143" s="4" t="s">
        <v>120</v>
      </c>
      <c r="E143" s="1" t="s">
        <v>371</v>
      </c>
      <c r="G143" s="1"/>
      <c r="H143" s="1"/>
      <c r="I143" s="1"/>
      <c r="J143" s="1"/>
      <c r="K143" s="1">
        <v>1</v>
      </c>
      <c r="M143" s="1">
        <v>1</v>
      </c>
      <c r="N143" s="1">
        <v>1</v>
      </c>
      <c r="O143" s="1"/>
      <c r="P143" s="1"/>
      <c r="Q143" s="1"/>
      <c r="R143" s="1"/>
      <c r="S143" s="1"/>
      <c r="T143" s="1"/>
      <c r="U143" s="1"/>
    </row>
    <row r="144" spans="2:21" x14ac:dyDescent="0.2">
      <c r="B144" s="19">
        <f t="shared" si="2"/>
        <v>142</v>
      </c>
      <c r="C144" s="111"/>
      <c r="D144" s="4" t="s">
        <v>73</v>
      </c>
      <c r="E144" s="1" t="s">
        <v>147</v>
      </c>
      <c r="G144" s="1"/>
      <c r="H144" s="1"/>
      <c r="I144" s="1">
        <v>1</v>
      </c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">
      <c r="B145" s="19">
        <f t="shared" si="2"/>
        <v>143</v>
      </c>
      <c r="C145" s="111"/>
      <c r="D145" s="4" t="s">
        <v>56</v>
      </c>
      <c r="E145" s="1" t="s">
        <v>305</v>
      </c>
      <c r="G145" s="1"/>
      <c r="H145" s="1">
        <v>1</v>
      </c>
      <c r="I145" s="1"/>
      <c r="J145" s="1"/>
      <c r="K145" s="1">
        <v>1</v>
      </c>
      <c r="M145" s="1"/>
      <c r="N145" s="1"/>
      <c r="O145" s="1"/>
      <c r="P145" s="1"/>
      <c r="Q145" s="1"/>
      <c r="R145" s="1"/>
      <c r="S145" s="1"/>
      <c r="T145" s="1"/>
      <c r="U145" s="1">
        <v>1</v>
      </c>
    </row>
    <row r="146" spans="2:21" x14ac:dyDescent="0.2">
      <c r="B146" s="19">
        <f t="shared" si="2"/>
        <v>144</v>
      </c>
      <c r="C146" s="112"/>
      <c r="D146" s="4" t="s">
        <v>94</v>
      </c>
      <c r="E146" s="1" t="s">
        <v>200</v>
      </c>
      <c r="G146" s="1"/>
      <c r="H146" s="1"/>
      <c r="I146" s="1">
        <v>1</v>
      </c>
      <c r="J146" s="1"/>
      <c r="K146" s="1">
        <v>1</v>
      </c>
      <c r="M146" s="1">
        <v>1</v>
      </c>
      <c r="N146" s="1"/>
      <c r="O146" s="1"/>
      <c r="P146" s="1"/>
      <c r="Q146" s="1"/>
      <c r="R146" s="1"/>
      <c r="S146" s="1"/>
      <c r="T146" s="1"/>
      <c r="U146" s="1"/>
    </row>
    <row r="147" spans="2:21" x14ac:dyDescent="0.2">
      <c r="B147" s="19">
        <f t="shared" si="2"/>
        <v>145</v>
      </c>
      <c r="C147" s="113" t="s">
        <v>134</v>
      </c>
      <c r="D147" s="4" t="s">
        <v>69</v>
      </c>
      <c r="E147" s="1" t="s">
        <v>19</v>
      </c>
      <c r="G147" s="1"/>
      <c r="H147" s="1">
        <v>1</v>
      </c>
      <c r="I147" s="1"/>
      <c r="J147" s="1"/>
      <c r="K147" s="1">
        <v>1</v>
      </c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">
      <c r="B148" s="19">
        <f t="shared" si="2"/>
        <v>146</v>
      </c>
      <c r="C148" s="113"/>
      <c r="D148" s="4" t="s">
        <v>119</v>
      </c>
      <c r="E148" s="1" t="s">
        <v>148</v>
      </c>
      <c r="G148" s="1"/>
      <c r="H148" s="1"/>
      <c r="I148" s="1"/>
      <c r="J148" s="1"/>
      <c r="K148" s="1">
        <v>1</v>
      </c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">
      <c r="B149" s="19">
        <f t="shared" si="2"/>
        <v>147</v>
      </c>
      <c r="C149" s="4" t="s">
        <v>135</v>
      </c>
      <c r="D149" s="4" t="s">
        <v>83</v>
      </c>
      <c r="E149" s="1" t="s">
        <v>199</v>
      </c>
      <c r="G149" s="1"/>
      <c r="H149" s="1"/>
      <c r="I149" s="1">
        <v>1</v>
      </c>
      <c r="J149" s="1">
        <v>1</v>
      </c>
      <c r="K149" s="1">
        <v>1</v>
      </c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">
      <c r="B150" s="19">
        <f t="shared" si="2"/>
        <v>148</v>
      </c>
      <c r="C150" s="110" t="s">
        <v>136</v>
      </c>
      <c r="D150" s="4" t="s">
        <v>76</v>
      </c>
      <c r="E150" s="1" t="s">
        <v>144</v>
      </c>
      <c r="G150" s="1"/>
      <c r="H150" s="1"/>
      <c r="I150" s="1">
        <v>1</v>
      </c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">
      <c r="B151" s="19">
        <f t="shared" si="2"/>
        <v>149</v>
      </c>
      <c r="C151" s="111"/>
      <c r="D151" s="4" t="s">
        <v>95</v>
      </c>
      <c r="E151" s="1" t="s">
        <v>372</v>
      </c>
      <c r="G151" s="1"/>
      <c r="H151" s="1">
        <v>1</v>
      </c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">
      <c r="B152" s="19">
        <f t="shared" si="2"/>
        <v>150</v>
      </c>
      <c r="C152" s="111"/>
      <c r="D152" s="4" t="s">
        <v>90</v>
      </c>
      <c r="E152" s="1" t="s">
        <v>373</v>
      </c>
      <c r="G152" s="1"/>
      <c r="H152" s="1"/>
      <c r="I152" s="1">
        <v>1</v>
      </c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">
      <c r="B153" s="19">
        <f t="shared" si="2"/>
        <v>151</v>
      </c>
      <c r="C153" s="111"/>
      <c r="D153" s="4" t="s">
        <v>97</v>
      </c>
      <c r="E153" s="1" t="s">
        <v>374</v>
      </c>
      <c r="G153" s="1"/>
      <c r="H153" s="1"/>
      <c r="I153" s="1"/>
      <c r="J153" s="1"/>
      <c r="K153" s="1">
        <v>1</v>
      </c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">
      <c r="B154" s="19">
        <f t="shared" si="2"/>
        <v>152</v>
      </c>
      <c r="C154" s="111"/>
      <c r="D154" s="4" t="s">
        <v>70</v>
      </c>
      <c r="E154" s="1" t="s">
        <v>198</v>
      </c>
      <c r="G154" s="1"/>
      <c r="H154" s="1"/>
      <c r="I154" s="1">
        <v>1</v>
      </c>
      <c r="J154" s="1"/>
      <c r="K154" s="1">
        <v>1</v>
      </c>
      <c r="M154" s="1">
        <v>1</v>
      </c>
      <c r="N154" s="1"/>
      <c r="O154" s="1"/>
      <c r="P154" s="1"/>
      <c r="Q154" s="1"/>
      <c r="R154" s="1"/>
      <c r="S154" s="1"/>
      <c r="T154" s="1"/>
      <c r="U154" s="1"/>
    </row>
    <row r="155" spans="2:21" x14ac:dyDescent="0.2">
      <c r="B155" s="19">
        <f t="shared" si="2"/>
        <v>153</v>
      </c>
      <c r="C155" s="111"/>
      <c r="D155" s="4" t="s">
        <v>105</v>
      </c>
      <c r="E155" s="1" t="s">
        <v>303</v>
      </c>
      <c r="G155" s="1"/>
      <c r="H155" s="1">
        <v>1</v>
      </c>
      <c r="I155" s="1">
        <v>1</v>
      </c>
      <c r="J155" s="1"/>
      <c r="K155" s="1"/>
      <c r="M155" s="1"/>
      <c r="N155" s="1">
        <v>1</v>
      </c>
      <c r="O155" s="1"/>
      <c r="P155" s="1"/>
      <c r="Q155" s="1"/>
      <c r="R155" s="1"/>
      <c r="S155" s="1"/>
      <c r="T155" s="1"/>
      <c r="U155" s="1"/>
    </row>
    <row r="156" spans="2:21" x14ac:dyDescent="0.2">
      <c r="B156" s="19">
        <f t="shared" si="2"/>
        <v>154</v>
      </c>
      <c r="C156" s="112"/>
      <c r="D156" s="4" t="s">
        <v>72</v>
      </c>
      <c r="E156" s="1" t="s">
        <v>197</v>
      </c>
      <c r="G156" s="1"/>
      <c r="H156" s="1"/>
      <c r="I156" s="1">
        <v>1</v>
      </c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">
      <c r="B157" s="19">
        <f t="shared" si="2"/>
        <v>155</v>
      </c>
      <c r="C157" s="7" t="s">
        <v>137</v>
      </c>
      <c r="D157" s="4" t="s">
        <v>118</v>
      </c>
      <c r="E157" s="1" t="s">
        <v>158</v>
      </c>
      <c r="G157" s="1"/>
      <c r="H157" s="1"/>
      <c r="I157" s="1">
        <v>1</v>
      </c>
      <c r="J157" s="1"/>
      <c r="K157" s="1">
        <v>1</v>
      </c>
      <c r="M157" s="1"/>
      <c r="N157" s="1">
        <v>1</v>
      </c>
      <c r="O157" s="1"/>
      <c r="P157" s="1"/>
      <c r="Q157" s="1"/>
      <c r="R157" s="1"/>
      <c r="S157" s="1"/>
      <c r="T157" s="1"/>
      <c r="U157" s="1"/>
    </row>
    <row r="158" spans="2:21" x14ac:dyDescent="0.2">
      <c r="B158" s="19">
        <f t="shared" si="2"/>
        <v>156</v>
      </c>
      <c r="C158" s="4" t="s">
        <v>21</v>
      </c>
      <c r="D158" s="4" t="s">
        <v>71</v>
      </c>
      <c r="E158" s="1" t="s">
        <v>375</v>
      </c>
      <c r="G158" s="1">
        <v>1</v>
      </c>
      <c r="H158" s="1"/>
      <c r="I158" s="1"/>
      <c r="J158" s="1"/>
      <c r="K158" s="1">
        <v>1</v>
      </c>
      <c r="M158" s="1"/>
      <c r="N158" s="1"/>
      <c r="O158" s="1"/>
      <c r="P158" s="1"/>
      <c r="Q158" s="1"/>
      <c r="R158" s="1">
        <v>1</v>
      </c>
      <c r="S158" s="1"/>
      <c r="T158" s="1"/>
      <c r="U158" s="1"/>
    </row>
    <row r="159" spans="2:21" x14ac:dyDescent="0.2">
      <c r="B159" s="19">
        <f t="shared" si="2"/>
        <v>157</v>
      </c>
      <c r="C159" s="1" t="s">
        <v>22</v>
      </c>
      <c r="D159" s="4" t="s">
        <v>117</v>
      </c>
      <c r="E159" s="1" t="s">
        <v>196</v>
      </c>
      <c r="G159" s="1">
        <v>1</v>
      </c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>
        <v>1</v>
      </c>
      <c r="U159" s="1"/>
    </row>
    <row r="160" spans="2:21" x14ac:dyDescent="0.2">
      <c r="D160" s="35"/>
      <c r="G160" s="36">
        <f t="shared" ref="G160:K160" si="3">SUM(G3:G159)</f>
        <v>37</v>
      </c>
      <c r="H160" s="36">
        <f t="shared" si="3"/>
        <v>19</v>
      </c>
      <c r="I160" s="36">
        <f t="shared" si="3"/>
        <v>85</v>
      </c>
      <c r="J160" s="36">
        <f>SUM(J3:J159)</f>
        <v>5</v>
      </c>
      <c r="K160" s="36">
        <f t="shared" si="3"/>
        <v>96</v>
      </c>
      <c r="M160" s="36">
        <f>SUM(M3:M158)</f>
        <v>27</v>
      </c>
      <c r="N160" s="36">
        <f>SUM(N3:N158)</f>
        <v>26</v>
      </c>
      <c r="O160" s="36">
        <f>SUM(O3:O158)</f>
        <v>9</v>
      </c>
      <c r="P160" s="36">
        <f>SUM(P3:P158)</f>
        <v>6</v>
      </c>
      <c r="Q160" s="36">
        <f>SUM(Q3:Q158)</f>
        <v>14</v>
      </c>
      <c r="R160" s="36">
        <f>SUM(R3:R159)</f>
        <v>9</v>
      </c>
      <c r="S160" s="36">
        <f>SUM(S3:S159)</f>
        <v>3</v>
      </c>
      <c r="T160" s="36">
        <f>SUM(T3:T159)</f>
        <v>10</v>
      </c>
      <c r="U160" s="36">
        <f>SUM(U3:U159)</f>
        <v>2</v>
      </c>
    </row>
    <row r="161" spans="4:6" x14ac:dyDescent="0.2">
      <c r="D161" s="35"/>
    </row>
    <row r="162" spans="4:6" x14ac:dyDescent="0.2">
      <c r="D162" s="35"/>
    </row>
    <row r="163" spans="4:6" x14ac:dyDescent="0.2">
      <c r="D163" s="35"/>
    </row>
    <row r="166" spans="4:6" x14ac:dyDescent="0.2">
      <c r="D166" s="2" t="s">
        <v>307</v>
      </c>
      <c r="E166" s="85" t="s">
        <v>32</v>
      </c>
      <c r="F166" s="85" t="s">
        <v>33</v>
      </c>
    </row>
    <row r="167" spans="4:6" x14ac:dyDescent="0.2">
      <c r="E167" s="86" t="s">
        <v>34</v>
      </c>
      <c r="F167" s="87">
        <f>(37/156)*100</f>
        <v>23.717948717948715</v>
      </c>
    </row>
    <row r="168" spans="4:6" x14ac:dyDescent="0.2">
      <c r="E168" s="86" t="s">
        <v>24</v>
      </c>
      <c r="F168" s="87">
        <f>(19/156)*100</f>
        <v>12.179487179487179</v>
      </c>
    </row>
    <row r="169" spans="4:6" x14ac:dyDescent="0.2">
      <c r="E169" s="86" t="s">
        <v>35</v>
      </c>
      <c r="F169" s="87">
        <f>(85/156)*100</f>
        <v>54.487179487179482</v>
      </c>
    </row>
    <row r="170" spans="4:6" x14ac:dyDescent="0.2">
      <c r="E170" s="86" t="s">
        <v>26</v>
      </c>
      <c r="F170" s="87">
        <f>(5/156)*100</f>
        <v>3.2051282051282048</v>
      </c>
    </row>
    <row r="171" spans="4:6" x14ac:dyDescent="0.2">
      <c r="E171" s="88" t="s">
        <v>36</v>
      </c>
      <c r="F171" s="91">
        <f>SUM(F167:F170)</f>
        <v>93.589743589743591</v>
      </c>
    </row>
    <row r="172" spans="4:6" x14ac:dyDescent="0.2">
      <c r="E172" s="37"/>
      <c r="F172" s="37"/>
    </row>
    <row r="173" spans="4:6" x14ac:dyDescent="0.2">
      <c r="D173" s="2" t="s">
        <v>308</v>
      </c>
      <c r="E173" s="89" t="s">
        <v>37</v>
      </c>
      <c r="F173" s="89" t="s">
        <v>33</v>
      </c>
    </row>
    <row r="174" spans="4:6" x14ac:dyDescent="0.2">
      <c r="E174" s="86" t="s">
        <v>38</v>
      </c>
      <c r="F174" s="87">
        <f>(27/156)*100</f>
        <v>17.307692307692307</v>
      </c>
    </row>
    <row r="175" spans="4:6" x14ac:dyDescent="0.2">
      <c r="E175" s="86" t="s">
        <v>306</v>
      </c>
      <c r="F175" s="87">
        <f>((26/156)*100)+1.3</f>
        <v>17.966666666666665</v>
      </c>
    </row>
    <row r="176" spans="4:6" x14ac:dyDescent="0.2">
      <c r="E176" s="86" t="s">
        <v>39</v>
      </c>
      <c r="F176" s="87">
        <f>(9/156)*100</f>
        <v>5.7692307692307692</v>
      </c>
    </row>
    <row r="177" spans="5:6" x14ac:dyDescent="0.2">
      <c r="E177" s="86" t="s">
        <v>40</v>
      </c>
      <c r="F177" s="87">
        <f>(6/156)*100</f>
        <v>3.8461538461538463</v>
      </c>
    </row>
    <row r="178" spans="5:6" x14ac:dyDescent="0.2">
      <c r="E178" s="86" t="s">
        <v>41</v>
      </c>
      <c r="F178" s="87">
        <f>(14/156)*100</f>
        <v>8.9743589743589745</v>
      </c>
    </row>
    <row r="179" spans="5:6" x14ac:dyDescent="0.2">
      <c r="E179" s="86" t="s">
        <v>143</v>
      </c>
      <c r="F179" s="87">
        <f>(9/156)*100</f>
        <v>5.7692307692307692</v>
      </c>
    </row>
    <row r="180" spans="5:6" x14ac:dyDescent="0.2">
      <c r="E180" s="86" t="s">
        <v>30</v>
      </c>
      <c r="F180" s="87">
        <f>(3/156)*100</f>
        <v>1.9230769230769231</v>
      </c>
    </row>
    <row r="181" spans="5:6" x14ac:dyDescent="0.2">
      <c r="E181" s="86" t="s">
        <v>31</v>
      </c>
      <c r="F181" s="87">
        <f>(10/156)*100</f>
        <v>6.4102564102564097</v>
      </c>
    </row>
    <row r="182" spans="5:6" x14ac:dyDescent="0.2">
      <c r="E182" s="85" t="s">
        <v>36</v>
      </c>
      <c r="F182" s="90">
        <f>SUM(F174:F181)</f>
        <v>67.966666666666669</v>
      </c>
    </row>
  </sheetData>
  <mergeCells count="20">
    <mergeCell ref="C136:C141"/>
    <mergeCell ref="C147:C148"/>
    <mergeCell ref="C150:C156"/>
    <mergeCell ref="C142:C146"/>
    <mergeCell ref="C110:C114"/>
    <mergeCell ref="C115:C116"/>
    <mergeCell ref="C117:C120"/>
    <mergeCell ref="C122:C124"/>
    <mergeCell ref="G1:K1"/>
    <mergeCell ref="M1:U1"/>
    <mergeCell ref="C81:C98"/>
    <mergeCell ref="C125:C133"/>
    <mergeCell ref="C134:C135"/>
    <mergeCell ref="C99:C109"/>
    <mergeCell ref="C3:C24"/>
    <mergeCell ref="C25:C47"/>
    <mergeCell ref="C48:C58"/>
    <mergeCell ref="C59:C69"/>
    <mergeCell ref="C70:C78"/>
    <mergeCell ref="C79:C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FD8C-A450-4740-A906-939576713FFB}">
  <dimension ref="B1:M731"/>
  <sheetViews>
    <sheetView topLeftCell="A852" workbookViewId="0">
      <selection activeCell="H28" sqref="H28"/>
    </sheetView>
  </sheetViews>
  <sheetFormatPr baseColWidth="10" defaultColWidth="23.33203125" defaultRowHeight="16" x14ac:dyDescent="0.2"/>
  <cols>
    <col min="1" max="1" width="7" style="2" customWidth="1"/>
    <col min="2" max="16384" width="23.33203125" style="2"/>
  </cols>
  <sheetData>
    <row r="1" spans="2:6" x14ac:dyDescent="0.2">
      <c r="B1" s="22"/>
    </row>
    <row r="2" spans="2:6" ht="17" x14ac:dyDescent="0.2">
      <c r="B2" s="28" t="s">
        <v>292</v>
      </c>
      <c r="C2" s="28" t="s">
        <v>230</v>
      </c>
      <c r="D2" s="28" t="s">
        <v>290</v>
      </c>
      <c r="E2" s="28" t="s">
        <v>232</v>
      </c>
      <c r="F2" s="28" t="s">
        <v>288</v>
      </c>
    </row>
    <row r="3" spans="2:6" x14ac:dyDescent="0.2">
      <c r="B3" s="29">
        <v>43907</v>
      </c>
      <c r="C3" s="28">
        <v>6</v>
      </c>
      <c r="D3" s="28">
        <v>1</v>
      </c>
      <c r="E3" s="28">
        <v>0</v>
      </c>
      <c r="F3" s="28">
        <v>0</v>
      </c>
    </row>
    <row r="4" spans="2:6" x14ac:dyDescent="0.2">
      <c r="B4" s="29">
        <v>43910</v>
      </c>
      <c r="C4" s="28">
        <v>35</v>
      </c>
      <c r="D4" s="28">
        <v>1</v>
      </c>
      <c r="E4" s="28">
        <v>1</v>
      </c>
      <c r="F4" s="28">
        <v>0</v>
      </c>
    </row>
    <row r="5" spans="2:6" x14ac:dyDescent="0.2">
      <c r="B5" s="29">
        <v>43913</v>
      </c>
      <c r="C5" s="28">
        <v>53</v>
      </c>
      <c r="D5" s="28">
        <v>1</v>
      </c>
      <c r="E5" s="28">
        <v>1</v>
      </c>
      <c r="F5" s="28">
        <v>0</v>
      </c>
    </row>
    <row r="6" spans="2:6" x14ac:dyDescent="0.2">
      <c r="B6" s="29">
        <v>43916</v>
      </c>
      <c r="C6" s="28">
        <v>114</v>
      </c>
      <c r="D6" s="28">
        <v>1</v>
      </c>
      <c r="E6" s="28">
        <v>7</v>
      </c>
      <c r="F6" s="28">
        <v>0</v>
      </c>
    </row>
    <row r="7" spans="2:6" x14ac:dyDescent="0.2">
      <c r="B7" s="29">
        <v>43920</v>
      </c>
      <c r="C7" s="28">
        <v>314</v>
      </c>
      <c r="D7" s="28">
        <v>1</v>
      </c>
      <c r="E7" s="28">
        <v>15</v>
      </c>
      <c r="F7" s="28">
        <v>0</v>
      </c>
    </row>
    <row r="8" spans="2:6" x14ac:dyDescent="0.2">
      <c r="B8" s="29">
        <v>43923</v>
      </c>
      <c r="C8" s="28">
        <v>430</v>
      </c>
      <c r="D8" s="28">
        <v>2</v>
      </c>
      <c r="E8" s="28">
        <v>18</v>
      </c>
      <c r="F8" s="28">
        <v>0</v>
      </c>
    </row>
    <row r="9" spans="2:6" x14ac:dyDescent="0.2">
      <c r="B9" s="29">
        <v>43927</v>
      </c>
      <c r="C9" s="28">
        <v>590</v>
      </c>
      <c r="D9" s="28">
        <v>2</v>
      </c>
      <c r="E9" s="28">
        <v>28</v>
      </c>
      <c r="F9" s="28">
        <v>0</v>
      </c>
    </row>
    <row r="10" spans="2:6" x14ac:dyDescent="0.2">
      <c r="B10" s="29">
        <v>43930</v>
      </c>
      <c r="C10" s="28">
        <v>879</v>
      </c>
      <c r="D10" s="28">
        <v>8</v>
      </c>
      <c r="E10" s="28">
        <v>37</v>
      </c>
      <c r="F10" s="28">
        <v>4</v>
      </c>
    </row>
    <row r="11" spans="2:6" x14ac:dyDescent="0.2">
      <c r="B11" s="29">
        <v>43932</v>
      </c>
      <c r="C11" s="28">
        <v>881</v>
      </c>
      <c r="D11" s="28">
        <v>8</v>
      </c>
      <c r="E11" s="28">
        <v>42</v>
      </c>
      <c r="F11" s="28">
        <v>5</v>
      </c>
    </row>
    <row r="12" spans="2:6" x14ac:dyDescent="0.2">
      <c r="B12" s="29">
        <v>43934</v>
      </c>
      <c r="C12" s="28">
        <v>978</v>
      </c>
      <c r="D12" s="28">
        <v>12</v>
      </c>
      <c r="E12" s="28">
        <v>56</v>
      </c>
      <c r="F12" s="28">
        <v>5</v>
      </c>
    </row>
    <row r="13" spans="2:6" x14ac:dyDescent="0.2">
      <c r="B13" s="29">
        <v>43938</v>
      </c>
      <c r="C13" s="28">
        <v>1129</v>
      </c>
      <c r="D13" s="28">
        <v>18</v>
      </c>
      <c r="E13" s="28">
        <v>84</v>
      </c>
      <c r="F13" s="28">
        <v>7</v>
      </c>
    </row>
    <row r="14" spans="2:6" x14ac:dyDescent="0.2">
      <c r="B14" s="29">
        <v>43941</v>
      </c>
      <c r="C14" s="28">
        <v>1566</v>
      </c>
      <c r="D14" s="28">
        <v>26</v>
      </c>
      <c r="E14" s="28">
        <v>106</v>
      </c>
      <c r="F14" s="28">
        <v>7</v>
      </c>
    </row>
    <row r="15" spans="2:6" x14ac:dyDescent="0.2">
      <c r="B15" s="29">
        <v>43944</v>
      </c>
      <c r="C15" s="28">
        <v>1783</v>
      </c>
      <c r="D15" s="28">
        <v>35</v>
      </c>
      <c r="E15" s="28">
        <v>128</v>
      </c>
      <c r="F15" s="28">
        <v>7</v>
      </c>
    </row>
    <row r="16" spans="2:6" x14ac:dyDescent="0.2">
      <c r="B16" s="29">
        <v>43948</v>
      </c>
      <c r="C16" s="28">
        <v>2147</v>
      </c>
      <c r="D16" s="28">
        <v>51</v>
      </c>
      <c r="E16" s="28">
        <v>167</v>
      </c>
      <c r="F16" s="28">
        <v>7</v>
      </c>
    </row>
    <row r="17" spans="2:6" x14ac:dyDescent="0.2">
      <c r="B17" s="29">
        <v>43955</v>
      </c>
      <c r="C17" s="28">
        <v>2690</v>
      </c>
      <c r="D17" s="28">
        <v>81</v>
      </c>
      <c r="E17" s="28">
        <v>280</v>
      </c>
      <c r="F17" s="28">
        <v>8</v>
      </c>
    </row>
    <row r="18" spans="2:6" x14ac:dyDescent="0.2">
      <c r="B18" s="30">
        <v>43962</v>
      </c>
      <c r="C18" s="28">
        <v>3077</v>
      </c>
      <c r="D18" s="28">
        <v>116</v>
      </c>
      <c r="E18" s="28">
        <v>399</v>
      </c>
      <c r="F18" s="28">
        <v>11</v>
      </c>
    </row>
    <row r="19" spans="2:6" x14ac:dyDescent="0.2">
      <c r="B19" s="30">
        <v>43969</v>
      </c>
      <c r="C19" s="28">
        <v>3324</v>
      </c>
      <c r="D19" s="28">
        <v>129</v>
      </c>
      <c r="E19" s="28">
        <v>584</v>
      </c>
      <c r="F19" s="28">
        <v>14</v>
      </c>
    </row>
    <row r="20" spans="2:6" x14ac:dyDescent="0.2">
      <c r="B20" s="30">
        <v>43977</v>
      </c>
      <c r="C20" s="28">
        <v>3769</v>
      </c>
      <c r="D20" s="28">
        <v>150</v>
      </c>
      <c r="E20" s="28">
        <v>738</v>
      </c>
      <c r="F20" s="28">
        <v>20</v>
      </c>
    </row>
    <row r="21" spans="2:6" x14ac:dyDescent="0.2">
      <c r="B21" s="30">
        <v>43983</v>
      </c>
      <c r="C21" s="31">
        <v>4543</v>
      </c>
      <c r="D21" s="31">
        <v>163</v>
      </c>
      <c r="E21" s="31">
        <v>955</v>
      </c>
      <c r="F21" s="31">
        <v>26</v>
      </c>
    </row>
    <row r="22" spans="2:6" x14ac:dyDescent="0.2">
      <c r="B22" s="30">
        <v>43990</v>
      </c>
      <c r="C22" s="28">
        <v>4921</v>
      </c>
      <c r="D22" s="28">
        <v>173</v>
      </c>
      <c r="E22" s="28">
        <v>1141</v>
      </c>
      <c r="F22" s="28">
        <v>29</v>
      </c>
    </row>
    <row r="23" spans="2:6" x14ac:dyDescent="0.2">
      <c r="B23" s="30">
        <v>43997</v>
      </c>
      <c r="C23" s="31">
        <v>5454</v>
      </c>
      <c r="D23" s="31">
        <v>197</v>
      </c>
      <c r="E23" s="31">
        <v>1312</v>
      </c>
      <c r="F23" s="31">
        <v>34</v>
      </c>
    </row>
    <row r="24" spans="2:6" x14ac:dyDescent="0.2">
      <c r="B24" s="30">
        <v>44004</v>
      </c>
      <c r="C24" s="31">
        <v>6123</v>
      </c>
      <c r="D24" s="31">
        <v>204</v>
      </c>
      <c r="E24" s="31">
        <v>1543</v>
      </c>
      <c r="F24" s="31">
        <v>36</v>
      </c>
    </row>
    <row r="25" spans="2:6" x14ac:dyDescent="0.2">
      <c r="B25" s="30">
        <v>44011</v>
      </c>
      <c r="C25" s="31">
        <v>6490</v>
      </c>
      <c r="D25" s="31">
        <v>227</v>
      </c>
      <c r="E25" s="31">
        <v>1862</v>
      </c>
      <c r="F25" s="31">
        <v>42</v>
      </c>
    </row>
    <row r="26" spans="2:6" x14ac:dyDescent="0.2">
      <c r="B26" s="30">
        <v>44018</v>
      </c>
      <c r="C26" s="31">
        <v>7042</v>
      </c>
      <c r="D26" s="31">
        <v>258</v>
      </c>
      <c r="E26" s="31">
        <v>2121</v>
      </c>
      <c r="F26" s="31">
        <v>44</v>
      </c>
    </row>
    <row r="27" spans="2:6" x14ac:dyDescent="0.2">
      <c r="B27" s="30">
        <v>44025</v>
      </c>
      <c r="C27" s="31">
        <v>7333</v>
      </c>
      <c r="D27" s="31">
        <v>282</v>
      </c>
      <c r="E27" s="31">
        <v>2387</v>
      </c>
      <c r="F27" s="31">
        <v>45</v>
      </c>
    </row>
    <row r="28" spans="2:6" x14ac:dyDescent="0.2">
      <c r="B28" s="30">
        <v>44032</v>
      </c>
      <c r="C28" s="31">
        <v>7633</v>
      </c>
      <c r="D28" s="31">
        <v>290</v>
      </c>
      <c r="E28" s="31">
        <v>2712</v>
      </c>
      <c r="F28" s="31">
        <v>51</v>
      </c>
    </row>
    <row r="29" spans="2:6" x14ac:dyDescent="0.2">
      <c r="B29" s="30">
        <v>44039</v>
      </c>
      <c r="C29" s="31">
        <v>7679</v>
      </c>
      <c r="D29" s="31">
        <v>297</v>
      </c>
      <c r="E29" s="31">
        <v>3124</v>
      </c>
      <c r="F29" s="31">
        <v>55</v>
      </c>
    </row>
    <row r="30" spans="2:6" x14ac:dyDescent="0.2">
      <c r="B30" s="30">
        <v>44046</v>
      </c>
      <c r="C30" s="31">
        <v>8329</v>
      </c>
      <c r="D30" s="31">
        <v>316</v>
      </c>
      <c r="E30" s="31">
        <v>3473</v>
      </c>
      <c r="F30" s="31">
        <v>57</v>
      </c>
    </row>
    <row r="31" spans="2:6" x14ac:dyDescent="0.2">
      <c r="B31" s="30">
        <v>44053</v>
      </c>
      <c r="C31" s="31">
        <v>11708</v>
      </c>
      <c r="D31" s="31">
        <v>318</v>
      </c>
      <c r="E31" s="31">
        <v>3928</v>
      </c>
      <c r="F31" s="31">
        <v>59</v>
      </c>
    </row>
    <row r="32" spans="2:6" x14ac:dyDescent="0.2">
      <c r="B32" s="30">
        <v>44060</v>
      </c>
      <c r="C32" s="31">
        <v>12178</v>
      </c>
      <c r="D32" s="31">
        <v>322</v>
      </c>
      <c r="E32" s="31">
        <v>4436</v>
      </c>
      <c r="F32" s="31">
        <v>62</v>
      </c>
    </row>
    <row r="33" spans="2:6" x14ac:dyDescent="0.2">
      <c r="B33" s="30">
        <v>44067</v>
      </c>
      <c r="C33" s="31">
        <v>12459</v>
      </c>
      <c r="D33" s="31">
        <v>333</v>
      </c>
      <c r="E33" s="31">
        <v>4729</v>
      </c>
      <c r="F33" s="31">
        <v>73</v>
      </c>
    </row>
    <row r="36" spans="2:6" ht="17" x14ac:dyDescent="0.2">
      <c r="B36" s="28" t="s">
        <v>292</v>
      </c>
      <c r="C36" s="28" t="s">
        <v>232</v>
      </c>
      <c r="D36" s="28" t="s">
        <v>288</v>
      </c>
    </row>
    <row r="37" spans="2:6" x14ac:dyDescent="0.2">
      <c r="B37" s="29">
        <v>43907</v>
      </c>
      <c r="C37" s="28">
        <v>0</v>
      </c>
      <c r="D37" s="28">
        <v>0</v>
      </c>
    </row>
    <row r="38" spans="2:6" x14ac:dyDescent="0.2">
      <c r="B38" s="29">
        <v>43910</v>
      </c>
      <c r="C38" s="28">
        <v>1</v>
      </c>
      <c r="D38" s="28">
        <v>0</v>
      </c>
    </row>
    <row r="39" spans="2:6" x14ac:dyDescent="0.2">
      <c r="B39" s="29">
        <v>43913</v>
      </c>
      <c r="C39" s="28">
        <v>1</v>
      </c>
      <c r="D39" s="28">
        <v>0</v>
      </c>
    </row>
    <row r="40" spans="2:6" x14ac:dyDescent="0.2">
      <c r="B40" s="29">
        <v>43916</v>
      </c>
      <c r="C40" s="28">
        <v>7</v>
      </c>
      <c r="D40" s="28">
        <v>0</v>
      </c>
    </row>
    <row r="41" spans="2:6" x14ac:dyDescent="0.2">
      <c r="B41" s="29">
        <v>43920</v>
      </c>
      <c r="C41" s="28">
        <v>15</v>
      </c>
      <c r="D41" s="28">
        <v>0</v>
      </c>
    </row>
    <row r="42" spans="2:6" x14ac:dyDescent="0.2">
      <c r="B42" s="29">
        <v>43923</v>
      </c>
      <c r="C42" s="28">
        <v>18</v>
      </c>
      <c r="D42" s="28">
        <v>0</v>
      </c>
    </row>
    <row r="43" spans="2:6" x14ac:dyDescent="0.2">
      <c r="B43" s="29">
        <v>43927</v>
      </c>
      <c r="C43" s="28">
        <v>28</v>
      </c>
      <c r="D43" s="28">
        <v>0</v>
      </c>
    </row>
    <row r="44" spans="2:6" x14ac:dyDescent="0.2">
      <c r="B44" s="29">
        <v>43930</v>
      </c>
      <c r="C44" s="28">
        <v>37</v>
      </c>
      <c r="D44" s="28">
        <v>4</v>
      </c>
    </row>
    <row r="45" spans="2:6" x14ac:dyDescent="0.2">
      <c r="B45" s="29">
        <v>43932</v>
      </c>
      <c r="C45" s="28">
        <v>42</v>
      </c>
      <c r="D45" s="28">
        <v>5</v>
      </c>
    </row>
    <row r="46" spans="2:6" x14ac:dyDescent="0.2">
      <c r="B46" s="29">
        <v>43934</v>
      </c>
      <c r="C46" s="28">
        <v>56</v>
      </c>
      <c r="D46" s="28">
        <v>5</v>
      </c>
    </row>
    <row r="47" spans="2:6" x14ac:dyDescent="0.2">
      <c r="B47" s="29">
        <v>43938</v>
      </c>
      <c r="C47" s="28">
        <v>84</v>
      </c>
      <c r="D47" s="28">
        <v>7</v>
      </c>
    </row>
    <row r="48" spans="2:6" x14ac:dyDescent="0.2">
      <c r="B48" s="29">
        <v>43941</v>
      </c>
      <c r="C48" s="28">
        <v>106</v>
      </c>
      <c r="D48" s="28">
        <v>7</v>
      </c>
    </row>
    <row r="49" spans="2:4" x14ac:dyDescent="0.2">
      <c r="B49" s="29">
        <v>43944</v>
      </c>
      <c r="C49" s="28">
        <v>128</v>
      </c>
      <c r="D49" s="28">
        <v>7</v>
      </c>
    </row>
    <row r="50" spans="2:4" x14ac:dyDescent="0.2">
      <c r="B50" s="29">
        <v>43948</v>
      </c>
      <c r="C50" s="28">
        <v>167</v>
      </c>
      <c r="D50" s="28">
        <v>7</v>
      </c>
    </row>
    <row r="51" spans="2:4" x14ac:dyDescent="0.2">
      <c r="B51" s="29">
        <v>43955</v>
      </c>
      <c r="C51" s="28">
        <v>280</v>
      </c>
      <c r="D51" s="28">
        <v>8</v>
      </c>
    </row>
    <row r="52" spans="2:4" x14ac:dyDescent="0.2">
      <c r="B52" s="30">
        <v>43962</v>
      </c>
      <c r="C52" s="28">
        <v>399</v>
      </c>
      <c r="D52" s="28">
        <v>11</v>
      </c>
    </row>
    <row r="53" spans="2:4" x14ac:dyDescent="0.2">
      <c r="B53" s="30">
        <v>43969</v>
      </c>
      <c r="C53" s="28">
        <v>584</v>
      </c>
      <c r="D53" s="28">
        <v>14</v>
      </c>
    </row>
    <row r="54" spans="2:4" x14ac:dyDescent="0.2">
      <c r="B54" s="30">
        <v>43977</v>
      </c>
      <c r="C54" s="28">
        <v>738</v>
      </c>
      <c r="D54" s="28">
        <v>20</v>
      </c>
    </row>
    <row r="55" spans="2:4" x14ac:dyDescent="0.2">
      <c r="B55" s="30">
        <v>43983</v>
      </c>
      <c r="C55" s="31">
        <v>955</v>
      </c>
      <c r="D55" s="31">
        <v>26</v>
      </c>
    </row>
    <row r="56" spans="2:4" x14ac:dyDescent="0.2">
      <c r="B56" s="30">
        <v>43990</v>
      </c>
      <c r="C56" s="28">
        <v>1141</v>
      </c>
      <c r="D56" s="28">
        <v>29</v>
      </c>
    </row>
    <row r="57" spans="2:4" x14ac:dyDescent="0.2">
      <c r="B57" s="30">
        <v>43997</v>
      </c>
      <c r="C57" s="31">
        <v>1312</v>
      </c>
      <c r="D57" s="31">
        <v>34</v>
      </c>
    </row>
    <row r="58" spans="2:4" x14ac:dyDescent="0.2">
      <c r="B58" s="30">
        <v>44004</v>
      </c>
      <c r="C58" s="31">
        <v>1543</v>
      </c>
      <c r="D58" s="31">
        <v>36</v>
      </c>
    </row>
    <row r="59" spans="2:4" x14ac:dyDescent="0.2">
      <c r="B59" s="30">
        <v>44011</v>
      </c>
      <c r="C59" s="31">
        <v>1862</v>
      </c>
      <c r="D59" s="31">
        <v>42</v>
      </c>
    </row>
    <row r="60" spans="2:4" x14ac:dyDescent="0.2">
      <c r="B60" s="30">
        <v>44018</v>
      </c>
      <c r="C60" s="31">
        <v>2121</v>
      </c>
      <c r="D60" s="31">
        <v>44</v>
      </c>
    </row>
    <row r="61" spans="2:4" x14ac:dyDescent="0.2">
      <c r="B61" s="30">
        <v>44025</v>
      </c>
      <c r="C61" s="31">
        <v>2387</v>
      </c>
      <c r="D61" s="31">
        <v>45</v>
      </c>
    </row>
    <row r="62" spans="2:4" x14ac:dyDescent="0.2">
      <c r="B62" s="30">
        <v>44032</v>
      </c>
      <c r="C62" s="31">
        <v>2712</v>
      </c>
      <c r="D62" s="31">
        <v>51</v>
      </c>
    </row>
    <row r="63" spans="2:4" x14ac:dyDescent="0.2">
      <c r="B63" s="30">
        <v>44039</v>
      </c>
      <c r="C63" s="31">
        <v>3124</v>
      </c>
      <c r="D63" s="31">
        <v>55</v>
      </c>
    </row>
    <row r="64" spans="2:4" x14ac:dyDescent="0.2">
      <c r="B64" s="30">
        <v>44046</v>
      </c>
      <c r="C64" s="31">
        <v>3473</v>
      </c>
      <c r="D64" s="31">
        <v>57</v>
      </c>
    </row>
    <row r="65" spans="2:6" x14ac:dyDescent="0.2">
      <c r="B65" s="30">
        <v>44053</v>
      </c>
      <c r="C65" s="31">
        <v>3928</v>
      </c>
      <c r="D65" s="31">
        <v>59</v>
      </c>
    </row>
    <row r="66" spans="2:6" x14ac:dyDescent="0.2">
      <c r="B66" s="30">
        <v>44060</v>
      </c>
      <c r="C66" s="31">
        <v>4436</v>
      </c>
      <c r="D66" s="31">
        <v>62</v>
      </c>
    </row>
    <row r="67" spans="2:6" x14ac:dyDescent="0.2">
      <c r="B67" s="30">
        <v>44067</v>
      </c>
      <c r="C67" s="31">
        <v>4729</v>
      </c>
      <c r="D67" s="31">
        <v>73</v>
      </c>
    </row>
    <row r="70" spans="2:6" ht="17" x14ac:dyDescent="0.2">
      <c r="B70" s="28" t="s">
        <v>292</v>
      </c>
      <c r="C70" s="28" t="s">
        <v>230</v>
      </c>
      <c r="D70" s="28" t="s">
        <v>290</v>
      </c>
      <c r="E70" s="28" t="s">
        <v>232</v>
      </c>
      <c r="F70" s="28" t="s">
        <v>288</v>
      </c>
    </row>
    <row r="71" spans="2:6" x14ac:dyDescent="0.2">
      <c r="B71" s="29">
        <v>43907</v>
      </c>
      <c r="C71" s="28">
        <v>6</v>
      </c>
      <c r="D71" s="28">
        <v>1</v>
      </c>
      <c r="E71" s="28">
        <v>0</v>
      </c>
      <c r="F71" s="28">
        <v>0</v>
      </c>
    </row>
    <row r="72" spans="2:6" x14ac:dyDescent="0.2">
      <c r="B72" s="29">
        <v>43910</v>
      </c>
      <c r="C72" s="28">
        <v>35</v>
      </c>
      <c r="D72" s="28">
        <v>1</v>
      </c>
      <c r="E72" s="28">
        <v>1</v>
      </c>
      <c r="F72" s="28">
        <v>0</v>
      </c>
    </row>
    <row r="73" spans="2:6" x14ac:dyDescent="0.2">
      <c r="B73" s="29">
        <v>43913</v>
      </c>
      <c r="C73" s="28">
        <v>53</v>
      </c>
      <c r="D73" s="28">
        <v>1</v>
      </c>
      <c r="E73" s="28">
        <v>1</v>
      </c>
      <c r="F73" s="28">
        <v>0</v>
      </c>
    </row>
    <row r="74" spans="2:6" x14ac:dyDescent="0.2">
      <c r="B74" s="29">
        <v>43916</v>
      </c>
      <c r="C74" s="28">
        <v>114</v>
      </c>
      <c r="D74" s="28">
        <v>1</v>
      </c>
      <c r="E74" s="28">
        <v>7</v>
      </c>
      <c r="F74" s="28">
        <v>0</v>
      </c>
    </row>
    <row r="75" spans="2:6" x14ac:dyDescent="0.2">
      <c r="B75" s="29">
        <v>43920</v>
      </c>
      <c r="C75" s="28">
        <v>314</v>
      </c>
      <c r="D75" s="28">
        <v>1</v>
      </c>
      <c r="E75" s="28">
        <v>15</v>
      </c>
      <c r="F75" s="28">
        <v>0</v>
      </c>
    </row>
    <row r="76" spans="2:6" x14ac:dyDescent="0.2">
      <c r="B76" s="29">
        <v>43923</v>
      </c>
      <c r="C76" s="28">
        <v>430</v>
      </c>
      <c r="D76" s="28">
        <v>2</v>
      </c>
      <c r="E76" s="28">
        <v>18</v>
      </c>
      <c r="F76" s="28">
        <v>0</v>
      </c>
    </row>
    <row r="77" spans="2:6" x14ac:dyDescent="0.2">
      <c r="B77" s="29">
        <v>43927</v>
      </c>
      <c r="C77" s="28">
        <v>590</v>
      </c>
      <c r="D77" s="28">
        <v>2</v>
      </c>
      <c r="E77" s="28">
        <v>28</v>
      </c>
      <c r="F77" s="28">
        <v>0</v>
      </c>
    </row>
    <row r="78" spans="2:6" x14ac:dyDescent="0.2">
      <c r="B78" s="29">
        <v>43930</v>
      </c>
      <c r="C78" s="28">
        <v>879</v>
      </c>
      <c r="D78" s="28">
        <v>8</v>
      </c>
      <c r="E78" s="28">
        <v>37</v>
      </c>
      <c r="F78" s="28">
        <v>4</v>
      </c>
    </row>
    <row r="79" spans="2:6" x14ac:dyDescent="0.2">
      <c r="B79" s="29">
        <v>43932</v>
      </c>
      <c r="C79" s="28">
        <v>881</v>
      </c>
      <c r="D79" s="28">
        <v>8</v>
      </c>
      <c r="E79" s="28">
        <v>42</v>
      </c>
      <c r="F79" s="28">
        <v>5</v>
      </c>
    </row>
    <row r="80" spans="2:6" x14ac:dyDescent="0.2">
      <c r="B80" s="29">
        <v>43934</v>
      </c>
      <c r="C80" s="28">
        <v>978</v>
      </c>
      <c r="D80" s="28">
        <v>12</v>
      </c>
      <c r="E80" s="28">
        <v>56</v>
      </c>
      <c r="F80" s="28">
        <v>5</v>
      </c>
    </row>
    <row r="81" spans="2:6" x14ac:dyDescent="0.2">
      <c r="B81" s="29">
        <v>43938</v>
      </c>
      <c r="C81" s="28">
        <v>1129</v>
      </c>
      <c r="D81" s="28">
        <v>18</v>
      </c>
      <c r="E81" s="28">
        <v>84</v>
      </c>
      <c r="F81" s="28">
        <v>7</v>
      </c>
    </row>
    <row r="82" spans="2:6" x14ac:dyDescent="0.2">
      <c r="B82" s="29">
        <v>43941</v>
      </c>
      <c r="C82" s="28">
        <v>1566</v>
      </c>
      <c r="D82" s="28">
        <v>26</v>
      </c>
      <c r="E82" s="28">
        <v>106</v>
      </c>
      <c r="F82" s="28">
        <v>7</v>
      </c>
    </row>
    <row r="83" spans="2:6" x14ac:dyDescent="0.2">
      <c r="B83" s="29">
        <v>43944</v>
      </c>
      <c r="C83" s="28">
        <v>1783</v>
      </c>
      <c r="D83" s="28">
        <v>35</v>
      </c>
      <c r="E83" s="28">
        <v>128</v>
      </c>
      <c r="F83" s="28">
        <v>7</v>
      </c>
    </row>
    <row r="84" spans="2:6" x14ac:dyDescent="0.2">
      <c r="B84" s="29">
        <v>43948</v>
      </c>
      <c r="C84" s="28">
        <v>2147</v>
      </c>
      <c r="D84" s="28">
        <v>51</v>
      </c>
      <c r="E84" s="28">
        <v>167</v>
      </c>
      <c r="F84" s="28">
        <v>7</v>
      </c>
    </row>
    <row r="85" spans="2:6" x14ac:dyDescent="0.2">
      <c r="B85" s="29">
        <v>43955</v>
      </c>
      <c r="C85" s="28">
        <v>2690</v>
      </c>
      <c r="D85" s="28">
        <v>81</v>
      </c>
      <c r="E85" s="28">
        <v>280</v>
      </c>
      <c r="F85" s="28">
        <v>8</v>
      </c>
    </row>
    <row r="86" spans="2:6" x14ac:dyDescent="0.2">
      <c r="B86" s="30">
        <v>43962</v>
      </c>
      <c r="C86" s="28">
        <v>3077</v>
      </c>
      <c r="D86" s="28">
        <v>116</v>
      </c>
      <c r="E86" s="28">
        <v>399</v>
      </c>
      <c r="F86" s="28">
        <v>11</v>
      </c>
    </row>
    <row r="87" spans="2:6" x14ac:dyDescent="0.2">
      <c r="B87" s="30">
        <v>43969</v>
      </c>
      <c r="C87" s="28">
        <v>3324</v>
      </c>
      <c r="D87" s="28">
        <v>129</v>
      </c>
      <c r="E87" s="28">
        <v>584</v>
      </c>
      <c r="F87" s="28">
        <v>14</v>
      </c>
    </row>
    <row r="88" spans="2:6" x14ac:dyDescent="0.2">
      <c r="B88" s="30">
        <v>43977</v>
      </c>
      <c r="C88" s="28">
        <v>3769</v>
      </c>
      <c r="D88" s="28">
        <v>150</v>
      </c>
      <c r="E88" s="28">
        <v>738</v>
      </c>
      <c r="F88" s="28">
        <v>20</v>
      </c>
    </row>
    <row r="89" spans="2:6" x14ac:dyDescent="0.2">
      <c r="B89" s="30">
        <v>43983</v>
      </c>
      <c r="C89" s="31">
        <v>4543</v>
      </c>
      <c r="D89" s="31">
        <v>163</v>
      </c>
      <c r="E89" s="31">
        <v>955</v>
      </c>
      <c r="F89" s="31">
        <v>26</v>
      </c>
    </row>
    <row r="90" spans="2:6" x14ac:dyDescent="0.2">
      <c r="B90" s="30">
        <v>43990</v>
      </c>
      <c r="C90" s="28">
        <v>4921</v>
      </c>
      <c r="D90" s="28">
        <v>173</v>
      </c>
      <c r="E90" s="28">
        <v>1141</v>
      </c>
      <c r="F90" s="28">
        <v>29</v>
      </c>
    </row>
    <row r="91" spans="2:6" x14ac:dyDescent="0.2">
      <c r="B91" s="30">
        <v>43997</v>
      </c>
      <c r="C91" s="31">
        <v>5454</v>
      </c>
      <c r="D91" s="31">
        <v>197</v>
      </c>
      <c r="E91" s="31">
        <v>1312</v>
      </c>
      <c r="F91" s="31">
        <v>34</v>
      </c>
    </row>
    <row r="92" spans="2:6" x14ac:dyDescent="0.2">
      <c r="B92" s="30">
        <v>44004</v>
      </c>
      <c r="C92" s="31">
        <v>6123</v>
      </c>
      <c r="D92" s="31">
        <v>204</v>
      </c>
      <c r="E92" s="31">
        <v>1543</v>
      </c>
      <c r="F92" s="31">
        <v>36</v>
      </c>
    </row>
    <row r="93" spans="2:6" x14ac:dyDescent="0.2">
      <c r="B93" s="30">
        <v>44011</v>
      </c>
      <c r="C93" s="31">
        <v>6490</v>
      </c>
      <c r="D93" s="31">
        <v>227</v>
      </c>
      <c r="E93" s="31">
        <v>1862</v>
      </c>
      <c r="F93" s="31">
        <v>42</v>
      </c>
    </row>
    <row r="94" spans="2:6" x14ac:dyDescent="0.2">
      <c r="B94" s="30">
        <v>44018</v>
      </c>
      <c r="C94" s="31">
        <v>7042</v>
      </c>
      <c r="D94" s="31">
        <v>258</v>
      </c>
      <c r="E94" s="31">
        <v>2121</v>
      </c>
      <c r="F94" s="31">
        <v>44</v>
      </c>
    </row>
    <row r="95" spans="2:6" x14ac:dyDescent="0.2">
      <c r="B95" s="30">
        <v>44025</v>
      </c>
      <c r="C95" s="31">
        <v>7333</v>
      </c>
      <c r="D95" s="31">
        <v>282</v>
      </c>
      <c r="E95" s="31">
        <v>2387</v>
      </c>
      <c r="F95" s="31">
        <v>45</v>
      </c>
    </row>
    <row r="96" spans="2:6" x14ac:dyDescent="0.2">
      <c r="B96" s="30">
        <v>44032</v>
      </c>
      <c r="C96" s="31">
        <v>7633</v>
      </c>
      <c r="D96" s="31">
        <v>290</v>
      </c>
      <c r="E96" s="31">
        <v>2712</v>
      </c>
      <c r="F96" s="31">
        <v>51</v>
      </c>
    </row>
    <row r="97" spans="2:6" x14ac:dyDescent="0.2">
      <c r="B97" s="30">
        <v>44039</v>
      </c>
      <c r="C97" s="31">
        <v>7679</v>
      </c>
      <c r="D97" s="31">
        <v>297</v>
      </c>
      <c r="E97" s="31">
        <v>3124</v>
      </c>
      <c r="F97" s="31">
        <v>55</v>
      </c>
    </row>
    <row r="98" spans="2:6" x14ac:dyDescent="0.2">
      <c r="B98" s="30">
        <v>44046</v>
      </c>
      <c r="C98" s="31">
        <v>8329</v>
      </c>
      <c r="D98" s="31">
        <v>316</v>
      </c>
      <c r="E98" s="31">
        <v>3473</v>
      </c>
      <c r="F98" s="31">
        <v>57</v>
      </c>
    </row>
    <row r="99" spans="2:6" x14ac:dyDescent="0.2">
      <c r="B99" s="30">
        <v>44053</v>
      </c>
      <c r="C99" s="31">
        <v>11708</v>
      </c>
      <c r="D99" s="31">
        <v>318</v>
      </c>
      <c r="E99" s="31">
        <v>3928</v>
      </c>
      <c r="F99" s="31">
        <v>59</v>
      </c>
    </row>
    <row r="100" spans="2:6" x14ac:dyDescent="0.2">
      <c r="B100" s="30">
        <v>44060</v>
      </c>
      <c r="C100" s="31">
        <v>12178</v>
      </c>
      <c r="D100" s="31">
        <v>322</v>
      </c>
      <c r="E100" s="31">
        <v>4436</v>
      </c>
      <c r="F100" s="31">
        <v>62</v>
      </c>
    </row>
    <row r="101" spans="2:6" x14ac:dyDescent="0.2">
      <c r="B101" s="30">
        <v>44067</v>
      </c>
      <c r="C101" s="31">
        <v>12459</v>
      </c>
      <c r="D101" s="31">
        <v>333</v>
      </c>
      <c r="E101" s="31">
        <v>4729</v>
      </c>
      <c r="F101" s="31">
        <v>73</v>
      </c>
    </row>
    <row r="106" spans="2:6" x14ac:dyDescent="0.2">
      <c r="B106" s="115" t="s">
        <v>264</v>
      </c>
      <c r="C106" s="115" t="s">
        <v>286</v>
      </c>
      <c r="D106" s="114" t="s">
        <v>287</v>
      </c>
      <c r="E106" s="114" t="s">
        <v>298</v>
      </c>
      <c r="F106" s="16" t="s">
        <v>235</v>
      </c>
    </row>
    <row r="107" spans="2:6" x14ac:dyDescent="0.2">
      <c r="B107" s="116"/>
      <c r="C107" s="116"/>
      <c r="D107" s="114"/>
      <c r="E107" s="114"/>
      <c r="F107" s="17" t="s">
        <v>236</v>
      </c>
    </row>
    <row r="108" spans="2:6" ht="17" x14ac:dyDescent="0.2">
      <c r="B108" s="23" t="s">
        <v>2</v>
      </c>
      <c r="C108" s="16">
        <v>430</v>
      </c>
      <c r="D108" s="16">
        <v>11</v>
      </c>
      <c r="E108" s="16">
        <f>SUM(C108-F108)</f>
        <v>43</v>
      </c>
      <c r="F108" s="16">
        <v>387</v>
      </c>
    </row>
    <row r="109" spans="2:6" ht="17" x14ac:dyDescent="0.2">
      <c r="B109" s="23" t="s">
        <v>124</v>
      </c>
      <c r="C109" s="16">
        <v>301</v>
      </c>
      <c r="D109" s="16">
        <v>3</v>
      </c>
      <c r="E109" s="16">
        <f t="shared" ref="E109:E142" si="0">SUM(C109-F109)</f>
        <v>1</v>
      </c>
      <c r="F109" s="16">
        <v>300</v>
      </c>
    </row>
    <row r="110" spans="2:6" ht="17" x14ac:dyDescent="0.2">
      <c r="B110" s="23" t="s">
        <v>125</v>
      </c>
      <c r="C110" s="16">
        <v>1505</v>
      </c>
      <c r="D110" s="16">
        <v>9</v>
      </c>
      <c r="E110" s="16">
        <f t="shared" si="0"/>
        <v>19</v>
      </c>
      <c r="F110" s="16">
        <v>1486</v>
      </c>
    </row>
    <row r="111" spans="2:6" ht="17" x14ac:dyDescent="0.2">
      <c r="B111" s="23" t="s">
        <v>238</v>
      </c>
      <c r="C111" s="16">
        <v>594</v>
      </c>
      <c r="D111" s="16">
        <v>3</v>
      </c>
      <c r="E111" s="16">
        <f t="shared" si="0"/>
        <v>379</v>
      </c>
      <c r="F111" s="16">
        <v>215</v>
      </c>
    </row>
    <row r="112" spans="2:6" ht="17" x14ac:dyDescent="0.2">
      <c r="B112" s="23" t="s">
        <v>127</v>
      </c>
      <c r="C112" s="16">
        <v>1603</v>
      </c>
      <c r="D112" s="16">
        <v>8</v>
      </c>
      <c r="E112" s="16">
        <f t="shared" si="0"/>
        <v>474</v>
      </c>
      <c r="F112" s="16">
        <v>1129</v>
      </c>
    </row>
    <row r="113" spans="2:6" ht="17" x14ac:dyDescent="0.2">
      <c r="B113" s="23" t="s">
        <v>9</v>
      </c>
      <c r="C113" s="16">
        <v>151</v>
      </c>
      <c r="D113" s="16">
        <v>0</v>
      </c>
      <c r="E113" s="16">
        <f t="shared" si="0"/>
        <v>8</v>
      </c>
      <c r="F113" s="16">
        <v>143</v>
      </c>
    </row>
    <row r="114" spans="2:6" ht="17" x14ac:dyDescent="0.2">
      <c r="B114" s="23" t="s">
        <v>239</v>
      </c>
      <c r="C114" s="16">
        <v>462</v>
      </c>
      <c r="D114" s="16">
        <v>10</v>
      </c>
      <c r="E114" s="16">
        <f t="shared" si="0"/>
        <v>8</v>
      </c>
      <c r="F114" s="16">
        <v>454</v>
      </c>
    </row>
    <row r="115" spans="2:6" ht="17" x14ac:dyDescent="0.2">
      <c r="B115" s="23" t="s">
        <v>129</v>
      </c>
      <c r="C115" s="16">
        <v>122</v>
      </c>
      <c r="D115" s="16">
        <v>6</v>
      </c>
      <c r="E115" s="16">
        <f t="shared" si="0"/>
        <v>9</v>
      </c>
      <c r="F115" s="16">
        <v>113</v>
      </c>
    </row>
    <row r="116" spans="2:6" ht="17" x14ac:dyDescent="0.2">
      <c r="B116" s="23" t="s">
        <v>240</v>
      </c>
      <c r="C116" s="16">
        <v>14</v>
      </c>
      <c r="D116" s="16">
        <v>0</v>
      </c>
      <c r="E116" s="16">
        <f t="shared" si="0"/>
        <v>0</v>
      </c>
      <c r="F116" s="16">
        <v>14</v>
      </c>
    </row>
    <row r="117" spans="2:6" ht="17" x14ac:dyDescent="0.2">
      <c r="B117" s="23" t="s">
        <v>297</v>
      </c>
      <c r="C117" s="16">
        <v>8</v>
      </c>
      <c r="D117" s="16">
        <v>0</v>
      </c>
      <c r="E117" s="16">
        <f t="shared" si="0"/>
        <v>0</v>
      </c>
      <c r="F117" s="16">
        <v>8</v>
      </c>
    </row>
    <row r="118" spans="2:6" ht="17" x14ac:dyDescent="0.2">
      <c r="B118" s="23" t="s">
        <v>242</v>
      </c>
      <c r="C118" s="16">
        <v>82</v>
      </c>
      <c r="D118" s="16">
        <v>0</v>
      </c>
      <c r="E118" s="16">
        <f t="shared" si="0"/>
        <v>0</v>
      </c>
      <c r="F118" s="16">
        <v>82</v>
      </c>
    </row>
    <row r="119" spans="2:6" ht="17" x14ac:dyDescent="0.2">
      <c r="B119" s="23" t="s">
        <v>228</v>
      </c>
      <c r="C119" s="16">
        <v>90</v>
      </c>
      <c r="D119" s="16">
        <v>0</v>
      </c>
      <c r="E119" s="16">
        <f t="shared" si="0"/>
        <v>0</v>
      </c>
      <c r="F119" s="16">
        <v>90</v>
      </c>
    </row>
    <row r="120" spans="2:6" ht="17" x14ac:dyDescent="0.2">
      <c r="B120" s="23" t="s">
        <v>130</v>
      </c>
      <c r="C120" s="16">
        <v>65</v>
      </c>
      <c r="D120" s="16">
        <v>5</v>
      </c>
      <c r="E120" s="16">
        <f t="shared" si="0"/>
        <v>0</v>
      </c>
      <c r="F120" s="16">
        <v>65</v>
      </c>
    </row>
    <row r="121" spans="2:6" ht="17" x14ac:dyDescent="0.2">
      <c r="B121" s="23" t="s">
        <v>13</v>
      </c>
      <c r="C121" s="16">
        <v>147</v>
      </c>
      <c r="D121" s="16">
        <v>1</v>
      </c>
      <c r="E121" s="16">
        <f t="shared" si="0"/>
        <v>4</v>
      </c>
      <c r="F121" s="16">
        <v>143</v>
      </c>
    </row>
    <row r="122" spans="2:6" ht="17" x14ac:dyDescent="0.2">
      <c r="B122" s="23" t="s">
        <v>243</v>
      </c>
      <c r="C122" s="16">
        <v>13</v>
      </c>
      <c r="D122" s="16">
        <v>0</v>
      </c>
      <c r="E122" s="16">
        <f t="shared" si="0"/>
        <v>0</v>
      </c>
      <c r="F122" s="16">
        <v>13</v>
      </c>
    </row>
    <row r="123" spans="2:6" ht="17" x14ac:dyDescent="0.2">
      <c r="B123" s="23" t="s">
        <v>244</v>
      </c>
      <c r="C123" s="16">
        <v>413</v>
      </c>
      <c r="D123" s="16">
        <v>3</v>
      </c>
      <c r="E123" s="16">
        <f t="shared" si="0"/>
        <v>50</v>
      </c>
      <c r="F123" s="16">
        <v>363</v>
      </c>
    </row>
    <row r="124" spans="2:6" ht="17" x14ac:dyDescent="0.2">
      <c r="B124" s="23" t="s">
        <v>207</v>
      </c>
      <c r="C124" s="16">
        <v>621</v>
      </c>
      <c r="D124" s="16">
        <v>1</v>
      </c>
      <c r="E124" s="16">
        <f t="shared" si="0"/>
        <v>17</v>
      </c>
      <c r="F124" s="16">
        <v>604</v>
      </c>
    </row>
    <row r="125" spans="2:6" ht="17" x14ac:dyDescent="0.2">
      <c r="B125" s="23" t="s">
        <v>16</v>
      </c>
      <c r="C125" s="16">
        <v>187</v>
      </c>
      <c r="D125" s="16">
        <v>1</v>
      </c>
      <c r="E125" s="16">
        <f t="shared" si="0"/>
        <v>55</v>
      </c>
      <c r="F125" s="16">
        <v>132</v>
      </c>
    </row>
    <row r="126" spans="2:6" ht="17" x14ac:dyDescent="0.2">
      <c r="B126" s="23" t="s">
        <v>17</v>
      </c>
      <c r="C126" s="16">
        <v>776</v>
      </c>
      <c r="D126" s="16">
        <v>2</v>
      </c>
      <c r="E126" s="16">
        <f t="shared" si="0"/>
        <v>244</v>
      </c>
      <c r="F126" s="16">
        <v>532</v>
      </c>
    </row>
    <row r="127" spans="2:6" ht="17" x14ac:dyDescent="0.2">
      <c r="B127" s="23" t="s">
        <v>208</v>
      </c>
      <c r="C127" s="16">
        <v>36</v>
      </c>
      <c r="D127" s="16">
        <v>0</v>
      </c>
      <c r="E127" s="16">
        <f t="shared" si="0"/>
        <v>9</v>
      </c>
      <c r="F127" s="16">
        <v>27</v>
      </c>
    </row>
    <row r="128" spans="2:6" ht="17" x14ac:dyDescent="0.2">
      <c r="B128" s="23" t="s">
        <v>18</v>
      </c>
      <c r="C128" s="16">
        <v>233</v>
      </c>
      <c r="D128" s="16">
        <v>2</v>
      </c>
      <c r="E128" s="16">
        <f t="shared" si="0"/>
        <v>24</v>
      </c>
      <c r="F128" s="16">
        <v>209</v>
      </c>
    </row>
    <row r="129" spans="2:6" ht="17" x14ac:dyDescent="0.2">
      <c r="B129" s="23" t="s">
        <v>132</v>
      </c>
      <c r="C129" s="16">
        <v>196</v>
      </c>
      <c r="D129" s="16">
        <v>6</v>
      </c>
      <c r="E129" s="16">
        <f t="shared" si="0"/>
        <v>4</v>
      </c>
      <c r="F129" s="16">
        <v>192</v>
      </c>
    </row>
    <row r="130" spans="2:6" ht="17" x14ac:dyDescent="0.2">
      <c r="B130" s="23" t="s">
        <v>267</v>
      </c>
      <c r="C130" s="16">
        <v>569</v>
      </c>
      <c r="D130" s="16">
        <v>3</v>
      </c>
      <c r="E130" s="16">
        <f t="shared" si="0"/>
        <v>126</v>
      </c>
      <c r="F130" s="16">
        <v>443</v>
      </c>
    </row>
    <row r="131" spans="2:6" ht="17" x14ac:dyDescent="0.2">
      <c r="B131" s="23" t="s">
        <v>245</v>
      </c>
      <c r="C131" s="16">
        <v>22</v>
      </c>
      <c r="D131" s="16">
        <v>0</v>
      </c>
      <c r="E131" s="16">
        <f t="shared" si="0"/>
        <v>1</v>
      </c>
      <c r="F131" s="16">
        <v>21</v>
      </c>
    </row>
    <row r="132" spans="2:6" ht="17" x14ac:dyDescent="0.2">
      <c r="B132" s="23" t="s">
        <v>209</v>
      </c>
      <c r="C132" s="16">
        <v>45</v>
      </c>
      <c r="D132" s="16">
        <v>0</v>
      </c>
      <c r="E132" s="16">
        <f t="shared" si="0"/>
        <v>1</v>
      </c>
      <c r="F132" s="16">
        <v>44</v>
      </c>
    </row>
    <row r="133" spans="2:6" ht="17" x14ac:dyDescent="0.2">
      <c r="B133" s="23" t="s">
        <v>269</v>
      </c>
      <c r="C133" s="16">
        <v>202</v>
      </c>
      <c r="D133" s="16">
        <v>2</v>
      </c>
      <c r="E133" s="16">
        <f t="shared" si="0"/>
        <v>60</v>
      </c>
      <c r="F133" s="16">
        <v>142</v>
      </c>
    </row>
    <row r="134" spans="2:6" ht="17" x14ac:dyDescent="0.2">
      <c r="B134" s="23" t="s">
        <v>135</v>
      </c>
      <c r="C134" s="16">
        <v>90</v>
      </c>
      <c r="D134" s="16">
        <v>1</v>
      </c>
      <c r="E134" s="16">
        <f t="shared" si="0"/>
        <v>11</v>
      </c>
      <c r="F134" s="16">
        <v>79</v>
      </c>
    </row>
    <row r="135" spans="2:6" ht="17" x14ac:dyDescent="0.2">
      <c r="B135" s="23" t="s">
        <v>270</v>
      </c>
      <c r="C135" s="16">
        <v>28</v>
      </c>
      <c r="D135" s="16">
        <v>0</v>
      </c>
      <c r="E135" s="16">
        <f t="shared" si="0"/>
        <v>3</v>
      </c>
      <c r="F135" s="16">
        <v>25</v>
      </c>
    </row>
    <row r="136" spans="2:6" ht="17" x14ac:dyDescent="0.2">
      <c r="B136" s="23" t="s">
        <v>210</v>
      </c>
      <c r="C136" s="16">
        <v>47</v>
      </c>
      <c r="D136" s="16">
        <v>0</v>
      </c>
      <c r="E136" s="16">
        <f t="shared" si="0"/>
        <v>9</v>
      </c>
      <c r="F136" s="16">
        <v>38</v>
      </c>
    </row>
    <row r="137" spans="2:6" ht="17" x14ac:dyDescent="0.2">
      <c r="B137" s="23" t="s">
        <v>136</v>
      </c>
      <c r="C137" s="16">
        <v>232</v>
      </c>
      <c r="D137" s="16">
        <v>5</v>
      </c>
      <c r="E137" s="16">
        <f t="shared" si="0"/>
        <v>13</v>
      </c>
      <c r="F137" s="16">
        <v>219</v>
      </c>
    </row>
    <row r="138" spans="2:6" ht="17" x14ac:dyDescent="0.2">
      <c r="B138" s="23" t="s">
        <v>137</v>
      </c>
      <c r="C138" s="16">
        <v>331</v>
      </c>
      <c r="D138" s="16">
        <v>0</v>
      </c>
      <c r="E138" s="16">
        <f t="shared" si="0"/>
        <v>45</v>
      </c>
      <c r="F138" s="16">
        <v>286</v>
      </c>
    </row>
    <row r="139" spans="2:6" ht="17" x14ac:dyDescent="0.2">
      <c r="B139" s="23" t="s">
        <v>211</v>
      </c>
      <c r="C139" s="16">
        <v>465</v>
      </c>
      <c r="D139" s="16">
        <v>1</v>
      </c>
      <c r="E139" s="16">
        <f t="shared" si="0"/>
        <v>50</v>
      </c>
      <c r="F139" s="16">
        <v>415</v>
      </c>
    </row>
    <row r="140" spans="2:6" ht="17" x14ac:dyDescent="0.2">
      <c r="B140" s="23" t="s">
        <v>246</v>
      </c>
      <c r="C140" s="16">
        <v>113</v>
      </c>
      <c r="D140" s="16">
        <v>0</v>
      </c>
      <c r="E140" s="16">
        <f t="shared" si="0"/>
        <v>28</v>
      </c>
      <c r="F140" s="16">
        <v>85</v>
      </c>
    </row>
    <row r="141" spans="2:6" ht="17" x14ac:dyDescent="0.2">
      <c r="B141" s="23" t="s">
        <v>212</v>
      </c>
      <c r="C141" s="16">
        <v>5</v>
      </c>
      <c r="D141" s="16">
        <v>0</v>
      </c>
      <c r="E141" s="16">
        <f t="shared" si="0"/>
        <v>0</v>
      </c>
      <c r="F141" s="16">
        <v>5</v>
      </c>
    </row>
    <row r="142" spans="2:6" ht="17" x14ac:dyDescent="0.2">
      <c r="B142" s="24" t="s">
        <v>36</v>
      </c>
      <c r="C142" s="16">
        <f>SUM(C108:C141)</f>
        <v>10198</v>
      </c>
      <c r="D142" s="25">
        <f>SUM(D108:D141)</f>
        <v>83</v>
      </c>
      <c r="E142" s="16">
        <f t="shared" si="0"/>
        <v>1695</v>
      </c>
      <c r="F142" s="2">
        <f>SUM(F108:F141)</f>
        <v>8503</v>
      </c>
    </row>
    <row r="145" spans="2:13" x14ac:dyDescent="0.2">
      <c r="B145" s="115" t="s">
        <v>264</v>
      </c>
      <c r="C145" s="115" t="s">
        <v>286</v>
      </c>
      <c r="D145" s="117" t="s">
        <v>287</v>
      </c>
      <c r="E145" s="119" t="s">
        <v>298</v>
      </c>
      <c r="F145" s="16" t="s">
        <v>235</v>
      </c>
      <c r="H145" s="94" t="s">
        <v>295</v>
      </c>
      <c r="I145" s="115" t="s">
        <v>264</v>
      </c>
      <c r="J145" s="115" t="s">
        <v>230</v>
      </c>
      <c r="K145" s="115" t="s">
        <v>290</v>
      </c>
      <c r="L145" s="115" t="s">
        <v>286</v>
      </c>
      <c r="M145" s="117" t="s">
        <v>287</v>
      </c>
    </row>
    <row r="146" spans="2:13" x14ac:dyDescent="0.2">
      <c r="B146" s="116"/>
      <c r="C146" s="116"/>
      <c r="D146" s="118"/>
      <c r="E146" s="120"/>
      <c r="F146" s="17" t="s">
        <v>236</v>
      </c>
      <c r="H146" s="96"/>
      <c r="I146" s="116"/>
      <c r="J146" s="116"/>
      <c r="K146" s="116"/>
      <c r="L146" s="116"/>
      <c r="M146" s="118"/>
    </row>
    <row r="147" spans="2:13" ht="17" x14ac:dyDescent="0.2">
      <c r="B147" s="23" t="s">
        <v>2</v>
      </c>
      <c r="C147" s="16">
        <v>430</v>
      </c>
      <c r="D147" s="16">
        <v>11</v>
      </c>
      <c r="E147" s="16">
        <f>SUM(C147-F147)</f>
        <v>43</v>
      </c>
      <c r="F147" s="16">
        <v>387</v>
      </c>
      <c r="H147" s="26">
        <v>44095</v>
      </c>
      <c r="I147" s="23" t="s">
        <v>2</v>
      </c>
      <c r="J147" s="16">
        <v>1922</v>
      </c>
      <c r="K147" s="16">
        <v>35</v>
      </c>
      <c r="L147" s="16">
        <v>430</v>
      </c>
      <c r="M147" s="16">
        <v>11</v>
      </c>
    </row>
    <row r="148" spans="2:13" ht="17" x14ac:dyDescent="0.2">
      <c r="B148" s="23" t="s">
        <v>124</v>
      </c>
      <c r="C148" s="16">
        <v>301</v>
      </c>
      <c r="D148" s="16">
        <v>3</v>
      </c>
      <c r="E148" s="16">
        <f t="shared" ref="E148:E181" si="1">SUM(C148-F148)</f>
        <v>1</v>
      </c>
      <c r="F148" s="16">
        <v>300</v>
      </c>
      <c r="H148" s="16"/>
      <c r="I148" s="23" t="s">
        <v>124</v>
      </c>
      <c r="J148" s="16">
        <v>597</v>
      </c>
      <c r="K148" s="16">
        <v>8</v>
      </c>
      <c r="L148" s="16">
        <v>301</v>
      </c>
      <c r="M148" s="16">
        <v>3</v>
      </c>
    </row>
    <row r="149" spans="2:13" ht="17" x14ac:dyDescent="0.2">
      <c r="B149" s="23" t="s">
        <v>125</v>
      </c>
      <c r="C149" s="16">
        <v>1505</v>
      </c>
      <c r="D149" s="16">
        <v>9</v>
      </c>
      <c r="E149" s="16">
        <f t="shared" si="1"/>
        <v>19</v>
      </c>
      <c r="F149" s="16">
        <v>1486</v>
      </c>
      <c r="H149" s="16"/>
      <c r="I149" s="23" t="s">
        <v>125</v>
      </c>
      <c r="J149" s="16">
        <v>1453</v>
      </c>
      <c r="K149" s="16">
        <v>6</v>
      </c>
      <c r="L149" s="16">
        <v>1505</v>
      </c>
      <c r="M149" s="16">
        <v>9</v>
      </c>
    </row>
    <row r="150" spans="2:13" ht="17" x14ac:dyDescent="0.2">
      <c r="B150" s="23" t="s">
        <v>238</v>
      </c>
      <c r="C150" s="16">
        <v>594</v>
      </c>
      <c r="D150" s="16">
        <v>3</v>
      </c>
      <c r="E150" s="16">
        <f t="shared" si="1"/>
        <v>379</v>
      </c>
      <c r="F150" s="16">
        <v>215</v>
      </c>
      <c r="H150" s="16"/>
      <c r="I150" s="23" t="s">
        <v>296</v>
      </c>
      <c r="J150" s="16">
        <v>3814</v>
      </c>
      <c r="K150" s="16">
        <v>55</v>
      </c>
      <c r="L150" s="16">
        <v>1603</v>
      </c>
      <c r="M150" s="16">
        <v>8</v>
      </c>
    </row>
    <row r="151" spans="2:13" ht="17" x14ac:dyDescent="0.2">
      <c r="B151" s="23" t="s">
        <v>127</v>
      </c>
      <c r="C151" s="16">
        <v>1603</v>
      </c>
      <c r="D151" s="16">
        <v>8</v>
      </c>
      <c r="E151" s="16">
        <f t="shared" si="1"/>
        <v>474</v>
      </c>
      <c r="F151" s="16">
        <v>1129</v>
      </c>
      <c r="H151" s="16"/>
      <c r="I151" s="23" t="s">
        <v>238</v>
      </c>
      <c r="J151" s="16">
        <v>2729</v>
      </c>
      <c r="K151" s="16">
        <v>8</v>
      </c>
      <c r="L151" s="16">
        <v>594</v>
      </c>
      <c r="M151" s="16">
        <v>3</v>
      </c>
    </row>
    <row r="152" spans="2:13" ht="17" x14ac:dyDescent="0.2">
      <c r="B152" s="23" t="s">
        <v>9</v>
      </c>
      <c r="C152" s="16">
        <v>151</v>
      </c>
      <c r="D152" s="16">
        <v>0</v>
      </c>
      <c r="E152" s="16">
        <f t="shared" si="1"/>
        <v>8</v>
      </c>
      <c r="F152" s="16">
        <v>143</v>
      </c>
      <c r="H152" s="16"/>
      <c r="I152" s="23" t="s">
        <v>129</v>
      </c>
      <c r="J152" s="16">
        <v>262</v>
      </c>
      <c r="K152" s="16">
        <v>16</v>
      </c>
      <c r="L152" s="16">
        <v>122</v>
      </c>
      <c r="M152" s="16">
        <v>6</v>
      </c>
    </row>
    <row r="153" spans="2:13" ht="17" x14ac:dyDescent="0.2">
      <c r="B153" s="23" t="s">
        <v>239</v>
      </c>
      <c r="C153" s="16">
        <v>462</v>
      </c>
      <c r="D153" s="16">
        <v>10</v>
      </c>
      <c r="E153" s="16">
        <f t="shared" si="1"/>
        <v>8</v>
      </c>
      <c r="F153" s="16">
        <v>454</v>
      </c>
      <c r="H153" s="16"/>
      <c r="I153" s="23" t="s">
        <v>207</v>
      </c>
      <c r="J153" s="16">
        <v>534</v>
      </c>
      <c r="K153" s="16">
        <v>6</v>
      </c>
      <c r="L153" s="16">
        <v>621</v>
      </c>
      <c r="M153" s="16">
        <v>1</v>
      </c>
    </row>
    <row r="154" spans="2:13" ht="17" x14ac:dyDescent="0.2">
      <c r="B154" s="23" t="s">
        <v>129</v>
      </c>
      <c r="C154" s="16">
        <v>122</v>
      </c>
      <c r="D154" s="16">
        <v>6</v>
      </c>
      <c r="E154" s="16">
        <f t="shared" si="1"/>
        <v>9</v>
      </c>
      <c r="F154" s="16">
        <v>113</v>
      </c>
      <c r="H154" s="16"/>
      <c r="I154" s="23" t="s">
        <v>132</v>
      </c>
      <c r="J154" s="16">
        <v>48</v>
      </c>
      <c r="K154" s="16">
        <v>7</v>
      </c>
      <c r="L154" s="16">
        <v>196</v>
      </c>
      <c r="M154" s="16">
        <v>6</v>
      </c>
    </row>
    <row r="155" spans="2:13" ht="17" x14ac:dyDescent="0.2">
      <c r="B155" s="23" t="s">
        <v>240</v>
      </c>
      <c r="C155" s="16">
        <v>14</v>
      </c>
      <c r="D155" s="16">
        <v>0</v>
      </c>
      <c r="E155" s="16">
        <f t="shared" si="1"/>
        <v>0</v>
      </c>
      <c r="F155" s="16">
        <v>14</v>
      </c>
      <c r="H155" s="16"/>
      <c r="I155" s="23" t="s">
        <v>211</v>
      </c>
      <c r="J155" s="16">
        <v>148</v>
      </c>
      <c r="K155" s="16">
        <v>10</v>
      </c>
      <c r="L155" s="16">
        <v>465</v>
      </c>
      <c r="M155" s="16">
        <v>1</v>
      </c>
    </row>
    <row r="156" spans="2:13" ht="17" x14ac:dyDescent="0.2">
      <c r="B156" s="23" t="s">
        <v>297</v>
      </c>
      <c r="C156" s="16">
        <v>8</v>
      </c>
      <c r="D156" s="16">
        <v>0</v>
      </c>
      <c r="E156" s="16">
        <f t="shared" si="1"/>
        <v>0</v>
      </c>
      <c r="F156" s="16">
        <v>8</v>
      </c>
      <c r="H156" s="16"/>
      <c r="I156" s="24" t="s">
        <v>36</v>
      </c>
      <c r="J156" s="16">
        <f>SUM(J147:J155)</f>
        <v>11507</v>
      </c>
      <c r="K156" s="16">
        <f>SUM(K147:K155)</f>
        <v>151</v>
      </c>
      <c r="L156" s="16">
        <f>SUM(L147:L155)</f>
        <v>5837</v>
      </c>
      <c r="M156" s="16">
        <f>SUM(M147:M155)</f>
        <v>48</v>
      </c>
    </row>
    <row r="157" spans="2:13" ht="17" x14ac:dyDescent="0.2">
      <c r="B157" s="23" t="s">
        <v>242</v>
      </c>
      <c r="C157" s="16">
        <v>82</v>
      </c>
      <c r="D157" s="16">
        <v>0</v>
      </c>
      <c r="E157" s="16">
        <f t="shared" si="1"/>
        <v>0</v>
      </c>
      <c r="F157" s="16">
        <v>82</v>
      </c>
      <c r="H157" s="18"/>
    </row>
    <row r="158" spans="2:13" ht="17" x14ac:dyDescent="0.2">
      <c r="B158" s="23" t="s">
        <v>228</v>
      </c>
      <c r="C158" s="16">
        <v>90</v>
      </c>
      <c r="D158" s="16">
        <v>0</v>
      </c>
      <c r="E158" s="16">
        <f t="shared" si="1"/>
        <v>0</v>
      </c>
      <c r="F158" s="16">
        <v>90</v>
      </c>
      <c r="I158" s="115" t="s">
        <v>264</v>
      </c>
      <c r="J158" s="115" t="s">
        <v>230</v>
      </c>
      <c r="K158" s="115" t="s">
        <v>286</v>
      </c>
    </row>
    <row r="159" spans="2:13" ht="17" x14ac:dyDescent="0.2">
      <c r="B159" s="23" t="s">
        <v>130</v>
      </c>
      <c r="C159" s="16">
        <v>65</v>
      </c>
      <c r="D159" s="16">
        <v>5</v>
      </c>
      <c r="E159" s="16">
        <f t="shared" si="1"/>
        <v>0</v>
      </c>
      <c r="F159" s="16">
        <v>65</v>
      </c>
      <c r="I159" s="116"/>
      <c r="J159" s="116"/>
      <c r="K159" s="116"/>
    </row>
    <row r="160" spans="2:13" ht="17" x14ac:dyDescent="0.2">
      <c r="B160" s="23" t="s">
        <v>13</v>
      </c>
      <c r="C160" s="16">
        <v>147</v>
      </c>
      <c r="D160" s="16">
        <v>1</v>
      </c>
      <c r="E160" s="16">
        <f t="shared" si="1"/>
        <v>4</v>
      </c>
      <c r="F160" s="16">
        <v>143</v>
      </c>
      <c r="I160" s="23" t="s">
        <v>2</v>
      </c>
      <c r="J160" s="16">
        <v>1922</v>
      </c>
      <c r="K160" s="16">
        <v>430</v>
      </c>
    </row>
    <row r="161" spans="2:11" ht="17" x14ac:dyDescent="0.2">
      <c r="B161" s="23" t="s">
        <v>243</v>
      </c>
      <c r="C161" s="16">
        <v>13</v>
      </c>
      <c r="D161" s="16">
        <v>0</v>
      </c>
      <c r="E161" s="16">
        <f t="shared" si="1"/>
        <v>0</v>
      </c>
      <c r="F161" s="16">
        <v>13</v>
      </c>
      <c r="I161" s="23" t="s">
        <v>124</v>
      </c>
      <c r="J161" s="16">
        <v>597</v>
      </c>
      <c r="K161" s="16">
        <v>301</v>
      </c>
    </row>
    <row r="162" spans="2:11" ht="17" x14ac:dyDescent="0.2">
      <c r="B162" s="23" t="s">
        <v>244</v>
      </c>
      <c r="C162" s="16">
        <v>413</v>
      </c>
      <c r="D162" s="16">
        <v>3</v>
      </c>
      <c r="E162" s="16">
        <f t="shared" si="1"/>
        <v>50</v>
      </c>
      <c r="F162" s="16">
        <v>363</v>
      </c>
      <c r="I162" s="23" t="s">
        <v>125</v>
      </c>
      <c r="J162" s="16">
        <v>1453</v>
      </c>
      <c r="K162" s="16">
        <v>1505</v>
      </c>
    </row>
    <row r="163" spans="2:11" ht="17" x14ac:dyDescent="0.2">
      <c r="B163" s="23" t="s">
        <v>207</v>
      </c>
      <c r="C163" s="16">
        <v>621</v>
      </c>
      <c r="D163" s="16">
        <v>1</v>
      </c>
      <c r="E163" s="16">
        <f t="shared" si="1"/>
        <v>17</v>
      </c>
      <c r="F163" s="16">
        <v>604</v>
      </c>
      <c r="I163" s="23" t="s">
        <v>296</v>
      </c>
      <c r="J163" s="16">
        <v>3814</v>
      </c>
      <c r="K163" s="16">
        <v>1603</v>
      </c>
    </row>
    <row r="164" spans="2:11" ht="17" x14ac:dyDescent="0.2">
      <c r="B164" s="23" t="s">
        <v>16</v>
      </c>
      <c r="C164" s="16">
        <v>187</v>
      </c>
      <c r="D164" s="16">
        <v>1</v>
      </c>
      <c r="E164" s="16">
        <f t="shared" si="1"/>
        <v>55</v>
      </c>
      <c r="F164" s="16">
        <v>132</v>
      </c>
      <c r="I164" s="23" t="s">
        <v>238</v>
      </c>
      <c r="J164" s="16">
        <v>2729</v>
      </c>
      <c r="K164" s="16">
        <v>594</v>
      </c>
    </row>
    <row r="165" spans="2:11" ht="17" x14ac:dyDescent="0.2">
      <c r="B165" s="23" t="s">
        <v>17</v>
      </c>
      <c r="C165" s="16">
        <v>776</v>
      </c>
      <c r="D165" s="16">
        <v>2</v>
      </c>
      <c r="E165" s="16">
        <f t="shared" si="1"/>
        <v>244</v>
      </c>
      <c r="F165" s="16">
        <v>532</v>
      </c>
      <c r="I165" s="23" t="s">
        <v>129</v>
      </c>
      <c r="J165" s="16">
        <v>262</v>
      </c>
      <c r="K165" s="16">
        <v>122</v>
      </c>
    </row>
    <row r="166" spans="2:11" ht="17" x14ac:dyDescent="0.2">
      <c r="B166" s="23" t="s">
        <v>208</v>
      </c>
      <c r="C166" s="16">
        <v>36</v>
      </c>
      <c r="D166" s="16">
        <v>0</v>
      </c>
      <c r="E166" s="16">
        <f t="shared" si="1"/>
        <v>9</v>
      </c>
      <c r="F166" s="16">
        <v>27</v>
      </c>
      <c r="I166" s="23" t="s">
        <v>207</v>
      </c>
      <c r="J166" s="16">
        <v>534</v>
      </c>
      <c r="K166" s="16">
        <v>621</v>
      </c>
    </row>
    <row r="167" spans="2:11" ht="17" x14ac:dyDescent="0.2">
      <c r="B167" s="23" t="s">
        <v>18</v>
      </c>
      <c r="C167" s="16">
        <v>233</v>
      </c>
      <c r="D167" s="16">
        <v>2</v>
      </c>
      <c r="E167" s="16">
        <f t="shared" si="1"/>
        <v>24</v>
      </c>
      <c r="F167" s="16">
        <v>209</v>
      </c>
      <c r="I167" s="23" t="s">
        <v>132</v>
      </c>
      <c r="J167" s="16">
        <v>48</v>
      </c>
      <c r="K167" s="16">
        <v>196</v>
      </c>
    </row>
    <row r="168" spans="2:11" ht="17" x14ac:dyDescent="0.2">
      <c r="B168" s="23" t="s">
        <v>132</v>
      </c>
      <c r="C168" s="16">
        <v>196</v>
      </c>
      <c r="D168" s="16">
        <v>6</v>
      </c>
      <c r="E168" s="16">
        <f t="shared" si="1"/>
        <v>4</v>
      </c>
      <c r="F168" s="16">
        <v>192</v>
      </c>
      <c r="I168" s="23" t="s">
        <v>211</v>
      </c>
      <c r="J168" s="16">
        <v>148</v>
      </c>
      <c r="K168" s="16">
        <v>465</v>
      </c>
    </row>
    <row r="169" spans="2:11" ht="17" x14ac:dyDescent="0.2">
      <c r="B169" s="23" t="s">
        <v>267</v>
      </c>
      <c r="C169" s="16">
        <v>569</v>
      </c>
      <c r="D169" s="16">
        <v>3</v>
      </c>
      <c r="E169" s="16">
        <f t="shared" si="1"/>
        <v>126</v>
      </c>
      <c r="F169" s="16">
        <v>443</v>
      </c>
    </row>
    <row r="170" spans="2:11" ht="17" x14ac:dyDescent="0.2">
      <c r="B170" s="23" t="s">
        <v>245</v>
      </c>
      <c r="C170" s="16">
        <v>22</v>
      </c>
      <c r="D170" s="16">
        <v>0</v>
      </c>
      <c r="E170" s="16">
        <f t="shared" si="1"/>
        <v>1</v>
      </c>
      <c r="F170" s="16">
        <v>21</v>
      </c>
      <c r="I170" s="115" t="s">
        <v>264</v>
      </c>
      <c r="J170" s="115" t="s">
        <v>290</v>
      </c>
      <c r="K170" s="115" t="s">
        <v>287</v>
      </c>
    </row>
    <row r="171" spans="2:11" ht="17" x14ac:dyDescent="0.2">
      <c r="B171" s="23" t="s">
        <v>209</v>
      </c>
      <c r="C171" s="16">
        <v>45</v>
      </c>
      <c r="D171" s="16">
        <v>0</v>
      </c>
      <c r="E171" s="16">
        <f t="shared" si="1"/>
        <v>1</v>
      </c>
      <c r="F171" s="16">
        <v>44</v>
      </c>
      <c r="I171" s="116"/>
      <c r="J171" s="116"/>
      <c r="K171" s="116"/>
    </row>
    <row r="172" spans="2:11" ht="17" x14ac:dyDescent="0.2">
      <c r="B172" s="23" t="s">
        <v>269</v>
      </c>
      <c r="C172" s="16">
        <v>202</v>
      </c>
      <c r="D172" s="16">
        <v>2</v>
      </c>
      <c r="E172" s="16">
        <f t="shared" si="1"/>
        <v>60</v>
      </c>
      <c r="F172" s="16">
        <v>142</v>
      </c>
      <c r="I172" s="23" t="s">
        <v>2</v>
      </c>
      <c r="J172" s="16">
        <v>35</v>
      </c>
      <c r="K172" s="16">
        <v>11</v>
      </c>
    </row>
    <row r="173" spans="2:11" ht="17" x14ac:dyDescent="0.2">
      <c r="B173" s="23" t="s">
        <v>135</v>
      </c>
      <c r="C173" s="16">
        <v>90</v>
      </c>
      <c r="D173" s="16">
        <v>1</v>
      </c>
      <c r="E173" s="16">
        <f t="shared" si="1"/>
        <v>11</v>
      </c>
      <c r="F173" s="16">
        <v>79</v>
      </c>
      <c r="I173" s="23" t="s">
        <v>124</v>
      </c>
      <c r="J173" s="16">
        <v>8</v>
      </c>
      <c r="K173" s="16">
        <v>3</v>
      </c>
    </row>
    <row r="174" spans="2:11" ht="17" x14ac:dyDescent="0.2">
      <c r="B174" s="23" t="s">
        <v>270</v>
      </c>
      <c r="C174" s="16">
        <v>28</v>
      </c>
      <c r="D174" s="16">
        <v>0</v>
      </c>
      <c r="E174" s="16">
        <f t="shared" si="1"/>
        <v>3</v>
      </c>
      <c r="F174" s="16">
        <v>25</v>
      </c>
      <c r="I174" s="23" t="s">
        <v>125</v>
      </c>
      <c r="J174" s="16">
        <v>6</v>
      </c>
      <c r="K174" s="16">
        <v>9</v>
      </c>
    </row>
    <row r="175" spans="2:11" ht="17" x14ac:dyDescent="0.2">
      <c r="B175" s="23" t="s">
        <v>210</v>
      </c>
      <c r="C175" s="16">
        <v>47</v>
      </c>
      <c r="D175" s="16">
        <v>0</v>
      </c>
      <c r="E175" s="16">
        <f t="shared" si="1"/>
        <v>9</v>
      </c>
      <c r="F175" s="16">
        <v>38</v>
      </c>
      <c r="I175" s="23" t="s">
        <v>296</v>
      </c>
      <c r="J175" s="16">
        <v>55</v>
      </c>
      <c r="K175" s="16">
        <v>8</v>
      </c>
    </row>
    <row r="176" spans="2:11" ht="17" x14ac:dyDescent="0.2">
      <c r="B176" s="23" t="s">
        <v>136</v>
      </c>
      <c r="C176" s="16">
        <v>232</v>
      </c>
      <c r="D176" s="16">
        <v>5</v>
      </c>
      <c r="E176" s="16">
        <f t="shared" si="1"/>
        <v>13</v>
      </c>
      <c r="F176" s="16">
        <v>219</v>
      </c>
      <c r="I176" s="23" t="s">
        <v>238</v>
      </c>
      <c r="J176" s="16">
        <v>8</v>
      </c>
      <c r="K176" s="16">
        <v>3</v>
      </c>
    </row>
    <row r="177" spans="2:11" ht="17" x14ac:dyDescent="0.2">
      <c r="B177" s="23" t="s">
        <v>137</v>
      </c>
      <c r="C177" s="16">
        <v>331</v>
      </c>
      <c r="D177" s="16">
        <v>0</v>
      </c>
      <c r="E177" s="16">
        <f t="shared" si="1"/>
        <v>45</v>
      </c>
      <c r="F177" s="16">
        <v>286</v>
      </c>
      <c r="I177" s="23" t="s">
        <v>129</v>
      </c>
      <c r="J177" s="16">
        <v>16</v>
      </c>
      <c r="K177" s="16">
        <v>6</v>
      </c>
    </row>
    <row r="178" spans="2:11" ht="17" x14ac:dyDescent="0.2">
      <c r="B178" s="23" t="s">
        <v>211</v>
      </c>
      <c r="C178" s="16">
        <v>465</v>
      </c>
      <c r="D178" s="16">
        <v>1</v>
      </c>
      <c r="E178" s="16">
        <f t="shared" si="1"/>
        <v>50</v>
      </c>
      <c r="F178" s="16">
        <v>415</v>
      </c>
      <c r="I178" s="23" t="s">
        <v>207</v>
      </c>
      <c r="J178" s="16">
        <v>6</v>
      </c>
      <c r="K178" s="16">
        <v>1</v>
      </c>
    </row>
    <row r="179" spans="2:11" ht="17" x14ac:dyDescent="0.2">
      <c r="B179" s="23" t="s">
        <v>246</v>
      </c>
      <c r="C179" s="16">
        <v>113</v>
      </c>
      <c r="D179" s="16">
        <v>0</v>
      </c>
      <c r="E179" s="16">
        <f t="shared" si="1"/>
        <v>28</v>
      </c>
      <c r="F179" s="16">
        <v>85</v>
      </c>
      <c r="I179" s="23" t="s">
        <v>132</v>
      </c>
      <c r="J179" s="16">
        <v>7</v>
      </c>
      <c r="K179" s="16">
        <v>6</v>
      </c>
    </row>
    <row r="180" spans="2:11" ht="17" x14ac:dyDescent="0.2">
      <c r="B180" s="23" t="s">
        <v>212</v>
      </c>
      <c r="C180" s="16">
        <v>5</v>
      </c>
      <c r="D180" s="16">
        <v>0</v>
      </c>
      <c r="E180" s="16">
        <f t="shared" si="1"/>
        <v>0</v>
      </c>
      <c r="F180" s="16">
        <v>5</v>
      </c>
      <c r="I180" s="23" t="s">
        <v>211</v>
      </c>
      <c r="J180" s="16">
        <v>10</v>
      </c>
      <c r="K180" s="16">
        <v>1</v>
      </c>
    </row>
    <row r="181" spans="2:11" ht="17" x14ac:dyDescent="0.2">
      <c r="B181" s="24" t="s">
        <v>36</v>
      </c>
      <c r="C181" s="16">
        <f>SUM(C147:C180)</f>
        <v>10198</v>
      </c>
      <c r="D181" s="25">
        <f>SUM(D147:D180)</f>
        <v>83</v>
      </c>
      <c r="E181" s="16">
        <f t="shared" si="1"/>
        <v>1695</v>
      </c>
      <c r="F181" s="1">
        <f>SUM(F147:F180)</f>
        <v>8503</v>
      </c>
      <c r="I181" s="24" t="s">
        <v>236</v>
      </c>
      <c r="J181" s="16">
        <f>SUM(J172:J180)</f>
        <v>151</v>
      </c>
      <c r="K181" s="16">
        <f>SUM(K172:K180)</f>
        <v>48</v>
      </c>
    </row>
    <row r="184" spans="2:11" x14ac:dyDescent="0.2">
      <c r="B184" s="94" t="s">
        <v>294</v>
      </c>
      <c r="C184" s="114" t="s">
        <v>286</v>
      </c>
      <c r="D184" s="114" t="s">
        <v>288</v>
      </c>
    </row>
    <row r="185" spans="2:11" ht="15" customHeight="1" x14ac:dyDescent="0.2">
      <c r="B185" s="96"/>
      <c r="C185" s="114"/>
      <c r="D185" s="114"/>
      <c r="F185" s="18"/>
    </row>
    <row r="186" spans="2:11" ht="17" x14ac:dyDescent="0.2">
      <c r="B186" s="23" t="s">
        <v>2</v>
      </c>
      <c r="C186" s="16">
        <v>469</v>
      </c>
      <c r="D186" s="16">
        <v>11</v>
      </c>
      <c r="G186" s="18"/>
      <c r="H186" s="18"/>
    </row>
    <row r="187" spans="2:11" ht="17" x14ac:dyDescent="0.2">
      <c r="B187" s="23" t="s">
        <v>124</v>
      </c>
      <c r="C187" s="16">
        <v>332</v>
      </c>
      <c r="D187" s="16">
        <v>3</v>
      </c>
    </row>
    <row r="188" spans="2:11" ht="17" x14ac:dyDescent="0.2">
      <c r="B188" s="23" t="s">
        <v>125</v>
      </c>
      <c r="C188" s="16">
        <v>1579</v>
      </c>
      <c r="D188" s="16">
        <v>9</v>
      </c>
    </row>
    <row r="189" spans="2:11" ht="17" x14ac:dyDescent="0.2">
      <c r="B189" s="23" t="s">
        <v>238</v>
      </c>
      <c r="C189" s="16">
        <v>794</v>
      </c>
      <c r="D189" s="16">
        <v>3</v>
      </c>
    </row>
    <row r="190" spans="2:11" ht="17" x14ac:dyDescent="0.2">
      <c r="B190" s="23" t="s">
        <v>127</v>
      </c>
      <c r="C190" s="16">
        <v>2160</v>
      </c>
      <c r="D190" s="16">
        <v>8</v>
      </c>
    </row>
    <row r="191" spans="2:11" ht="17" x14ac:dyDescent="0.2">
      <c r="B191" s="23" t="s">
        <v>9</v>
      </c>
      <c r="C191" s="16">
        <v>217</v>
      </c>
      <c r="D191" s="16">
        <v>0</v>
      </c>
    </row>
    <row r="192" spans="2:11" ht="17" x14ac:dyDescent="0.2">
      <c r="B192" s="23" t="s">
        <v>239</v>
      </c>
      <c r="C192" s="16">
        <v>580</v>
      </c>
      <c r="D192" s="16">
        <v>11</v>
      </c>
    </row>
    <row r="193" spans="2:4" ht="17" x14ac:dyDescent="0.2">
      <c r="B193" s="23" t="s">
        <v>129</v>
      </c>
      <c r="C193" s="16">
        <v>132</v>
      </c>
      <c r="D193" s="16">
        <v>6</v>
      </c>
    </row>
    <row r="194" spans="2:4" ht="17" x14ac:dyDescent="0.2">
      <c r="B194" s="23" t="s">
        <v>240</v>
      </c>
      <c r="C194" s="16">
        <v>14</v>
      </c>
      <c r="D194" s="16">
        <v>0</v>
      </c>
    </row>
    <row r="195" spans="2:4" ht="17" x14ac:dyDescent="0.2">
      <c r="B195" s="23" t="s">
        <v>297</v>
      </c>
      <c r="C195" s="16">
        <v>8</v>
      </c>
      <c r="D195" s="16">
        <v>0</v>
      </c>
    </row>
    <row r="196" spans="2:4" ht="17" x14ac:dyDescent="0.2">
      <c r="B196" s="23" t="s">
        <v>242</v>
      </c>
      <c r="C196" s="16">
        <v>82</v>
      </c>
      <c r="D196" s="16">
        <v>0</v>
      </c>
    </row>
    <row r="197" spans="2:4" ht="17" x14ac:dyDescent="0.2">
      <c r="B197" s="23" t="s">
        <v>228</v>
      </c>
      <c r="C197" s="16">
        <v>90</v>
      </c>
      <c r="D197" s="16">
        <v>0</v>
      </c>
    </row>
    <row r="198" spans="2:4" ht="17" x14ac:dyDescent="0.2">
      <c r="B198" s="23" t="s">
        <v>130</v>
      </c>
      <c r="C198" s="16">
        <v>65</v>
      </c>
      <c r="D198" s="16">
        <v>5</v>
      </c>
    </row>
    <row r="199" spans="2:4" ht="17" x14ac:dyDescent="0.2">
      <c r="B199" s="23" t="s">
        <v>13</v>
      </c>
      <c r="C199" s="16">
        <v>175</v>
      </c>
      <c r="D199" s="16">
        <v>1</v>
      </c>
    </row>
    <row r="200" spans="2:4" ht="17" x14ac:dyDescent="0.2">
      <c r="B200" s="23" t="s">
        <v>243</v>
      </c>
      <c r="C200" s="16">
        <v>13</v>
      </c>
      <c r="D200" s="16">
        <v>0</v>
      </c>
    </row>
    <row r="201" spans="2:4" ht="17" x14ac:dyDescent="0.2">
      <c r="B201" s="23" t="s">
        <v>244</v>
      </c>
      <c r="C201" s="16">
        <v>510</v>
      </c>
      <c r="D201" s="16">
        <v>3</v>
      </c>
    </row>
    <row r="202" spans="2:4" ht="17" x14ac:dyDescent="0.2">
      <c r="B202" s="23" t="s">
        <v>207</v>
      </c>
      <c r="C202" s="16">
        <v>663</v>
      </c>
      <c r="D202" s="16">
        <v>1</v>
      </c>
    </row>
    <row r="203" spans="2:4" ht="17" x14ac:dyDescent="0.2">
      <c r="B203" s="23" t="s">
        <v>16</v>
      </c>
      <c r="C203" s="16">
        <v>217</v>
      </c>
      <c r="D203" s="16">
        <v>1</v>
      </c>
    </row>
    <row r="204" spans="2:4" ht="17" x14ac:dyDescent="0.2">
      <c r="B204" s="23" t="s">
        <v>17</v>
      </c>
      <c r="C204" s="16">
        <v>1017</v>
      </c>
      <c r="D204" s="16">
        <v>2</v>
      </c>
    </row>
    <row r="205" spans="2:4" ht="17" x14ac:dyDescent="0.2">
      <c r="B205" s="23" t="s">
        <v>208</v>
      </c>
      <c r="C205" s="16">
        <v>36</v>
      </c>
      <c r="D205" s="16">
        <v>0</v>
      </c>
    </row>
    <row r="206" spans="2:4" ht="17" x14ac:dyDescent="0.2">
      <c r="B206" s="23" t="s">
        <v>18</v>
      </c>
      <c r="C206" s="16">
        <v>292</v>
      </c>
      <c r="D206" s="16">
        <v>2</v>
      </c>
    </row>
    <row r="207" spans="2:4" ht="17" x14ac:dyDescent="0.2">
      <c r="B207" s="23" t="s">
        <v>132</v>
      </c>
      <c r="C207" s="16">
        <v>197</v>
      </c>
      <c r="D207" s="16">
        <v>6</v>
      </c>
    </row>
    <row r="208" spans="2:4" ht="17" x14ac:dyDescent="0.2">
      <c r="B208" s="23" t="s">
        <v>267</v>
      </c>
      <c r="C208" s="16">
        <v>727</v>
      </c>
      <c r="D208" s="16">
        <v>3</v>
      </c>
    </row>
    <row r="209" spans="2:4" ht="17" x14ac:dyDescent="0.2">
      <c r="B209" s="23" t="s">
        <v>245</v>
      </c>
      <c r="C209" s="16">
        <v>22</v>
      </c>
      <c r="D209" s="16">
        <v>0</v>
      </c>
    </row>
    <row r="210" spans="2:4" ht="17" x14ac:dyDescent="0.2">
      <c r="B210" s="23" t="s">
        <v>209</v>
      </c>
      <c r="C210" s="16">
        <v>45</v>
      </c>
      <c r="D210" s="16">
        <v>0</v>
      </c>
    </row>
    <row r="211" spans="2:4" ht="17" x14ac:dyDescent="0.2">
      <c r="B211" s="23" t="s">
        <v>269</v>
      </c>
      <c r="C211" s="16">
        <v>274</v>
      </c>
      <c r="D211" s="16">
        <v>2</v>
      </c>
    </row>
    <row r="212" spans="2:4" ht="17" x14ac:dyDescent="0.2">
      <c r="B212" s="23" t="s">
        <v>135</v>
      </c>
      <c r="C212" s="16">
        <v>96</v>
      </c>
      <c r="D212" s="16">
        <v>1</v>
      </c>
    </row>
    <row r="213" spans="2:4" ht="17" x14ac:dyDescent="0.2">
      <c r="B213" s="23" t="s">
        <v>270</v>
      </c>
      <c r="C213" s="16">
        <v>30</v>
      </c>
      <c r="D213" s="16">
        <v>0</v>
      </c>
    </row>
    <row r="214" spans="2:4" ht="17" x14ac:dyDescent="0.2">
      <c r="B214" s="23" t="s">
        <v>210</v>
      </c>
      <c r="C214" s="16">
        <v>54</v>
      </c>
      <c r="D214" s="16">
        <v>0</v>
      </c>
    </row>
    <row r="215" spans="2:4" ht="17" x14ac:dyDescent="0.2">
      <c r="B215" s="23" t="s">
        <v>136</v>
      </c>
      <c r="C215" s="16">
        <v>246</v>
      </c>
      <c r="D215" s="16">
        <v>5</v>
      </c>
    </row>
    <row r="216" spans="2:4" ht="17" x14ac:dyDescent="0.2">
      <c r="B216" s="23" t="s">
        <v>137</v>
      </c>
      <c r="C216" s="16">
        <v>368</v>
      </c>
      <c r="D216" s="16">
        <v>0</v>
      </c>
    </row>
    <row r="217" spans="2:4" ht="17" x14ac:dyDescent="0.2">
      <c r="B217" s="23" t="s">
        <v>211</v>
      </c>
      <c r="C217" s="16">
        <v>540</v>
      </c>
      <c r="D217" s="16">
        <v>1</v>
      </c>
    </row>
    <row r="218" spans="2:4" ht="17" x14ac:dyDescent="0.2">
      <c r="B218" s="23" t="s">
        <v>246</v>
      </c>
      <c r="C218" s="16">
        <v>179</v>
      </c>
      <c r="D218" s="16">
        <v>0</v>
      </c>
    </row>
    <row r="219" spans="2:4" ht="17" x14ac:dyDescent="0.2">
      <c r="B219" s="23" t="s">
        <v>212</v>
      </c>
      <c r="C219" s="16">
        <v>6</v>
      </c>
      <c r="D219" s="16">
        <v>0</v>
      </c>
    </row>
    <row r="220" spans="2:4" ht="17" x14ac:dyDescent="0.2">
      <c r="B220" s="15" t="s">
        <v>236</v>
      </c>
      <c r="C220" s="17">
        <f>SUM(C186:C219)</f>
        <v>12229</v>
      </c>
      <c r="D220" s="17">
        <f>SUM(D186:D219)</f>
        <v>84</v>
      </c>
    </row>
    <row r="223" spans="2:4" x14ac:dyDescent="0.2">
      <c r="B223" s="94" t="s">
        <v>294</v>
      </c>
      <c r="C223" s="114" t="s">
        <v>286</v>
      </c>
      <c r="D223" s="114" t="s">
        <v>288</v>
      </c>
    </row>
    <row r="224" spans="2:4" x14ac:dyDescent="0.2">
      <c r="B224" s="96"/>
      <c r="C224" s="114"/>
      <c r="D224" s="114"/>
    </row>
    <row r="225" spans="2:4" ht="17" x14ac:dyDescent="0.2">
      <c r="B225" s="23" t="s">
        <v>2</v>
      </c>
      <c r="C225" s="16">
        <v>505</v>
      </c>
      <c r="D225" s="16">
        <v>12</v>
      </c>
    </row>
    <row r="226" spans="2:4" ht="17" x14ac:dyDescent="0.2">
      <c r="B226" s="23" t="s">
        <v>124</v>
      </c>
      <c r="C226" s="16">
        <v>648</v>
      </c>
      <c r="D226" s="16">
        <v>3</v>
      </c>
    </row>
    <row r="227" spans="2:4" ht="17" x14ac:dyDescent="0.2">
      <c r="B227" s="23" t="s">
        <v>125</v>
      </c>
      <c r="C227" s="16">
        <v>1597</v>
      </c>
      <c r="D227" s="16">
        <v>9</v>
      </c>
    </row>
    <row r="228" spans="2:4" ht="17" x14ac:dyDescent="0.2">
      <c r="B228" s="23" t="s">
        <v>238</v>
      </c>
      <c r="C228" s="16">
        <v>794</v>
      </c>
      <c r="D228" s="16">
        <v>4</v>
      </c>
    </row>
    <row r="229" spans="2:4" ht="17" x14ac:dyDescent="0.2">
      <c r="B229" s="23" t="s">
        <v>127</v>
      </c>
      <c r="C229" s="16">
        <v>2160</v>
      </c>
      <c r="D229" s="16">
        <v>8</v>
      </c>
    </row>
    <row r="230" spans="2:4" ht="17" x14ac:dyDescent="0.2">
      <c r="B230" s="23" t="s">
        <v>9</v>
      </c>
      <c r="C230" s="16">
        <v>312</v>
      </c>
      <c r="D230" s="16">
        <v>0</v>
      </c>
    </row>
    <row r="231" spans="2:4" ht="17" x14ac:dyDescent="0.2">
      <c r="B231" s="23" t="s">
        <v>239</v>
      </c>
      <c r="C231" s="16">
        <v>608</v>
      </c>
      <c r="D231" s="16">
        <v>11</v>
      </c>
    </row>
    <row r="232" spans="2:4" ht="17" x14ac:dyDescent="0.2">
      <c r="B232" s="23" t="s">
        <v>129</v>
      </c>
      <c r="C232" s="16">
        <v>142</v>
      </c>
      <c r="D232" s="16">
        <v>7</v>
      </c>
    </row>
    <row r="233" spans="2:4" ht="17" x14ac:dyDescent="0.2">
      <c r="B233" s="23" t="s">
        <v>240</v>
      </c>
      <c r="C233" s="16">
        <v>14</v>
      </c>
      <c r="D233" s="16">
        <v>0</v>
      </c>
    </row>
    <row r="234" spans="2:4" ht="17" x14ac:dyDescent="0.2">
      <c r="B234" s="23" t="s">
        <v>297</v>
      </c>
      <c r="C234" s="16">
        <v>8</v>
      </c>
      <c r="D234" s="16">
        <v>0</v>
      </c>
    </row>
    <row r="235" spans="2:4" ht="17" x14ac:dyDescent="0.2">
      <c r="B235" s="23" t="s">
        <v>242</v>
      </c>
      <c r="C235" s="16">
        <v>82</v>
      </c>
      <c r="D235" s="16">
        <v>0</v>
      </c>
    </row>
    <row r="236" spans="2:4" ht="17" x14ac:dyDescent="0.2">
      <c r="B236" s="23" t="s">
        <v>228</v>
      </c>
      <c r="C236" s="16">
        <v>90</v>
      </c>
      <c r="D236" s="16">
        <v>0</v>
      </c>
    </row>
    <row r="237" spans="2:4" ht="17" x14ac:dyDescent="0.2">
      <c r="B237" s="23" t="s">
        <v>130</v>
      </c>
      <c r="C237" s="16">
        <v>65</v>
      </c>
      <c r="D237" s="16">
        <v>5</v>
      </c>
    </row>
    <row r="238" spans="2:4" ht="17" x14ac:dyDescent="0.2">
      <c r="B238" s="23" t="s">
        <v>13</v>
      </c>
      <c r="C238" s="16">
        <v>184</v>
      </c>
      <c r="D238" s="16">
        <v>2</v>
      </c>
    </row>
    <row r="239" spans="2:4" ht="17" x14ac:dyDescent="0.2">
      <c r="B239" s="23" t="s">
        <v>243</v>
      </c>
      <c r="C239" s="16">
        <v>13</v>
      </c>
      <c r="D239" s="16">
        <v>0</v>
      </c>
    </row>
    <row r="240" spans="2:4" ht="17" x14ac:dyDescent="0.2">
      <c r="B240" s="23" t="s">
        <v>244</v>
      </c>
      <c r="C240" s="16">
        <v>680</v>
      </c>
      <c r="D240" s="16">
        <v>3</v>
      </c>
    </row>
    <row r="241" spans="2:4" ht="17" x14ac:dyDescent="0.2">
      <c r="B241" s="23" t="s">
        <v>207</v>
      </c>
      <c r="C241" s="16">
        <v>710</v>
      </c>
      <c r="D241" s="16">
        <v>1</v>
      </c>
    </row>
    <row r="242" spans="2:4" ht="17" x14ac:dyDescent="0.2">
      <c r="B242" s="23" t="s">
        <v>16</v>
      </c>
      <c r="C242" s="16">
        <v>257</v>
      </c>
      <c r="D242" s="16">
        <v>1</v>
      </c>
    </row>
    <row r="243" spans="2:4" ht="17" x14ac:dyDescent="0.2">
      <c r="B243" s="23" t="s">
        <v>17</v>
      </c>
      <c r="C243" s="16">
        <v>1271</v>
      </c>
      <c r="D243" s="16">
        <v>4</v>
      </c>
    </row>
    <row r="244" spans="2:4" ht="17" x14ac:dyDescent="0.2">
      <c r="B244" s="23" t="s">
        <v>208</v>
      </c>
      <c r="C244" s="16">
        <v>44</v>
      </c>
      <c r="D244" s="16">
        <v>0</v>
      </c>
    </row>
    <row r="245" spans="2:4" ht="17" x14ac:dyDescent="0.2">
      <c r="B245" s="23" t="s">
        <v>18</v>
      </c>
      <c r="C245" s="16">
        <v>310</v>
      </c>
      <c r="D245" s="16">
        <v>2</v>
      </c>
    </row>
    <row r="246" spans="2:4" ht="17" x14ac:dyDescent="0.2">
      <c r="B246" s="23" t="s">
        <v>132</v>
      </c>
      <c r="C246" s="16">
        <v>200</v>
      </c>
      <c r="D246" s="16">
        <v>6</v>
      </c>
    </row>
    <row r="247" spans="2:4" ht="17" x14ac:dyDescent="0.2">
      <c r="B247" s="23" t="s">
        <v>267</v>
      </c>
      <c r="C247" s="16">
        <v>833</v>
      </c>
      <c r="D247" s="16">
        <v>3</v>
      </c>
    </row>
    <row r="248" spans="2:4" ht="17" x14ac:dyDescent="0.2">
      <c r="B248" s="23" t="s">
        <v>245</v>
      </c>
      <c r="C248" s="16">
        <v>23</v>
      </c>
      <c r="D248" s="16">
        <v>0</v>
      </c>
    </row>
    <row r="249" spans="2:4" ht="17" x14ac:dyDescent="0.2">
      <c r="B249" s="23" t="s">
        <v>209</v>
      </c>
      <c r="C249" s="16">
        <v>63</v>
      </c>
      <c r="D249" s="16">
        <v>0</v>
      </c>
    </row>
    <row r="250" spans="2:4" ht="17" x14ac:dyDescent="0.2">
      <c r="B250" s="23" t="s">
        <v>269</v>
      </c>
      <c r="C250" s="16">
        <v>289</v>
      </c>
      <c r="D250" s="16">
        <v>2</v>
      </c>
    </row>
    <row r="251" spans="2:4" ht="17" x14ac:dyDescent="0.2">
      <c r="B251" s="23" t="s">
        <v>135</v>
      </c>
      <c r="C251" s="16">
        <v>103</v>
      </c>
      <c r="D251" s="16">
        <v>1</v>
      </c>
    </row>
    <row r="252" spans="2:4" ht="17" x14ac:dyDescent="0.2">
      <c r="B252" s="23" t="s">
        <v>270</v>
      </c>
      <c r="C252" s="16">
        <v>38</v>
      </c>
      <c r="D252" s="16">
        <v>0</v>
      </c>
    </row>
    <row r="253" spans="2:4" ht="17" x14ac:dyDescent="0.2">
      <c r="B253" s="23" t="s">
        <v>210</v>
      </c>
      <c r="C253" s="16">
        <v>59</v>
      </c>
      <c r="D253" s="16">
        <v>0</v>
      </c>
    </row>
    <row r="254" spans="2:4" ht="17" x14ac:dyDescent="0.2">
      <c r="B254" s="23" t="s">
        <v>136</v>
      </c>
      <c r="C254" s="16">
        <v>259</v>
      </c>
      <c r="D254" s="16">
        <v>6</v>
      </c>
    </row>
    <row r="255" spans="2:4" ht="17" x14ac:dyDescent="0.2">
      <c r="B255" s="23" t="s">
        <v>137</v>
      </c>
      <c r="C255" s="16">
        <v>385</v>
      </c>
      <c r="D255" s="16">
        <v>0</v>
      </c>
    </row>
    <row r="256" spans="2:4" ht="17" x14ac:dyDescent="0.2">
      <c r="B256" s="23" t="s">
        <v>211</v>
      </c>
      <c r="C256" s="16">
        <v>629</v>
      </c>
      <c r="D256" s="16">
        <v>1</v>
      </c>
    </row>
    <row r="257" spans="2:4" ht="17" x14ac:dyDescent="0.2">
      <c r="B257" s="23" t="s">
        <v>246</v>
      </c>
      <c r="C257" s="16">
        <v>229</v>
      </c>
      <c r="D257" s="16">
        <v>0</v>
      </c>
    </row>
    <row r="258" spans="2:4" ht="17" x14ac:dyDescent="0.2">
      <c r="B258" s="23" t="s">
        <v>212</v>
      </c>
      <c r="C258" s="16">
        <v>6</v>
      </c>
      <c r="D258" s="16">
        <v>0</v>
      </c>
    </row>
    <row r="259" spans="2:4" ht="17" x14ac:dyDescent="0.2">
      <c r="B259" s="15" t="s">
        <v>236</v>
      </c>
      <c r="C259" s="17">
        <f>SUM(C225:C258)</f>
        <v>13610</v>
      </c>
      <c r="D259" s="17">
        <f>SUM(D225:D258)</f>
        <v>91</v>
      </c>
    </row>
    <row r="262" spans="2:4" x14ac:dyDescent="0.2">
      <c r="B262" s="94" t="s">
        <v>294</v>
      </c>
      <c r="C262" s="114" t="s">
        <v>286</v>
      </c>
      <c r="D262" s="114" t="s">
        <v>288</v>
      </c>
    </row>
    <row r="263" spans="2:4" x14ac:dyDescent="0.2">
      <c r="B263" s="96"/>
      <c r="C263" s="114"/>
      <c r="D263" s="114"/>
    </row>
    <row r="264" spans="2:4" ht="17" x14ac:dyDescent="0.2">
      <c r="B264" s="23" t="s">
        <v>2</v>
      </c>
      <c r="C264" s="16">
        <v>580</v>
      </c>
      <c r="D264" s="16">
        <v>13</v>
      </c>
    </row>
    <row r="265" spans="2:4" ht="17" x14ac:dyDescent="0.2">
      <c r="B265" s="23" t="s">
        <v>124</v>
      </c>
      <c r="C265" s="16">
        <v>691</v>
      </c>
      <c r="D265" s="16">
        <v>9</v>
      </c>
    </row>
    <row r="266" spans="2:4" ht="17" x14ac:dyDescent="0.2">
      <c r="B266" s="23" t="s">
        <v>125</v>
      </c>
      <c r="C266" s="16">
        <v>1610</v>
      </c>
      <c r="D266" s="16">
        <v>9</v>
      </c>
    </row>
    <row r="267" spans="2:4" ht="17" x14ac:dyDescent="0.2">
      <c r="B267" s="23" t="s">
        <v>238</v>
      </c>
      <c r="C267" s="16">
        <v>980</v>
      </c>
      <c r="D267" s="16">
        <v>4</v>
      </c>
    </row>
    <row r="268" spans="2:4" ht="17" x14ac:dyDescent="0.2">
      <c r="B268" s="23" t="s">
        <v>127</v>
      </c>
      <c r="C268" s="16">
        <v>3415</v>
      </c>
      <c r="D268" s="16">
        <v>9</v>
      </c>
    </row>
    <row r="269" spans="2:4" ht="17" x14ac:dyDescent="0.2">
      <c r="B269" s="23" t="s">
        <v>9</v>
      </c>
      <c r="C269" s="16">
        <v>383</v>
      </c>
      <c r="D269" s="16">
        <v>0</v>
      </c>
    </row>
    <row r="270" spans="2:4" ht="17" x14ac:dyDescent="0.2">
      <c r="B270" s="23" t="s">
        <v>239</v>
      </c>
      <c r="C270" s="16">
        <v>653</v>
      </c>
      <c r="D270" s="16">
        <v>11</v>
      </c>
    </row>
    <row r="271" spans="2:4" ht="17" x14ac:dyDescent="0.2">
      <c r="B271" s="23" t="s">
        <v>129</v>
      </c>
      <c r="C271" s="16">
        <v>148</v>
      </c>
      <c r="D271" s="16">
        <v>7</v>
      </c>
    </row>
    <row r="272" spans="2:4" ht="17" x14ac:dyDescent="0.2">
      <c r="B272" s="23" t="s">
        <v>240</v>
      </c>
      <c r="C272" s="16">
        <v>14</v>
      </c>
      <c r="D272" s="16">
        <v>0</v>
      </c>
    </row>
    <row r="273" spans="2:4" ht="17" x14ac:dyDescent="0.2">
      <c r="B273" s="23" t="s">
        <v>297</v>
      </c>
      <c r="C273" s="16">
        <v>8</v>
      </c>
      <c r="D273" s="16">
        <v>0</v>
      </c>
    </row>
    <row r="274" spans="2:4" ht="17" x14ac:dyDescent="0.2">
      <c r="B274" s="23" t="s">
        <v>242</v>
      </c>
      <c r="C274" s="16">
        <v>82</v>
      </c>
      <c r="D274" s="16">
        <v>0</v>
      </c>
    </row>
    <row r="275" spans="2:4" ht="17" x14ac:dyDescent="0.2">
      <c r="B275" s="23" t="s">
        <v>228</v>
      </c>
      <c r="C275" s="16">
        <v>126</v>
      </c>
      <c r="D275" s="16">
        <v>0</v>
      </c>
    </row>
    <row r="276" spans="2:4" ht="17" x14ac:dyDescent="0.2">
      <c r="B276" s="23" t="s">
        <v>130</v>
      </c>
      <c r="C276" s="16">
        <v>65</v>
      </c>
      <c r="D276" s="16">
        <v>5</v>
      </c>
    </row>
    <row r="277" spans="2:4" ht="17" x14ac:dyDescent="0.2">
      <c r="B277" s="23" t="s">
        <v>13</v>
      </c>
      <c r="C277" s="16">
        <v>189</v>
      </c>
      <c r="D277" s="16">
        <v>2</v>
      </c>
    </row>
    <row r="278" spans="2:4" ht="17" x14ac:dyDescent="0.2">
      <c r="B278" s="23" t="s">
        <v>243</v>
      </c>
      <c r="C278" s="16">
        <v>13</v>
      </c>
      <c r="D278" s="16">
        <v>0</v>
      </c>
    </row>
    <row r="279" spans="2:4" ht="17" x14ac:dyDescent="0.2">
      <c r="B279" s="23" t="s">
        <v>244</v>
      </c>
      <c r="C279" s="16">
        <v>847</v>
      </c>
      <c r="D279" s="16">
        <v>3</v>
      </c>
    </row>
    <row r="280" spans="2:4" ht="17" x14ac:dyDescent="0.2">
      <c r="B280" s="23" t="s">
        <v>207</v>
      </c>
      <c r="C280" s="16">
        <v>759</v>
      </c>
      <c r="D280" s="16">
        <v>1</v>
      </c>
    </row>
    <row r="281" spans="2:4" ht="17" x14ac:dyDescent="0.2">
      <c r="B281" s="23" t="s">
        <v>16</v>
      </c>
      <c r="C281" s="16">
        <v>330</v>
      </c>
      <c r="D281" s="16">
        <v>1</v>
      </c>
    </row>
    <row r="282" spans="2:4" ht="17" x14ac:dyDescent="0.2">
      <c r="B282" s="23" t="s">
        <v>17</v>
      </c>
      <c r="C282" s="16">
        <v>1472</v>
      </c>
      <c r="D282" s="16">
        <v>6</v>
      </c>
    </row>
    <row r="283" spans="2:4" ht="17" x14ac:dyDescent="0.2">
      <c r="B283" s="23" t="s">
        <v>208</v>
      </c>
      <c r="C283" s="16">
        <v>50</v>
      </c>
      <c r="D283" s="16">
        <v>0</v>
      </c>
    </row>
    <row r="284" spans="2:4" ht="17" x14ac:dyDescent="0.2">
      <c r="B284" s="23" t="s">
        <v>18</v>
      </c>
      <c r="C284" s="16">
        <v>340</v>
      </c>
      <c r="D284" s="16">
        <v>2</v>
      </c>
    </row>
    <row r="285" spans="2:4" ht="17" x14ac:dyDescent="0.2">
      <c r="B285" s="23" t="s">
        <v>132</v>
      </c>
      <c r="C285" s="16">
        <v>209</v>
      </c>
      <c r="D285" s="16">
        <v>6</v>
      </c>
    </row>
    <row r="286" spans="2:4" ht="17" x14ac:dyDescent="0.2">
      <c r="B286" s="23" t="s">
        <v>267</v>
      </c>
      <c r="C286" s="16">
        <v>1026</v>
      </c>
      <c r="D286" s="16">
        <v>3</v>
      </c>
    </row>
    <row r="287" spans="2:4" ht="17" x14ac:dyDescent="0.2">
      <c r="B287" s="23" t="s">
        <v>245</v>
      </c>
      <c r="C287" s="16">
        <v>23</v>
      </c>
      <c r="D287" s="16">
        <v>0</v>
      </c>
    </row>
    <row r="288" spans="2:4" ht="17" x14ac:dyDescent="0.2">
      <c r="B288" s="23" t="s">
        <v>209</v>
      </c>
      <c r="C288" s="16">
        <v>66</v>
      </c>
      <c r="D288" s="16">
        <v>0</v>
      </c>
    </row>
    <row r="289" spans="2:4" ht="17" x14ac:dyDescent="0.2">
      <c r="B289" s="23" t="s">
        <v>269</v>
      </c>
      <c r="C289" s="16">
        <v>307</v>
      </c>
      <c r="D289" s="16">
        <v>2</v>
      </c>
    </row>
    <row r="290" spans="2:4" ht="17" x14ac:dyDescent="0.2">
      <c r="B290" s="23" t="s">
        <v>135</v>
      </c>
      <c r="C290" s="16">
        <v>107</v>
      </c>
      <c r="D290" s="16">
        <v>1</v>
      </c>
    </row>
    <row r="291" spans="2:4" ht="17" x14ac:dyDescent="0.2">
      <c r="B291" s="23" t="s">
        <v>270</v>
      </c>
      <c r="C291" s="16">
        <v>39</v>
      </c>
      <c r="D291" s="16">
        <v>0</v>
      </c>
    </row>
    <row r="292" spans="2:4" ht="17" x14ac:dyDescent="0.2">
      <c r="B292" s="23" t="s">
        <v>210</v>
      </c>
      <c r="C292" s="16">
        <v>62</v>
      </c>
      <c r="D292" s="16">
        <v>0</v>
      </c>
    </row>
    <row r="293" spans="2:4" ht="17" x14ac:dyDescent="0.2">
      <c r="B293" s="23" t="s">
        <v>136</v>
      </c>
      <c r="C293" s="16">
        <v>273</v>
      </c>
      <c r="D293" s="16">
        <v>6</v>
      </c>
    </row>
    <row r="294" spans="2:4" ht="17" x14ac:dyDescent="0.2">
      <c r="B294" s="23" t="s">
        <v>137</v>
      </c>
      <c r="C294" s="16">
        <v>399</v>
      </c>
      <c r="D294" s="16">
        <v>0</v>
      </c>
    </row>
    <row r="295" spans="2:4" ht="17" x14ac:dyDescent="0.2">
      <c r="B295" s="23" t="s">
        <v>211</v>
      </c>
      <c r="C295" s="16">
        <v>749</v>
      </c>
      <c r="D295" s="16">
        <v>1</v>
      </c>
    </row>
    <row r="296" spans="2:4" ht="17" x14ac:dyDescent="0.2">
      <c r="B296" s="23" t="s">
        <v>246</v>
      </c>
      <c r="C296" s="16">
        <v>348</v>
      </c>
      <c r="D296" s="16">
        <v>0</v>
      </c>
    </row>
    <row r="297" spans="2:4" ht="17" x14ac:dyDescent="0.2">
      <c r="B297" s="23" t="s">
        <v>212</v>
      </c>
      <c r="C297" s="16">
        <v>6</v>
      </c>
      <c r="D297" s="16">
        <v>0</v>
      </c>
    </row>
    <row r="298" spans="2:4" ht="17" x14ac:dyDescent="0.2">
      <c r="B298" s="15" t="s">
        <v>236</v>
      </c>
      <c r="C298" s="17">
        <f>SUM(C264:C297)</f>
        <v>16369</v>
      </c>
      <c r="D298" s="17">
        <f>SUM(D264:D297)</f>
        <v>101</v>
      </c>
    </row>
    <row r="300" spans="2:4" x14ac:dyDescent="0.2">
      <c r="B300" s="2" t="s">
        <v>237</v>
      </c>
    </row>
    <row r="301" spans="2:4" x14ac:dyDescent="0.2">
      <c r="B301" s="94" t="s">
        <v>294</v>
      </c>
      <c r="C301" s="114" t="s">
        <v>286</v>
      </c>
      <c r="D301" s="114" t="s">
        <v>288</v>
      </c>
    </row>
    <row r="302" spans="2:4" x14ac:dyDescent="0.2">
      <c r="B302" s="96"/>
      <c r="C302" s="114"/>
      <c r="D302" s="114"/>
    </row>
    <row r="303" spans="2:4" ht="17" x14ac:dyDescent="0.2">
      <c r="B303" s="23" t="s">
        <v>2</v>
      </c>
      <c r="C303" s="16">
        <v>782</v>
      </c>
      <c r="D303" s="16">
        <v>20</v>
      </c>
    </row>
    <row r="304" spans="2:4" ht="17" x14ac:dyDescent="0.2">
      <c r="B304" s="23" t="s">
        <v>124</v>
      </c>
      <c r="C304" s="16">
        <v>836</v>
      </c>
      <c r="D304" s="16">
        <v>14</v>
      </c>
    </row>
    <row r="305" spans="2:4" ht="17" x14ac:dyDescent="0.2">
      <c r="B305" s="23" t="s">
        <v>125</v>
      </c>
      <c r="C305" s="16">
        <v>1633</v>
      </c>
      <c r="D305" s="16">
        <v>9</v>
      </c>
    </row>
    <row r="306" spans="2:4" ht="17" x14ac:dyDescent="0.2">
      <c r="B306" s="23" t="s">
        <v>238</v>
      </c>
      <c r="C306" s="16">
        <v>1033</v>
      </c>
      <c r="D306" s="16">
        <v>4</v>
      </c>
    </row>
    <row r="307" spans="2:4" ht="17" x14ac:dyDescent="0.2">
      <c r="B307" s="23" t="s">
        <v>127</v>
      </c>
      <c r="C307" s="16">
        <v>3915</v>
      </c>
      <c r="D307" s="16">
        <v>9</v>
      </c>
    </row>
    <row r="308" spans="2:4" ht="17" x14ac:dyDescent="0.2">
      <c r="B308" s="23" t="s">
        <v>9</v>
      </c>
      <c r="C308" s="16">
        <v>406</v>
      </c>
      <c r="D308" s="16">
        <v>2</v>
      </c>
    </row>
    <row r="309" spans="2:4" ht="17" x14ac:dyDescent="0.2">
      <c r="B309" s="23" t="s">
        <v>239</v>
      </c>
      <c r="C309" s="16">
        <v>698</v>
      </c>
      <c r="D309" s="16">
        <v>11</v>
      </c>
    </row>
    <row r="310" spans="2:4" ht="17" x14ac:dyDescent="0.2">
      <c r="B310" s="23" t="s">
        <v>129</v>
      </c>
      <c r="C310" s="16">
        <v>148</v>
      </c>
      <c r="D310" s="16">
        <v>9</v>
      </c>
    </row>
    <row r="311" spans="2:4" ht="17" x14ac:dyDescent="0.2">
      <c r="B311" s="23" t="s">
        <v>240</v>
      </c>
      <c r="C311" s="16">
        <v>14</v>
      </c>
      <c r="D311" s="16">
        <v>0</v>
      </c>
    </row>
    <row r="312" spans="2:4" ht="17" x14ac:dyDescent="0.2">
      <c r="B312" s="23" t="s">
        <v>297</v>
      </c>
      <c r="C312" s="16">
        <v>8</v>
      </c>
      <c r="D312" s="16">
        <v>0</v>
      </c>
    </row>
    <row r="313" spans="2:4" ht="17" x14ac:dyDescent="0.2">
      <c r="B313" s="23" t="s">
        <v>242</v>
      </c>
      <c r="C313" s="16">
        <v>82</v>
      </c>
      <c r="D313" s="16">
        <v>0</v>
      </c>
    </row>
    <row r="314" spans="2:4" ht="17" x14ac:dyDescent="0.2">
      <c r="B314" s="23" t="s">
        <v>228</v>
      </c>
      <c r="C314" s="16">
        <v>126</v>
      </c>
      <c r="D314" s="16">
        <v>0</v>
      </c>
    </row>
    <row r="315" spans="2:4" ht="17" x14ac:dyDescent="0.2">
      <c r="B315" s="23" t="s">
        <v>130</v>
      </c>
      <c r="C315" s="16">
        <v>68</v>
      </c>
      <c r="D315" s="16">
        <v>5</v>
      </c>
    </row>
    <row r="316" spans="2:4" ht="17" x14ac:dyDescent="0.2">
      <c r="B316" s="23" t="s">
        <v>13</v>
      </c>
      <c r="C316" s="16">
        <v>189</v>
      </c>
      <c r="D316" s="16">
        <v>2</v>
      </c>
    </row>
    <row r="317" spans="2:4" ht="17" x14ac:dyDescent="0.2">
      <c r="B317" s="23" t="s">
        <v>243</v>
      </c>
      <c r="C317" s="16">
        <v>13</v>
      </c>
      <c r="D317" s="16">
        <v>0</v>
      </c>
    </row>
    <row r="318" spans="2:4" ht="17" x14ac:dyDescent="0.2">
      <c r="B318" s="23" t="s">
        <v>244</v>
      </c>
      <c r="C318" s="16">
        <v>1007</v>
      </c>
      <c r="D318" s="16">
        <v>3</v>
      </c>
    </row>
    <row r="319" spans="2:4" ht="17" x14ac:dyDescent="0.2">
      <c r="B319" s="23" t="s">
        <v>207</v>
      </c>
      <c r="C319" s="16">
        <v>803</v>
      </c>
      <c r="D319" s="16">
        <v>1</v>
      </c>
    </row>
    <row r="320" spans="2:4" ht="17" x14ac:dyDescent="0.2">
      <c r="B320" s="23" t="s">
        <v>16</v>
      </c>
      <c r="C320" s="16">
        <v>367</v>
      </c>
      <c r="D320" s="16">
        <v>1</v>
      </c>
    </row>
    <row r="321" spans="2:4" ht="17" x14ac:dyDescent="0.2">
      <c r="B321" s="23" t="s">
        <v>17</v>
      </c>
      <c r="C321" s="16">
        <v>1708</v>
      </c>
      <c r="D321" s="16">
        <v>7</v>
      </c>
    </row>
    <row r="322" spans="2:4" ht="17" x14ac:dyDescent="0.2">
      <c r="B322" s="23" t="s">
        <v>208</v>
      </c>
      <c r="C322" s="16">
        <v>54</v>
      </c>
      <c r="D322" s="16">
        <v>0</v>
      </c>
    </row>
    <row r="323" spans="2:4" ht="17" x14ac:dyDescent="0.2">
      <c r="B323" s="23" t="s">
        <v>18</v>
      </c>
      <c r="C323" s="16">
        <v>355</v>
      </c>
      <c r="D323" s="16">
        <v>2</v>
      </c>
    </row>
    <row r="324" spans="2:4" ht="17" x14ac:dyDescent="0.2">
      <c r="B324" s="23" t="s">
        <v>132</v>
      </c>
      <c r="C324" s="16">
        <v>218</v>
      </c>
      <c r="D324" s="16">
        <v>6</v>
      </c>
    </row>
    <row r="325" spans="2:4" ht="17" x14ac:dyDescent="0.2">
      <c r="B325" s="23" t="s">
        <v>267</v>
      </c>
      <c r="C325" s="16">
        <v>1029</v>
      </c>
      <c r="D325" s="16">
        <v>3</v>
      </c>
    </row>
    <row r="326" spans="2:4" ht="17" x14ac:dyDescent="0.2">
      <c r="B326" s="23" t="s">
        <v>245</v>
      </c>
      <c r="C326" s="16">
        <v>25</v>
      </c>
      <c r="D326" s="16">
        <v>0</v>
      </c>
    </row>
    <row r="327" spans="2:4" ht="17" x14ac:dyDescent="0.2">
      <c r="B327" s="23" t="s">
        <v>209</v>
      </c>
      <c r="C327" s="16">
        <v>90</v>
      </c>
      <c r="D327" s="16">
        <v>0</v>
      </c>
    </row>
    <row r="328" spans="2:4" ht="17" x14ac:dyDescent="0.2">
      <c r="B328" s="23" t="s">
        <v>269</v>
      </c>
      <c r="C328" s="16">
        <v>335</v>
      </c>
      <c r="D328" s="16">
        <v>2</v>
      </c>
    </row>
    <row r="329" spans="2:4" ht="17" x14ac:dyDescent="0.2">
      <c r="B329" s="23" t="s">
        <v>135</v>
      </c>
      <c r="C329" s="16">
        <v>154</v>
      </c>
      <c r="D329" s="16">
        <v>1</v>
      </c>
    </row>
    <row r="330" spans="2:4" ht="17" x14ac:dyDescent="0.2">
      <c r="B330" s="23" t="s">
        <v>270</v>
      </c>
      <c r="C330" s="16">
        <v>42</v>
      </c>
      <c r="D330" s="16">
        <v>0</v>
      </c>
    </row>
    <row r="331" spans="2:4" ht="17" x14ac:dyDescent="0.2">
      <c r="B331" s="23" t="s">
        <v>210</v>
      </c>
      <c r="C331" s="16">
        <v>72</v>
      </c>
      <c r="D331" s="16">
        <v>0</v>
      </c>
    </row>
    <row r="332" spans="2:4" ht="17" x14ac:dyDescent="0.2">
      <c r="B332" s="23" t="s">
        <v>136</v>
      </c>
      <c r="C332" s="16">
        <v>328</v>
      </c>
      <c r="D332" s="16">
        <v>7</v>
      </c>
    </row>
    <row r="333" spans="2:4" ht="17" x14ac:dyDescent="0.2">
      <c r="B333" s="23" t="s">
        <v>137</v>
      </c>
      <c r="C333" s="16">
        <v>416</v>
      </c>
      <c r="D333" s="16">
        <v>0</v>
      </c>
    </row>
    <row r="334" spans="2:4" ht="17" x14ac:dyDescent="0.2">
      <c r="B334" s="23" t="s">
        <v>211</v>
      </c>
      <c r="C334" s="16">
        <v>867</v>
      </c>
      <c r="D334" s="16">
        <v>1</v>
      </c>
    </row>
    <row r="335" spans="2:4" ht="17" x14ac:dyDescent="0.2">
      <c r="B335" s="23" t="s">
        <v>246</v>
      </c>
      <c r="C335" s="16">
        <v>404</v>
      </c>
      <c r="D335" s="16">
        <v>0</v>
      </c>
    </row>
    <row r="336" spans="2:4" ht="17" x14ac:dyDescent="0.2">
      <c r="B336" s="23" t="s">
        <v>212</v>
      </c>
      <c r="C336" s="16">
        <v>12</v>
      </c>
      <c r="D336" s="16">
        <v>0</v>
      </c>
    </row>
    <row r="337" spans="2:4" ht="17" x14ac:dyDescent="0.2">
      <c r="B337" s="15" t="s">
        <v>236</v>
      </c>
      <c r="C337" s="16">
        <f>SUM(C303:C336)</f>
        <v>18237</v>
      </c>
      <c r="D337" s="25">
        <f>SUM(D303:D336)</f>
        <v>119</v>
      </c>
    </row>
    <row r="339" spans="2:4" x14ac:dyDescent="0.2">
      <c r="B339" s="20">
        <v>44130</v>
      </c>
    </row>
    <row r="340" spans="2:4" x14ac:dyDescent="0.2">
      <c r="B340" s="94" t="s">
        <v>294</v>
      </c>
      <c r="C340" s="114" t="s">
        <v>286</v>
      </c>
      <c r="D340" s="114" t="s">
        <v>288</v>
      </c>
    </row>
    <row r="341" spans="2:4" x14ac:dyDescent="0.2">
      <c r="B341" s="96"/>
      <c r="C341" s="114"/>
      <c r="D341" s="114"/>
    </row>
    <row r="342" spans="2:4" ht="17" x14ac:dyDescent="0.2">
      <c r="B342" s="23" t="s">
        <v>2</v>
      </c>
      <c r="C342" s="16">
        <v>801</v>
      </c>
      <c r="D342" s="16">
        <v>21</v>
      </c>
    </row>
    <row r="343" spans="2:4" ht="17" x14ac:dyDescent="0.2">
      <c r="B343" s="23" t="s">
        <v>124</v>
      </c>
      <c r="C343" s="16">
        <v>1144</v>
      </c>
      <c r="D343" s="16">
        <v>16</v>
      </c>
    </row>
    <row r="344" spans="2:4" ht="17" x14ac:dyDescent="0.2">
      <c r="B344" s="23" t="s">
        <v>125</v>
      </c>
      <c r="C344" s="16">
        <v>1649</v>
      </c>
      <c r="D344" s="16">
        <v>9</v>
      </c>
    </row>
    <row r="345" spans="2:4" ht="17" x14ac:dyDescent="0.2">
      <c r="B345" s="23" t="s">
        <v>238</v>
      </c>
      <c r="C345" s="16">
        <v>1033</v>
      </c>
      <c r="D345" s="16">
        <v>4</v>
      </c>
    </row>
    <row r="346" spans="2:4" ht="17" x14ac:dyDescent="0.2">
      <c r="B346" s="23" t="s">
        <v>127</v>
      </c>
      <c r="C346" s="16">
        <v>4530</v>
      </c>
      <c r="D346" s="16">
        <v>10</v>
      </c>
    </row>
    <row r="347" spans="2:4" ht="17" x14ac:dyDescent="0.2">
      <c r="B347" s="23" t="s">
        <v>9</v>
      </c>
      <c r="C347" s="16">
        <v>414</v>
      </c>
      <c r="D347" s="16">
        <v>2</v>
      </c>
    </row>
    <row r="348" spans="2:4" ht="17" x14ac:dyDescent="0.2">
      <c r="B348" s="23" t="s">
        <v>239</v>
      </c>
      <c r="C348" s="16">
        <v>738</v>
      </c>
      <c r="D348" s="16">
        <v>12</v>
      </c>
    </row>
    <row r="349" spans="2:4" ht="17" x14ac:dyDescent="0.2">
      <c r="B349" s="23" t="s">
        <v>129</v>
      </c>
      <c r="C349" s="16">
        <v>162</v>
      </c>
      <c r="D349" s="16">
        <v>9</v>
      </c>
    </row>
    <row r="350" spans="2:4" ht="17" x14ac:dyDescent="0.2">
      <c r="B350" s="23" t="s">
        <v>240</v>
      </c>
      <c r="C350" s="16">
        <v>14</v>
      </c>
      <c r="D350" s="16">
        <v>0</v>
      </c>
    </row>
    <row r="351" spans="2:4" ht="17" x14ac:dyDescent="0.2">
      <c r="B351" s="23" t="s">
        <v>297</v>
      </c>
      <c r="C351" s="16">
        <v>8</v>
      </c>
      <c r="D351" s="16">
        <v>0</v>
      </c>
    </row>
    <row r="352" spans="2:4" ht="17" x14ac:dyDescent="0.2">
      <c r="B352" s="23" t="s">
        <v>242</v>
      </c>
      <c r="C352" s="16">
        <v>82</v>
      </c>
      <c r="D352" s="16">
        <v>0</v>
      </c>
    </row>
    <row r="353" spans="2:4" ht="17" x14ac:dyDescent="0.2">
      <c r="B353" s="23" t="s">
        <v>228</v>
      </c>
      <c r="C353" s="16">
        <v>126</v>
      </c>
      <c r="D353" s="16">
        <v>0</v>
      </c>
    </row>
    <row r="354" spans="2:4" ht="17" x14ac:dyDescent="0.2">
      <c r="B354" s="23" t="s">
        <v>130</v>
      </c>
      <c r="C354" s="16">
        <v>70</v>
      </c>
      <c r="D354" s="16">
        <v>5</v>
      </c>
    </row>
    <row r="355" spans="2:4" ht="17" x14ac:dyDescent="0.2">
      <c r="B355" s="23" t="s">
        <v>13</v>
      </c>
      <c r="C355" s="16">
        <v>191</v>
      </c>
      <c r="D355" s="16">
        <v>2</v>
      </c>
    </row>
    <row r="356" spans="2:4" ht="17" x14ac:dyDescent="0.2">
      <c r="B356" s="23" t="s">
        <v>243</v>
      </c>
      <c r="C356" s="16">
        <v>13</v>
      </c>
      <c r="D356" s="16">
        <v>0</v>
      </c>
    </row>
    <row r="357" spans="2:4" ht="17" x14ac:dyDescent="0.2">
      <c r="B357" s="23" t="s">
        <v>244</v>
      </c>
      <c r="C357" s="16">
        <v>1327</v>
      </c>
      <c r="D357" s="16">
        <v>3</v>
      </c>
    </row>
    <row r="358" spans="2:4" ht="17" x14ac:dyDescent="0.2">
      <c r="B358" s="23" t="s">
        <v>207</v>
      </c>
      <c r="C358" s="16">
        <v>845</v>
      </c>
      <c r="D358" s="16">
        <v>1</v>
      </c>
    </row>
    <row r="359" spans="2:4" ht="17" x14ac:dyDescent="0.2">
      <c r="B359" s="23" t="s">
        <v>16</v>
      </c>
      <c r="C359" s="16">
        <v>385</v>
      </c>
      <c r="D359" s="16">
        <v>2</v>
      </c>
    </row>
    <row r="360" spans="2:4" ht="17" x14ac:dyDescent="0.2">
      <c r="B360" s="23" t="s">
        <v>17</v>
      </c>
      <c r="C360" s="16">
        <v>2110</v>
      </c>
      <c r="D360" s="16">
        <v>8</v>
      </c>
    </row>
    <row r="361" spans="2:4" ht="17" x14ac:dyDescent="0.2">
      <c r="B361" s="23" t="s">
        <v>208</v>
      </c>
      <c r="C361" s="16">
        <v>58</v>
      </c>
      <c r="D361" s="16">
        <v>0</v>
      </c>
    </row>
    <row r="362" spans="2:4" ht="17" x14ac:dyDescent="0.2">
      <c r="B362" s="23" t="s">
        <v>18</v>
      </c>
      <c r="C362" s="16">
        <v>423</v>
      </c>
      <c r="D362" s="16">
        <v>2</v>
      </c>
    </row>
    <row r="363" spans="2:4" ht="17" x14ac:dyDescent="0.2">
      <c r="B363" s="23" t="s">
        <v>132</v>
      </c>
      <c r="C363" s="16">
        <v>229</v>
      </c>
      <c r="D363" s="16">
        <v>6</v>
      </c>
    </row>
    <row r="364" spans="2:4" ht="17" x14ac:dyDescent="0.2">
      <c r="B364" s="23" t="s">
        <v>267</v>
      </c>
      <c r="C364" s="16">
        <v>1223</v>
      </c>
      <c r="D364" s="16">
        <v>3</v>
      </c>
    </row>
    <row r="365" spans="2:4" ht="17" x14ac:dyDescent="0.2">
      <c r="B365" s="23" t="s">
        <v>245</v>
      </c>
      <c r="C365" s="16">
        <v>33</v>
      </c>
      <c r="D365" s="16">
        <v>0</v>
      </c>
    </row>
    <row r="366" spans="2:4" ht="17" x14ac:dyDescent="0.2">
      <c r="B366" s="23" t="s">
        <v>209</v>
      </c>
      <c r="C366" s="16">
        <v>91</v>
      </c>
      <c r="D366" s="16">
        <v>0</v>
      </c>
    </row>
    <row r="367" spans="2:4" ht="17" x14ac:dyDescent="0.2">
      <c r="B367" s="23" t="s">
        <v>269</v>
      </c>
      <c r="C367" s="16">
        <v>372</v>
      </c>
      <c r="D367" s="16">
        <v>2</v>
      </c>
    </row>
    <row r="368" spans="2:4" ht="17" x14ac:dyDescent="0.2">
      <c r="B368" s="23" t="s">
        <v>135</v>
      </c>
      <c r="C368" s="16">
        <v>163</v>
      </c>
      <c r="D368" s="16">
        <v>1</v>
      </c>
    </row>
    <row r="369" spans="2:4" ht="17" x14ac:dyDescent="0.2">
      <c r="B369" s="23" t="s">
        <v>270</v>
      </c>
      <c r="C369" s="16">
        <v>43</v>
      </c>
      <c r="D369" s="16">
        <v>0</v>
      </c>
    </row>
    <row r="370" spans="2:4" ht="17" x14ac:dyDescent="0.2">
      <c r="B370" s="23" t="s">
        <v>210</v>
      </c>
      <c r="C370" s="16">
        <v>92</v>
      </c>
      <c r="D370" s="16">
        <v>0</v>
      </c>
    </row>
    <row r="371" spans="2:4" ht="17" x14ac:dyDescent="0.2">
      <c r="B371" s="23" t="s">
        <v>136</v>
      </c>
      <c r="C371" s="16">
        <v>350</v>
      </c>
      <c r="D371" s="16">
        <v>7</v>
      </c>
    </row>
    <row r="372" spans="2:4" ht="17" x14ac:dyDescent="0.2">
      <c r="B372" s="23" t="s">
        <v>137</v>
      </c>
      <c r="C372" s="16">
        <v>430</v>
      </c>
      <c r="D372" s="16">
        <v>0</v>
      </c>
    </row>
    <row r="373" spans="2:4" ht="17" x14ac:dyDescent="0.2">
      <c r="B373" s="23" t="s">
        <v>211</v>
      </c>
      <c r="C373" s="16">
        <v>894</v>
      </c>
      <c r="D373" s="16">
        <v>1</v>
      </c>
    </row>
    <row r="374" spans="2:4" ht="17" x14ac:dyDescent="0.2">
      <c r="B374" s="23" t="s">
        <v>246</v>
      </c>
      <c r="C374" s="16">
        <v>428</v>
      </c>
      <c r="D374" s="16">
        <v>0</v>
      </c>
    </row>
    <row r="375" spans="2:4" ht="17" x14ac:dyDescent="0.2">
      <c r="B375" s="23" t="s">
        <v>212</v>
      </c>
      <c r="C375" s="16">
        <v>16</v>
      </c>
      <c r="D375" s="16">
        <v>0</v>
      </c>
    </row>
    <row r="376" spans="2:4" ht="17" x14ac:dyDescent="0.2">
      <c r="B376" s="15" t="s">
        <v>236</v>
      </c>
      <c r="C376" s="17">
        <f>SUM(C342:C375)</f>
        <v>20487</v>
      </c>
      <c r="D376" s="17">
        <f>SUM(D342:D375)</f>
        <v>126</v>
      </c>
    </row>
    <row r="379" spans="2:4" x14ac:dyDescent="0.2">
      <c r="B379" s="32">
        <v>44137</v>
      </c>
      <c r="C379" s="32"/>
      <c r="D379" s="32"/>
    </row>
    <row r="380" spans="2:4" x14ac:dyDescent="0.2">
      <c r="B380" s="94" t="s">
        <v>294</v>
      </c>
      <c r="C380" s="114" t="s">
        <v>286</v>
      </c>
      <c r="D380" s="114" t="s">
        <v>288</v>
      </c>
    </row>
    <row r="381" spans="2:4" x14ac:dyDescent="0.2">
      <c r="B381" s="96"/>
      <c r="C381" s="114"/>
      <c r="D381" s="114"/>
    </row>
    <row r="382" spans="2:4" ht="17" x14ac:dyDescent="0.2">
      <c r="B382" s="23" t="s">
        <v>2</v>
      </c>
      <c r="C382" s="16">
        <v>838</v>
      </c>
      <c r="D382" s="16">
        <v>21</v>
      </c>
    </row>
    <row r="383" spans="2:4" ht="17" x14ac:dyDescent="0.2">
      <c r="B383" s="23" t="s">
        <v>124</v>
      </c>
      <c r="C383" s="16">
        <v>1361</v>
      </c>
      <c r="D383" s="16">
        <v>17</v>
      </c>
    </row>
    <row r="384" spans="2:4" ht="17" x14ac:dyDescent="0.2">
      <c r="B384" s="23" t="s">
        <v>125</v>
      </c>
      <c r="C384" s="16">
        <v>1654</v>
      </c>
      <c r="D384" s="16">
        <v>9</v>
      </c>
    </row>
    <row r="385" spans="2:4" ht="17" x14ac:dyDescent="0.2">
      <c r="B385" s="23" t="s">
        <v>238</v>
      </c>
      <c r="C385" s="16">
        <v>1080</v>
      </c>
      <c r="D385" s="16">
        <v>4</v>
      </c>
    </row>
    <row r="386" spans="2:4" ht="17" x14ac:dyDescent="0.2">
      <c r="B386" s="23" t="s">
        <v>127</v>
      </c>
      <c r="C386" s="16">
        <v>4530</v>
      </c>
      <c r="D386" s="16">
        <v>11</v>
      </c>
    </row>
    <row r="387" spans="2:4" ht="17" x14ac:dyDescent="0.2">
      <c r="B387" s="23" t="s">
        <v>9</v>
      </c>
      <c r="C387" s="16">
        <v>474</v>
      </c>
      <c r="D387" s="16">
        <v>2</v>
      </c>
    </row>
    <row r="388" spans="2:4" ht="17" x14ac:dyDescent="0.2">
      <c r="B388" s="23" t="s">
        <v>239</v>
      </c>
      <c r="C388" s="16">
        <v>766</v>
      </c>
      <c r="D388" s="16">
        <v>13</v>
      </c>
    </row>
    <row r="389" spans="2:4" ht="17" x14ac:dyDescent="0.2">
      <c r="B389" s="23" t="s">
        <v>129</v>
      </c>
      <c r="C389" s="16">
        <v>170</v>
      </c>
      <c r="D389" s="16">
        <v>9</v>
      </c>
    </row>
    <row r="390" spans="2:4" ht="17" x14ac:dyDescent="0.2">
      <c r="B390" s="23" t="s">
        <v>240</v>
      </c>
      <c r="C390" s="16">
        <v>20</v>
      </c>
      <c r="D390" s="16">
        <v>0</v>
      </c>
    </row>
    <row r="391" spans="2:4" ht="17" x14ac:dyDescent="0.2">
      <c r="B391" s="23" t="s">
        <v>297</v>
      </c>
      <c r="C391" s="16">
        <v>8</v>
      </c>
      <c r="D391" s="16">
        <v>0</v>
      </c>
    </row>
    <row r="392" spans="2:4" ht="17" x14ac:dyDescent="0.2">
      <c r="B392" s="23" t="s">
        <v>242</v>
      </c>
      <c r="C392" s="16">
        <v>82</v>
      </c>
      <c r="D392" s="16">
        <v>0</v>
      </c>
    </row>
    <row r="393" spans="2:4" ht="17" x14ac:dyDescent="0.2">
      <c r="B393" s="23" t="s">
        <v>228</v>
      </c>
      <c r="C393" s="16">
        <v>165</v>
      </c>
      <c r="D393" s="16">
        <v>0</v>
      </c>
    </row>
    <row r="394" spans="2:4" ht="17" x14ac:dyDescent="0.2">
      <c r="B394" s="23" t="s">
        <v>130</v>
      </c>
      <c r="C394" s="16">
        <v>73</v>
      </c>
      <c r="D394" s="16">
        <v>5</v>
      </c>
    </row>
    <row r="395" spans="2:4" ht="17" x14ac:dyDescent="0.2">
      <c r="B395" s="23" t="s">
        <v>13</v>
      </c>
      <c r="C395" s="16">
        <v>192</v>
      </c>
      <c r="D395" s="16">
        <v>2</v>
      </c>
    </row>
    <row r="396" spans="2:4" ht="17" x14ac:dyDescent="0.2">
      <c r="B396" s="23" t="s">
        <v>243</v>
      </c>
      <c r="C396" s="16">
        <v>13</v>
      </c>
      <c r="D396" s="16">
        <v>0</v>
      </c>
    </row>
    <row r="397" spans="2:4" ht="17" x14ac:dyDescent="0.2">
      <c r="B397" s="23" t="s">
        <v>244</v>
      </c>
      <c r="C397" s="16">
        <v>1590</v>
      </c>
      <c r="D397" s="16">
        <v>3</v>
      </c>
    </row>
    <row r="398" spans="2:4" ht="17" x14ac:dyDescent="0.2">
      <c r="B398" s="23" t="s">
        <v>207</v>
      </c>
      <c r="C398" s="16">
        <v>877</v>
      </c>
      <c r="D398" s="16">
        <v>1</v>
      </c>
    </row>
    <row r="399" spans="2:4" ht="17" x14ac:dyDescent="0.2">
      <c r="B399" s="23" t="s">
        <v>16</v>
      </c>
      <c r="C399" s="16">
        <v>390</v>
      </c>
      <c r="D399" s="16">
        <v>2</v>
      </c>
    </row>
    <row r="400" spans="2:4" ht="17" x14ac:dyDescent="0.2">
      <c r="B400" s="23" t="s">
        <v>17</v>
      </c>
      <c r="C400" s="16">
        <v>2349</v>
      </c>
      <c r="D400" s="16">
        <v>8</v>
      </c>
    </row>
    <row r="401" spans="2:4" ht="17" x14ac:dyDescent="0.2">
      <c r="B401" s="23" t="s">
        <v>208</v>
      </c>
      <c r="C401" s="16">
        <v>62</v>
      </c>
      <c r="D401" s="16">
        <v>0</v>
      </c>
    </row>
    <row r="402" spans="2:4" ht="17" x14ac:dyDescent="0.2">
      <c r="B402" s="23" t="s">
        <v>18</v>
      </c>
      <c r="C402" s="16">
        <v>464</v>
      </c>
      <c r="D402" s="16">
        <v>2</v>
      </c>
    </row>
    <row r="403" spans="2:4" ht="17" x14ac:dyDescent="0.2">
      <c r="B403" s="23" t="s">
        <v>132</v>
      </c>
      <c r="C403" s="16">
        <v>233</v>
      </c>
      <c r="D403" s="16">
        <v>6</v>
      </c>
    </row>
    <row r="404" spans="2:4" ht="17" x14ac:dyDescent="0.2">
      <c r="B404" s="23" t="s">
        <v>267</v>
      </c>
      <c r="C404" s="16">
        <v>1325</v>
      </c>
      <c r="D404" s="16">
        <v>3</v>
      </c>
    </row>
    <row r="405" spans="2:4" ht="17" x14ac:dyDescent="0.2">
      <c r="B405" s="23" t="s">
        <v>245</v>
      </c>
      <c r="C405" s="16">
        <v>44</v>
      </c>
      <c r="D405" s="16">
        <v>0</v>
      </c>
    </row>
    <row r="406" spans="2:4" ht="17" x14ac:dyDescent="0.2">
      <c r="B406" s="23" t="s">
        <v>209</v>
      </c>
      <c r="C406" s="16">
        <v>107</v>
      </c>
      <c r="D406" s="16">
        <v>0</v>
      </c>
    </row>
    <row r="407" spans="2:4" ht="17" x14ac:dyDescent="0.2">
      <c r="B407" s="23" t="s">
        <v>269</v>
      </c>
      <c r="C407" s="16">
        <v>414</v>
      </c>
      <c r="D407" s="16">
        <v>2</v>
      </c>
    </row>
    <row r="408" spans="2:4" ht="17" x14ac:dyDescent="0.2">
      <c r="B408" s="23" t="s">
        <v>135</v>
      </c>
      <c r="C408" s="16">
        <v>168</v>
      </c>
      <c r="D408" s="16">
        <v>1</v>
      </c>
    </row>
    <row r="409" spans="2:4" ht="17" x14ac:dyDescent="0.2">
      <c r="B409" s="23" t="s">
        <v>270</v>
      </c>
      <c r="C409" s="16">
        <v>49</v>
      </c>
      <c r="D409" s="16">
        <v>0</v>
      </c>
    </row>
    <row r="410" spans="2:4" ht="17" x14ac:dyDescent="0.2">
      <c r="B410" s="23" t="s">
        <v>210</v>
      </c>
      <c r="C410" s="16">
        <v>99</v>
      </c>
      <c r="D410" s="16">
        <v>0</v>
      </c>
    </row>
    <row r="411" spans="2:4" ht="17" x14ac:dyDescent="0.2">
      <c r="B411" s="23" t="s">
        <v>136</v>
      </c>
      <c r="C411" s="16">
        <v>364</v>
      </c>
      <c r="D411" s="16">
        <v>7</v>
      </c>
    </row>
    <row r="412" spans="2:4" ht="17" x14ac:dyDescent="0.2">
      <c r="B412" s="23" t="s">
        <v>137</v>
      </c>
      <c r="C412" s="16">
        <v>435</v>
      </c>
      <c r="D412" s="16">
        <v>0</v>
      </c>
    </row>
    <row r="413" spans="2:4" ht="17" x14ac:dyDescent="0.2">
      <c r="B413" s="23" t="s">
        <v>211</v>
      </c>
      <c r="C413" s="16">
        <v>921</v>
      </c>
      <c r="D413" s="16">
        <v>1</v>
      </c>
    </row>
    <row r="414" spans="2:4" ht="17" x14ac:dyDescent="0.2">
      <c r="B414" s="23" t="s">
        <v>246</v>
      </c>
      <c r="C414" s="16">
        <v>451</v>
      </c>
      <c r="D414" s="16">
        <v>0</v>
      </c>
    </row>
    <row r="415" spans="2:4" ht="17" x14ac:dyDescent="0.2">
      <c r="B415" s="23" t="s">
        <v>212</v>
      </c>
      <c r="C415" s="16">
        <v>16</v>
      </c>
      <c r="D415" s="16">
        <v>0</v>
      </c>
    </row>
    <row r="416" spans="2:4" ht="17" x14ac:dyDescent="0.2">
      <c r="B416" s="15" t="s">
        <v>236</v>
      </c>
      <c r="C416" s="16">
        <f>SUM(C382:C415)</f>
        <v>21784</v>
      </c>
      <c r="D416" s="25">
        <f>SUM(D382:D415)</f>
        <v>129</v>
      </c>
    </row>
    <row r="418" spans="2:4" x14ac:dyDescent="0.2">
      <c r="B418" s="20">
        <v>44144</v>
      </c>
    </row>
    <row r="419" spans="2:4" x14ac:dyDescent="0.2">
      <c r="B419" s="94" t="s">
        <v>294</v>
      </c>
      <c r="C419" s="114" t="s">
        <v>286</v>
      </c>
      <c r="D419" s="114" t="s">
        <v>288</v>
      </c>
    </row>
    <row r="420" spans="2:4" x14ac:dyDescent="0.2">
      <c r="B420" s="96"/>
      <c r="C420" s="114"/>
      <c r="D420" s="114"/>
    </row>
    <row r="421" spans="2:4" ht="17" x14ac:dyDescent="0.2">
      <c r="B421" s="23" t="s">
        <v>2</v>
      </c>
      <c r="C421" s="16">
        <v>852</v>
      </c>
      <c r="D421" s="16">
        <v>21</v>
      </c>
    </row>
    <row r="422" spans="2:4" ht="17" x14ac:dyDescent="0.2">
      <c r="B422" s="23" t="s">
        <v>124</v>
      </c>
      <c r="C422" s="16">
        <v>1407</v>
      </c>
      <c r="D422" s="16">
        <v>18</v>
      </c>
    </row>
    <row r="423" spans="2:4" ht="17" x14ac:dyDescent="0.2">
      <c r="B423" s="23" t="s">
        <v>125</v>
      </c>
      <c r="C423" s="16">
        <v>1701</v>
      </c>
      <c r="D423" s="16">
        <v>9</v>
      </c>
    </row>
    <row r="424" spans="2:4" ht="17" x14ac:dyDescent="0.2">
      <c r="B424" s="23" t="s">
        <v>238</v>
      </c>
      <c r="C424" s="16">
        <v>1104</v>
      </c>
      <c r="D424" s="16">
        <v>4</v>
      </c>
    </row>
    <row r="425" spans="2:4" ht="17" x14ac:dyDescent="0.2">
      <c r="B425" s="23" t="s">
        <v>127</v>
      </c>
      <c r="C425" s="16">
        <v>5615</v>
      </c>
      <c r="D425" s="16">
        <v>11</v>
      </c>
    </row>
    <row r="426" spans="2:4" ht="17" x14ac:dyDescent="0.2">
      <c r="B426" s="23" t="s">
        <v>9</v>
      </c>
      <c r="C426" s="16">
        <v>517</v>
      </c>
      <c r="D426" s="16">
        <v>2</v>
      </c>
    </row>
    <row r="427" spans="2:4" ht="17" x14ac:dyDescent="0.2">
      <c r="B427" s="23" t="s">
        <v>239</v>
      </c>
      <c r="C427" s="16">
        <v>814</v>
      </c>
      <c r="D427" s="16">
        <v>14</v>
      </c>
    </row>
    <row r="428" spans="2:4" ht="17" x14ac:dyDescent="0.2">
      <c r="B428" s="23" t="s">
        <v>129</v>
      </c>
      <c r="C428" s="16">
        <v>173</v>
      </c>
      <c r="D428" s="16">
        <v>9</v>
      </c>
    </row>
    <row r="429" spans="2:4" ht="17" x14ac:dyDescent="0.2">
      <c r="B429" s="23" t="s">
        <v>240</v>
      </c>
      <c r="C429" s="16">
        <v>20</v>
      </c>
      <c r="D429" s="16">
        <v>0</v>
      </c>
    </row>
    <row r="430" spans="2:4" ht="17" x14ac:dyDescent="0.2">
      <c r="B430" s="23" t="s">
        <v>297</v>
      </c>
      <c r="C430" s="16">
        <v>8</v>
      </c>
      <c r="D430" s="16">
        <v>0</v>
      </c>
    </row>
    <row r="431" spans="2:4" ht="17" x14ac:dyDescent="0.2">
      <c r="B431" s="23" t="s">
        <v>242</v>
      </c>
      <c r="C431" s="16">
        <v>82</v>
      </c>
      <c r="D431" s="16">
        <v>0</v>
      </c>
    </row>
    <row r="432" spans="2:4" ht="17" x14ac:dyDescent="0.2">
      <c r="B432" s="23" t="s">
        <v>228</v>
      </c>
      <c r="C432" s="16">
        <v>165</v>
      </c>
      <c r="D432" s="16">
        <v>0</v>
      </c>
    </row>
    <row r="433" spans="2:4" ht="17" x14ac:dyDescent="0.2">
      <c r="B433" s="23" t="s">
        <v>130</v>
      </c>
      <c r="C433" s="16">
        <v>73</v>
      </c>
      <c r="D433" s="16">
        <v>5</v>
      </c>
    </row>
    <row r="434" spans="2:4" ht="17" x14ac:dyDescent="0.2">
      <c r="B434" s="23" t="s">
        <v>13</v>
      </c>
      <c r="C434" s="16">
        <v>192</v>
      </c>
      <c r="D434" s="16">
        <v>2</v>
      </c>
    </row>
    <row r="435" spans="2:4" ht="17" x14ac:dyDescent="0.2">
      <c r="B435" s="23" t="s">
        <v>243</v>
      </c>
      <c r="C435" s="16">
        <v>13</v>
      </c>
      <c r="D435" s="16">
        <v>0</v>
      </c>
    </row>
    <row r="436" spans="2:4" ht="17" x14ac:dyDescent="0.2">
      <c r="B436" s="23" t="s">
        <v>244</v>
      </c>
      <c r="C436" s="16">
        <v>1776</v>
      </c>
      <c r="D436" s="16">
        <v>3</v>
      </c>
    </row>
    <row r="437" spans="2:4" ht="17" x14ac:dyDescent="0.2">
      <c r="B437" s="23" t="s">
        <v>207</v>
      </c>
      <c r="C437" s="16">
        <v>909</v>
      </c>
      <c r="D437" s="16">
        <v>1</v>
      </c>
    </row>
    <row r="438" spans="2:4" ht="17" x14ac:dyDescent="0.2">
      <c r="B438" s="23" t="s">
        <v>16</v>
      </c>
      <c r="C438" s="16">
        <v>395</v>
      </c>
      <c r="D438" s="16">
        <v>2</v>
      </c>
    </row>
    <row r="439" spans="2:4" ht="17" x14ac:dyDescent="0.2">
      <c r="B439" s="23" t="s">
        <v>17</v>
      </c>
      <c r="C439" s="16">
        <v>2508</v>
      </c>
      <c r="D439" s="16">
        <v>8</v>
      </c>
    </row>
    <row r="440" spans="2:4" ht="17" x14ac:dyDescent="0.2">
      <c r="B440" s="23" t="s">
        <v>208</v>
      </c>
      <c r="C440" s="16">
        <v>67</v>
      </c>
      <c r="D440" s="16">
        <v>0</v>
      </c>
    </row>
    <row r="441" spans="2:4" ht="17" x14ac:dyDescent="0.2">
      <c r="B441" s="23" t="s">
        <v>18</v>
      </c>
      <c r="C441" s="16">
        <v>500</v>
      </c>
      <c r="D441" s="16">
        <v>2</v>
      </c>
    </row>
    <row r="442" spans="2:4" ht="17" x14ac:dyDescent="0.2">
      <c r="B442" s="23" t="s">
        <v>132</v>
      </c>
      <c r="C442" s="16">
        <v>237</v>
      </c>
      <c r="D442" s="16">
        <v>6</v>
      </c>
    </row>
    <row r="443" spans="2:4" ht="17" x14ac:dyDescent="0.2">
      <c r="B443" s="23" t="s">
        <v>267</v>
      </c>
      <c r="C443" s="16">
        <v>1585</v>
      </c>
      <c r="D443" s="16">
        <v>3</v>
      </c>
    </row>
    <row r="444" spans="2:4" ht="17" x14ac:dyDescent="0.2">
      <c r="B444" s="23" t="s">
        <v>245</v>
      </c>
      <c r="C444" s="16">
        <v>50</v>
      </c>
      <c r="D444" s="16">
        <v>0</v>
      </c>
    </row>
    <row r="445" spans="2:4" ht="17" x14ac:dyDescent="0.2">
      <c r="B445" s="23" t="s">
        <v>209</v>
      </c>
      <c r="C445" s="16">
        <v>107</v>
      </c>
      <c r="D445" s="16">
        <v>0</v>
      </c>
    </row>
    <row r="446" spans="2:4" ht="17" x14ac:dyDescent="0.2">
      <c r="B446" s="23" t="s">
        <v>269</v>
      </c>
      <c r="C446" s="16">
        <v>444</v>
      </c>
      <c r="D446" s="16">
        <v>2</v>
      </c>
    </row>
    <row r="447" spans="2:4" ht="17" x14ac:dyDescent="0.2">
      <c r="B447" s="23" t="s">
        <v>135</v>
      </c>
      <c r="C447" s="16">
        <v>178</v>
      </c>
      <c r="D447" s="16">
        <v>1</v>
      </c>
    </row>
    <row r="448" spans="2:4" ht="17" x14ac:dyDescent="0.2">
      <c r="B448" s="23" t="s">
        <v>270</v>
      </c>
      <c r="C448" s="16">
        <v>65</v>
      </c>
      <c r="D448" s="16">
        <v>0</v>
      </c>
    </row>
    <row r="449" spans="2:4" ht="17" x14ac:dyDescent="0.2">
      <c r="B449" s="23" t="s">
        <v>210</v>
      </c>
      <c r="C449" s="16">
        <v>110</v>
      </c>
      <c r="D449" s="16">
        <v>0</v>
      </c>
    </row>
    <row r="450" spans="2:4" ht="17" x14ac:dyDescent="0.2">
      <c r="B450" s="23" t="s">
        <v>136</v>
      </c>
      <c r="C450" s="16">
        <v>392</v>
      </c>
      <c r="D450" s="16">
        <v>7</v>
      </c>
    </row>
    <row r="451" spans="2:4" ht="17" x14ac:dyDescent="0.2">
      <c r="B451" s="23" t="s">
        <v>137</v>
      </c>
      <c r="C451" s="16">
        <v>477</v>
      </c>
      <c r="D451" s="16">
        <v>0</v>
      </c>
    </row>
    <row r="452" spans="2:4" ht="17" x14ac:dyDescent="0.2">
      <c r="B452" s="23" t="s">
        <v>211</v>
      </c>
      <c r="C452" s="16">
        <v>957</v>
      </c>
      <c r="D452" s="16">
        <v>1</v>
      </c>
    </row>
    <row r="453" spans="2:4" ht="17" x14ac:dyDescent="0.2">
      <c r="B453" s="23" t="s">
        <v>246</v>
      </c>
      <c r="C453" s="16">
        <v>472</v>
      </c>
      <c r="D453" s="16">
        <v>0</v>
      </c>
    </row>
    <row r="454" spans="2:4" ht="17" x14ac:dyDescent="0.2">
      <c r="B454" s="23" t="s">
        <v>212</v>
      </c>
      <c r="C454" s="16">
        <v>16</v>
      </c>
      <c r="D454" s="16">
        <v>0</v>
      </c>
    </row>
    <row r="455" spans="2:4" ht="17" x14ac:dyDescent="0.2">
      <c r="B455" s="15" t="s">
        <v>236</v>
      </c>
      <c r="C455" s="16">
        <f>SUM(C421:C454)</f>
        <v>23981</v>
      </c>
      <c r="D455" s="25">
        <f>SUM(D421:D454)</f>
        <v>131</v>
      </c>
    </row>
    <row r="458" spans="2:4" x14ac:dyDescent="0.2">
      <c r="B458" s="20">
        <v>44151</v>
      </c>
    </row>
    <row r="459" spans="2:4" x14ac:dyDescent="0.2">
      <c r="B459" s="94" t="s">
        <v>294</v>
      </c>
      <c r="C459" s="114" t="s">
        <v>286</v>
      </c>
      <c r="D459" s="114" t="s">
        <v>288</v>
      </c>
    </row>
    <row r="460" spans="2:4" x14ac:dyDescent="0.2">
      <c r="B460" s="96"/>
      <c r="C460" s="114"/>
      <c r="D460" s="114"/>
    </row>
    <row r="461" spans="2:4" ht="17" x14ac:dyDescent="0.2">
      <c r="B461" s="23" t="s">
        <v>2</v>
      </c>
      <c r="C461" s="16">
        <v>920</v>
      </c>
      <c r="D461" s="16">
        <v>22</v>
      </c>
    </row>
    <row r="462" spans="2:4" ht="17" x14ac:dyDescent="0.2">
      <c r="B462" s="23" t="s">
        <v>124</v>
      </c>
      <c r="C462" s="16">
        <v>1585</v>
      </c>
      <c r="D462" s="16">
        <v>18</v>
      </c>
    </row>
    <row r="463" spans="2:4" ht="17" x14ac:dyDescent="0.2">
      <c r="B463" s="23" t="s">
        <v>125</v>
      </c>
      <c r="C463" s="16">
        <v>1726</v>
      </c>
      <c r="D463" s="16">
        <v>9</v>
      </c>
    </row>
    <row r="464" spans="2:4" ht="17" x14ac:dyDescent="0.2">
      <c r="B464" s="23" t="s">
        <v>238</v>
      </c>
      <c r="C464" s="16">
        <v>1232</v>
      </c>
      <c r="D464" s="16">
        <v>11</v>
      </c>
    </row>
    <row r="465" spans="2:4" ht="17" x14ac:dyDescent="0.2">
      <c r="B465" s="23" t="s">
        <v>127</v>
      </c>
      <c r="C465" s="16">
        <v>6826</v>
      </c>
      <c r="D465" s="16">
        <v>13</v>
      </c>
    </row>
    <row r="466" spans="2:4" ht="17" x14ac:dyDescent="0.2">
      <c r="B466" s="23" t="s">
        <v>9</v>
      </c>
      <c r="C466" s="16">
        <v>566</v>
      </c>
      <c r="D466" s="16">
        <v>2</v>
      </c>
    </row>
    <row r="467" spans="2:4" ht="17" x14ac:dyDescent="0.2">
      <c r="B467" s="23" t="s">
        <v>239</v>
      </c>
      <c r="C467" s="16">
        <v>863</v>
      </c>
      <c r="D467" s="16">
        <v>15</v>
      </c>
    </row>
    <row r="468" spans="2:4" ht="17" x14ac:dyDescent="0.2">
      <c r="B468" s="23" t="s">
        <v>129</v>
      </c>
      <c r="C468" s="16">
        <v>185</v>
      </c>
      <c r="D468" s="16">
        <v>10</v>
      </c>
    </row>
    <row r="469" spans="2:4" ht="17" x14ac:dyDescent="0.2">
      <c r="B469" s="23" t="s">
        <v>240</v>
      </c>
      <c r="C469" s="16">
        <v>20</v>
      </c>
      <c r="D469" s="16">
        <v>0</v>
      </c>
    </row>
    <row r="470" spans="2:4" ht="17" x14ac:dyDescent="0.2">
      <c r="B470" s="23" t="s">
        <v>297</v>
      </c>
      <c r="C470" s="16">
        <v>8</v>
      </c>
      <c r="D470" s="16">
        <v>0</v>
      </c>
    </row>
    <row r="471" spans="2:4" ht="17" x14ac:dyDescent="0.2">
      <c r="B471" s="23" t="s">
        <v>242</v>
      </c>
      <c r="C471" s="16">
        <v>82</v>
      </c>
      <c r="D471" s="16">
        <v>0</v>
      </c>
    </row>
    <row r="472" spans="2:4" ht="17" x14ac:dyDescent="0.2">
      <c r="B472" s="23" t="s">
        <v>228</v>
      </c>
      <c r="C472" s="16">
        <v>414</v>
      </c>
      <c r="D472" s="16">
        <v>1</v>
      </c>
    </row>
    <row r="473" spans="2:4" ht="17" x14ac:dyDescent="0.2">
      <c r="B473" s="23" t="s">
        <v>130</v>
      </c>
      <c r="C473" s="16">
        <v>73</v>
      </c>
      <c r="D473" s="16">
        <v>5</v>
      </c>
    </row>
    <row r="474" spans="2:4" ht="17" x14ac:dyDescent="0.2">
      <c r="B474" s="23" t="s">
        <v>13</v>
      </c>
      <c r="C474" s="16">
        <v>194</v>
      </c>
      <c r="D474" s="16">
        <v>2</v>
      </c>
    </row>
    <row r="475" spans="2:4" ht="17" x14ac:dyDescent="0.2">
      <c r="B475" s="23" t="s">
        <v>243</v>
      </c>
      <c r="C475" s="16">
        <v>13</v>
      </c>
      <c r="D475" s="16">
        <v>0</v>
      </c>
    </row>
    <row r="476" spans="2:4" ht="17" x14ac:dyDescent="0.2">
      <c r="B476" s="23" t="s">
        <v>244</v>
      </c>
      <c r="C476" s="16">
        <v>1886</v>
      </c>
      <c r="D476" s="16">
        <v>4</v>
      </c>
    </row>
    <row r="477" spans="2:4" ht="17" x14ac:dyDescent="0.2">
      <c r="B477" s="23" t="s">
        <v>207</v>
      </c>
      <c r="C477" s="16">
        <v>964</v>
      </c>
      <c r="D477" s="16">
        <v>1</v>
      </c>
    </row>
    <row r="478" spans="2:4" ht="17" x14ac:dyDescent="0.2">
      <c r="B478" s="23" t="s">
        <v>16</v>
      </c>
      <c r="C478" s="16">
        <v>400</v>
      </c>
      <c r="D478" s="16">
        <v>2</v>
      </c>
    </row>
    <row r="479" spans="2:4" ht="17" x14ac:dyDescent="0.2">
      <c r="B479" s="23" t="s">
        <v>17</v>
      </c>
      <c r="C479" s="16">
        <v>2621</v>
      </c>
      <c r="D479" s="16">
        <v>9</v>
      </c>
    </row>
    <row r="480" spans="2:4" ht="17" x14ac:dyDescent="0.2">
      <c r="B480" s="23" t="s">
        <v>208</v>
      </c>
      <c r="C480" s="16">
        <v>72</v>
      </c>
      <c r="D480" s="16">
        <v>0</v>
      </c>
    </row>
    <row r="481" spans="2:4" ht="17" x14ac:dyDescent="0.2">
      <c r="B481" s="23" t="s">
        <v>18</v>
      </c>
      <c r="C481" s="16">
        <v>661</v>
      </c>
      <c r="D481" s="16">
        <v>2</v>
      </c>
    </row>
    <row r="482" spans="2:4" ht="17" x14ac:dyDescent="0.2">
      <c r="B482" s="23" t="s">
        <v>132</v>
      </c>
      <c r="C482" s="16">
        <v>242</v>
      </c>
      <c r="D482" s="16">
        <v>6</v>
      </c>
    </row>
    <row r="483" spans="2:4" ht="17" x14ac:dyDescent="0.2">
      <c r="B483" s="23" t="s">
        <v>267</v>
      </c>
      <c r="C483" s="16">
        <v>1705</v>
      </c>
      <c r="D483" s="16">
        <v>3</v>
      </c>
    </row>
    <row r="484" spans="2:4" ht="17" x14ac:dyDescent="0.2">
      <c r="B484" s="23" t="s">
        <v>245</v>
      </c>
      <c r="C484" s="16">
        <v>52</v>
      </c>
      <c r="D484" s="16">
        <v>0</v>
      </c>
    </row>
    <row r="485" spans="2:4" ht="17" x14ac:dyDescent="0.2">
      <c r="B485" s="23" t="s">
        <v>209</v>
      </c>
      <c r="C485" s="16">
        <v>107</v>
      </c>
      <c r="D485" s="16">
        <v>0</v>
      </c>
    </row>
    <row r="486" spans="2:4" ht="17" x14ac:dyDescent="0.2">
      <c r="B486" s="23" t="s">
        <v>269</v>
      </c>
      <c r="C486" s="16">
        <v>483</v>
      </c>
      <c r="D486" s="16">
        <v>2</v>
      </c>
    </row>
    <row r="487" spans="2:4" ht="17" x14ac:dyDescent="0.2">
      <c r="B487" s="23" t="s">
        <v>135</v>
      </c>
      <c r="C487" s="16">
        <v>182</v>
      </c>
      <c r="D487" s="16">
        <v>1</v>
      </c>
    </row>
    <row r="488" spans="2:4" ht="17" x14ac:dyDescent="0.2">
      <c r="B488" s="23" t="s">
        <v>270</v>
      </c>
      <c r="C488" s="16">
        <v>65</v>
      </c>
      <c r="D488" s="16">
        <v>0</v>
      </c>
    </row>
    <row r="489" spans="2:4" ht="17" x14ac:dyDescent="0.2">
      <c r="B489" s="23" t="s">
        <v>210</v>
      </c>
      <c r="C489" s="16">
        <v>125</v>
      </c>
      <c r="D489" s="16">
        <v>0</v>
      </c>
    </row>
    <row r="490" spans="2:4" ht="17" x14ac:dyDescent="0.2">
      <c r="B490" s="23" t="s">
        <v>136</v>
      </c>
      <c r="C490" s="16">
        <v>406</v>
      </c>
      <c r="D490" s="16">
        <v>7</v>
      </c>
    </row>
    <row r="491" spans="2:4" ht="17" x14ac:dyDescent="0.2">
      <c r="B491" s="23" t="s">
        <v>137</v>
      </c>
      <c r="C491" s="16">
        <v>486</v>
      </c>
      <c r="D491" s="16">
        <v>0</v>
      </c>
    </row>
    <row r="492" spans="2:4" ht="17" x14ac:dyDescent="0.2">
      <c r="B492" s="23" t="s">
        <v>211</v>
      </c>
      <c r="C492" s="16">
        <v>1079</v>
      </c>
      <c r="D492" s="16">
        <v>1</v>
      </c>
    </row>
    <row r="493" spans="2:4" ht="17" x14ac:dyDescent="0.2">
      <c r="B493" s="23" t="s">
        <v>246</v>
      </c>
      <c r="C493" s="16">
        <v>508</v>
      </c>
      <c r="D493" s="16">
        <v>0</v>
      </c>
    </row>
    <row r="494" spans="2:4" ht="17" x14ac:dyDescent="0.2">
      <c r="B494" s="23" t="s">
        <v>212</v>
      </c>
      <c r="C494" s="16">
        <v>16</v>
      </c>
      <c r="D494" s="16">
        <v>0</v>
      </c>
    </row>
    <row r="495" spans="2:4" ht="17" x14ac:dyDescent="0.2">
      <c r="B495" s="15" t="s">
        <v>236</v>
      </c>
      <c r="C495" s="16">
        <f>SUM(C461:C494)</f>
        <v>26767</v>
      </c>
      <c r="D495" s="25">
        <f>SUM(D461:D494)</f>
        <v>146</v>
      </c>
    </row>
    <row r="498" spans="2:4" x14ac:dyDescent="0.2">
      <c r="B498" s="20">
        <v>44158</v>
      </c>
    </row>
    <row r="499" spans="2:4" x14ac:dyDescent="0.2">
      <c r="B499" s="94" t="s">
        <v>294</v>
      </c>
      <c r="C499" s="114" t="s">
        <v>286</v>
      </c>
      <c r="D499" s="114" t="s">
        <v>288</v>
      </c>
    </row>
    <row r="500" spans="2:4" x14ac:dyDescent="0.2">
      <c r="B500" s="96"/>
      <c r="C500" s="114"/>
      <c r="D500" s="114"/>
    </row>
    <row r="501" spans="2:4" ht="17" x14ac:dyDescent="0.2">
      <c r="B501" s="23" t="s">
        <v>2</v>
      </c>
      <c r="C501" s="16">
        <v>940</v>
      </c>
      <c r="D501" s="16">
        <v>23</v>
      </c>
    </row>
    <row r="502" spans="2:4" ht="17" x14ac:dyDescent="0.2">
      <c r="B502" s="23" t="s">
        <v>124</v>
      </c>
      <c r="C502" s="16">
        <v>1585</v>
      </c>
      <c r="D502" s="16">
        <v>19</v>
      </c>
    </row>
    <row r="503" spans="2:4" ht="17" x14ac:dyDescent="0.2">
      <c r="B503" s="23" t="s">
        <v>125</v>
      </c>
      <c r="C503" s="16">
        <v>1753</v>
      </c>
      <c r="D503" s="16">
        <v>9</v>
      </c>
    </row>
    <row r="504" spans="2:4" ht="17" x14ac:dyDescent="0.2">
      <c r="B504" s="23" t="s">
        <v>238</v>
      </c>
      <c r="C504" s="16">
        <v>1258</v>
      </c>
      <c r="D504" s="16">
        <v>11</v>
      </c>
    </row>
    <row r="505" spans="2:4" ht="17" x14ac:dyDescent="0.2">
      <c r="B505" s="23" t="s">
        <v>127</v>
      </c>
      <c r="C505" s="16">
        <v>7474</v>
      </c>
      <c r="D505" s="16">
        <v>13</v>
      </c>
    </row>
    <row r="506" spans="2:4" ht="17" x14ac:dyDescent="0.2">
      <c r="B506" s="23" t="s">
        <v>9</v>
      </c>
      <c r="C506" s="16">
        <v>685</v>
      </c>
      <c r="D506" s="16">
        <v>2</v>
      </c>
    </row>
    <row r="507" spans="2:4" ht="17" x14ac:dyDescent="0.2">
      <c r="B507" s="23" t="s">
        <v>239</v>
      </c>
      <c r="C507" s="16">
        <v>895</v>
      </c>
      <c r="D507" s="16">
        <v>16</v>
      </c>
    </row>
    <row r="508" spans="2:4" ht="17" x14ac:dyDescent="0.2">
      <c r="B508" s="23" t="s">
        <v>129</v>
      </c>
      <c r="C508" s="16">
        <v>188</v>
      </c>
      <c r="D508" s="16">
        <v>10</v>
      </c>
    </row>
    <row r="509" spans="2:4" ht="17" x14ac:dyDescent="0.2">
      <c r="B509" s="23" t="s">
        <v>240</v>
      </c>
      <c r="C509" s="16">
        <v>21</v>
      </c>
      <c r="D509" s="16">
        <v>0</v>
      </c>
    </row>
    <row r="510" spans="2:4" ht="17" x14ac:dyDescent="0.2">
      <c r="B510" s="23" t="s">
        <v>297</v>
      </c>
      <c r="C510" s="16">
        <v>8</v>
      </c>
      <c r="D510" s="16">
        <v>0</v>
      </c>
    </row>
    <row r="511" spans="2:4" ht="17" x14ac:dyDescent="0.2">
      <c r="B511" s="23" t="s">
        <v>242</v>
      </c>
      <c r="C511" s="16">
        <v>82</v>
      </c>
      <c r="D511" s="16">
        <v>0</v>
      </c>
    </row>
    <row r="512" spans="2:4" ht="17" x14ac:dyDescent="0.2">
      <c r="B512" s="23" t="s">
        <v>228</v>
      </c>
      <c r="C512" s="16">
        <v>414</v>
      </c>
      <c r="D512" s="16">
        <v>1</v>
      </c>
    </row>
    <row r="513" spans="2:4" ht="17" x14ac:dyDescent="0.2">
      <c r="B513" s="23" t="s">
        <v>130</v>
      </c>
      <c r="C513" s="16">
        <v>74</v>
      </c>
      <c r="D513" s="16">
        <v>5</v>
      </c>
    </row>
    <row r="514" spans="2:4" ht="17" x14ac:dyDescent="0.2">
      <c r="B514" s="23" t="s">
        <v>13</v>
      </c>
      <c r="C514" s="16">
        <v>194</v>
      </c>
      <c r="D514" s="16">
        <v>2</v>
      </c>
    </row>
    <row r="515" spans="2:4" ht="17" x14ac:dyDescent="0.2">
      <c r="B515" s="23" t="s">
        <v>243</v>
      </c>
      <c r="C515" s="16">
        <v>13</v>
      </c>
      <c r="D515" s="16">
        <v>0</v>
      </c>
    </row>
    <row r="516" spans="2:4" ht="17" x14ac:dyDescent="0.2">
      <c r="B516" s="23" t="s">
        <v>244</v>
      </c>
      <c r="C516" s="16">
        <v>1886</v>
      </c>
      <c r="D516" s="16">
        <v>4</v>
      </c>
    </row>
    <row r="517" spans="2:4" ht="17" x14ac:dyDescent="0.2">
      <c r="B517" s="23" t="s">
        <v>207</v>
      </c>
      <c r="C517" s="16">
        <v>1054</v>
      </c>
      <c r="D517" s="16">
        <v>1</v>
      </c>
    </row>
    <row r="518" spans="2:4" ht="17" x14ac:dyDescent="0.2">
      <c r="B518" s="23" t="s">
        <v>16</v>
      </c>
      <c r="C518" s="16">
        <v>405</v>
      </c>
      <c r="D518" s="16">
        <v>3</v>
      </c>
    </row>
    <row r="519" spans="2:4" ht="17" x14ac:dyDescent="0.2">
      <c r="B519" s="23" t="s">
        <v>17</v>
      </c>
      <c r="C519" s="16">
        <v>2790</v>
      </c>
      <c r="D519" s="16">
        <v>9</v>
      </c>
    </row>
    <row r="520" spans="2:4" ht="17" x14ac:dyDescent="0.2">
      <c r="B520" s="23" t="s">
        <v>208</v>
      </c>
      <c r="C520" s="16">
        <v>83</v>
      </c>
      <c r="D520" s="16">
        <v>0</v>
      </c>
    </row>
    <row r="521" spans="2:4" ht="17" x14ac:dyDescent="0.2">
      <c r="B521" s="23" t="s">
        <v>18</v>
      </c>
      <c r="C521" s="16">
        <v>580</v>
      </c>
      <c r="D521" s="16">
        <v>2</v>
      </c>
    </row>
    <row r="522" spans="2:4" ht="17" x14ac:dyDescent="0.2">
      <c r="B522" s="23" t="s">
        <v>132</v>
      </c>
      <c r="C522" s="16">
        <v>246</v>
      </c>
      <c r="D522" s="16">
        <v>6</v>
      </c>
    </row>
    <row r="523" spans="2:4" ht="17" x14ac:dyDescent="0.2">
      <c r="B523" s="23" t="s">
        <v>267</v>
      </c>
      <c r="C523" s="16">
        <v>1798</v>
      </c>
      <c r="D523" s="16">
        <v>3</v>
      </c>
    </row>
    <row r="524" spans="2:4" ht="17" x14ac:dyDescent="0.2">
      <c r="B524" s="23" t="s">
        <v>245</v>
      </c>
      <c r="C524" s="16">
        <v>54</v>
      </c>
      <c r="D524" s="16">
        <v>0</v>
      </c>
    </row>
    <row r="525" spans="2:4" ht="17" x14ac:dyDescent="0.2">
      <c r="B525" s="23" t="s">
        <v>209</v>
      </c>
      <c r="C525" s="16">
        <v>107</v>
      </c>
      <c r="D525" s="16">
        <v>0</v>
      </c>
    </row>
    <row r="526" spans="2:4" ht="17" x14ac:dyDescent="0.2">
      <c r="B526" s="23" t="s">
        <v>269</v>
      </c>
      <c r="C526" s="16">
        <v>501</v>
      </c>
      <c r="D526" s="16">
        <v>2</v>
      </c>
    </row>
    <row r="527" spans="2:4" ht="17" x14ac:dyDescent="0.2">
      <c r="B527" s="23" t="s">
        <v>135</v>
      </c>
      <c r="C527" s="16">
        <v>183</v>
      </c>
      <c r="D527" s="16">
        <v>1</v>
      </c>
    </row>
    <row r="528" spans="2:4" ht="17" x14ac:dyDescent="0.2">
      <c r="B528" s="23" t="s">
        <v>270</v>
      </c>
      <c r="C528" s="16">
        <v>78</v>
      </c>
      <c r="D528" s="16">
        <v>0</v>
      </c>
    </row>
    <row r="529" spans="2:4" ht="17" x14ac:dyDescent="0.2">
      <c r="B529" s="23" t="s">
        <v>210</v>
      </c>
      <c r="C529" s="16">
        <v>138</v>
      </c>
      <c r="D529" s="16">
        <v>0</v>
      </c>
    </row>
    <row r="530" spans="2:4" ht="17" x14ac:dyDescent="0.2">
      <c r="B530" s="23" t="s">
        <v>136</v>
      </c>
      <c r="C530" s="16">
        <v>413</v>
      </c>
      <c r="D530" s="16">
        <v>7</v>
      </c>
    </row>
    <row r="531" spans="2:4" ht="17" x14ac:dyDescent="0.2">
      <c r="B531" s="23" t="s">
        <v>137</v>
      </c>
      <c r="C531" s="16">
        <v>525</v>
      </c>
      <c r="D531" s="16">
        <v>0</v>
      </c>
    </row>
    <row r="532" spans="2:4" ht="17" x14ac:dyDescent="0.2">
      <c r="B532" s="23" t="s">
        <v>211</v>
      </c>
      <c r="C532" s="16">
        <v>1098</v>
      </c>
      <c r="D532" s="16">
        <v>1</v>
      </c>
    </row>
    <row r="533" spans="2:4" ht="17" x14ac:dyDescent="0.2">
      <c r="B533" s="23" t="s">
        <v>246</v>
      </c>
      <c r="C533" s="16">
        <v>540</v>
      </c>
      <c r="D533" s="16">
        <v>1</v>
      </c>
    </row>
    <row r="534" spans="2:4" ht="17" x14ac:dyDescent="0.2">
      <c r="B534" s="23" t="s">
        <v>212</v>
      </c>
      <c r="C534" s="16">
        <v>16</v>
      </c>
      <c r="D534" s="16">
        <v>0</v>
      </c>
    </row>
    <row r="535" spans="2:4" ht="17" x14ac:dyDescent="0.2">
      <c r="B535" s="15" t="s">
        <v>236</v>
      </c>
      <c r="C535" s="16">
        <f>SUM(C501:C534)</f>
        <v>28079</v>
      </c>
      <c r="D535" s="25">
        <f>SUM(D501:D534)</f>
        <v>151</v>
      </c>
    </row>
    <row r="538" spans="2:4" x14ac:dyDescent="0.2">
      <c r="B538" s="20">
        <v>44165</v>
      </c>
    </row>
    <row r="539" spans="2:4" x14ac:dyDescent="0.2">
      <c r="B539" s="94" t="s">
        <v>294</v>
      </c>
      <c r="C539" s="114" t="s">
        <v>286</v>
      </c>
      <c r="D539" s="114" t="s">
        <v>288</v>
      </c>
    </row>
    <row r="540" spans="2:4" x14ac:dyDescent="0.2">
      <c r="B540" s="96"/>
      <c r="C540" s="114"/>
      <c r="D540" s="114"/>
    </row>
    <row r="541" spans="2:4" ht="17" x14ac:dyDescent="0.2">
      <c r="B541" s="23" t="s">
        <v>2</v>
      </c>
      <c r="C541" s="16">
        <v>956</v>
      </c>
      <c r="D541" s="16">
        <v>23</v>
      </c>
    </row>
    <row r="542" spans="2:4" ht="17" x14ac:dyDescent="0.2">
      <c r="B542" s="23" t="s">
        <v>124</v>
      </c>
      <c r="C542" s="16">
        <v>1890</v>
      </c>
      <c r="D542" s="16">
        <v>23</v>
      </c>
    </row>
    <row r="543" spans="2:4" ht="17" x14ac:dyDescent="0.2">
      <c r="B543" s="23" t="s">
        <v>125</v>
      </c>
      <c r="C543" s="16">
        <v>1790</v>
      </c>
      <c r="D543" s="16">
        <v>9</v>
      </c>
    </row>
    <row r="544" spans="2:4" ht="17" x14ac:dyDescent="0.2">
      <c r="B544" s="23" t="s">
        <v>238</v>
      </c>
      <c r="C544" s="16">
        <v>1313</v>
      </c>
      <c r="D544" s="16">
        <v>11</v>
      </c>
    </row>
    <row r="545" spans="2:4" ht="17" x14ac:dyDescent="0.2">
      <c r="B545" s="23" t="s">
        <v>127</v>
      </c>
      <c r="C545" s="16">
        <v>7984</v>
      </c>
      <c r="D545" s="16">
        <v>14</v>
      </c>
    </row>
    <row r="546" spans="2:4" ht="17" x14ac:dyDescent="0.2">
      <c r="B546" s="23" t="s">
        <v>9</v>
      </c>
      <c r="C546" s="16">
        <v>876</v>
      </c>
      <c r="D546" s="16">
        <v>2</v>
      </c>
    </row>
    <row r="547" spans="2:4" ht="17" x14ac:dyDescent="0.2">
      <c r="B547" s="23" t="s">
        <v>239</v>
      </c>
      <c r="C547" s="16">
        <v>917</v>
      </c>
      <c r="D547" s="16">
        <v>17</v>
      </c>
    </row>
    <row r="548" spans="2:4" ht="17" x14ac:dyDescent="0.2">
      <c r="B548" s="23" t="s">
        <v>129</v>
      </c>
      <c r="C548" s="16">
        <v>193</v>
      </c>
      <c r="D548" s="16">
        <v>10</v>
      </c>
    </row>
    <row r="549" spans="2:4" ht="17" x14ac:dyDescent="0.2">
      <c r="B549" s="23" t="s">
        <v>240</v>
      </c>
      <c r="C549" s="16">
        <v>22</v>
      </c>
      <c r="D549" s="16">
        <v>0</v>
      </c>
    </row>
    <row r="550" spans="2:4" ht="17" x14ac:dyDescent="0.2">
      <c r="B550" s="23" t="s">
        <v>297</v>
      </c>
      <c r="C550" s="16">
        <v>8</v>
      </c>
      <c r="D550" s="16">
        <v>0</v>
      </c>
    </row>
    <row r="551" spans="2:4" ht="17" x14ac:dyDescent="0.2">
      <c r="B551" s="23" t="s">
        <v>242</v>
      </c>
      <c r="C551" s="16">
        <v>82</v>
      </c>
      <c r="D551" s="16">
        <v>0</v>
      </c>
    </row>
    <row r="552" spans="2:4" ht="17" x14ac:dyDescent="0.2">
      <c r="B552" s="23" t="s">
        <v>228</v>
      </c>
      <c r="C552" s="16">
        <v>414</v>
      </c>
      <c r="D552" s="16">
        <v>1</v>
      </c>
    </row>
    <row r="553" spans="2:4" ht="17" x14ac:dyDescent="0.2">
      <c r="B553" s="23" t="s">
        <v>130</v>
      </c>
      <c r="C553" s="16">
        <v>75</v>
      </c>
      <c r="D553" s="16">
        <v>5</v>
      </c>
    </row>
    <row r="554" spans="2:4" ht="17" x14ac:dyDescent="0.2">
      <c r="B554" s="23" t="s">
        <v>13</v>
      </c>
      <c r="C554" s="16">
        <v>196</v>
      </c>
      <c r="D554" s="16">
        <v>2</v>
      </c>
    </row>
    <row r="555" spans="2:4" ht="17" x14ac:dyDescent="0.2">
      <c r="B555" s="23" t="s">
        <v>243</v>
      </c>
      <c r="C555" s="16">
        <v>13</v>
      </c>
      <c r="D555" s="16">
        <v>0</v>
      </c>
    </row>
    <row r="556" spans="2:4" ht="17" x14ac:dyDescent="0.2">
      <c r="B556" s="23" t="s">
        <v>244</v>
      </c>
      <c r="C556" s="16">
        <v>2318</v>
      </c>
      <c r="D556" s="16">
        <v>4</v>
      </c>
    </row>
    <row r="557" spans="2:4" ht="17" x14ac:dyDescent="0.2">
      <c r="B557" s="23" t="s">
        <v>207</v>
      </c>
      <c r="C557" s="16">
        <v>1110</v>
      </c>
      <c r="D557" s="16">
        <v>1</v>
      </c>
    </row>
    <row r="558" spans="2:4" ht="17" x14ac:dyDescent="0.2">
      <c r="B558" s="23" t="s">
        <v>16</v>
      </c>
      <c r="C558" s="16">
        <v>411</v>
      </c>
      <c r="D558" s="16">
        <v>3</v>
      </c>
    </row>
    <row r="559" spans="2:4" ht="17" x14ac:dyDescent="0.2">
      <c r="B559" s="23" t="s">
        <v>17</v>
      </c>
      <c r="C559" s="16">
        <v>2977</v>
      </c>
      <c r="D559" s="16">
        <v>9</v>
      </c>
    </row>
    <row r="560" spans="2:4" ht="17" x14ac:dyDescent="0.2">
      <c r="B560" s="23" t="s">
        <v>208</v>
      </c>
      <c r="C560" s="16">
        <v>87</v>
      </c>
      <c r="D560" s="16">
        <v>0</v>
      </c>
    </row>
    <row r="561" spans="2:4" ht="17" x14ac:dyDescent="0.2">
      <c r="B561" s="23" t="s">
        <v>18</v>
      </c>
      <c r="C561" s="16">
        <v>680</v>
      </c>
      <c r="D561" s="16">
        <v>2</v>
      </c>
    </row>
    <row r="562" spans="2:4" ht="17" x14ac:dyDescent="0.2">
      <c r="B562" s="23" t="s">
        <v>132</v>
      </c>
      <c r="C562" s="16">
        <v>246</v>
      </c>
      <c r="D562" s="16">
        <v>6</v>
      </c>
    </row>
    <row r="563" spans="2:4" ht="17" x14ac:dyDescent="0.2">
      <c r="B563" s="23" t="s">
        <v>267</v>
      </c>
      <c r="C563" s="16">
        <v>1819</v>
      </c>
      <c r="D563" s="16">
        <v>3</v>
      </c>
    </row>
    <row r="564" spans="2:4" ht="17" x14ac:dyDescent="0.2">
      <c r="B564" s="23" t="s">
        <v>245</v>
      </c>
      <c r="C564" s="16">
        <v>54</v>
      </c>
      <c r="D564" s="16">
        <v>0</v>
      </c>
    </row>
    <row r="565" spans="2:4" ht="17" x14ac:dyDescent="0.2">
      <c r="B565" s="23" t="s">
        <v>209</v>
      </c>
      <c r="C565" s="16">
        <v>107</v>
      </c>
      <c r="D565" s="16">
        <v>0</v>
      </c>
    </row>
    <row r="566" spans="2:4" ht="17" x14ac:dyDescent="0.2">
      <c r="B566" s="23" t="s">
        <v>269</v>
      </c>
      <c r="C566" s="16">
        <v>533</v>
      </c>
      <c r="D566" s="16">
        <v>2</v>
      </c>
    </row>
    <row r="567" spans="2:4" ht="17" x14ac:dyDescent="0.2">
      <c r="B567" s="23" t="s">
        <v>135</v>
      </c>
      <c r="C567" s="16">
        <v>185</v>
      </c>
      <c r="D567" s="16">
        <v>1</v>
      </c>
    </row>
    <row r="568" spans="2:4" ht="17" x14ac:dyDescent="0.2">
      <c r="B568" s="23" t="s">
        <v>270</v>
      </c>
      <c r="C568" s="16">
        <v>100</v>
      </c>
      <c r="D568" s="16">
        <v>0</v>
      </c>
    </row>
    <row r="569" spans="2:4" ht="17" x14ac:dyDescent="0.2">
      <c r="B569" s="23" t="s">
        <v>210</v>
      </c>
      <c r="C569" s="16">
        <v>164</v>
      </c>
      <c r="D569" s="16">
        <v>0</v>
      </c>
    </row>
    <row r="570" spans="2:4" ht="17" x14ac:dyDescent="0.2">
      <c r="B570" s="23" t="s">
        <v>136</v>
      </c>
      <c r="C570" s="16">
        <v>416</v>
      </c>
      <c r="D570" s="16">
        <v>7</v>
      </c>
    </row>
    <row r="571" spans="2:4" ht="17" x14ac:dyDescent="0.2">
      <c r="B571" s="23" t="s">
        <v>137</v>
      </c>
      <c r="C571" s="16">
        <v>558</v>
      </c>
      <c r="D571" s="16">
        <v>0</v>
      </c>
    </row>
    <row r="572" spans="2:4" ht="17" x14ac:dyDescent="0.2">
      <c r="B572" s="23" t="s">
        <v>211</v>
      </c>
      <c r="C572" s="16">
        <v>1129</v>
      </c>
      <c r="D572" s="16">
        <v>1</v>
      </c>
    </row>
    <row r="573" spans="2:4" ht="17" x14ac:dyDescent="0.2">
      <c r="B573" s="23" t="s">
        <v>246</v>
      </c>
      <c r="C573" s="16">
        <v>568</v>
      </c>
      <c r="D573" s="16">
        <v>1</v>
      </c>
    </row>
    <row r="574" spans="2:4" ht="17" x14ac:dyDescent="0.2">
      <c r="B574" s="23" t="s">
        <v>212</v>
      </c>
      <c r="C574" s="16">
        <v>16</v>
      </c>
      <c r="D574" s="16">
        <v>0</v>
      </c>
    </row>
    <row r="575" spans="2:4" ht="17" x14ac:dyDescent="0.2">
      <c r="B575" s="15" t="s">
        <v>236</v>
      </c>
      <c r="C575" s="16">
        <f>SUM(C541:C574)</f>
        <v>30207</v>
      </c>
      <c r="D575" s="25">
        <f>SUM(D541:D574)</f>
        <v>157</v>
      </c>
    </row>
    <row r="577" spans="2:4" x14ac:dyDescent="0.2">
      <c r="B577" s="27">
        <v>44172</v>
      </c>
    </row>
    <row r="578" spans="2:4" x14ac:dyDescent="0.2">
      <c r="B578" s="94" t="s">
        <v>294</v>
      </c>
      <c r="C578" s="114" t="s">
        <v>286</v>
      </c>
      <c r="D578" s="114" t="s">
        <v>288</v>
      </c>
    </row>
    <row r="579" spans="2:4" x14ac:dyDescent="0.2">
      <c r="B579" s="96"/>
      <c r="C579" s="114"/>
      <c r="D579" s="114"/>
    </row>
    <row r="580" spans="2:4" ht="17" x14ac:dyDescent="0.2">
      <c r="B580" s="23" t="s">
        <v>2</v>
      </c>
      <c r="C580" s="16">
        <v>973</v>
      </c>
      <c r="D580" s="16">
        <v>24</v>
      </c>
    </row>
    <row r="581" spans="2:4" ht="17" x14ac:dyDescent="0.2">
      <c r="B581" s="23" t="s">
        <v>124</v>
      </c>
      <c r="C581" s="16">
        <v>2194</v>
      </c>
      <c r="D581" s="16">
        <v>25</v>
      </c>
    </row>
    <row r="582" spans="2:4" ht="17" x14ac:dyDescent="0.2">
      <c r="B582" s="23" t="s">
        <v>125</v>
      </c>
      <c r="C582" s="16">
        <v>1816</v>
      </c>
      <c r="D582" s="16">
        <v>9</v>
      </c>
    </row>
    <row r="583" spans="2:4" ht="17" x14ac:dyDescent="0.2">
      <c r="B583" s="23" t="s">
        <v>238</v>
      </c>
      <c r="C583" s="16">
        <v>1343</v>
      </c>
      <c r="D583" s="16">
        <v>11</v>
      </c>
    </row>
    <row r="584" spans="2:4" ht="17" x14ac:dyDescent="0.2">
      <c r="B584" s="23" t="s">
        <v>127</v>
      </c>
      <c r="C584" s="16">
        <v>8853</v>
      </c>
      <c r="D584" s="16">
        <v>14</v>
      </c>
    </row>
    <row r="585" spans="2:4" ht="17" x14ac:dyDescent="0.2">
      <c r="B585" s="23" t="s">
        <v>9</v>
      </c>
      <c r="C585" s="16">
        <v>977</v>
      </c>
      <c r="D585" s="16">
        <v>2</v>
      </c>
    </row>
    <row r="586" spans="2:4" ht="17" x14ac:dyDescent="0.2">
      <c r="B586" s="23" t="s">
        <v>239</v>
      </c>
      <c r="C586" s="16">
        <v>958</v>
      </c>
      <c r="D586" s="16">
        <v>18</v>
      </c>
    </row>
    <row r="587" spans="2:4" ht="17" x14ac:dyDescent="0.2">
      <c r="B587" s="23" t="s">
        <v>129</v>
      </c>
      <c r="C587" s="16">
        <v>200</v>
      </c>
      <c r="D587" s="16">
        <v>10</v>
      </c>
    </row>
    <row r="588" spans="2:4" ht="17" x14ac:dyDescent="0.2">
      <c r="B588" s="23" t="s">
        <v>240</v>
      </c>
      <c r="C588" s="16">
        <v>22</v>
      </c>
      <c r="D588" s="16">
        <v>0</v>
      </c>
    </row>
    <row r="589" spans="2:4" ht="17" x14ac:dyDescent="0.2">
      <c r="B589" s="23" t="s">
        <v>297</v>
      </c>
      <c r="C589" s="16">
        <v>8</v>
      </c>
      <c r="D589" s="16">
        <v>0</v>
      </c>
    </row>
    <row r="590" spans="2:4" ht="17" x14ac:dyDescent="0.2">
      <c r="B590" s="23" t="s">
        <v>242</v>
      </c>
      <c r="C590" s="16">
        <v>82</v>
      </c>
      <c r="D590" s="16">
        <v>0</v>
      </c>
    </row>
    <row r="591" spans="2:4" ht="17" x14ac:dyDescent="0.2">
      <c r="B591" s="23" t="s">
        <v>228</v>
      </c>
      <c r="C591" s="16">
        <v>414</v>
      </c>
      <c r="D591" s="16">
        <v>1</v>
      </c>
    </row>
    <row r="592" spans="2:4" ht="17" x14ac:dyDescent="0.2">
      <c r="B592" s="23" t="s">
        <v>130</v>
      </c>
      <c r="C592" s="16">
        <v>82</v>
      </c>
      <c r="D592" s="16">
        <v>5</v>
      </c>
    </row>
    <row r="593" spans="2:4" ht="17" x14ac:dyDescent="0.2">
      <c r="B593" s="23" t="s">
        <v>13</v>
      </c>
      <c r="C593" s="16">
        <v>196</v>
      </c>
      <c r="D593" s="16">
        <v>2</v>
      </c>
    </row>
    <row r="594" spans="2:4" ht="17" x14ac:dyDescent="0.2">
      <c r="B594" s="23" t="s">
        <v>243</v>
      </c>
      <c r="C594" s="16">
        <v>13</v>
      </c>
      <c r="D594" s="16">
        <v>0</v>
      </c>
    </row>
    <row r="595" spans="2:4" ht="17" x14ac:dyDescent="0.2">
      <c r="B595" s="23" t="s">
        <v>244</v>
      </c>
      <c r="C595" s="16">
        <v>2427</v>
      </c>
      <c r="D595" s="16">
        <v>4</v>
      </c>
    </row>
    <row r="596" spans="2:4" ht="17" x14ac:dyDescent="0.2">
      <c r="B596" s="23" t="s">
        <v>207</v>
      </c>
      <c r="C596" s="16">
        <v>1313</v>
      </c>
      <c r="D596" s="16">
        <v>1</v>
      </c>
    </row>
    <row r="597" spans="2:4" ht="17" x14ac:dyDescent="0.2">
      <c r="B597" s="23" t="s">
        <v>16</v>
      </c>
      <c r="C597" s="16">
        <v>414</v>
      </c>
      <c r="D597" s="16">
        <v>3</v>
      </c>
    </row>
    <row r="598" spans="2:4" ht="17" x14ac:dyDescent="0.2">
      <c r="B598" s="23" t="s">
        <v>17</v>
      </c>
      <c r="C598" s="16">
        <v>3175</v>
      </c>
      <c r="D598" s="16">
        <v>9</v>
      </c>
    </row>
    <row r="599" spans="2:4" ht="17" x14ac:dyDescent="0.2">
      <c r="B599" s="23" t="s">
        <v>208</v>
      </c>
      <c r="C599" s="16">
        <v>89</v>
      </c>
      <c r="D599" s="16">
        <v>0</v>
      </c>
    </row>
    <row r="600" spans="2:4" ht="17" x14ac:dyDescent="0.2">
      <c r="B600" s="23" t="s">
        <v>18</v>
      </c>
      <c r="C600" s="16">
        <v>734</v>
      </c>
      <c r="D600" s="16">
        <v>2</v>
      </c>
    </row>
    <row r="601" spans="2:4" ht="17" x14ac:dyDescent="0.2">
      <c r="B601" s="23" t="s">
        <v>132</v>
      </c>
      <c r="C601" s="16">
        <v>248</v>
      </c>
      <c r="D601" s="16">
        <v>6</v>
      </c>
    </row>
    <row r="602" spans="2:4" ht="17" x14ac:dyDescent="0.2">
      <c r="B602" s="23" t="s">
        <v>267</v>
      </c>
      <c r="C602" s="16">
        <v>1823</v>
      </c>
      <c r="D602" s="16">
        <v>4</v>
      </c>
    </row>
    <row r="603" spans="2:4" ht="17" x14ac:dyDescent="0.2">
      <c r="B603" s="23" t="s">
        <v>245</v>
      </c>
      <c r="C603" s="16">
        <v>55</v>
      </c>
      <c r="D603" s="16">
        <v>0</v>
      </c>
    </row>
    <row r="604" spans="2:4" ht="17" x14ac:dyDescent="0.2">
      <c r="B604" s="23" t="s">
        <v>209</v>
      </c>
      <c r="C604" s="16">
        <v>112</v>
      </c>
      <c r="D604" s="16">
        <v>0</v>
      </c>
    </row>
    <row r="605" spans="2:4" ht="17" x14ac:dyDescent="0.2">
      <c r="B605" s="23" t="s">
        <v>269</v>
      </c>
      <c r="C605" s="16">
        <v>563</v>
      </c>
      <c r="D605" s="16">
        <v>2</v>
      </c>
    </row>
    <row r="606" spans="2:4" ht="17" x14ac:dyDescent="0.2">
      <c r="B606" s="23" t="s">
        <v>135</v>
      </c>
      <c r="C606" s="16">
        <v>185</v>
      </c>
      <c r="D606" s="16">
        <v>1</v>
      </c>
    </row>
    <row r="607" spans="2:4" ht="17" x14ac:dyDescent="0.2">
      <c r="B607" s="23" t="s">
        <v>270</v>
      </c>
      <c r="C607" s="16">
        <v>106</v>
      </c>
      <c r="D607" s="16">
        <v>0</v>
      </c>
    </row>
    <row r="608" spans="2:4" ht="17" x14ac:dyDescent="0.2">
      <c r="B608" s="23" t="s">
        <v>210</v>
      </c>
      <c r="C608" s="16">
        <v>181</v>
      </c>
      <c r="D608" s="16">
        <v>0</v>
      </c>
    </row>
    <row r="609" spans="2:4" ht="17" x14ac:dyDescent="0.2">
      <c r="B609" s="23" t="s">
        <v>136</v>
      </c>
      <c r="C609" s="16">
        <v>428</v>
      </c>
      <c r="D609" s="16">
        <v>7</v>
      </c>
    </row>
    <row r="610" spans="2:4" ht="17" x14ac:dyDescent="0.2">
      <c r="B610" s="23" t="s">
        <v>137</v>
      </c>
      <c r="C610" s="16">
        <v>619</v>
      </c>
      <c r="D610" s="16">
        <v>0</v>
      </c>
    </row>
    <row r="611" spans="2:4" ht="17" x14ac:dyDescent="0.2">
      <c r="B611" s="23" t="s">
        <v>211</v>
      </c>
      <c r="C611" s="16">
        <v>1181</v>
      </c>
      <c r="D611" s="16">
        <v>1</v>
      </c>
    </row>
    <row r="612" spans="2:4" ht="17" x14ac:dyDescent="0.2">
      <c r="B612" s="23" t="s">
        <v>246</v>
      </c>
      <c r="C612" s="16">
        <v>577</v>
      </c>
      <c r="D612" s="16">
        <v>1</v>
      </c>
    </row>
    <row r="613" spans="2:4" ht="17" x14ac:dyDescent="0.2">
      <c r="B613" s="23" t="s">
        <v>212</v>
      </c>
      <c r="C613" s="16">
        <v>16</v>
      </c>
      <c r="D613" s="16">
        <v>0</v>
      </c>
    </row>
    <row r="614" spans="2:4" ht="17" x14ac:dyDescent="0.2">
      <c r="B614" s="24" t="s">
        <v>36</v>
      </c>
      <c r="C614" s="17">
        <f>SUM(C580:C613)</f>
        <v>32377</v>
      </c>
      <c r="D614" s="17">
        <f>SUM(D580:D613)</f>
        <v>162</v>
      </c>
    </row>
    <row r="617" spans="2:4" x14ac:dyDescent="0.2">
      <c r="B617" s="20">
        <v>44179</v>
      </c>
    </row>
    <row r="618" spans="2:4" x14ac:dyDescent="0.2">
      <c r="B618" s="94" t="s">
        <v>294</v>
      </c>
      <c r="C618" s="114" t="s">
        <v>286</v>
      </c>
      <c r="D618" s="114" t="s">
        <v>288</v>
      </c>
    </row>
    <row r="619" spans="2:4" x14ac:dyDescent="0.2">
      <c r="B619" s="96"/>
      <c r="C619" s="114"/>
      <c r="D619" s="114"/>
    </row>
    <row r="620" spans="2:4" ht="17" x14ac:dyDescent="0.2">
      <c r="B620" s="23" t="s">
        <v>2</v>
      </c>
      <c r="C620" s="16">
        <v>984</v>
      </c>
      <c r="D620" s="16">
        <v>24</v>
      </c>
    </row>
    <row r="621" spans="2:4" ht="17" x14ac:dyDescent="0.2">
      <c r="B621" s="23" t="s">
        <v>124</v>
      </c>
      <c r="C621" s="16">
        <v>2194</v>
      </c>
      <c r="D621" s="16">
        <v>25</v>
      </c>
    </row>
    <row r="622" spans="2:4" ht="17" x14ac:dyDescent="0.2">
      <c r="B622" s="23" t="s">
        <v>125</v>
      </c>
      <c r="C622" s="16">
        <v>1845</v>
      </c>
      <c r="D622" s="16">
        <v>11</v>
      </c>
    </row>
    <row r="623" spans="2:4" ht="17" x14ac:dyDescent="0.2">
      <c r="B623" s="23" t="s">
        <v>238</v>
      </c>
      <c r="C623" s="16">
        <v>1425</v>
      </c>
      <c r="D623" s="16">
        <v>11</v>
      </c>
    </row>
    <row r="624" spans="2:4" ht="17" x14ac:dyDescent="0.2">
      <c r="B624" s="23" t="s">
        <v>127</v>
      </c>
      <c r="C624" s="16">
        <v>8853</v>
      </c>
      <c r="D624" s="16">
        <v>22</v>
      </c>
    </row>
    <row r="625" spans="2:4" ht="17" x14ac:dyDescent="0.2">
      <c r="B625" s="23" t="s">
        <v>9</v>
      </c>
      <c r="C625" s="16">
        <v>1128</v>
      </c>
      <c r="D625" s="16">
        <v>2</v>
      </c>
    </row>
    <row r="626" spans="2:4" ht="17" x14ac:dyDescent="0.2">
      <c r="B626" s="23" t="s">
        <v>239</v>
      </c>
      <c r="C626" s="16">
        <v>992</v>
      </c>
      <c r="D626" s="16">
        <v>18</v>
      </c>
    </row>
    <row r="627" spans="2:4" ht="17" x14ac:dyDescent="0.2">
      <c r="B627" s="23" t="s">
        <v>129</v>
      </c>
      <c r="C627" s="16">
        <v>200</v>
      </c>
      <c r="D627" s="16">
        <v>10</v>
      </c>
    </row>
    <row r="628" spans="2:4" ht="17" x14ac:dyDescent="0.2">
      <c r="B628" s="23" t="s">
        <v>240</v>
      </c>
      <c r="C628" s="16">
        <v>22</v>
      </c>
      <c r="D628" s="16">
        <v>0</v>
      </c>
    </row>
    <row r="629" spans="2:4" ht="17" x14ac:dyDescent="0.2">
      <c r="B629" s="23" t="s">
        <v>297</v>
      </c>
      <c r="C629" s="16">
        <v>8</v>
      </c>
      <c r="D629" s="16">
        <v>0</v>
      </c>
    </row>
    <row r="630" spans="2:4" ht="17" x14ac:dyDescent="0.2">
      <c r="B630" s="23" t="s">
        <v>242</v>
      </c>
      <c r="C630" s="16">
        <v>82</v>
      </c>
      <c r="D630" s="16">
        <v>0</v>
      </c>
    </row>
    <row r="631" spans="2:4" ht="17" x14ac:dyDescent="0.2">
      <c r="B631" s="23" t="s">
        <v>228</v>
      </c>
      <c r="C631" s="16">
        <v>414</v>
      </c>
      <c r="D631" s="16">
        <v>1</v>
      </c>
    </row>
    <row r="632" spans="2:4" ht="17" x14ac:dyDescent="0.2">
      <c r="B632" s="23" t="s">
        <v>130</v>
      </c>
      <c r="C632" s="16">
        <v>88</v>
      </c>
      <c r="D632" s="16">
        <v>5</v>
      </c>
    </row>
    <row r="633" spans="2:4" ht="17" x14ac:dyDescent="0.2">
      <c r="B633" s="23" t="s">
        <v>13</v>
      </c>
      <c r="C633" s="16">
        <v>196</v>
      </c>
      <c r="D633" s="16">
        <v>2</v>
      </c>
    </row>
    <row r="634" spans="2:4" ht="17" x14ac:dyDescent="0.2">
      <c r="B634" s="23" t="s">
        <v>243</v>
      </c>
      <c r="C634" s="16">
        <v>13</v>
      </c>
      <c r="D634" s="16">
        <v>0</v>
      </c>
    </row>
    <row r="635" spans="2:4" ht="17" x14ac:dyDescent="0.2">
      <c r="B635" s="23" t="s">
        <v>244</v>
      </c>
      <c r="C635" s="16">
        <v>2537</v>
      </c>
      <c r="D635" s="16">
        <v>4</v>
      </c>
    </row>
    <row r="636" spans="2:4" ht="17" x14ac:dyDescent="0.2">
      <c r="B636" s="23" t="s">
        <v>207</v>
      </c>
      <c r="C636" s="16">
        <v>1393</v>
      </c>
      <c r="D636" s="16">
        <v>1</v>
      </c>
    </row>
    <row r="637" spans="2:4" ht="17" x14ac:dyDescent="0.2">
      <c r="B637" s="23" t="s">
        <v>16</v>
      </c>
      <c r="C637" s="16">
        <v>423</v>
      </c>
      <c r="D637" s="16">
        <v>3</v>
      </c>
    </row>
    <row r="638" spans="2:4" ht="17" x14ac:dyDescent="0.2">
      <c r="B638" s="23" t="s">
        <v>17</v>
      </c>
      <c r="C638" s="16">
        <v>3333</v>
      </c>
      <c r="D638" s="16">
        <v>9</v>
      </c>
    </row>
    <row r="639" spans="2:4" ht="17" x14ac:dyDescent="0.2">
      <c r="B639" s="23" t="s">
        <v>208</v>
      </c>
      <c r="C639" s="16">
        <v>94</v>
      </c>
      <c r="D639" s="16">
        <v>0</v>
      </c>
    </row>
    <row r="640" spans="2:4" ht="17" x14ac:dyDescent="0.2">
      <c r="B640" s="23" t="s">
        <v>18</v>
      </c>
      <c r="C640" s="16">
        <v>800</v>
      </c>
      <c r="D640" s="16">
        <v>2</v>
      </c>
    </row>
    <row r="641" spans="2:4" ht="17" x14ac:dyDescent="0.2">
      <c r="B641" s="23" t="s">
        <v>132</v>
      </c>
      <c r="C641" s="16">
        <v>256</v>
      </c>
      <c r="D641" s="16">
        <v>6</v>
      </c>
    </row>
    <row r="642" spans="2:4" ht="17" x14ac:dyDescent="0.2">
      <c r="B642" s="23" t="s">
        <v>267</v>
      </c>
      <c r="C642" s="16">
        <v>1858</v>
      </c>
      <c r="D642" s="16">
        <v>5</v>
      </c>
    </row>
    <row r="643" spans="2:4" ht="17" x14ac:dyDescent="0.2">
      <c r="B643" s="23" t="s">
        <v>245</v>
      </c>
      <c r="C643" s="16">
        <v>68</v>
      </c>
      <c r="D643" s="16">
        <v>0</v>
      </c>
    </row>
    <row r="644" spans="2:4" ht="17" x14ac:dyDescent="0.2">
      <c r="B644" s="23" t="s">
        <v>209</v>
      </c>
      <c r="C644" s="16">
        <v>122</v>
      </c>
      <c r="D644" s="16">
        <v>0</v>
      </c>
    </row>
    <row r="645" spans="2:4" ht="17" x14ac:dyDescent="0.2">
      <c r="B645" s="23" t="s">
        <v>269</v>
      </c>
      <c r="C645" s="16">
        <v>583</v>
      </c>
      <c r="D645" s="16">
        <v>2</v>
      </c>
    </row>
    <row r="646" spans="2:4" ht="17" x14ac:dyDescent="0.2">
      <c r="B646" s="23" t="s">
        <v>135</v>
      </c>
      <c r="C646" s="16">
        <v>191</v>
      </c>
      <c r="D646" s="16">
        <v>1</v>
      </c>
    </row>
    <row r="647" spans="2:4" ht="17" x14ac:dyDescent="0.2">
      <c r="B647" s="23" t="s">
        <v>270</v>
      </c>
      <c r="C647" s="16">
        <v>118</v>
      </c>
      <c r="D647" s="16">
        <v>0</v>
      </c>
    </row>
    <row r="648" spans="2:4" ht="17" x14ac:dyDescent="0.2">
      <c r="B648" s="23" t="s">
        <v>210</v>
      </c>
      <c r="C648" s="16">
        <v>196</v>
      </c>
      <c r="D648" s="16">
        <v>0</v>
      </c>
    </row>
    <row r="649" spans="2:4" ht="17" x14ac:dyDescent="0.2">
      <c r="B649" s="23" t="s">
        <v>136</v>
      </c>
      <c r="C649" s="16">
        <v>433</v>
      </c>
      <c r="D649" s="16">
        <v>7</v>
      </c>
    </row>
    <row r="650" spans="2:4" ht="17" x14ac:dyDescent="0.2">
      <c r="B650" s="23" t="s">
        <v>137</v>
      </c>
      <c r="C650" s="16">
        <v>737</v>
      </c>
      <c r="D650" s="16">
        <v>1</v>
      </c>
    </row>
    <row r="651" spans="2:4" ht="17" x14ac:dyDescent="0.2">
      <c r="B651" s="23" t="s">
        <v>211</v>
      </c>
      <c r="C651" s="16">
        <v>1196</v>
      </c>
      <c r="D651" s="16">
        <v>1</v>
      </c>
    </row>
    <row r="652" spans="2:4" ht="17" x14ac:dyDescent="0.2">
      <c r="B652" s="23" t="s">
        <v>246</v>
      </c>
      <c r="C652" s="16">
        <v>595</v>
      </c>
      <c r="D652" s="16">
        <v>1</v>
      </c>
    </row>
    <row r="653" spans="2:4" ht="17" x14ac:dyDescent="0.2">
      <c r="B653" s="23" t="s">
        <v>212</v>
      </c>
      <c r="C653" s="16">
        <v>17</v>
      </c>
      <c r="D653" s="16">
        <v>0</v>
      </c>
    </row>
    <row r="654" spans="2:4" ht="17" x14ac:dyDescent="0.2">
      <c r="B654" s="24" t="s">
        <v>36</v>
      </c>
      <c r="C654" s="17">
        <f>SUM(C620:C653)</f>
        <v>33394</v>
      </c>
      <c r="D654" s="17">
        <f>SUM(D620:D653)</f>
        <v>174</v>
      </c>
    </row>
    <row r="657" spans="2:4" x14ac:dyDescent="0.2">
      <c r="B657" s="20">
        <v>44186</v>
      </c>
    </row>
    <row r="658" spans="2:4" x14ac:dyDescent="0.2">
      <c r="B658" s="94" t="s">
        <v>294</v>
      </c>
      <c r="C658" s="114" t="s">
        <v>232</v>
      </c>
      <c r="D658" s="114" t="s">
        <v>233</v>
      </c>
    </row>
    <row r="659" spans="2:4" x14ac:dyDescent="0.2">
      <c r="B659" s="96"/>
      <c r="C659" s="114"/>
      <c r="D659" s="114"/>
    </row>
    <row r="660" spans="2:4" ht="17" x14ac:dyDescent="0.2">
      <c r="B660" s="23" t="s">
        <v>2</v>
      </c>
      <c r="C660" s="16">
        <v>1081</v>
      </c>
      <c r="D660" s="16">
        <v>24</v>
      </c>
    </row>
    <row r="661" spans="2:4" ht="17" x14ac:dyDescent="0.2">
      <c r="B661" s="23" t="s">
        <v>124</v>
      </c>
      <c r="C661" s="16">
        <v>3108</v>
      </c>
      <c r="D661" s="16">
        <v>25</v>
      </c>
    </row>
    <row r="662" spans="2:4" ht="17" x14ac:dyDescent="0.2">
      <c r="B662" s="23" t="s">
        <v>125</v>
      </c>
      <c r="C662" s="16">
        <v>1884</v>
      </c>
      <c r="D662" s="16">
        <v>11</v>
      </c>
    </row>
    <row r="663" spans="2:4" ht="17" x14ac:dyDescent="0.2">
      <c r="B663" s="23" t="s">
        <v>238</v>
      </c>
      <c r="C663" s="16">
        <v>1448</v>
      </c>
      <c r="D663" s="16">
        <v>11</v>
      </c>
    </row>
    <row r="664" spans="2:4" ht="17" x14ac:dyDescent="0.2">
      <c r="B664" s="23" t="s">
        <v>127</v>
      </c>
      <c r="C664" s="16">
        <v>10903</v>
      </c>
      <c r="D664" s="16">
        <v>22</v>
      </c>
    </row>
    <row r="665" spans="2:4" ht="17" x14ac:dyDescent="0.2">
      <c r="B665" s="23" t="s">
        <v>9</v>
      </c>
      <c r="C665" s="16">
        <v>1275</v>
      </c>
      <c r="D665" s="16">
        <v>2</v>
      </c>
    </row>
    <row r="666" spans="2:4" ht="17" x14ac:dyDescent="0.2">
      <c r="B666" s="23" t="s">
        <v>239</v>
      </c>
      <c r="C666" s="16">
        <v>1060</v>
      </c>
      <c r="D666" s="16">
        <v>18</v>
      </c>
    </row>
    <row r="667" spans="2:4" ht="17" x14ac:dyDescent="0.2">
      <c r="B667" s="23" t="s">
        <v>129</v>
      </c>
      <c r="C667" s="16">
        <v>200</v>
      </c>
      <c r="D667" s="16">
        <v>11</v>
      </c>
    </row>
    <row r="668" spans="2:4" ht="17" x14ac:dyDescent="0.2">
      <c r="B668" s="23" t="s">
        <v>240</v>
      </c>
      <c r="C668" s="16">
        <v>22</v>
      </c>
      <c r="D668" s="16">
        <v>0</v>
      </c>
    </row>
    <row r="669" spans="2:4" ht="17" x14ac:dyDescent="0.2">
      <c r="B669" s="23" t="s">
        <v>241</v>
      </c>
      <c r="C669" s="16">
        <v>8</v>
      </c>
      <c r="D669" s="16">
        <v>0</v>
      </c>
    </row>
    <row r="670" spans="2:4" ht="17" x14ac:dyDescent="0.2">
      <c r="B670" s="23" t="s">
        <v>242</v>
      </c>
      <c r="C670" s="16">
        <v>82</v>
      </c>
      <c r="D670" s="16">
        <v>0</v>
      </c>
    </row>
    <row r="671" spans="2:4" ht="17" x14ac:dyDescent="0.2">
      <c r="B671" s="23" t="s">
        <v>228</v>
      </c>
      <c r="C671" s="16">
        <v>414</v>
      </c>
      <c r="D671" s="16">
        <v>1</v>
      </c>
    </row>
    <row r="672" spans="2:4" ht="17" x14ac:dyDescent="0.2">
      <c r="B672" s="23" t="s">
        <v>130</v>
      </c>
      <c r="C672" s="16">
        <v>95</v>
      </c>
      <c r="D672" s="16">
        <v>5</v>
      </c>
    </row>
    <row r="673" spans="2:4" ht="17" x14ac:dyDescent="0.2">
      <c r="B673" s="23" t="s">
        <v>13</v>
      </c>
      <c r="C673" s="16">
        <v>194</v>
      </c>
      <c r="D673" s="16">
        <v>2</v>
      </c>
    </row>
    <row r="674" spans="2:4" ht="17" x14ac:dyDescent="0.2">
      <c r="B674" s="23" t="s">
        <v>243</v>
      </c>
      <c r="C674" s="16">
        <v>13</v>
      </c>
      <c r="D674" s="16">
        <v>0</v>
      </c>
    </row>
    <row r="675" spans="2:4" ht="17" x14ac:dyDescent="0.2">
      <c r="B675" s="23" t="s">
        <v>244</v>
      </c>
      <c r="C675" s="16">
        <v>2600</v>
      </c>
      <c r="D675" s="16">
        <v>4</v>
      </c>
    </row>
    <row r="676" spans="2:4" ht="17" x14ac:dyDescent="0.2">
      <c r="B676" s="23" t="s">
        <v>207</v>
      </c>
      <c r="C676" s="16">
        <v>1524</v>
      </c>
      <c r="D676" s="16">
        <v>1</v>
      </c>
    </row>
    <row r="677" spans="2:4" ht="17" x14ac:dyDescent="0.2">
      <c r="B677" s="23" t="s">
        <v>16</v>
      </c>
      <c r="C677" s="16">
        <v>432</v>
      </c>
      <c r="D677" s="16">
        <v>3</v>
      </c>
    </row>
    <row r="678" spans="2:4" ht="17" x14ac:dyDescent="0.2">
      <c r="B678" s="23" t="s">
        <v>17</v>
      </c>
      <c r="C678" s="16">
        <v>3580</v>
      </c>
      <c r="D678" s="16">
        <v>9</v>
      </c>
    </row>
    <row r="679" spans="2:4" ht="17" x14ac:dyDescent="0.2">
      <c r="B679" s="23" t="s">
        <v>208</v>
      </c>
      <c r="C679" s="16">
        <v>99</v>
      </c>
      <c r="D679" s="16">
        <v>0</v>
      </c>
    </row>
    <row r="680" spans="2:4" ht="17" x14ac:dyDescent="0.2">
      <c r="B680" s="23" t="s">
        <v>18</v>
      </c>
      <c r="C680" s="16">
        <v>865</v>
      </c>
      <c r="D680" s="16">
        <v>2</v>
      </c>
    </row>
    <row r="681" spans="2:4" ht="17" x14ac:dyDescent="0.2">
      <c r="B681" s="23" t="s">
        <v>132</v>
      </c>
      <c r="C681" s="16">
        <v>265</v>
      </c>
      <c r="D681" s="16">
        <v>6</v>
      </c>
    </row>
    <row r="682" spans="2:4" ht="17" x14ac:dyDescent="0.2">
      <c r="B682" s="23" t="s">
        <v>133</v>
      </c>
      <c r="C682" s="16">
        <v>2033</v>
      </c>
      <c r="D682" s="16">
        <v>5</v>
      </c>
    </row>
    <row r="683" spans="2:4" ht="17" x14ac:dyDescent="0.2">
      <c r="B683" s="23" t="s">
        <v>245</v>
      </c>
      <c r="C683" s="16">
        <v>93</v>
      </c>
      <c r="D683" s="16">
        <v>0</v>
      </c>
    </row>
    <row r="684" spans="2:4" ht="17" x14ac:dyDescent="0.2">
      <c r="B684" s="23" t="s">
        <v>209</v>
      </c>
      <c r="C684" s="16">
        <v>125</v>
      </c>
      <c r="D684" s="16">
        <v>0</v>
      </c>
    </row>
    <row r="685" spans="2:4" ht="17" x14ac:dyDescent="0.2">
      <c r="B685" s="23" t="s">
        <v>269</v>
      </c>
      <c r="C685" s="16">
        <v>593</v>
      </c>
      <c r="D685" s="16">
        <v>2</v>
      </c>
    </row>
    <row r="686" spans="2:4" ht="17" x14ac:dyDescent="0.2">
      <c r="B686" s="23" t="s">
        <v>135</v>
      </c>
      <c r="C686" s="16">
        <v>198</v>
      </c>
      <c r="D686" s="16">
        <v>1</v>
      </c>
    </row>
    <row r="687" spans="2:4" ht="17" x14ac:dyDescent="0.2">
      <c r="B687" s="23" t="s">
        <v>270</v>
      </c>
      <c r="C687" s="16">
        <v>154</v>
      </c>
      <c r="D687" s="16">
        <v>0</v>
      </c>
    </row>
    <row r="688" spans="2:4" ht="17" x14ac:dyDescent="0.2">
      <c r="B688" s="23" t="s">
        <v>210</v>
      </c>
      <c r="C688" s="16">
        <v>245</v>
      </c>
      <c r="D688" s="16">
        <v>0</v>
      </c>
    </row>
    <row r="689" spans="2:4" ht="17" x14ac:dyDescent="0.2">
      <c r="B689" s="23" t="s">
        <v>136</v>
      </c>
      <c r="C689" s="16">
        <v>450</v>
      </c>
      <c r="D689" s="16">
        <v>7</v>
      </c>
    </row>
    <row r="690" spans="2:4" ht="17" x14ac:dyDescent="0.2">
      <c r="B690" s="23" t="s">
        <v>137</v>
      </c>
      <c r="C690" s="16">
        <v>802</v>
      </c>
      <c r="D690" s="16">
        <v>1</v>
      </c>
    </row>
    <row r="691" spans="2:4" ht="17" x14ac:dyDescent="0.2">
      <c r="B691" s="23" t="s">
        <v>211</v>
      </c>
      <c r="C691" s="16">
        <v>1220</v>
      </c>
      <c r="D691" s="16">
        <v>1</v>
      </c>
    </row>
    <row r="692" spans="2:4" ht="17" x14ac:dyDescent="0.2">
      <c r="B692" s="23" t="s">
        <v>246</v>
      </c>
      <c r="C692" s="16">
        <v>622</v>
      </c>
      <c r="D692" s="16">
        <v>1</v>
      </c>
    </row>
    <row r="693" spans="2:4" ht="17" x14ac:dyDescent="0.2">
      <c r="B693" s="23" t="s">
        <v>212</v>
      </c>
      <c r="C693" s="16">
        <v>19</v>
      </c>
      <c r="D693" s="16">
        <v>0</v>
      </c>
    </row>
    <row r="694" spans="2:4" ht="17" x14ac:dyDescent="0.2">
      <c r="B694" s="24" t="s">
        <v>36</v>
      </c>
      <c r="C694" s="16">
        <f>SUM(C660:C693)</f>
        <v>37706</v>
      </c>
      <c r="D694" s="25">
        <f>SUM(D660:D693)</f>
        <v>175</v>
      </c>
    </row>
    <row r="697" spans="2:4" ht="17" x14ac:dyDescent="0.2">
      <c r="B697" s="22" t="s">
        <v>127</v>
      </c>
      <c r="C697" s="18">
        <v>10903</v>
      </c>
      <c r="D697" s="18">
        <v>22</v>
      </c>
    </row>
    <row r="698" spans="2:4" ht="17" x14ac:dyDescent="0.2">
      <c r="B698" s="23" t="s">
        <v>17</v>
      </c>
      <c r="C698" s="16">
        <v>3580</v>
      </c>
      <c r="D698" s="16">
        <v>9</v>
      </c>
    </row>
    <row r="699" spans="2:4" ht="17" x14ac:dyDescent="0.2">
      <c r="B699" s="23" t="s">
        <v>124</v>
      </c>
      <c r="C699" s="16">
        <v>3108</v>
      </c>
      <c r="D699" s="16">
        <v>25</v>
      </c>
    </row>
    <row r="700" spans="2:4" ht="17" x14ac:dyDescent="0.2">
      <c r="B700" s="23" t="s">
        <v>244</v>
      </c>
      <c r="C700" s="16">
        <v>2600</v>
      </c>
      <c r="D700" s="16">
        <v>4</v>
      </c>
    </row>
    <row r="701" spans="2:4" ht="17" x14ac:dyDescent="0.2">
      <c r="B701" s="23" t="s">
        <v>133</v>
      </c>
      <c r="C701" s="16">
        <v>2033</v>
      </c>
      <c r="D701" s="16">
        <v>5</v>
      </c>
    </row>
    <row r="702" spans="2:4" ht="17" x14ac:dyDescent="0.2">
      <c r="B702" s="23" t="s">
        <v>125</v>
      </c>
      <c r="C702" s="16">
        <v>1884</v>
      </c>
      <c r="D702" s="16">
        <v>11</v>
      </c>
    </row>
    <row r="703" spans="2:4" ht="17" x14ac:dyDescent="0.2">
      <c r="B703" s="23" t="s">
        <v>207</v>
      </c>
      <c r="C703" s="16">
        <v>1524</v>
      </c>
      <c r="D703" s="16">
        <v>1</v>
      </c>
    </row>
    <row r="704" spans="2:4" ht="17" x14ac:dyDescent="0.2">
      <c r="B704" s="23" t="s">
        <v>238</v>
      </c>
      <c r="C704" s="16">
        <v>1448</v>
      </c>
      <c r="D704" s="16">
        <v>11</v>
      </c>
    </row>
    <row r="705" spans="2:4" ht="17" x14ac:dyDescent="0.2">
      <c r="B705" s="23" t="s">
        <v>9</v>
      </c>
      <c r="C705" s="16">
        <v>1275</v>
      </c>
      <c r="D705" s="16">
        <v>2</v>
      </c>
    </row>
    <row r="706" spans="2:4" ht="17" x14ac:dyDescent="0.2">
      <c r="B706" s="23" t="s">
        <v>211</v>
      </c>
      <c r="C706" s="16">
        <v>1220</v>
      </c>
      <c r="D706" s="16">
        <v>1</v>
      </c>
    </row>
    <row r="707" spans="2:4" ht="17" x14ac:dyDescent="0.2">
      <c r="B707" s="23" t="s">
        <v>2</v>
      </c>
      <c r="C707" s="16">
        <v>1081</v>
      </c>
      <c r="D707" s="16">
        <v>24</v>
      </c>
    </row>
    <row r="708" spans="2:4" ht="17" x14ac:dyDescent="0.2">
      <c r="B708" s="23" t="s">
        <v>239</v>
      </c>
      <c r="C708" s="16">
        <v>1060</v>
      </c>
      <c r="D708" s="16">
        <v>18</v>
      </c>
    </row>
    <row r="709" spans="2:4" ht="17" x14ac:dyDescent="0.2">
      <c r="B709" s="23" t="s">
        <v>18</v>
      </c>
      <c r="C709" s="16">
        <v>865</v>
      </c>
      <c r="D709" s="16">
        <v>2</v>
      </c>
    </row>
    <row r="710" spans="2:4" ht="17" x14ac:dyDescent="0.2">
      <c r="B710" s="23" t="s">
        <v>137</v>
      </c>
      <c r="C710" s="16">
        <v>802</v>
      </c>
      <c r="D710" s="16">
        <v>1</v>
      </c>
    </row>
    <row r="711" spans="2:4" ht="17" x14ac:dyDescent="0.2">
      <c r="B711" s="23" t="s">
        <v>246</v>
      </c>
      <c r="C711" s="16">
        <v>622</v>
      </c>
      <c r="D711" s="16">
        <v>1</v>
      </c>
    </row>
    <row r="712" spans="2:4" ht="17" x14ac:dyDescent="0.2">
      <c r="B712" s="23" t="s">
        <v>269</v>
      </c>
      <c r="C712" s="16">
        <v>593</v>
      </c>
      <c r="D712" s="16">
        <v>2</v>
      </c>
    </row>
    <row r="713" spans="2:4" ht="17" x14ac:dyDescent="0.2">
      <c r="B713" s="23" t="s">
        <v>136</v>
      </c>
      <c r="C713" s="16">
        <v>450</v>
      </c>
      <c r="D713" s="16">
        <v>7</v>
      </c>
    </row>
    <row r="714" spans="2:4" ht="17" x14ac:dyDescent="0.2">
      <c r="B714" s="23" t="s">
        <v>16</v>
      </c>
      <c r="C714" s="16">
        <v>432</v>
      </c>
      <c r="D714" s="16">
        <v>3</v>
      </c>
    </row>
    <row r="715" spans="2:4" ht="17" x14ac:dyDescent="0.2">
      <c r="B715" s="23" t="s">
        <v>228</v>
      </c>
      <c r="C715" s="16">
        <v>414</v>
      </c>
      <c r="D715" s="16">
        <v>1</v>
      </c>
    </row>
    <row r="716" spans="2:4" ht="17" x14ac:dyDescent="0.2">
      <c r="B716" s="23" t="s">
        <v>132</v>
      </c>
      <c r="C716" s="16">
        <v>265</v>
      </c>
      <c r="D716" s="16">
        <v>6</v>
      </c>
    </row>
    <row r="717" spans="2:4" ht="17" x14ac:dyDescent="0.2">
      <c r="B717" s="23" t="s">
        <v>210</v>
      </c>
      <c r="C717" s="16">
        <v>245</v>
      </c>
      <c r="D717" s="16">
        <v>0</v>
      </c>
    </row>
    <row r="718" spans="2:4" ht="17" x14ac:dyDescent="0.2">
      <c r="B718" s="23" t="s">
        <v>129</v>
      </c>
      <c r="C718" s="16">
        <v>200</v>
      </c>
      <c r="D718" s="16">
        <v>11</v>
      </c>
    </row>
    <row r="719" spans="2:4" ht="17" x14ac:dyDescent="0.2">
      <c r="B719" s="23" t="s">
        <v>135</v>
      </c>
      <c r="C719" s="16">
        <v>198</v>
      </c>
      <c r="D719" s="16">
        <v>1</v>
      </c>
    </row>
    <row r="720" spans="2:4" ht="17" x14ac:dyDescent="0.2">
      <c r="B720" s="23" t="s">
        <v>13</v>
      </c>
      <c r="C720" s="16">
        <v>194</v>
      </c>
      <c r="D720" s="16">
        <v>2</v>
      </c>
    </row>
    <row r="721" spans="2:4" ht="17" x14ac:dyDescent="0.2">
      <c r="B721" s="23" t="s">
        <v>270</v>
      </c>
      <c r="C721" s="16">
        <v>154</v>
      </c>
      <c r="D721" s="16">
        <v>0</v>
      </c>
    </row>
    <row r="722" spans="2:4" ht="17" x14ac:dyDescent="0.2">
      <c r="B722" s="23" t="s">
        <v>209</v>
      </c>
      <c r="C722" s="16">
        <v>125</v>
      </c>
      <c r="D722" s="16">
        <v>0</v>
      </c>
    </row>
    <row r="723" spans="2:4" ht="17" x14ac:dyDescent="0.2">
      <c r="B723" s="23" t="s">
        <v>208</v>
      </c>
      <c r="C723" s="16">
        <v>99</v>
      </c>
      <c r="D723" s="16">
        <v>0</v>
      </c>
    </row>
    <row r="724" spans="2:4" ht="17" x14ac:dyDescent="0.2">
      <c r="B724" s="23" t="s">
        <v>130</v>
      </c>
      <c r="C724" s="16">
        <v>95</v>
      </c>
      <c r="D724" s="16">
        <v>5</v>
      </c>
    </row>
    <row r="725" spans="2:4" ht="17" x14ac:dyDescent="0.2">
      <c r="B725" s="23" t="s">
        <v>245</v>
      </c>
      <c r="C725" s="16">
        <v>93</v>
      </c>
      <c r="D725" s="16">
        <v>0</v>
      </c>
    </row>
    <row r="726" spans="2:4" ht="17" x14ac:dyDescent="0.2">
      <c r="B726" s="23" t="s">
        <v>242</v>
      </c>
      <c r="C726" s="16">
        <v>82</v>
      </c>
      <c r="D726" s="16">
        <v>0</v>
      </c>
    </row>
    <row r="727" spans="2:4" ht="17" x14ac:dyDescent="0.2">
      <c r="B727" s="23" t="s">
        <v>240</v>
      </c>
      <c r="C727" s="16">
        <v>22</v>
      </c>
      <c r="D727" s="16">
        <v>0</v>
      </c>
    </row>
    <row r="728" spans="2:4" ht="17" x14ac:dyDescent="0.2">
      <c r="B728" s="23" t="s">
        <v>212</v>
      </c>
      <c r="C728" s="16">
        <v>19</v>
      </c>
      <c r="D728" s="16">
        <v>0</v>
      </c>
    </row>
    <row r="729" spans="2:4" ht="17" x14ac:dyDescent="0.2">
      <c r="B729" s="23" t="s">
        <v>243</v>
      </c>
      <c r="C729" s="16">
        <v>13</v>
      </c>
      <c r="D729" s="16">
        <v>0</v>
      </c>
    </row>
    <row r="730" spans="2:4" ht="17" x14ac:dyDescent="0.2">
      <c r="B730" s="23" t="s">
        <v>241</v>
      </c>
      <c r="C730" s="16">
        <v>8</v>
      </c>
      <c r="D730" s="16">
        <v>0</v>
      </c>
    </row>
    <row r="731" spans="2:4" x14ac:dyDescent="0.2">
      <c r="B731" s="21">
        <v>44186</v>
      </c>
      <c r="C731" s="1"/>
      <c r="D731" s="1"/>
    </row>
  </sheetData>
  <mergeCells count="59">
    <mergeCell ref="M145:M146"/>
    <mergeCell ref="B106:B107"/>
    <mergeCell ref="C106:C107"/>
    <mergeCell ref="D106:D107"/>
    <mergeCell ref="E106:E107"/>
    <mergeCell ref="B145:B146"/>
    <mergeCell ref="C145:C146"/>
    <mergeCell ref="D145:D146"/>
    <mergeCell ref="E145:E146"/>
    <mergeCell ref="H145:H146"/>
    <mergeCell ref="I145:I146"/>
    <mergeCell ref="J145:J146"/>
    <mergeCell ref="K145:K146"/>
    <mergeCell ref="L145:L146"/>
    <mergeCell ref="I158:I159"/>
    <mergeCell ref="J158:J159"/>
    <mergeCell ref="K158:K159"/>
    <mergeCell ref="I170:I171"/>
    <mergeCell ref="J170:J171"/>
    <mergeCell ref="K170:K171"/>
    <mergeCell ref="B184:B185"/>
    <mergeCell ref="C184:C185"/>
    <mergeCell ref="D184:D185"/>
    <mergeCell ref="B223:B224"/>
    <mergeCell ref="C223:C224"/>
    <mergeCell ref="D223:D224"/>
    <mergeCell ref="B262:B263"/>
    <mergeCell ref="C262:C263"/>
    <mergeCell ref="D262:D263"/>
    <mergeCell ref="B301:B302"/>
    <mergeCell ref="C301:C302"/>
    <mergeCell ref="D301:D302"/>
    <mergeCell ref="B340:B341"/>
    <mergeCell ref="C340:C341"/>
    <mergeCell ref="D340:D341"/>
    <mergeCell ref="B380:B381"/>
    <mergeCell ref="C380:C381"/>
    <mergeCell ref="D380:D381"/>
    <mergeCell ref="B419:B420"/>
    <mergeCell ref="C419:C420"/>
    <mergeCell ref="D419:D420"/>
    <mergeCell ref="B459:B460"/>
    <mergeCell ref="C459:C460"/>
    <mergeCell ref="D459:D460"/>
    <mergeCell ref="B499:B500"/>
    <mergeCell ref="C499:C500"/>
    <mergeCell ref="D499:D500"/>
    <mergeCell ref="B539:B540"/>
    <mergeCell ref="C539:C540"/>
    <mergeCell ref="D539:D540"/>
    <mergeCell ref="B658:B659"/>
    <mergeCell ref="C658:C659"/>
    <mergeCell ref="D658:D659"/>
    <mergeCell ref="B578:B579"/>
    <mergeCell ref="C578:C579"/>
    <mergeCell ref="D578:D579"/>
    <mergeCell ref="B618:B619"/>
    <mergeCell ref="C618:C619"/>
    <mergeCell ref="D618:D6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Confimed death</vt:lpstr>
      <vt:lpstr>Cause of death and comorbidity</vt:lpstr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2021-11-11T15:07:00Z</dcterms:created>
  <dcterms:modified xsi:type="dcterms:W3CDTF">2021-11-15T23:05:59Z</dcterms:modified>
</cp:coreProperties>
</file>