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13\OneDrive - University of Brighton\papers in development\Nalunaqdraft 1\working draft\to submit\resubmission\to submit\final resubmission\"/>
    </mc:Choice>
  </mc:AlternateContent>
  <xr:revisionPtr revIDLastSave="19" documentId="11_74C8A34628CAA2F638E5BA3BD6A300750E3CE332" xr6:coauthVersionLast="36" xr6:coauthVersionMax="36" xr10:uidLastSave="{B094BA71-4D9C-4A5F-8957-52D9ACD6DA98}"/>
  <bookViews>
    <workbookView xWindow="0" yWindow="0" windowWidth="28800" windowHeight="12225" xr2:uid="{00000000-000D-0000-FFFF-FFFF00000000}"/>
  </bookViews>
  <sheets>
    <sheet name="Table 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5" i="1" l="1"/>
  <c r="R25" i="1"/>
  <c r="BS24" i="1"/>
  <c r="BM24" i="1"/>
  <c r="R24" i="1"/>
  <c r="CE23" i="1"/>
  <c r="BS23" i="1"/>
  <c r="BM23" i="1"/>
  <c r="BG23" i="1"/>
  <c r="R23" i="1"/>
  <c r="CE22" i="1"/>
  <c r="BS22" i="1"/>
  <c r="BM22" i="1"/>
  <c r="BG22" i="1"/>
  <c r="R22" i="1"/>
  <c r="CE21" i="1"/>
  <c r="BS21" i="1"/>
  <c r="BM21" i="1"/>
  <c r="BG21" i="1"/>
  <c r="R21" i="1"/>
  <c r="CE20" i="1"/>
  <c r="BS20" i="1"/>
  <c r="BM20" i="1"/>
  <c r="BG20" i="1"/>
  <c r="R20" i="1"/>
  <c r="CE19" i="1"/>
  <c r="BY19" i="1"/>
  <c r="BS19" i="1"/>
  <c r="BM19" i="1"/>
  <c r="BG19" i="1"/>
  <c r="AD19" i="1"/>
  <c r="R19" i="1"/>
  <c r="CE18" i="1"/>
  <c r="BY18" i="1"/>
  <c r="BS18" i="1"/>
  <c r="BM18" i="1"/>
  <c r="BG18" i="1"/>
  <c r="AD18" i="1"/>
  <c r="R18" i="1"/>
  <c r="CE17" i="1"/>
  <c r="BY17" i="1"/>
  <c r="BS17" i="1"/>
  <c r="BM17" i="1"/>
  <c r="BG17" i="1"/>
  <c r="AD17" i="1"/>
  <c r="R17" i="1"/>
  <c r="CE16" i="1"/>
  <c r="BY16" i="1"/>
  <c r="BS16" i="1"/>
  <c r="BM16" i="1"/>
  <c r="BG16" i="1"/>
  <c r="AW16" i="1"/>
  <c r="AD16" i="1"/>
  <c r="CE15" i="1"/>
  <c r="BY15" i="1"/>
  <c r="BS15" i="1"/>
  <c r="BM15" i="1"/>
  <c r="BG15" i="1"/>
  <c r="AW15" i="1"/>
  <c r="AD15" i="1"/>
  <c r="CE14" i="1"/>
  <c r="BY14" i="1"/>
  <c r="BS14" i="1"/>
  <c r="BM14" i="1"/>
  <c r="BG14" i="1"/>
  <c r="AW14" i="1"/>
  <c r="AK14" i="1"/>
  <c r="AD14" i="1"/>
  <c r="M14" i="1"/>
  <c r="CE13" i="1"/>
  <c r="BY13" i="1"/>
  <c r="BS13" i="1"/>
  <c r="BM13" i="1"/>
  <c r="BG13" i="1"/>
  <c r="AW13" i="1"/>
  <c r="AK13" i="1"/>
  <c r="AD13" i="1"/>
  <c r="N13" i="1"/>
  <c r="CE12" i="1"/>
  <c r="BY12" i="1"/>
  <c r="BS12" i="1"/>
  <c r="BM12" i="1"/>
  <c r="BG12" i="1"/>
  <c r="AW12" i="1"/>
  <c r="AK12" i="1"/>
  <c r="AD12" i="1"/>
  <c r="N12" i="1"/>
  <c r="CE11" i="1"/>
  <c r="BY11" i="1"/>
  <c r="BS11" i="1"/>
  <c r="BM11" i="1"/>
  <c r="BG11" i="1"/>
  <c r="AW11" i="1"/>
  <c r="AK11" i="1"/>
  <c r="AD11" i="1"/>
  <c r="N11" i="1"/>
  <c r="CE10" i="1"/>
  <c r="BY10" i="1"/>
  <c r="BS10" i="1"/>
  <c r="BM10" i="1"/>
  <c r="BG10" i="1"/>
  <c r="AW10" i="1"/>
  <c r="AK10" i="1"/>
  <c r="AD10" i="1"/>
  <c r="R10" i="1"/>
  <c r="N10" i="1"/>
  <c r="CE9" i="1"/>
  <c r="BY9" i="1"/>
  <c r="BS9" i="1"/>
  <c r="BM9" i="1"/>
  <c r="BG9" i="1"/>
  <c r="AW9" i="1"/>
  <c r="AK9" i="1"/>
  <c r="AD9" i="1"/>
  <c r="R9" i="1"/>
  <c r="N9" i="1"/>
  <c r="CE8" i="1"/>
  <c r="BS8" i="1"/>
  <c r="BM8" i="1"/>
  <c r="BG8" i="1"/>
  <c r="AW8" i="1"/>
  <c r="AK8" i="1"/>
  <c r="AD8" i="1"/>
  <c r="R8" i="1"/>
  <c r="N8" i="1"/>
  <c r="CE7" i="1"/>
  <c r="BY7" i="1"/>
  <c r="BS7" i="1"/>
  <c r="BM7" i="1"/>
  <c r="BG7" i="1"/>
  <c r="AW7" i="1"/>
  <c r="AK7" i="1"/>
  <c r="AD7" i="1"/>
  <c r="R7" i="1"/>
  <c r="N7" i="1"/>
  <c r="CE6" i="1"/>
  <c r="BY6" i="1"/>
  <c r="BS6" i="1"/>
  <c r="BM6" i="1"/>
  <c r="BG6" i="1"/>
  <c r="AW6" i="1"/>
  <c r="AK6" i="1"/>
  <c r="AD6" i="1"/>
  <c r="R6" i="1"/>
  <c r="N6" i="1"/>
  <c r="CE5" i="1"/>
  <c r="BY5" i="1"/>
  <c r="BS5" i="1"/>
  <c r="BM5" i="1"/>
  <c r="BG5" i="1"/>
  <c r="AW5" i="1"/>
  <c r="AK5" i="1"/>
  <c r="AD5" i="1"/>
  <c r="R5" i="1"/>
  <c r="N5" i="1"/>
  <c r="CE4" i="1"/>
  <c r="BY4" i="1"/>
  <c r="BS4" i="1"/>
  <c r="BM4" i="1"/>
  <c r="BG4" i="1"/>
  <c r="AW4" i="1"/>
  <c r="AK4" i="1"/>
  <c r="AD4" i="1"/>
  <c r="R4" i="1"/>
  <c r="N4" i="1"/>
  <c r="N14" i="1" l="1"/>
</calcChain>
</file>

<file path=xl/sharedStrings.xml><?xml version="1.0" encoding="utf-8"?>
<sst xmlns="http://schemas.openxmlformats.org/spreadsheetml/2006/main" count="105" uniqueCount="25">
  <si>
    <t>Sample 1</t>
  </si>
  <si>
    <t>Sample 2</t>
  </si>
  <si>
    <t>Sample 3</t>
  </si>
  <si>
    <t>Sample 4 Main vein</t>
  </si>
  <si>
    <t>Sample 4 Feldspar-quartz veinlet</t>
  </si>
  <si>
    <t>Sample 5</t>
  </si>
  <si>
    <t>Sample 6</t>
  </si>
  <si>
    <t>Sample 7 Main Vein</t>
  </si>
  <si>
    <t>Sample 7 Cross cutting quartz-calcite-sulphide vein</t>
  </si>
  <si>
    <t>Sample 8</t>
  </si>
  <si>
    <t>Lw+Sh+V</t>
  </si>
  <si>
    <t>Lw+V</t>
  </si>
  <si>
    <t>Tsol Halite</t>
  </si>
  <si>
    <t>Th</t>
  </si>
  <si>
    <t>Salinity (wt. % NaCl eq.)</t>
  </si>
  <si>
    <t>Tfm</t>
  </si>
  <si>
    <t>Tmice</t>
  </si>
  <si>
    <t>Tmhh</t>
  </si>
  <si>
    <t>Salinity</t>
  </si>
  <si>
    <t>decrep 273</t>
  </si>
  <si>
    <t>decrep</t>
  </si>
  <si>
    <t>decrep 259</t>
  </si>
  <si>
    <t>Decrep</t>
  </si>
  <si>
    <t>All measurements in degrees centigrade except for salinity.</t>
  </si>
  <si>
    <t>Table S1: Full fluid inclusion microthermometric data set from Nalunaq quartz.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</si>
</sst>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/>
    <xf numFmtId="164" fontId="0" fillId="0" borderId="2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 applyFill="1"/>
    <xf numFmtId="0" fontId="0" fillId="0" borderId="1" xfId="0" applyFill="1" applyBorder="1"/>
    <xf numFmtId="0" fontId="1" fillId="0" borderId="4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1" fontId="0" fillId="0" borderId="0" xfId="0" applyNumberFormat="1" applyFill="1"/>
    <xf numFmtId="1" fontId="0" fillId="0" borderId="1" xfId="0" applyNumberFormat="1" applyFill="1" applyBorder="1"/>
    <xf numFmtId="0" fontId="0" fillId="0" borderId="3" xfId="0" applyFill="1" applyBorder="1"/>
    <xf numFmtId="0" fontId="0" fillId="0" borderId="2" xfId="0" applyBorder="1"/>
    <xf numFmtId="0" fontId="1" fillId="0" borderId="0" xfId="0" applyFont="1" applyFill="1" applyBorder="1"/>
    <xf numFmtId="0" fontId="0" fillId="0" borderId="6" xfId="0" applyFill="1" applyBorder="1"/>
    <xf numFmtId="164" fontId="0" fillId="0" borderId="6" xfId="0" applyNumberFormat="1" applyFill="1" applyBorder="1"/>
    <xf numFmtId="0" fontId="0" fillId="0" borderId="7" xfId="0" applyFill="1" applyBorder="1"/>
    <xf numFmtId="0" fontId="1" fillId="0" borderId="2" xfId="0" applyFont="1" applyFill="1" applyBorder="1"/>
    <xf numFmtId="0" fontId="1" fillId="0" borderId="7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74"/>
  <sheetViews>
    <sheetView tabSelected="1" topLeftCell="O1" workbookViewId="0">
      <selection activeCell="AJ11" sqref="AJ11"/>
    </sheetView>
  </sheetViews>
  <sheetFormatPr defaultRowHeight="15" x14ac:dyDescent="0.25"/>
  <cols>
    <col min="1" max="1" width="10.85546875" customWidth="1"/>
    <col min="3" max="3" width="23" customWidth="1"/>
    <col min="4" max="4" width="5.7109375" customWidth="1"/>
    <col min="5" max="5" width="13.5703125" customWidth="1"/>
    <col min="7" max="7" width="24.85546875" customWidth="1"/>
    <col min="8" max="8" width="4.85546875" customWidth="1"/>
    <col min="12" max="12" width="12.42578125" customWidth="1"/>
    <col min="14" max="14" width="23.5703125" customWidth="1"/>
    <col min="15" max="15" width="6.85546875" customWidth="1"/>
    <col min="16" max="16" width="13.28515625" customWidth="1"/>
    <col min="18" max="18" width="23.5703125" customWidth="1"/>
    <col min="19" max="19" width="5.7109375" customWidth="1"/>
    <col min="23" max="23" width="12.42578125" customWidth="1"/>
    <col min="26" max="26" width="22.42578125" customWidth="1"/>
    <col min="27" max="27" width="5.85546875" customWidth="1"/>
    <col min="28" max="28" width="17.85546875" customWidth="1"/>
    <col min="30" max="30" width="23.42578125" customWidth="1"/>
    <col min="38" max="38" width="6.140625" customWidth="1"/>
    <col min="42" max="42" width="22.42578125" customWidth="1"/>
    <col min="43" max="43" width="7" customWidth="1"/>
    <col min="50" max="50" width="6.140625" customWidth="1"/>
    <col min="51" max="51" width="12.5703125" customWidth="1"/>
    <col min="53" max="53" width="22.5703125" customWidth="1"/>
    <col min="60" max="60" width="6.42578125" customWidth="1"/>
    <col min="66" max="66" width="5.85546875" customWidth="1"/>
    <col min="72" max="72" width="5.28515625" customWidth="1"/>
    <col min="77" max="77" width="10.5703125" customWidth="1"/>
    <col min="78" max="78" width="5.28515625" customWidth="1"/>
  </cols>
  <sheetData>
    <row r="1" spans="1:83" x14ac:dyDescent="0.25">
      <c r="A1" s="30" t="s">
        <v>0</v>
      </c>
      <c r="B1" s="31"/>
      <c r="C1" s="32"/>
      <c r="D1" s="33"/>
      <c r="E1" s="30" t="s">
        <v>1</v>
      </c>
      <c r="F1" s="31"/>
      <c r="G1" s="31"/>
      <c r="H1" s="31"/>
      <c r="I1" s="31"/>
      <c r="J1" s="31"/>
      <c r="K1" s="31"/>
      <c r="L1" s="31"/>
      <c r="M1" s="31"/>
      <c r="N1" s="31"/>
      <c r="O1" s="33"/>
      <c r="P1" s="34" t="s">
        <v>2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3"/>
      <c r="AB1" s="30" t="s">
        <v>3</v>
      </c>
      <c r="AC1" s="31"/>
      <c r="AD1" s="31"/>
      <c r="AE1" s="31"/>
      <c r="AF1" s="31"/>
      <c r="AG1" s="31"/>
      <c r="AH1" s="31"/>
      <c r="AI1" s="31"/>
      <c r="AJ1" s="31"/>
      <c r="AK1" s="31"/>
      <c r="AL1" s="33"/>
      <c r="AM1" s="30" t="s">
        <v>4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3"/>
      <c r="AY1" s="30" t="s">
        <v>5</v>
      </c>
      <c r="AZ1" s="31"/>
      <c r="BA1" s="31"/>
      <c r="BB1" s="31"/>
      <c r="BC1" s="31"/>
      <c r="BD1" s="31"/>
      <c r="BE1" s="31"/>
      <c r="BF1" s="31"/>
      <c r="BG1" s="31"/>
      <c r="BH1" s="33"/>
      <c r="BI1" s="30" t="s">
        <v>6</v>
      </c>
      <c r="BJ1" s="31"/>
      <c r="BK1" s="31"/>
      <c r="BL1" s="31"/>
      <c r="BM1" s="31"/>
      <c r="BN1" s="33"/>
      <c r="BO1" s="30" t="s">
        <v>7</v>
      </c>
      <c r="BP1" s="31"/>
      <c r="BQ1" s="31"/>
      <c r="BR1" s="31"/>
      <c r="BS1" s="31"/>
      <c r="BT1" s="33"/>
      <c r="BU1" s="30" t="s">
        <v>8</v>
      </c>
      <c r="BV1" s="31"/>
      <c r="BW1" s="31"/>
      <c r="BX1" s="31"/>
      <c r="BY1" s="31"/>
      <c r="BZ1" s="33"/>
      <c r="CA1" s="30" t="s">
        <v>9</v>
      </c>
      <c r="CB1" s="31"/>
      <c r="CC1" s="31"/>
      <c r="CD1" s="31"/>
      <c r="CE1" s="31"/>
    </row>
    <row r="2" spans="1:83" x14ac:dyDescent="0.25">
      <c r="A2" s="12" t="s">
        <v>10</v>
      </c>
      <c r="B2" s="6"/>
      <c r="C2" s="23"/>
      <c r="D2" s="13"/>
      <c r="E2" s="22" t="s">
        <v>10</v>
      </c>
      <c r="F2" s="6"/>
      <c r="G2" s="6"/>
      <c r="H2" s="6"/>
      <c r="I2" s="12" t="s">
        <v>11</v>
      </c>
      <c r="J2" s="6"/>
      <c r="K2" s="6"/>
      <c r="L2" s="6"/>
      <c r="M2" s="6"/>
      <c r="N2" s="6"/>
      <c r="O2" s="13"/>
      <c r="P2" s="14" t="s">
        <v>10</v>
      </c>
      <c r="Q2" s="6"/>
      <c r="R2" s="6"/>
      <c r="S2" s="6"/>
      <c r="T2" s="12" t="s">
        <v>11</v>
      </c>
      <c r="U2" s="6"/>
      <c r="V2" s="6"/>
      <c r="W2" s="6"/>
      <c r="X2" s="6"/>
      <c r="Y2" s="6"/>
      <c r="Z2" s="6"/>
      <c r="AA2" s="13"/>
      <c r="AB2" s="12" t="s">
        <v>10</v>
      </c>
      <c r="AC2" s="6"/>
      <c r="AD2" s="6"/>
      <c r="AE2" s="6"/>
      <c r="AF2" s="12" t="s">
        <v>11</v>
      </c>
      <c r="AG2" s="6"/>
      <c r="AH2" s="6"/>
      <c r="AI2" s="6"/>
      <c r="AJ2" s="6"/>
      <c r="AK2" s="6"/>
      <c r="AL2" s="13"/>
      <c r="AM2" s="12" t="s">
        <v>10</v>
      </c>
      <c r="AN2" s="6"/>
      <c r="AO2" s="6"/>
      <c r="AP2" s="6"/>
      <c r="AQ2" s="6"/>
      <c r="AR2" s="12" t="s">
        <v>11</v>
      </c>
      <c r="AS2" s="6"/>
      <c r="AT2" s="6"/>
      <c r="AU2" s="6"/>
      <c r="AV2" s="6"/>
      <c r="AW2" s="6"/>
      <c r="AX2" s="13"/>
      <c r="AY2" s="12" t="s">
        <v>10</v>
      </c>
      <c r="AZ2" s="6"/>
      <c r="BA2" s="6"/>
      <c r="BB2" s="6"/>
      <c r="BC2" s="12" t="s">
        <v>11</v>
      </c>
      <c r="BD2" s="6"/>
      <c r="BE2" s="6"/>
      <c r="BF2" s="6"/>
      <c r="BG2" s="6"/>
      <c r="BH2" s="13"/>
      <c r="BI2" s="12" t="s">
        <v>11</v>
      </c>
      <c r="BJ2" s="6"/>
      <c r="BK2" s="6"/>
      <c r="BL2" s="6"/>
      <c r="BM2" s="6"/>
      <c r="BN2" s="13"/>
      <c r="BO2" s="12" t="s">
        <v>11</v>
      </c>
      <c r="BP2" s="6"/>
      <c r="BQ2" s="6"/>
      <c r="BR2" s="6"/>
      <c r="BS2" s="6"/>
      <c r="BT2" s="13"/>
      <c r="BU2" s="12" t="s">
        <v>11</v>
      </c>
      <c r="BV2" s="6"/>
      <c r="BW2" s="6"/>
      <c r="BX2" s="6"/>
      <c r="BY2" s="6"/>
      <c r="BZ2" s="13"/>
      <c r="CA2" s="12" t="s">
        <v>11</v>
      </c>
      <c r="CB2" s="6"/>
      <c r="CC2" s="6"/>
      <c r="CD2" s="6"/>
      <c r="CE2" s="6"/>
    </row>
    <row r="3" spans="1:83" x14ac:dyDescent="0.25">
      <c r="A3" s="26" t="s">
        <v>12</v>
      </c>
      <c r="B3" s="26" t="s">
        <v>13</v>
      </c>
      <c r="C3" s="27" t="s">
        <v>14</v>
      </c>
      <c r="D3" s="28"/>
      <c r="E3" s="26" t="s">
        <v>12</v>
      </c>
      <c r="F3" s="26" t="s">
        <v>13</v>
      </c>
      <c r="G3" s="26" t="s">
        <v>14</v>
      </c>
      <c r="H3" s="26"/>
      <c r="I3" s="26" t="s">
        <v>15</v>
      </c>
      <c r="J3" s="26" t="s">
        <v>16</v>
      </c>
      <c r="K3" s="26" t="s">
        <v>17</v>
      </c>
      <c r="L3" s="26" t="s">
        <v>12</v>
      </c>
      <c r="M3" s="26" t="s">
        <v>13</v>
      </c>
      <c r="N3" s="26" t="s">
        <v>14</v>
      </c>
      <c r="O3" s="28"/>
      <c r="P3" s="29" t="s">
        <v>12</v>
      </c>
      <c r="Q3" s="26" t="s">
        <v>13</v>
      </c>
      <c r="R3" s="26" t="s">
        <v>14</v>
      </c>
      <c r="S3" s="26"/>
      <c r="T3" s="26" t="s">
        <v>15</v>
      </c>
      <c r="U3" s="26" t="s">
        <v>16</v>
      </c>
      <c r="V3" s="26" t="s">
        <v>17</v>
      </c>
      <c r="W3" s="26" t="s">
        <v>12</v>
      </c>
      <c r="X3" s="26" t="s">
        <v>13</v>
      </c>
      <c r="Y3" s="8"/>
      <c r="Z3" s="26" t="s">
        <v>14</v>
      </c>
      <c r="AA3" s="20"/>
      <c r="AB3" s="26" t="s">
        <v>12</v>
      </c>
      <c r="AC3" s="26" t="s">
        <v>13</v>
      </c>
      <c r="AD3" s="26" t="s">
        <v>14</v>
      </c>
      <c r="AE3" s="8"/>
      <c r="AF3" s="26" t="s">
        <v>15</v>
      </c>
      <c r="AG3" s="26" t="s">
        <v>16</v>
      </c>
      <c r="AH3" s="26" t="s">
        <v>17</v>
      </c>
      <c r="AI3" s="26" t="s">
        <v>12</v>
      </c>
      <c r="AJ3" s="26" t="s">
        <v>13</v>
      </c>
      <c r="AK3" s="26" t="s">
        <v>18</v>
      </c>
      <c r="AL3" s="20"/>
      <c r="AM3" s="26" t="s">
        <v>12</v>
      </c>
      <c r="AN3" s="26" t="s">
        <v>13</v>
      </c>
      <c r="AO3" s="8"/>
      <c r="AP3" s="26" t="s">
        <v>14</v>
      </c>
      <c r="AQ3" s="8"/>
      <c r="AR3" s="26" t="s">
        <v>15</v>
      </c>
      <c r="AS3" s="26" t="s">
        <v>16</v>
      </c>
      <c r="AT3" s="26" t="s">
        <v>17</v>
      </c>
      <c r="AU3" s="26" t="s">
        <v>12</v>
      </c>
      <c r="AV3" s="26" t="s">
        <v>13</v>
      </c>
      <c r="AW3" s="26" t="s">
        <v>18</v>
      </c>
      <c r="AX3" s="20"/>
      <c r="AY3" s="26" t="s">
        <v>12</v>
      </c>
      <c r="AZ3" s="26" t="s">
        <v>13</v>
      </c>
      <c r="BA3" s="26" t="s">
        <v>14</v>
      </c>
      <c r="BB3" s="8"/>
      <c r="BC3" s="26" t="s">
        <v>15</v>
      </c>
      <c r="BD3" s="26" t="s">
        <v>16</v>
      </c>
      <c r="BE3" s="26" t="s">
        <v>17</v>
      </c>
      <c r="BF3" s="26" t="s">
        <v>13</v>
      </c>
      <c r="BG3" s="26" t="s">
        <v>18</v>
      </c>
      <c r="BH3" s="20"/>
      <c r="BI3" s="26" t="s">
        <v>15</v>
      </c>
      <c r="BJ3" s="26" t="s">
        <v>16</v>
      </c>
      <c r="BK3" s="26" t="s">
        <v>17</v>
      </c>
      <c r="BL3" s="26" t="s">
        <v>13</v>
      </c>
      <c r="BM3" s="26" t="s">
        <v>18</v>
      </c>
      <c r="BN3" s="20"/>
      <c r="BO3" s="26" t="s">
        <v>15</v>
      </c>
      <c r="BP3" s="26" t="s">
        <v>16</v>
      </c>
      <c r="BQ3" s="26" t="s">
        <v>17</v>
      </c>
      <c r="BR3" s="26" t="s">
        <v>13</v>
      </c>
      <c r="BS3" s="26" t="s">
        <v>18</v>
      </c>
      <c r="BT3" s="20"/>
      <c r="BU3" s="26" t="s">
        <v>15</v>
      </c>
      <c r="BV3" s="26" t="s">
        <v>16</v>
      </c>
      <c r="BW3" s="26" t="s">
        <v>17</v>
      </c>
      <c r="BX3" s="26" t="s">
        <v>13</v>
      </c>
      <c r="BY3" s="26" t="s">
        <v>18</v>
      </c>
      <c r="BZ3" s="20"/>
      <c r="CA3" s="26" t="s">
        <v>15</v>
      </c>
      <c r="CB3" s="26" t="s">
        <v>16</v>
      </c>
      <c r="CC3" s="26" t="s">
        <v>17</v>
      </c>
      <c r="CD3" s="26" t="s">
        <v>13</v>
      </c>
      <c r="CE3" s="26" t="s">
        <v>18</v>
      </c>
    </row>
    <row r="4" spans="1:83" x14ac:dyDescent="0.25">
      <c r="A4" s="6">
        <v>299</v>
      </c>
      <c r="B4" s="15">
        <v>297</v>
      </c>
      <c r="C4" s="24">
        <v>38.110300189626997</v>
      </c>
      <c r="D4" s="17"/>
      <c r="E4" s="15">
        <v>215</v>
      </c>
      <c r="F4" s="15">
        <v>142</v>
      </c>
      <c r="G4" s="7">
        <v>33.503840963079995</v>
      </c>
      <c r="H4" s="7"/>
      <c r="I4" s="6">
        <v>-65</v>
      </c>
      <c r="J4" s="6">
        <v>-37.6</v>
      </c>
      <c r="K4" s="6">
        <v>6</v>
      </c>
      <c r="L4" s="6">
        <v>16.5</v>
      </c>
      <c r="M4" s="6">
        <v>260</v>
      </c>
      <c r="N4" s="7">
        <f>26.242+0.4928*L4/100+1.42*(L4/100)^2-0.223*(L4/100)^3+0.04129*(L4/100)^4+0.006295*(L4/100)^5-0.001967*(L4/100)^6+0.0001112*(L4/100)^7</f>
        <v>26.361001090843153</v>
      </c>
      <c r="O4" s="17"/>
      <c r="P4" s="10">
        <v>171</v>
      </c>
      <c r="Q4" s="6">
        <v>232</v>
      </c>
      <c r="R4" s="7">
        <f t="shared" ref="R4:R25" si="0">26.242+0.4928*P4/100+1.42*(P4/100)^2-0.223*(P4/100)^3+0.04129*(P4/100)^4+0.006295*(P4/100)^5-0.001967*(P4/100)^6+0.0001112*(P4/100)^7</f>
        <v>30.522522327037716</v>
      </c>
      <c r="S4" s="7"/>
      <c r="T4" s="6">
        <v>-43</v>
      </c>
      <c r="U4" s="7">
        <v>-2</v>
      </c>
      <c r="V4" s="6"/>
      <c r="W4" s="6"/>
      <c r="X4" s="6">
        <v>171</v>
      </c>
      <c r="Y4" s="6"/>
      <c r="Z4" s="7">
        <v>3.3738462399999998</v>
      </c>
      <c r="AA4" s="13"/>
      <c r="AB4" s="6">
        <v>147</v>
      </c>
      <c r="AC4" s="6">
        <v>159</v>
      </c>
      <c r="AD4" s="7">
        <f>26.242+0.4928*AB4/100+1.42*(AB4/100)^2-0.223*(AB4/100)^3+0.04129*(AB4/100)^4+0.006295*(AB4/100)^5-0.001967*(AB4/100)^6+0.0001112*(AB4/100)^7</f>
        <v>29.54434416273137</v>
      </c>
      <c r="AE4" s="6"/>
      <c r="AF4" s="6">
        <v>-46</v>
      </c>
      <c r="AG4" s="6">
        <v>-0.4</v>
      </c>
      <c r="AH4" s="6"/>
      <c r="AI4" s="6"/>
      <c r="AJ4" s="6">
        <v>172</v>
      </c>
      <c r="AK4" s="7">
        <f>1.76958*-AG4-0.042384*-AG4^2+0.00052778*-AG4^3</f>
        <v>0.70108433792000002</v>
      </c>
      <c r="AL4" s="13"/>
      <c r="AM4" s="6">
        <v>286</v>
      </c>
      <c r="AN4" s="6">
        <v>194</v>
      </c>
      <c r="AO4" s="6"/>
      <c r="AP4" s="7">
        <v>38.046568419983998</v>
      </c>
      <c r="AQ4" s="7"/>
      <c r="AR4" s="6">
        <v>-54</v>
      </c>
      <c r="AS4" s="6">
        <v>-16.899999999999999</v>
      </c>
      <c r="AT4" s="6">
        <v>-40</v>
      </c>
      <c r="AU4" s="6"/>
      <c r="AV4" s="6">
        <v>138</v>
      </c>
      <c r="AW4" s="7">
        <f>1.76958*-AS4-0.042384*-AS4^2+0.00052778*-AS4^3</f>
        <v>20.348101014019999</v>
      </c>
      <c r="AX4" s="13"/>
      <c r="AY4" s="6">
        <v>215</v>
      </c>
      <c r="AZ4" s="6">
        <v>144</v>
      </c>
      <c r="BA4" s="16">
        <v>33.45183470944</v>
      </c>
      <c r="BB4" s="7"/>
      <c r="BC4" s="6"/>
      <c r="BD4" s="6">
        <v>-1.2</v>
      </c>
      <c r="BE4" s="6"/>
      <c r="BF4" s="6">
        <v>156</v>
      </c>
      <c r="BG4" s="7">
        <f t="shared" ref="BG4:BG23" si="1">1.76958*-BD4-0.042384*-BD4^2+0.00052778*-BD4^3</f>
        <v>2.0633750438399998</v>
      </c>
      <c r="BH4" s="13"/>
      <c r="BI4" s="6"/>
      <c r="BJ4" s="6">
        <v>-3.8</v>
      </c>
      <c r="BK4" s="6"/>
      <c r="BL4" s="6">
        <v>165</v>
      </c>
      <c r="BM4" s="7">
        <f>1.76958*-BJ4-0.042384*-BJ4^2+0.00052778*-BJ4^3</f>
        <v>6.1413393841599992</v>
      </c>
      <c r="BN4" s="13"/>
      <c r="BO4" s="6">
        <v>-67</v>
      </c>
      <c r="BP4" s="6">
        <v>-26</v>
      </c>
      <c r="BQ4" s="6">
        <v>-43</v>
      </c>
      <c r="BR4" s="6">
        <v>174</v>
      </c>
      <c r="BS4" s="7">
        <f>1.76958*-BP4-0.042384*-BP4^2+0.00052778*-BP4^3</f>
        <v>26.633757279999998</v>
      </c>
      <c r="BT4" s="13"/>
      <c r="BU4" s="6">
        <v>-45</v>
      </c>
      <c r="BV4" s="6">
        <v>-5.5</v>
      </c>
      <c r="BW4" s="6"/>
      <c r="BX4" s="6">
        <v>188</v>
      </c>
      <c r="BY4" s="7">
        <f>1.76958*-BV4-0.042384*-BV4^2+0.00052778*-BV4^3</f>
        <v>8.5383833974999988</v>
      </c>
      <c r="BZ4" s="13"/>
      <c r="CA4" s="6">
        <v>-20</v>
      </c>
      <c r="CB4" s="6">
        <v>-0.9</v>
      </c>
      <c r="CC4" s="6"/>
      <c r="CD4" s="6">
        <v>174</v>
      </c>
      <c r="CE4" s="7">
        <f t="shared" ref="CE4:CE23" si="2">1.76958*-CB4-0.042384*-CB4^2+0.00052778*-CB4^3</f>
        <v>1.5586757116199998</v>
      </c>
    </row>
    <row r="5" spans="1:83" x14ac:dyDescent="0.25">
      <c r="A5" s="6">
        <v>277</v>
      </c>
      <c r="B5" s="15">
        <v>245</v>
      </c>
      <c r="C5" s="24">
        <v>36.881761406624989</v>
      </c>
      <c r="D5" s="17"/>
      <c r="E5" s="15">
        <v>185</v>
      </c>
      <c r="F5" s="15">
        <v>164</v>
      </c>
      <c r="G5" s="7">
        <v>31.367834168320002</v>
      </c>
      <c r="H5" s="7"/>
      <c r="I5" s="6"/>
      <c r="J5" s="6"/>
      <c r="K5" s="6"/>
      <c r="L5" s="6">
        <v>97</v>
      </c>
      <c r="M5" s="6">
        <v>242</v>
      </c>
      <c r="N5" s="7">
        <f>26.242+0.4928*L5/100+1.42*(L5/100)^2-0.223*(L5/100)^3+0.04129*(L5/100)^4+0.006295*(L5/100)^5-0.001967*(L5/100)^6+0.0001112*(L5/100)^7</f>
        <v>27.89297878357533</v>
      </c>
      <c r="O5" s="17"/>
      <c r="P5" s="10">
        <v>175</v>
      </c>
      <c r="Q5" s="6">
        <v>205</v>
      </c>
      <c r="R5" s="7">
        <f t="shared" si="0"/>
        <v>30.697676321386719</v>
      </c>
      <c r="S5" s="7"/>
      <c r="T5" s="6"/>
      <c r="U5" s="7">
        <v>-2.4</v>
      </c>
      <c r="V5" s="6"/>
      <c r="W5" s="6"/>
      <c r="X5" s="6">
        <v>151</v>
      </c>
      <c r="Y5" s="6"/>
      <c r="Z5" s="7">
        <v>4.0101561907200001</v>
      </c>
      <c r="AA5" s="13"/>
      <c r="AB5" s="6">
        <v>157</v>
      </c>
      <c r="AC5" s="6">
        <v>165</v>
      </c>
      <c r="AD5" s="7">
        <f t="shared" ref="AD5:AD19" si="3">26.242+0.4928*AB5/100+1.42*(AB5/100)^2-0.223*(AB5/100)^3+0.04129*(AB5/100)^4+0.006295*(AB5/100)^5-0.001967*(AB5/100)^6+0.0001112*(AB5/100)^7</f>
        <v>29.936938855739697</v>
      </c>
      <c r="AE5" s="6"/>
      <c r="AF5" s="6">
        <v>-53</v>
      </c>
      <c r="AG5" s="6">
        <v>-0.5</v>
      </c>
      <c r="AH5" s="6"/>
      <c r="AI5" s="6"/>
      <c r="AJ5" s="6">
        <v>148</v>
      </c>
      <c r="AK5" s="7">
        <f t="shared" ref="AK5:AK14" si="4">1.76958*-AG5-0.042384*-AG5^2+0.00052778*-AG5^3</f>
        <v>0.87425997249999987</v>
      </c>
      <c r="AL5" s="13"/>
      <c r="AM5" s="6">
        <v>297</v>
      </c>
      <c r="AN5" s="6">
        <v>188</v>
      </c>
      <c r="AO5" s="6"/>
      <c r="AP5" s="7">
        <v>38.844019755904</v>
      </c>
      <c r="AQ5" s="7"/>
      <c r="AR5" s="6">
        <v>-53</v>
      </c>
      <c r="AS5" s="6">
        <v>-16</v>
      </c>
      <c r="AT5" s="6">
        <v>-39</v>
      </c>
      <c r="AU5" s="6"/>
      <c r="AV5" s="6">
        <v>148</v>
      </c>
      <c r="AW5" s="7">
        <f t="shared" ref="AW5:AW16" si="5">1.76958*-AS5-0.042384*-AS5^2+0.00052778*-AS5^3</f>
        <v>19.624762879999999</v>
      </c>
      <c r="AX5" s="13"/>
      <c r="AY5" s="6">
        <v>204</v>
      </c>
      <c r="AZ5" s="6">
        <v>145</v>
      </c>
      <c r="BA5" s="16">
        <v>32.787267067000002</v>
      </c>
      <c r="BB5" s="7"/>
      <c r="BC5" s="6"/>
      <c r="BD5" s="6">
        <v>-2.2000000000000002</v>
      </c>
      <c r="BE5" s="6"/>
      <c r="BF5" s="6">
        <v>162</v>
      </c>
      <c r="BG5" s="7">
        <f t="shared" si="1"/>
        <v>3.6935572414400002</v>
      </c>
      <c r="BH5" s="13"/>
      <c r="BI5" s="6">
        <v>-22</v>
      </c>
      <c r="BJ5" s="6">
        <v>-2.2000000000000002</v>
      </c>
      <c r="BK5" s="6"/>
      <c r="BL5" s="6">
        <v>166</v>
      </c>
      <c r="BM5" s="7">
        <f t="shared" ref="BM5:BM24" si="6">1.76958*-BJ5-0.042384*-BJ5^2+0.00052778*-BJ5^3</f>
        <v>3.6935572414400002</v>
      </c>
      <c r="BN5" s="13"/>
      <c r="BO5" s="6"/>
      <c r="BP5" s="6">
        <v>-6.7</v>
      </c>
      <c r="BQ5" s="6"/>
      <c r="BR5" s="6">
        <v>162</v>
      </c>
      <c r="BS5" s="7">
        <f t="shared" ref="BS5:BS25" si="7">1.76958*-BP5-0.042384*-BP5^2+0.00052778*-BP5^3</f>
        <v>10.112304936139999</v>
      </c>
      <c r="BT5" s="13"/>
      <c r="BU5" s="6">
        <v>-43</v>
      </c>
      <c r="BV5" s="6">
        <v>-5.7</v>
      </c>
      <c r="BW5" s="6"/>
      <c r="BX5" s="6">
        <v>185</v>
      </c>
      <c r="BY5" s="7">
        <f t="shared" ref="BY5:BY19" si="8">1.76958*-BV5-0.042384*-BV5^2+0.00052778*-BV5^3</f>
        <v>8.8072910015399994</v>
      </c>
      <c r="BZ5" s="13"/>
      <c r="CA5" s="6"/>
      <c r="CB5" s="6">
        <v>-0.7</v>
      </c>
      <c r="CC5" s="6"/>
      <c r="CD5" s="6">
        <v>147</v>
      </c>
      <c r="CE5" s="7">
        <f t="shared" si="2"/>
        <v>1.2181188685399997</v>
      </c>
    </row>
    <row r="6" spans="1:83" x14ac:dyDescent="0.25">
      <c r="A6" s="6">
        <v>370</v>
      </c>
      <c r="B6" s="15">
        <v>256</v>
      </c>
      <c r="C6" s="24">
        <v>44.981564384640002</v>
      </c>
      <c r="D6" s="17"/>
      <c r="E6" s="15">
        <v>171</v>
      </c>
      <c r="F6" s="15">
        <v>183</v>
      </c>
      <c r="G6" s="7">
        <v>29.942879083156996</v>
      </c>
      <c r="H6" s="7"/>
      <c r="I6" s="6"/>
      <c r="J6" s="6">
        <v>36</v>
      </c>
      <c r="K6" s="6">
        <v>11</v>
      </c>
      <c r="L6" s="6">
        <v>50</v>
      </c>
      <c r="M6" s="6">
        <v>250</v>
      </c>
      <c r="N6" s="7">
        <f t="shared" ref="N6:N13" si="9">26.242+0.4928*L6/100+1.42*(L6/100)^2-0.223*(L6/100)^3+0.04129*(L6/100)^4+0.006295*(L6/100)^5-0.001967*(L6/100)^6+0.0001112*(L6/100)^7</f>
        <v>26.818272478125003</v>
      </c>
      <c r="O6" s="17"/>
      <c r="P6" s="10">
        <v>172</v>
      </c>
      <c r="Q6" s="6">
        <v>225</v>
      </c>
      <c r="R6" s="7">
        <f t="shared" si="0"/>
        <v>30.565980490601245</v>
      </c>
      <c r="S6" s="7"/>
      <c r="T6" s="6"/>
      <c r="U6" s="7">
        <v>-2</v>
      </c>
      <c r="V6" s="6"/>
      <c r="W6" s="6"/>
      <c r="X6" s="6">
        <v>186</v>
      </c>
      <c r="Y6" s="6"/>
      <c r="Z6" s="7">
        <v>3.3738462399999998</v>
      </c>
      <c r="AA6" s="13"/>
      <c r="AB6" s="6">
        <v>146</v>
      </c>
      <c r="AC6" s="6">
        <v>207</v>
      </c>
      <c r="AD6" s="7">
        <f t="shared" si="3"/>
        <v>29.506245044948336</v>
      </c>
      <c r="AE6" s="6"/>
      <c r="AF6" s="6">
        <v>-51</v>
      </c>
      <c r="AG6" s="6">
        <v>-0.7</v>
      </c>
      <c r="AH6" s="6"/>
      <c r="AI6" s="6"/>
      <c r="AJ6" s="6">
        <v>169</v>
      </c>
      <c r="AK6" s="7">
        <f t="shared" si="4"/>
        <v>1.2181188685399997</v>
      </c>
      <c r="AL6" s="13"/>
      <c r="AM6" s="6">
        <v>267</v>
      </c>
      <c r="AN6" s="6">
        <v>187</v>
      </c>
      <c r="AO6" s="6"/>
      <c r="AP6" s="7">
        <v>36.679695742680998</v>
      </c>
      <c r="AQ6" s="7"/>
      <c r="AR6" s="6">
        <v>-64</v>
      </c>
      <c r="AS6" s="6">
        <v>-14.7</v>
      </c>
      <c r="AT6" s="6">
        <v>-37.799999999999997</v>
      </c>
      <c r="AU6" s="6"/>
      <c r="AV6" s="6">
        <v>189</v>
      </c>
      <c r="AW6" s="7">
        <f t="shared" si="5"/>
        <v>18.530572748939999</v>
      </c>
      <c r="AX6" s="13"/>
      <c r="AY6" s="6">
        <v>221</v>
      </c>
      <c r="AZ6" s="6">
        <v>145</v>
      </c>
      <c r="BA6" s="16">
        <v>33.806753856124999</v>
      </c>
      <c r="BB6" s="7"/>
      <c r="BC6" s="6"/>
      <c r="BD6" s="6">
        <v>-1.7</v>
      </c>
      <c r="BE6" s="6"/>
      <c r="BF6" s="6">
        <v>171</v>
      </c>
      <c r="BG6" s="7">
        <f t="shared" si="1"/>
        <v>2.8883892231399999</v>
      </c>
      <c r="BH6" s="13"/>
      <c r="BI6" s="6"/>
      <c r="BJ6" s="6">
        <v>-3.7</v>
      </c>
      <c r="BK6" s="6"/>
      <c r="BL6" s="6">
        <v>163</v>
      </c>
      <c r="BM6" s="7">
        <f t="shared" si="6"/>
        <v>5.99394268034</v>
      </c>
      <c r="BN6" s="13"/>
      <c r="BO6" s="6">
        <v>-63</v>
      </c>
      <c r="BP6" s="6">
        <v>-18</v>
      </c>
      <c r="BQ6" s="6"/>
      <c r="BR6" s="6">
        <v>166</v>
      </c>
      <c r="BS6" s="7">
        <f t="shared" si="7"/>
        <v>21.19803696</v>
      </c>
      <c r="BT6" s="13"/>
      <c r="BU6" s="6">
        <v>-40</v>
      </c>
      <c r="BV6" s="6">
        <v>-5.4</v>
      </c>
      <c r="BW6" s="6"/>
      <c r="BX6" s="6">
        <v>179</v>
      </c>
      <c r="BY6" s="7">
        <f t="shared" si="8"/>
        <v>8.4029209099200006</v>
      </c>
      <c r="BZ6" s="13"/>
      <c r="CA6" s="6">
        <v>-20</v>
      </c>
      <c r="CB6" s="6">
        <v>-1.2</v>
      </c>
      <c r="CC6" s="6"/>
      <c r="CD6" s="6">
        <v>165</v>
      </c>
      <c r="CE6" s="7">
        <f t="shared" si="2"/>
        <v>2.0633750438399998</v>
      </c>
    </row>
    <row r="7" spans="1:83" x14ac:dyDescent="0.25">
      <c r="A7" s="6">
        <v>227</v>
      </c>
      <c r="B7" s="15">
        <v>145</v>
      </c>
      <c r="C7" s="24">
        <v>34.166572722875003</v>
      </c>
      <c r="D7" s="17"/>
      <c r="E7" s="15">
        <v>159</v>
      </c>
      <c r="F7" s="15">
        <v>188</v>
      </c>
      <c r="G7" s="7">
        <v>28.923761227648001</v>
      </c>
      <c r="H7" s="7"/>
      <c r="I7" s="6">
        <v>-47</v>
      </c>
      <c r="J7" s="6">
        <v>-5.8</v>
      </c>
      <c r="K7" s="6"/>
      <c r="L7" s="6"/>
      <c r="M7" s="6">
        <v>212</v>
      </c>
      <c r="N7" s="7">
        <f t="shared" si="9"/>
        <v>26.242000000000001</v>
      </c>
      <c r="O7" s="17"/>
      <c r="P7" s="10">
        <v>184</v>
      </c>
      <c r="Q7" s="6">
        <v>221</v>
      </c>
      <c r="R7" s="7">
        <f t="shared" si="0"/>
        <v>31.104775182101982</v>
      </c>
      <c r="S7" s="7"/>
      <c r="T7" s="6"/>
      <c r="U7" s="6">
        <v>-2.8</v>
      </c>
      <c r="V7" s="6"/>
      <c r="W7" s="6"/>
      <c r="X7" s="6">
        <v>182</v>
      </c>
      <c r="Y7" s="6"/>
      <c r="Z7" s="7">
        <v>4.63411926656</v>
      </c>
      <c r="AA7" s="13"/>
      <c r="AB7" s="6">
        <v>128</v>
      </c>
      <c r="AC7" s="6"/>
      <c r="AD7" s="7">
        <f t="shared" si="3"/>
        <v>28.85608860194592</v>
      </c>
      <c r="AE7" s="6"/>
      <c r="AF7" s="6">
        <v>-51</v>
      </c>
      <c r="AG7" s="6">
        <v>-0.9</v>
      </c>
      <c r="AH7" s="6"/>
      <c r="AI7" s="6"/>
      <c r="AJ7" s="6">
        <v>167</v>
      </c>
      <c r="AK7" s="7">
        <f t="shared" si="4"/>
        <v>1.5586757116199998</v>
      </c>
      <c r="AL7" s="13"/>
      <c r="AM7" s="6"/>
      <c r="AN7" s="6">
        <v>201</v>
      </c>
      <c r="AO7" s="6" t="s">
        <v>19</v>
      </c>
      <c r="AP7" s="7"/>
      <c r="AQ7" s="7"/>
      <c r="AR7" s="6">
        <v>-54</v>
      </c>
      <c r="AS7" s="6">
        <v>-14</v>
      </c>
      <c r="AT7" s="6">
        <v>-35</v>
      </c>
      <c r="AU7" s="6"/>
      <c r="AV7" s="6">
        <v>194</v>
      </c>
      <c r="AW7" s="7">
        <f t="shared" si="5"/>
        <v>17.915084319999998</v>
      </c>
      <c r="AX7" s="13"/>
      <c r="AY7" s="6">
        <v>223</v>
      </c>
      <c r="AZ7" s="6">
        <v>147</v>
      </c>
      <c r="BA7" s="16">
        <v>33.920568454269002</v>
      </c>
      <c r="BB7" s="7"/>
      <c r="BC7" s="6"/>
      <c r="BD7" s="7">
        <v>-1</v>
      </c>
      <c r="BE7" s="6"/>
      <c r="BF7" s="6">
        <v>198</v>
      </c>
      <c r="BG7" s="7">
        <f t="shared" si="1"/>
        <v>1.72772378</v>
      </c>
      <c r="BH7" s="13"/>
      <c r="BI7" s="6"/>
      <c r="BJ7" s="6">
        <v>-3</v>
      </c>
      <c r="BK7" s="6"/>
      <c r="BL7" s="6">
        <v>141</v>
      </c>
      <c r="BM7" s="7">
        <f t="shared" si="6"/>
        <v>4.9415340600000004</v>
      </c>
      <c r="BN7" s="13"/>
      <c r="BO7" s="6">
        <v>-59</v>
      </c>
      <c r="BP7" s="6">
        <v>-23</v>
      </c>
      <c r="BQ7" s="6">
        <v>-43</v>
      </c>
      <c r="BR7" s="6">
        <v>152</v>
      </c>
      <c r="BS7" s="7">
        <f t="shared" si="7"/>
        <v>24.700703259999997</v>
      </c>
      <c r="BT7" s="13"/>
      <c r="BU7" s="6">
        <v>-43</v>
      </c>
      <c r="BV7" s="6">
        <v>-6.6</v>
      </c>
      <c r="BW7" s="6"/>
      <c r="BX7" s="6">
        <v>190</v>
      </c>
      <c r="BY7" s="7">
        <f t="shared" si="8"/>
        <v>9.9847155988799994</v>
      </c>
      <c r="BZ7" s="13"/>
      <c r="CA7" s="6"/>
      <c r="CB7" s="6">
        <v>-0.4</v>
      </c>
      <c r="CC7" s="6"/>
      <c r="CD7" s="6">
        <v>164</v>
      </c>
      <c r="CE7" s="7">
        <f t="shared" si="2"/>
        <v>0.70108433792000002</v>
      </c>
    </row>
    <row r="8" spans="1:83" x14ac:dyDescent="0.25">
      <c r="A8" s="6">
        <v>258</v>
      </c>
      <c r="B8" s="15">
        <v>152</v>
      </c>
      <c r="C8" s="24">
        <v>36.070837189504005</v>
      </c>
      <c r="D8" s="17"/>
      <c r="E8" s="15">
        <v>149</v>
      </c>
      <c r="F8" s="15">
        <v>152</v>
      </c>
      <c r="G8" s="7">
        <v>29.340594928192004</v>
      </c>
      <c r="H8" s="7"/>
      <c r="I8" s="6">
        <v>-43</v>
      </c>
      <c r="J8" s="6">
        <v>-6.1</v>
      </c>
      <c r="K8" s="6"/>
      <c r="L8" s="6"/>
      <c r="M8" s="6">
        <v>196</v>
      </c>
      <c r="N8" s="7">
        <f t="shared" si="9"/>
        <v>26.242000000000001</v>
      </c>
      <c r="O8" s="17"/>
      <c r="P8" s="10">
        <v>184</v>
      </c>
      <c r="Q8" s="6">
        <v>227</v>
      </c>
      <c r="R8" s="7">
        <f t="shared" si="0"/>
        <v>31.104775182101982</v>
      </c>
      <c r="S8" s="7"/>
      <c r="T8" s="6">
        <v>-65</v>
      </c>
      <c r="U8" s="6">
        <v>-36</v>
      </c>
      <c r="V8" s="6"/>
      <c r="W8" s="6">
        <v>2.4</v>
      </c>
      <c r="X8" s="6">
        <v>239</v>
      </c>
      <c r="Y8" s="6" t="s">
        <v>20</v>
      </c>
      <c r="Z8" s="7">
        <v>26.254642050996779</v>
      </c>
      <c r="AA8" s="13"/>
      <c r="AB8" s="6">
        <v>141</v>
      </c>
      <c r="AC8" s="6">
        <v>182</v>
      </c>
      <c r="AD8" s="7">
        <f t="shared" si="3"/>
        <v>29.318890020471738</v>
      </c>
      <c r="AE8" s="6"/>
      <c r="AF8" s="6">
        <v>-53</v>
      </c>
      <c r="AG8" s="6">
        <v>-2.2999999999999998</v>
      </c>
      <c r="AH8" s="6"/>
      <c r="AI8" s="6"/>
      <c r="AJ8" s="6">
        <v>196</v>
      </c>
      <c r="AK8" s="7">
        <f t="shared" si="4"/>
        <v>3.8522441392599998</v>
      </c>
      <c r="AL8" s="13"/>
      <c r="AM8" s="6"/>
      <c r="AN8" s="6">
        <v>197</v>
      </c>
      <c r="AO8" s="6" t="s">
        <v>21</v>
      </c>
      <c r="AP8" s="7"/>
      <c r="AQ8" s="7"/>
      <c r="AR8" s="6">
        <v>-60</v>
      </c>
      <c r="AS8" s="6">
        <v>-18.5</v>
      </c>
      <c r="AT8" s="6">
        <v>-42</v>
      </c>
      <c r="AU8" s="6"/>
      <c r="AV8" s="6">
        <v>214</v>
      </c>
      <c r="AW8" s="7">
        <f t="shared" si="5"/>
        <v>21.573011042499996</v>
      </c>
      <c r="AX8" s="13"/>
      <c r="AY8" s="6">
        <v>211</v>
      </c>
      <c r="AZ8" s="6">
        <v>139</v>
      </c>
      <c r="BA8" s="16">
        <v>33.237952787169</v>
      </c>
      <c r="BB8" s="7"/>
      <c r="BC8" s="6"/>
      <c r="BD8" s="6">
        <v>-1.5</v>
      </c>
      <c r="BE8" s="6"/>
      <c r="BF8" s="6">
        <v>206</v>
      </c>
      <c r="BG8" s="7">
        <f t="shared" si="1"/>
        <v>2.5607872574999999</v>
      </c>
      <c r="BH8" s="13"/>
      <c r="BI8" s="6">
        <v>-28</v>
      </c>
      <c r="BJ8" s="6">
        <v>-2.9</v>
      </c>
      <c r="BK8" s="6"/>
      <c r="BL8" s="6">
        <v>169</v>
      </c>
      <c r="BM8" s="7">
        <f t="shared" si="6"/>
        <v>4.7882045864199991</v>
      </c>
      <c r="BN8" s="13"/>
      <c r="BO8" s="6">
        <v>-52</v>
      </c>
      <c r="BP8" s="6">
        <v>-1.6</v>
      </c>
      <c r="BQ8" s="6"/>
      <c r="BR8" s="6">
        <v>164</v>
      </c>
      <c r="BS8" s="7">
        <f t="shared" si="7"/>
        <v>2.72498674688</v>
      </c>
      <c r="BT8" s="13"/>
      <c r="BU8" s="6">
        <v>-48</v>
      </c>
      <c r="BV8" s="6">
        <v>0</v>
      </c>
      <c r="BW8" s="6"/>
      <c r="BX8" s="6">
        <v>189</v>
      </c>
      <c r="BY8" s="7">
        <v>0</v>
      </c>
      <c r="BZ8" s="13"/>
      <c r="CA8" s="6"/>
      <c r="CB8" s="6">
        <v>-0.8</v>
      </c>
      <c r="CC8" s="6"/>
      <c r="CD8" s="6">
        <v>157</v>
      </c>
      <c r="CE8" s="7">
        <f t="shared" si="2"/>
        <v>1.38880846336</v>
      </c>
    </row>
    <row r="9" spans="1:83" x14ac:dyDescent="0.25">
      <c r="A9" s="6">
        <v>226</v>
      </c>
      <c r="B9" s="15">
        <v>164</v>
      </c>
      <c r="C9" s="24">
        <v>34.006500271104002</v>
      </c>
      <c r="D9" s="17"/>
      <c r="E9" s="15">
        <v>157</v>
      </c>
      <c r="F9" s="15">
        <v>173</v>
      </c>
      <c r="G9" s="7">
        <v>29.261434687489004</v>
      </c>
      <c r="H9" s="7"/>
      <c r="I9" s="6">
        <v>-47</v>
      </c>
      <c r="J9" s="6">
        <v>-5.0999999999999996</v>
      </c>
      <c r="K9" s="6"/>
      <c r="L9" s="6"/>
      <c r="M9" s="6">
        <v>166</v>
      </c>
      <c r="N9" s="7">
        <f t="shared" si="9"/>
        <v>26.242000000000001</v>
      </c>
      <c r="O9" s="17"/>
      <c r="P9" s="10">
        <v>176</v>
      </c>
      <c r="Q9" s="6"/>
      <c r="R9" s="7">
        <f t="shared" si="0"/>
        <v>30.742017035242025</v>
      </c>
      <c r="S9" s="7"/>
      <c r="T9" s="6">
        <v>-68</v>
      </c>
      <c r="U9" s="6">
        <v>-47</v>
      </c>
      <c r="V9" s="6"/>
      <c r="W9" s="6">
        <v>18</v>
      </c>
      <c r="X9" s="6">
        <v>226</v>
      </c>
      <c r="Y9" s="6"/>
      <c r="Z9" s="7">
        <v>26.375455931852201</v>
      </c>
      <c r="AA9" s="13"/>
      <c r="AB9" s="6">
        <v>149</v>
      </c>
      <c r="AC9" s="6">
        <v>178</v>
      </c>
      <c r="AD9" s="7">
        <f t="shared" si="3"/>
        <v>29.621172776556136</v>
      </c>
      <c r="AE9" s="6"/>
      <c r="AF9" s="6">
        <v>-52</v>
      </c>
      <c r="AG9" s="6">
        <v>-0.4</v>
      </c>
      <c r="AH9" s="6"/>
      <c r="AI9" s="6"/>
      <c r="AJ9" s="6">
        <v>169</v>
      </c>
      <c r="AK9" s="7">
        <f t="shared" si="4"/>
        <v>0.70108433792000002</v>
      </c>
      <c r="AL9" s="13"/>
      <c r="AM9" s="6">
        <v>282</v>
      </c>
      <c r="AN9" s="6">
        <v>197</v>
      </c>
      <c r="AO9" s="6"/>
      <c r="AP9" s="7">
        <v>37.742641893765999</v>
      </c>
      <c r="AQ9" s="7"/>
      <c r="AR9" s="6">
        <v>-67</v>
      </c>
      <c r="AS9" s="6">
        <v>-19.2</v>
      </c>
      <c r="AT9" s="6">
        <v>-45</v>
      </c>
      <c r="AU9" s="6"/>
      <c r="AV9" s="6">
        <v>210</v>
      </c>
      <c r="AW9" s="7">
        <f t="shared" si="5"/>
        <v>22.087065968639997</v>
      </c>
      <c r="AX9" s="13"/>
      <c r="AY9" s="6">
        <v>228</v>
      </c>
      <c r="AZ9" s="6">
        <v>141</v>
      </c>
      <c r="BA9" s="16">
        <v>34.228125125167999</v>
      </c>
      <c r="BB9" s="7"/>
      <c r="BC9" s="6"/>
      <c r="BD9" s="6">
        <v>-1.2</v>
      </c>
      <c r="BE9" s="6"/>
      <c r="BF9" s="6">
        <v>205</v>
      </c>
      <c r="BG9" s="7">
        <f t="shared" si="1"/>
        <v>2.0633750438399998</v>
      </c>
      <c r="BH9" s="13"/>
      <c r="BI9" s="6">
        <v>-23.8</v>
      </c>
      <c r="BJ9" s="6">
        <v>-0.1</v>
      </c>
      <c r="BK9" s="6"/>
      <c r="BL9" s="6">
        <v>171</v>
      </c>
      <c r="BM9" s="7">
        <f t="shared" si="6"/>
        <v>0.17653468778</v>
      </c>
      <c r="BN9" s="13"/>
      <c r="BO9" s="6">
        <v>-52</v>
      </c>
      <c r="BP9" s="6">
        <v>-1.2</v>
      </c>
      <c r="BQ9" s="6"/>
      <c r="BR9" s="6">
        <v>159</v>
      </c>
      <c r="BS9" s="7">
        <f t="shared" si="7"/>
        <v>2.0633750438399998</v>
      </c>
      <c r="BT9" s="13"/>
      <c r="BU9" s="6">
        <v>-40</v>
      </c>
      <c r="BV9" s="6">
        <v>-8.4</v>
      </c>
      <c r="BW9" s="6"/>
      <c r="BX9" s="6">
        <v>200</v>
      </c>
      <c r="BY9" s="7">
        <f t="shared" si="8"/>
        <v>12.18667427712</v>
      </c>
      <c r="BZ9" s="13"/>
      <c r="CA9" s="6"/>
      <c r="CB9" s="6">
        <v>-0.5</v>
      </c>
      <c r="CC9" s="6"/>
      <c r="CD9" s="6">
        <v>163</v>
      </c>
      <c r="CE9" s="7">
        <f t="shared" si="2"/>
        <v>0.87425997249999987</v>
      </c>
    </row>
    <row r="10" spans="1:83" x14ac:dyDescent="0.25">
      <c r="A10" s="6">
        <v>245</v>
      </c>
      <c r="B10" s="15">
        <v>162</v>
      </c>
      <c r="C10" s="24">
        <v>35.257880350119997</v>
      </c>
      <c r="D10" s="17"/>
      <c r="E10" s="15">
        <v>208</v>
      </c>
      <c r="F10" s="15">
        <v>176</v>
      </c>
      <c r="G10" s="7">
        <v>32.703058002687996</v>
      </c>
      <c r="H10" s="7"/>
      <c r="I10" s="6">
        <v>-43</v>
      </c>
      <c r="J10" s="6">
        <v>-6</v>
      </c>
      <c r="K10" s="6"/>
      <c r="L10" s="6"/>
      <c r="M10" s="6">
        <v>206</v>
      </c>
      <c r="N10" s="7">
        <f t="shared" si="9"/>
        <v>26.242000000000001</v>
      </c>
      <c r="O10" s="17"/>
      <c r="P10" s="10">
        <v>174</v>
      </c>
      <c r="Q10" s="6">
        <v>196</v>
      </c>
      <c r="R10" s="7">
        <f t="shared" si="0"/>
        <v>30.653556993991966</v>
      </c>
      <c r="S10" s="7"/>
      <c r="T10" s="6">
        <v>-67</v>
      </c>
      <c r="U10" s="6">
        <v>-47</v>
      </c>
      <c r="V10" s="6">
        <v>-17.3</v>
      </c>
      <c r="W10" s="6">
        <v>27</v>
      </c>
      <c r="X10" s="6">
        <v>138</v>
      </c>
      <c r="Y10" s="6"/>
      <c r="Z10" s="7">
        <v>26.474412405201665</v>
      </c>
      <c r="AA10" s="13"/>
      <c r="AB10" s="6">
        <v>140</v>
      </c>
      <c r="AC10" s="6">
        <v>190</v>
      </c>
      <c r="AD10" s="7">
        <f t="shared" si="3"/>
        <v>29.28204528565248</v>
      </c>
      <c r="AE10" s="6"/>
      <c r="AF10" s="6">
        <v>-59</v>
      </c>
      <c r="AG10" s="6">
        <v>-3.9</v>
      </c>
      <c r="AH10" s="6"/>
      <c r="AI10" s="6"/>
      <c r="AJ10" s="6">
        <v>141</v>
      </c>
      <c r="AK10" s="7">
        <f t="shared" si="4"/>
        <v>6.2880087418199997</v>
      </c>
      <c r="AL10" s="13"/>
      <c r="AM10" s="6">
        <v>242</v>
      </c>
      <c r="AN10" s="6">
        <v>171</v>
      </c>
      <c r="AO10" s="6"/>
      <c r="AP10" s="7">
        <v>35.019577617921996</v>
      </c>
      <c r="AQ10" s="7"/>
      <c r="AR10" s="6">
        <v>-54</v>
      </c>
      <c r="AS10" s="6">
        <v>-16.3</v>
      </c>
      <c r="AT10" s="6">
        <v>-38.9</v>
      </c>
      <c r="AU10" s="6"/>
      <c r="AV10" s="6">
        <v>230</v>
      </c>
      <c r="AW10" s="7">
        <f t="shared" si="5"/>
        <v>19.868830691660001</v>
      </c>
      <c r="AX10" s="13"/>
      <c r="AY10" s="6">
        <v>236</v>
      </c>
      <c r="AZ10" s="6">
        <v>132</v>
      </c>
      <c r="BA10" s="16">
        <v>34.656177683967996</v>
      </c>
      <c r="BB10" s="7"/>
      <c r="BC10" s="6">
        <v>-59</v>
      </c>
      <c r="BD10" s="6">
        <v>-1.2</v>
      </c>
      <c r="BE10" s="6"/>
      <c r="BF10" s="6">
        <v>207</v>
      </c>
      <c r="BG10" s="7">
        <f t="shared" si="1"/>
        <v>2.0633750438399998</v>
      </c>
      <c r="BH10" s="13"/>
      <c r="BI10" s="6"/>
      <c r="BJ10" s="6">
        <v>-0.5</v>
      </c>
      <c r="BK10" s="6"/>
      <c r="BL10" s="6">
        <v>157</v>
      </c>
      <c r="BM10" s="7">
        <f t="shared" si="6"/>
        <v>0.87425997249999987</v>
      </c>
      <c r="BN10" s="13"/>
      <c r="BO10" s="6"/>
      <c r="BP10" s="6">
        <v>-5.3</v>
      </c>
      <c r="BQ10" s="6"/>
      <c r="BR10" s="6">
        <v>157</v>
      </c>
      <c r="BS10" s="7">
        <f t="shared" si="7"/>
        <v>8.2667817430599992</v>
      </c>
      <c r="BT10" s="13"/>
      <c r="BU10" s="6"/>
      <c r="BV10" s="6">
        <v>-6.2</v>
      </c>
      <c r="BW10" s="6"/>
      <c r="BX10" s="6">
        <v>152</v>
      </c>
      <c r="BY10" s="7">
        <f t="shared" si="8"/>
        <v>9.4679397918399992</v>
      </c>
      <c r="BZ10" s="13"/>
      <c r="CA10" s="6"/>
      <c r="CB10" s="6">
        <v>-0.8</v>
      </c>
      <c r="CC10" s="6"/>
      <c r="CD10" s="6">
        <v>185</v>
      </c>
      <c r="CE10" s="7">
        <f t="shared" si="2"/>
        <v>1.38880846336</v>
      </c>
    </row>
    <row r="11" spans="1:83" x14ac:dyDescent="0.25">
      <c r="A11" s="6">
        <v>232</v>
      </c>
      <c r="B11" s="15">
        <v>193</v>
      </c>
      <c r="C11" s="24">
        <v>34.071062119044001</v>
      </c>
      <c r="D11" s="17"/>
      <c r="E11" s="15">
        <v>155</v>
      </c>
      <c r="F11" s="15">
        <v>183</v>
      </c>
      <c r="G11" s="7">
        <v>28.802693613924998</v>
      </c>
      <c r="H11" s="7"/>
      <c r="I11" s="6"/>
      <c r="J11" s="6"/>
      <c r="K11" s="6"/>
      <c r="L11" s="6">
        <v>43</v>
      </c>
      <c r="M11" s="6">
        <v>248</v>
      </c>
      <c r="N11" s="7">
        <f t="shared" si="9"/>
        <v>26.700223971888946</v>
      </c>
      <c r="O11" s="17"/>
      <c r="P11" s="10">
        <v>277</v>
      </c>
      <c r="Q11" s="6">
        <v>204</v>
      </c>
      <c r="R11" s="7">
        <v>37.330853808767998</v>
      </c>
      <c r="S11" s="7"/>
      <c r="T11" s="6">
        <v>-67</v>
      </c>
      <c r="U11" s="6"/>
      <c r="V11" s="6"/>
      <c r="W11" s="6">
        <v>17</v>
      </c>
      <c r="X11" s="6"/>
      <c r="Y11" s="6" t="s">
        <v>20</v>
      </c>
      <c r="Z11" s="7">
        <v>26.365753733598584</v>
      </c>
      <c r="AA11" s="13"/>
      <c r="AB11" s="6">
        <v>143</v>
      </c>
      <c r="AC11" s="6">
        <v>188</v>
      </c>
      <c r="AD11" s="7">
        <f t="shared" si="3"/>
        <v>29.393204997213743</v>
      </c>
      <c r="AE11" s="6"/>
      <c r="AF11" s="6"/>
      <c r="AG11" s="6">
        <v>-2.9</v>
      </c>
      <c r="AH11" s="6"/>
      <c r="AI11" s="6"/>
      <c r="AJ11" s="6">
        <v>191</v>
      </c>
      <c r="AK11" s="7">
        <f t="shared" si="4"/>
        <v>4.7882045864199991</v>
      </c>
      <c r="AL11" s="13"/>
      <c r="AM11" s="6">
        <v>322</v>
      </c>
      <c r="AN11" s="6">
        <v>191</v>
      </c>
      <c r="AO11" s="6"/>
      <c r="AP11" s="7">
        <v>40.680786798521993</v>
      </c>
      <c r="AQ11" s="7"/>
      <c r="AR11" s="6">
        <v>-63</v>
      </c>
      <c r="AS11" s="6">
        <v>-20.399999999999999</v>
      </c>
      <c r="AT11" s="6">
        <v>-37.5</v>
      </c>
      <c r="AU11" s="6"/>
      <c r="AV11" s="6">
        <v>185</v>
      </c>
      <c r="AW11" s="7">
        <f t="shared" si="5"/>
        <v>22.941581425919995</v>
      </c>
      <c r="AX11" s="13"/>
      <c r="AY11" s="6">
        <v>235</v>
      </c>
      <c r="AZ11" s="6">
        <v>153</v>
      </c>
      <c r="BA11" s="16">
        <v>34.641507901034998</v>
      </c>
      <c r="BB11" s="7"/>
      <c r="BC11" s="6"/>
      <c r="BD11" s="6">
        <v>-0.8</v>
      </c>
      <c r="BE11" s="6"/>
      <c r="BF11" s="6">
        <v>209</v>
      </c>
      <c r="BG11" s="7">
        <f t="shared" si="1"/>
        <v>1.38880846336</v>
      </c>
      <c r="BH11" s="13"/>
      <c r="BI11" s="6"/>
      <c r="BJ11" s="6">
        <v>-1.7</v>
      </c>
      <c r="BK11" s="6"/>
      <c r="BL11" s="6">
        <v>149</v>
      </c>
      <c r="BM11" s="7">
        <f t="shared" si="6"/>
        <v>2.8883892231399999</v>
      </c>
      <c r="BN11" s="13"/>
      <c r="BO11" s="6">
        <v>-63</v>
      </c>
      <c r="BP11" s="6">
        <v>-5.4</v>
      </c>
      <c r="BQ11" s="6"/>
      <c r="BR11" s="6">
        <v>162</v>
      </c>
      <c r="BS11" s="7">
        <f t="shared" si="7"/>
        <v>8.4029209099200006</v>
      </c>
      <c r="BT11" s="13"/>
      <c r="BU11" s="6">
        <v>-44</v>
      </c>
      <c r="BV11" s="6">
        <v>-3.2</v>
      </c>
      <c r="BW11" s="6"/>
      <c r="BX11" s="6">
        <v>204</v>
      </c>
      <c r="BY11" s="7">
        <f t="shared" si="8"/>
        <v>5.2459381350400003</v>
      </c>
      <c r="BZ11" s="13"/>
      <c r="CA11" s="6"/>
      <c r="CB11" s="6">
        <v>-0.6</v>
      </c>
      <c r="CC11" s="6"/>
      <c r="CD11" s="6">
        <v>170</v>
      </c>
      <c r="CE11" s="7">
        <f t="shared" si="2"/>
        <v>1.0466037604799998</v>
      </c>
    </row>
    <row r="12" spans="1:83" x14ac:dyDescent="0.25">
      <c r="A12" s="6">
        <v>222</v>
      </c>
      <c r="B12" s="15">
        <v>142</v>
      </c>
      <c r="C12" s="24">
        <v>33.873935608815998</v>
      </c>
      <c r="D12" s="17"/>
      <c r="E12" s="15">
        <v>305</v>
      </c>
      <c r="F12" s="15">
        <v>294</v>
      </c>
      <c r="G12" s="7">
        <v>38.997538274199997</v>
      </c>
      <c r="H12" s="7"/>
      <c r="I12" s="6"/>
      <c r="J12" s="6"/>
      <c r="K12" s="6"/>
      <c r="L12" s="6">
        <v>86</v>
      </c>
      <c r="M12" s="6">
        <v>235</v>
      </c>
      <c r="N12" s="7">
        <f t="shared" si="9"/>
        <v>27.598989722824513</v>
      </c>
      <c r="O12" s="17"/>
      <c r="P12" s="10">
        <v>226</v>
      </c>
      <c r="Q12" s="6">
        <v>185</v>
      </c>
      <c r="R12" s="7">
        <v>33.757247409750001</v>
      </c>
      <c r="S12" s="7"/>
      <c r="T12" s="6">
        <v>-67</v>
      </c>
      <c r="U12" s="6">
        <v>-37</v>
      </c>
      <c r="V12" s="6">
        <v>-13.9</v>
      </c>
      <c r="W12" s="6">
        <v>32</v>
      </c>
      <c r="X12" s="6">
        <v>216</v>
      </c>
      <c r="Y12" s="6" t="s">
        <v>20</v>
      </c>
      <c r="Z12" s="7">
        <v>26.538248741703207</v>
      </c>
      <c r="AA12" s="13"/>
      <c r="AB12" s="6">
        <v>171</v>
      </c>
      <c r="AC12" s="6">
        <v>209</v>
      </c>
      <c r="AD12" s="7">
        <f t="shared" si="3"/>
        <v>30.522522327037716</v>
      </c>
      <c r="AE12" s="6"/>
      <c r="AF12" s="6">
        <v>-54</v>
      </c>
      <c r="AG12" s="6">
        <v>-19.3</v>
      </c>
      <c r="AH12" s="6">
        <v>-29.3</v>
      </c>
      <c r="AI12" s="6"/>
      <c r="AJ12" s="6">
        <v>201</v>
      </c>
      <c r="AK12" s="7">
        <f t="shared" si="4"/>
        <v>22.159518343460004</v>
      </c>
      <c r="AL12" s="13"/>
      <c r="AM12" s="6">
        <v>340</v>
      </c>
      <c r="AN12" s="6">
        <v>196</v>
      </c>
      <c r="AO12" s="6"/>
      <c r="AP12" s="7">
        <v>42.063273653760007</v>
      </c>
      <c r="AQ12" s="7"/>
      <c r="AR12" s="6">
        <v>-63</v>
      </c>
      <c r="AS12" s="6">
        <v>-19.2</v>
      </c>
      <c r="AT12" s="6">
        <v>-37</v>
      </c>
      <c r="AU12" s="6"/>
      <c r="AV12" s="6">
        <v>186</v>
      </c>
      <c r="AW12" s="7">
        <f t="shared" si="5"/>
        <v>22.087065968639997</v>
      </c>
      <c r="AX12" s="13"/>
      <c r="AY12" s="6">
        <v>216</v>
      </c>
      <c r="AZ12" s="6">
        <v>172</v>
      </c>
      <c r="BA12" s="16">
        <v>33.248824972287998</v>
      </c>
      <c r="BB12" s="7"/>
      <c r="BC12" s="6">
        <v>-51</v>
      </c>
      <c r="BD12" s="6">
        <v>-1.7</v>
      </c>
      <c r="BE12" s="6"/>
      <c r="BF12" s="6">
        <v>236</v>
      </c>
      <c r="BG12" s="7">
        <f t="shared" si="1"/>
        <v>2.8883892231399999</v>
      </c>
      <c r="BH12" s="13"/>
      <c r="BI12" s="6"/>
      <c r="BJ12" s="6">
        <v>-0.5</v>
      </c>
      <c r="BK12" s="6"/>
      <c r="BL12" s="6">
        <v>142</v>
      </c>
      <c r="BM12" s="7">
        <f t="shared" si="6"/>
        <v>0.87425997249999987</v>
      </c>
      <c r="BN12" s="13"/>
      <c r="BO12" s="6">
        <v>-21</v>
      </c>
      <c r="BP12" s="6">
        <v>-0.1</v>
      </c>
      <c r="BQ12" s="6"/>
      <c r="BR12" s="6">
        <v>163</v>
      </c>
      <c r="BS12" s="7">
        <f t="shared" si="7"/>
        <v>0.17653468778</v>
      </c>
      <c r="BT12" s="13"/>
      <c r="BU12" s="6"/>
      <c r="BV12" s="6">
        <v>-3.9</v>
      </c>
      <c r="BW12" s="6"/>
      <c r="BX12" s="6">
        <v>202</v>
      </c>
      <c r="BY12" s="7">
        <f t="shared" si="8"/>
        <v>6.2880087418199997</v>
      </c>
      <c r="BZ12" s="13"/>
      <c r="CA12" s="6"/>
      <c r="CB12" s="6">
        <v>-0.2</v>
      </c>
      <c r="CC12" s="6"/>
      <c r="CD12" s="6">
        <v>165</v>
      </c>
      <c r="CE12" s="7">
        <f t="shared" si="2"/>
        <v>0.35222486224000005</v>
      </c>
    </row>
    <row r="13" spans="1:83" x14ac:dyDescent="0.25">
      <c r="A13" s="6">
        <v>226</v>
      </c>
      <c r="B13" s="15">
        <v>140</v>
      </c>
      <c r="C13" s="24">
        <v>34.110620064000003</v>
      </c>
      <c r="D13" s="17"/>
      <c r="E13" s="15">
        <v>346</v>
      </c>
      <c r="F13" s="15">
        <v>263</v>
      </c>
      <c r="G13" s="7">
        <v>43.073009163441995</v>
      </c>
      <c r="H13" s="7"/>
      <c r="I13" s="6"/>
      <c r="J13" s="6"/>
      <c r="K13" s="6"/>
      <c r="L13" s="6">
        <v>31.3</v>
      </c>
      <c r="M13" s="6">
        <v>210</v>
      </c>
      <c r="N13" s="7">
        <f t="shared" si="9"/>
        <v>26.528937634377442</v>
      </c>
      <c r="O13" s="17"/>
      <c r="P13" s="10">
        <v>276</v>
      </c>
      <c r="Q13" s="6">
        <v>206</v>
      </c>
      <c r="R13" s="7">
        <v>37.240492685055997</v>
      </c>
      <c r="S13" s="7"/>
      <c r="T13" s="6"/>
      <c r="U13" s="6">
        <v>-6.2</v>
      </c>
      <c r="V13" s="6"/>
      <c r="W13" s="6"/>
      <c r="X13" s="6">
        <v>245</v>
      </c>
      <c r="Y13" s="6"/>
      <c r="Z13" s="7">
        <v>9.4679397918399992</v>
      </c>
      <c r="AA13" s="13"/>
      <c r="AB13" s="6">
        <v>122</v>
      </c>
      <c r="AC13" s="6">
        <v>221</v>
      </c>
      <c r="AD13" s="7">
        <f t="shared" si="3"/>
        <v>28.6542561364265</v>
      </c>
      <c r="AE13" s="6"/>
      <c r="AF13" s="6">
        <v>-56</v>
      </c>
      <c r="AG13" s="6">
        <v>-20</v>
      </c>
      <c r="AH13" s="6">
        <v>-31.9</v>
      </c>
      <c r="AI13" s="6"/>
      <c r="AJ13" s="6">
        <v>157</v>
      </c>
      <c r="AK13" s="7">
        <f t="shared" si="4"/>
        <v>22.660239999999998</v>
      </c>
      <c r="AL13" s="13"/>
      <c r="AM13" s="6">
        <v>260</v>
      </c>
      <c r="AN13" s="6">
        <v>195</v>
      </c>
      <c r="AO13" s="6"/>
      <c r="AP13" s="7">
        <v>36.116601790000004</v>
      </c>
      <c r="AQ13" s="7"/>
      <c r="AR13" s="6">
        <v>-65</v>
      </c>
      <c r="AS13" s="6">
        <v>-19</v>
      </c>
      <c r="AT13" s="6">
        <v>-38.700000000000003</v>
      </c>
      <c r="AU13" s="6"/>
      <c r="AV13" s="6">
        <v>180</v>
      </c>
      <c r="AW13" s="7">
        <f t="shared" si="5"/>
        <v>21.941439020000001</v>
      </c>
      <c r="AX13" s="13"/>
      <c r="AY13" s="6">
        <v>226</v>
      </c>
      <c r="AZ13" s="6">
        <v>164</v>
      </c>
      <c r="BA13" s="16">
        <v>34.006500271104002</v>
      </c>
      <c r="BB13" s="7"/>
      <c r="BC13" s="6">
        <v>-64</v>
      </c>
      <c r="BD13" s="6">
        <v>-17.2</v>
      </c>
      <c r="BE13" s="6">
        <v>-45.1</v>
      </c>
      <c r="BF13" s="6">
        <v>138</v>
      </c>
      <c r="BG13" s="7">
        <f t="shared" si="1"/>
        <v>20.58347452544</v>
      </c>
      <c r="BH13" s="13"/>
      <c r="BI13" s="6">
        <v>-29</v>
      </c>
      <c r="BJ13" s="6">
        <v>-2.5</v>
      </c>
      <c r="BK13" s="6"/>
      <c r="BL13" s="6">
        <v>164</v>
      </c>
      <c r="BM13" s="7">
        <f t="shared" si="6"/>
        <v>4.1672965624999998</v>
      </c>
      <c r="BN13" s="13"/>
      <c r="BO13" s="6"/>
      <c r="BP13" s="6">
        <v>-0.2</v>
      </c>
      <c r="BQ13" s="6"/>
      <c r="BR13" s="6">
        <v>162</v>
      </c>
      <c r="BS13" s="7">
        <f t="shared" si="7"/>
        <v>0.35222486224000005</v>
      </c>
      <c r="BT13" s="13"/>
      <c r="BU13" s="6"/>
      <c r="BV13" s="6">
        <v>-3.4</v>
      </c>
      <c r="BW13" s="6"/>
      <c r="BX13" s="6">
        <v>157</v>
      </c>
      <c r="BY13" s="7">
        <f t="shared" si="8"/>
        <v>5.5473568251200005</v>
      </c>
      <c r="BZ13" s="13"/>
      <c r="CA13" s="6"/>
      <c r="CB13" s="6">
        <v>-0.1</v>
      </c>
      <c r="CC13" s="6"/>
      <c r="CD13" s="6">
        <v>175</v>
      </c>
      <c r="CE13" s="7">
        <f t="shared" si="2"/>
        <v>0.17653468778</v>
      </c>
    </row>
    <row r="14" spans="1:83" x14ac:dyDescent="0.25">
      <c r="A14" s="6">
        <v>225</v>
      </c>
      <c r="B14" s="15">
        <v>163</v>
      </c>
      <c r="C14" s="24">
        <v>33.949641695514998</v>
      </c>
      <c r="D14" s="17"/>
      <c r="E14" s="15">
        <v>352</v>
      </c>
      <c r="F14" s="15">
        <v>375</v>
      </c>
      <c r="G14" s="7">
        <v>43.261731562499996</v>
      </c>
      <c r="H14" s="7"/>
      <c r="I14" s="6"/>
      <c r="J14" s="6"/>
      <c r="K14" s="6"/>
      <c r="L14" s="6"/>
      <c r="M14" s="18">
        <f>AVERAGE(M4:M13)</f>
        <v>222.5</v>
      </c>
      <c r="N14" s="18">
        <f>AVERAGE(N4:N13)</f>
        <v>26.686840368163434</v>
      </c>
      <c r="O14" s="19"/>
      <c r="P14" s="10">
        <v>284</v>
      </c>
      <c r="Q14" s="6">
        <v>202</v>
      </c>
      <c r="R14" s="7">
        <v>37.875263166271999</v>
      </c>
      <c r="S14" s="7"/>
      <c r="T14" s="6"/>
      <c r="U14" s="6">
        <v>-7.1</v>
      </c>
      <c r="V14" s="6"/>
      <c r="W14" s="6"/>
      <c r="X14" s="6">
        <v>178</v>
      </c>
      <c r="Y14" s="6"/>
      <c r="Z14" s="7">
        <v>10.61633882758</v>
      </c>
      <c r="AA14" s="13"/>
      <c r="AB14" s="6">
        <v>178</v>
      </c>
      <c r="AC14" s="6">
        <v>191</v>
      </c>
      <c r="AD14" s="7">
        <f t="shared" si="3"/>
        <v>30.831364669010249</v>
      </c>
      <c r="AE14" s="6"/>
      <c r="AF14" s="6">
        <v>-56</v>
      </c>
      <c r="AG14" s="6">
        <v>-19</v>
      </c>
      <c r="AH14" s="6">
        <v>-32.700000000000003</v>
      </c>
      <c r="AI14" s="6"/>
      <c r="AJ14" s="6">
        <v>173</v>
      </c>
      <c r="AK14" s="7">
        <f t="shared" si="4"/>
        <v>21.941439020000001</v>
      </c>
      <c r="AL14" s="13"/>
      <c r="AM14" s="6">
        <v>274</v>
      </c>
      <c r="AN14" s="6">
        <v>216</v>
      </c>
      <c r="AO14" s="6"/>
      <c r="AP14" s="7">
        <v>36.997447749503998</v>
      </c>
      <c r="AQ14" s="7"/>
      <c r="AR14" s="6">
        <v>-63</v>
      </c>
      <c r="AS14" s="6">
        <v>-18.8</v>
      </c>
      <c r="AT14" s="6">
        <v>-38.700000000000003</v>
      </c>
      <c r="AU14" s="6"/>
      <c r="AV14" s="6">
        <v>157</v>
      </c>
      <c r="AW14" s="7">
        <f t="shared" si="5"/>
        <v>21.794828028160001</v>
      </c>
      <c r="AX14" s="13"/>
      <c r="AY14" s="6">
        <v>234</v>
      </c>
      <c r="AZ14" s="6">
        <v>162</v>
      </c>
      <c r="BA14" s="16">
        <v>34.542957379952</v>
      </c>
      <c r="BB14" s="7"/>
      <c r="BC14" s="6">
        <v>-58</v>
      </c>
      <c r="BD14" s="6">
        <v>-16.8</v>
      </c>
      <c r="BE14" s="6">
        <v>-44.8</v>
      </c>
      <c r="BF14" s="6">
        <v>133</v>
      </c>
      <c r="BG14" s="7">
        <f t="shared" si="1"/>
        <v>20.269022376959999</v>
      </c>
      <c r="BH14" s="13"/>
      <c r="BI14" s="6"/>
      <c r="BJ14" s="6">
        <v>-1.2</v>
      </c>
      <c r="BK14" s="6"/>
      <c r="BL14" s="6">
        <v>157</v>
      </c>
      <c r="BM14" s="7">
        <f t="shared" si="6"/>
        <v>2.0633750438399998</v>
      </c>
      <c r="BN14" s="13"/>
      <c r="BO14" s="6">
        <v>-22</v>
      </c>
      <c r="BP14" s="6">
        <v>-0.4</v>
      </c>
      <c r="BQ14" s="6"/>
      <c r="BR14" s="6">
        <v>155</v>
      </c>
      <c r="BS14" s="7">
        <f t="shared" si="7"/>
        <v>0.70108433792000002</v>
      </c>
      <c r="BT14" s="13"/>
      <c r="BU14" s="6"/>
      <c r="BV14" s="6">
        <v>-3.8</v>
      </c>
      <c r="BW14" s="6"/>
      <c r="BX14" s="6">
        <v>235</v>
      </c>
      <c r="BY14" s="7">
        <f t="shared" si="8"/>
        <v>6.1413393841599992</v>
      </c>
      <c r="BZ14" s="13"/>
      <c r="CA14" s="6"/>
      <c r="CB14" s="6">
        <v>-0.5</v>
      </c>
      <c r="CC14" s="6"/>
      <c r="CD14" s="6">
        <v>184</v>
      </c>
      <c r="CE14" s="7">
        <f t="shared" si="2"/>
        <v>0.87425997249999987</v>
      </c>
    </row>
    <row r="15" spans="1:83" x14ac:dyDescent="0.25">
      <c r="A15" s="6">
        <v>236</v>
      </c>
      <c r="B15" s="15">
        <v>135</v>
      </c>
      <c r="C15" s="24">
        <v>34.673937960999993</v>
      </c>
      <c r="D15" s="17"/>
      <c r="E15" s="15">
        <v>363</v>
      </c>
      <c r="F15" s="15">
        <v>230</v>
      </c>
      <c r="G15" s="7">
        <v>44.416373101000005</v>
      </c>
      <c r="H15" s="7"/>
      <c r="I15" s="6"/>
      <c r="J15" s="6"/>
      <c r="K15" s="6"/>
      <c r="L15" s="6"/>
      <c r="M15" s="6"/>
      <c r="N15" s="6"/>
      <c r="O15" s="13"/>
      <c r="P15" s="10">
        <v>305</v>
      </c>
      <c r="Q15" s="6">
        <v>257</v>
      </c>
      <c r="R15" s="7">
        <v>39.190802335024998</v>
      </c>
      <c r="S15" s="7"/>
      <c r="T15" s="6">
        <v>-67</v>
      </c>
      <c r="U15" s="6">
        <v>-37.4</v>
      </c>
      <c r="V15" s="6"/>
      <c r="W15" s="6">
        <v>43</v>
      </c>
      <c r="X15" s="6">
        <v>249</v>
      </c>
      <c r="Y15" s="6"/>
      <c r="Z15" s="7">
        <v>26.700223971888946</v>
      </c>
      <c r="AA15" s="13"/>
      <c r="AB15" s="6">
        <v>157</v>
      </c>
      <c r="AC15" s="6">
        <v>163</v>
      </c>
      <c r="AD15" s="7">
        <f t="shared" si="3"/>
        <v>29.936938855739697</v>
      </c>
      <c r="AE15" s="6"/>
      <c r="AF15" s="6"/>
      <c r="AG15" s="6"/>
      <c r="AH15" s="6"/>
      <c r="AI15" s="6"/>
      <c r="AJ15" s="6"/>
      <c r="AK15" s="6"/>
      <c r="AL15" s="13"/>
      <c r="AM15" s="6">
        <v>298</v>
      </c>
      <c r="AN15" s="6">
        <v>173</v>
      </c>
      <c r="AO15" s="6"/>
      <c r="AP15" s="7">
        <v>38.822144937125998</v>
      </c>
      <c r="AQ15" s="7"/>
      <c r="AR15" s="6">
        <v>-63</v>
      </c>
      <c r="AS15" s="6">
        <v>-18.3</v>
      </c>
      <c r="AT15" s="6">
        <v>-38</v>
      </c>
      <c r="AU15" s="6"/>
      <c r="AV15" s="6">
        <v>192</v>
      </c>
      <c r="AW15" s="7">
        <f t="shared" si="5"/>
        <v>21.423829108859998</v>
      </c>
      <c r="AX15" s="13"/>
      <c r="AY15" s="6">
        <v>227</v>
      </c>
      <c r="AZ15" s="6">
        <v>158</v>
      </c>
      <c r="BA15" s="16">
        <v>34.115795384743997</v>
      </c>
      <c r="BB15" s="7"/>
      <c r="BC15" s="6">
        <v>-65</v>
      </c>
      <c r="BD15" s="7">
        <v>-17</v>
      </c>
      <c r="BE15" s="6">
        <v>-44.5</v>
      </c>
      <c r="BF15" s="6">
        <v>136</v>
      </c>
      <c r="BG15" s="7">
        <f t="shared" si="1"/>
        <v>20.426867140000002</v>
      </c>
      <c r="BH15" s="13"/>
      <c r="BI15" s="6"/>
      <c r="BJ15" s="6">
        <v>-0.2</v>
      </c>
      <c r="BK15" s="6"/>
      <c r="BL15" s="6">
        <v>162</v>
      </c>
      <c r="BM15" s="7">
        <f t="shared" si="6"/>
        <v>0.35222486224000005</v>
      </c>
      <c r="BN15" s="13"/>
      <c r="BO15" s="6">
        <v>-23.3</v>
      </c>
      <c r="BP15" s="6">
        <v>-0.3</v>
      </c>
      <c r="BQ15" s="6"/>
      <c r="BR15" s="6">
        <v>178</v>
      </c>
      <c r="BS15" s="7">
        <f t="shared" si="7"/>
        <v>0.52707369005999993</v>
      </c>
      <c r="BT15" s="13"/>
      <c r="BU15" s="6"/>
      <c r="BV15" s="6">
        <v>-1.8</v>
      </c>
      <c r="BW15" s="6"/>
      <c r="BX15" s="6">
        <v>194</v>
      </c>
      <c r="BY15" s="7">
        <f t="shared" si="8"/>
        <v>3.0509978529600001</v>
      </c>
      <c r="BZ15" s="13"/>
      <c r="CA15" s="6"/>
      <c r="CB15" s="6">
        <v>-0.2</v>
      </c>
      <c r="CC15" s="6"/>
      <c r="CD15" s="6">
        <v>173</v>
      </c>
      <c r="CE15" s="7">
        <f t="shared" si="2"/>
        <v>0.35222486224000005</v>
      </c>
    </row>
    <row r="16" spans="1:83" x14ac:dyDescent="0.25">
      <c r="A16" s="6">
        <v>284</v>
      </c>
      <c r="B16" s="15">
        <v>156</v>
      </c>
      <c r="C16" s="24">
        <v>37.732391878144</v>
      </c>
      <c r="D16" s="17"/>
      <c r="E16" s="15">
        <v>212</v>
      </c>
      <c r="F16" s="15">
        <v>158</v>
      </c>
      <c r="G16" s="7">
        <v>33.211295102463993</v>
      </c>
      <c r="H16" s="7"/>
      <c r="I16" s="6"/>
      <c r="J16" s="6"/>
      <c r="K16" s="6"/>
      <c r="L16" s="6"/>
      <c r="M16" s="6"/>
      <c r="N16" s="6"/>
      <c r="O16" s="13"/>
      <c r="P16" s="10">
        <v>194</v>
      </c>
      <c r="Q16" s="6">
        <v>178</v>
      </c>
      <c r="R16" s="7">
        <v>31.629643783088</v>
      </c>
      <c r="S16" s="7"/>
      <c r="T16" s="6">
        <v>-68</v>
      </c>
      <c r="U16" s="6">
        <v>-37.4</v>
      </c>
      <c r="V16" s="6"/>
      <c r="W16" s="6">
        <v>114</v>
      </c>
      <c r="X16" s="6">
        <v>268</v>
      </c>
      <c r="Y16" s="6"/>
      <c r="Z16" s="7">
        <v>28.39665807894092</v>
      </c>
      <c r="AA16" s="13"/>
      <c r="AB16" s="6">
        <v>147</v>
      </c>
      <c r="AC16" s="6">
        <v>197</v>
      </c>
      <c r="AD16" s="7">
        <f t="shared" si="3"/>
        <v>29.54434416273137</v>
      </c>
      <c r="AE16" s="6"/>
      <c r="AF16" s="6"/>
      <c r="AG16" s="6"/>
      <c r="AH16" s="6"/>
      <c r="AI16" s="6"/>
      <c r="AJ16" s="6"/>
      <c r="AK16" s="6"/>
      <c r="AL16" s="13"/>
      <c r="AM16" s="6">
        <v>275</v>
      </c>
      <c r="AN16" s="6">
        <v>189</v>
      </c>
      <c r="AO16" s="6"/>
      <c r="AP16" s="7">
        <v>37.250973610854999</v>
      </c>
      <c r="AQ16" s="7"/>
      <c r="AR16" s="6">
        <v>-65</v>
      </c>
      <c r="AS16" s="6">
        <v>-19.600000000000001</v>
      </c>
      <c r="AT16" s="6">
        <v>-39.799999999999997</v>
      </c>
      <c r="AU16" s="6"/>
      <c r="AV16" s="6">
        <v>179</v>
      </c>
      <c r="AW16" s="7">
        <f t="shared" si="5"/>
        <v>22.375469070079998</v>
      </c>
      <c r="AX16" s="13"/>
      <c r="AY16" s="6">
        <v>245</v>
      </c>
      <c r="AZ16" s="6">
        <v>160</v>
      </c>
      <c r="BA16" s="16">
        <v>35.262004039999994</v>
      </c>
      <c r="BB16" s="7"/>
      <c r="BC16" s="6">
        <v>-64</v>
      </c>
      <c r="BD16" s="6">
        <v>-23.5</v>
      </c>
      <c r="BE16" s="6">
        <v>-46.5</v>
      </c>
      <c r="BF16" s="6">
        <v>184</v>
      </c>
      <c r="BG16" s="7">
        <f t="shared" si="1"/>
        <v>25.028028867500002</v>
      </c>
      <c r="BH16" s="13"/>
      <c r="BI16" s="6"/>
      <c r="BJ16" s="6">
        <v>-1.3</v>
      </c>
      <c r="BK16" s="6"/>
      <c r="BL16" s="6">
        <v>167</v>
      </c>
      <c r="BM16" s="7">
        <f t="shared" si="6"/>
        <v>2.2299845726599998</v>
      </c>
      <c r="BN16" s="13"/>
      <c r="BO16" s="6"/>
      <c r="BP16" s="7">
        <v>0</v>
      </c>
      <c r="BQ16" s="6"/>
      <c r="BR16" s="6">
        <v>152</v>
      </c>
      <c r="BS16" s="7">
        <f t="shared" si="7"/>
        <v>0</v>
      </c>
      <c r="BT16" s="13"/>
      <c r="BU16" s="6"/>
      <c r="BV16" s="6">
        <v>-4.8</v>
      </c>
      <c r="BW16" s="6"/>
      <c r="BX16" s="6">
        <v>175</v>
      </c>
      <c r="BY16" s="7">
        <f t="shared" si="8"/>
        <v>7.5758248857599986</v>
      </c>
      <c r="BZ16" s="13"/>
      <c r="CA16" s="6"/>
      <c r="CB16" s="6">
        <v>-0.1</v>
      </c>
      <c r="CC16" s="6"/>
      <c r="CD16" s="6">
        <v>148</v>
      </c>
      <c r="CE16" s="7">
        <f t="shared" si="2"/>
        <v>0.17653468778</v>
      </c>
    </row>
    <row r="17" spans="1:83" x14ac:dyDescent="0.25">
      <c r="A17" s="6">
        <v>270</v>
      </c>
      <c r="B17" s="15">
        <v>151</v>
      </c>
      <c r="C17" s="24">
        <v>36.806733498189999</v>
      </c>
      <c r="D17" s="17"/>
      <c r="E17" s="15">
        <v>265</v>
      </c>
      <c r="F17" s="15">
        <v>241</v>
      </c>
      <c r="G17" s="7">
        <v>36.066414995784996</v>
      </c>
      <c r="H17" s="7"/>
      <c r="I17" s="6"/>
      <c r="J17" s="6"/>
      <c r="K17" s="6"/>
      <c r="L17" s="6"/>
      <c r="M17" s="6"/>
      <c r="N17" s="6"/>
      <c r="O17" s="13"/>
      <c r="P17" s="10">
        <v>209</v>
      </c>
      <c r="Q17" s="6">
        <v>224</v>
      </c>
      <c r="R17" s="7">
        <f t="shared" si="0"/>
        <v>32.333101051191058</v>
      </c>
      <c r="S17" s="7"/>
      <c r="T17" s="6">
        <v>-65</v>
      </c>
      <c r="U17" s="6">
        <v>-35.799999999999997</v>
      </c>
      <c r="V17" s="6"/>
      <c r="W17" s="6">
        <v>75</v>
      </c>
      <c r="X17" s="6">
        <v>243</v>
      </c>
      <c r="Y17" s="6"/>
      <c r="Z17" s="7">
        <v>27.330494881738282</v>
      </c>
      <c r="AA17" s="13"/>
      <c r="AB17" s="6">
        <v>161</v>
      </c>
      <c r="AC17" s="6">
        <v>201</v>
      </c>
      <c r="AD17" s="7">
        <f t="shared" si="3"/>
        <v>30.099931930348639</v>
      </c>
      <c r="AE17" s="6"/>
      <c r="AF17" s="6"/>
      <c r="AG17" s="6"/>
      <c r="AH17" s="6"/>
      <c r="AI17" s="6"/>
      <c r="AJ17" s="6"/>
      <c r="AK17" s="6"/>
      <c r="AL17" s="13"/>
      <c r="AM17" s="6">
        <v>287</v>
      </c>
      <c r="AN17" s="6">
        <v>181</v>
      </c>
      <c r="AO17" s="6"/>
      <c r="AP17" s="7">
        <v>38.107677909226993</v>
      </c>
      <c r="AQ17" s="7"/>
      <c r="AR17" s="6"/>
      <c r="AS17" s="6"/>
      <c r="AT17" s="6"/>
      <c r="AU17" s="6"/>
      <c r="AV17" s="6"/>
      <c r="AW17" s="6"/>
      <c r="AX17" s="13"/>
      <c r="AY17" s="6">
        <v>223</v>
      </c>
      <c r="AZ17" s="6">
        <v>147</v>
      </c>
      <c r="BA17" s="16">
        <v>33.920568454269002</v>
      </c>
      <c r="BB17" s="7"/>
      <c r="BC17" s="6">
        <v>-67</v>
      </c>
      <c r="BD17" s="6">
        <v>-22.7</v>
      </c>
      <c r="BE17" s="6">
        <v>-38.5</v>
      </c>
      <c r="BF17" s="6">
        <v>182</v>
      </c>
      <c r="BG17" s="7">
        <f t="shared" si="1"/>
        <v>24.502901105740001</v>
      </c>
      <c r="BH17" s="13"/>
      <c r="BI17" s="6">
        <v>-20</v>
      </c>
      <c r="BJ17" s="6">
        <v>-2.4</v>
      </c>
      <c r="BK17" s="6"/>
      <c r="BL17" s="6">
        <v>161</v>
      </c>
      <c r="BM17" s="7">
        <f t="shared" si="6"/>
        <v>4.0101561907200001</v>
      </c>
      <c r="BN17" s="13"/>
      <c r="BO17" s="6"/>
      <c r="BP17" s="6">
        <v>-1.7</v>
      </c>
      <c r="BQ17" s="6"/>
      <c r="BR17" s="6">
        <v>149</v>
      </c>
      <c r="BS17" s="7">
        <f t="shared" si="7"/>
        <v>2.8883892231399999</v>
      </c>
      <c r="BT17" s="13"/>
      <c r="BU17" s="6"/>
      <c r="BV17" s="6">
        <v>-2.6</v>
      </c>
      <c r="BW17" s="6"/>
      <c r="BX17" s="6">
        <v>166</v>
      </c>
      <c r="BY17" s="7">
        <f t="shared" si="8"/>
        <v>4.3236684212799998</v>
      </c>
      <c r="BZ17" s="13"/>
      <c r="CA17" s="6"/>
      <c r="CB17" s="6">
        <v>-0.3</v>
      </c>
      <c r="CC17" s="6"/>
      <c r="CD17" s="6">
        <v>163</v>
      </c>
      <c r="CE17" s="7">
        <f t="shared" si="2"/>
        <v>0.52707369005999993</v>
      </c>
    </row>
    <row r="18" spans="1:83" x14ac:dyDescent="0.25">
      <c r="A18" s="6">
        <v>292</v>
      </c>
      <c r="B18" s="15">
        <v>169</v>
      </c>
      <c r="C18" s="24">
        <v>38.381796241968004</v>
      </c>
      <c r="D18" s="17"/>
      <c r="E18" s="15">
        <v>196</v>
      </c>
      <c r="F18" s="15">
        <v>169</v>
      </c>
      <c r="G18" s="7">
        <v>32.005284187024003</v>
      </c>
      <c r="H18" s="7"/>
      <c r="I18" s="6"/>
      <c r="J18" s="6"/>
      <c r="K18" s="6"/>
      <c r="L18" s="6"/>
      <c r="M18" s="6"/>
      <c r="N18" s="6"/>
      <c r="O18" s="13"/>
      <c r="P18" s="10">
        <v>310</v>
      </c>
      <c r="Q18" s="6">
        <v>275</v>
      </c>
      <c r="R18" s="7">
        <f t="shared" si="0"/>
        <v>38.948130792837318</v>
      </c>
      <c r="S18" s="7"/>
      <c r="T18" s="6">
        <v>-65</v>
      </c>
      <c r="U18" s="6">
        <v>-39</v>
      </c>
      <c r="V18" s="6"/>
      <c r="W18" s="6">
        <v>67</v>
      </c>
      <c r="X18" s="6">
        <v>211</v>
      </c>
      <c r="Y18" s="6"/>
      <c r="Z18" s="7">
        <v>27.151542960489341</v>
      </c>
      <c r="AA18" s="13"/>
      <c r="AB18" s="6">
        <v>155</v>
      </c>
      <c r="AC18" s="6">
        <v>248</v>
      </c>
      <c r="AD18" s="7">
        <f t="shared" si="3"/>
        <v>29.856724208450469</v>
      </c>
      <c r="AE18" s="6"/>
      <c r="AF18" s="6"/>
      <c r="AG18" s="6"/>
      <c r="AH18" s="6"/>
      <c r="AI18" s="6"/>
      <c r="AJ18" s="6"/>
      <c r="AK18" s="6"/>
      <c r="AL18" s="13"/>
      <c r="AM18" s="6">
        <v>310</v>
      </c>
      <c r="AN18" s="6">
        <v>193</v>
      </c>
      <c r="AO18" s="6"/>
      <c r="AP18" s="7">
        <v>39.815075859209998</v>
      </c>
      <c r="AQ18" s="7"/>
      <c r="AR18" s="6"/>
      <c r="AS18" s="6"/>
      <c r="AT18" s="6"/>
      <c r="AU18" s="6"/>
      <c r="AV18" s="6"/>
      <c r="AW18" s="6"/>
      <c r="AX18" s="13"/>
      <c r="AY18" s="6">
        <v>247</v>
      </c>
      <c r="AZ18" s="6">
        <v>167</v>
      </c>
      <c r="BA18" s="16">
        <v>35.374355189241001</v>
      </c>
      <c r="BB18" s="7"/>
      <c r="BC18" s="6">
        <v>-67</v>
      </c>
      <c r="BD18" s="6">
        <v>-19.600000000000001</v>
      </c>
      <c r="BE18" s="6">
        <v>-38.9</v>
      </c>
      <c r="BF18" s="6">
        <v>172</v>
      </c>
      <c r="BG18" s="7">
        <f t="shared" si="1"/>
        <v>22.375469070079998</v>
      </c>
      <c r="BH18" s="13"/>
      <c r="BI18" s="6"/>
      <c r="BJ18" s="6">
        <v>-2.2999999999999998</v>
      </c>
      <c r="BK18" s="6"/>
      <c r="BL18" s="6">
        <v>162</v>
      </c>
      <c r="BM18" s="7">
        <f t="shared" si="6"/>
        <v>3.8522441392599998</v>
      </c>
      <c r="BN18" s="13"/>
      <c r="BO18" s="6"/>
      <c r="BP18" s="6">
        <v>-1.8</v>
      </c>
      <c r="BQ18" s="6"/>
      <c r="BR18" s="6">
        <v>147</v>
      </c>
      <c r="BS18" s="7">
        <f t="shared" si="7"/>
        <v>3.0509978529600001</v>
      </c>
      <c r="BT18" s="13"/>
      <c r="BU18" s="6"/>
      <c r="BV18" s="6">
        <v>-5.5</v>
      </c>
      <c r="BW18" s="6"/>
      <c r="BX18" s="6">
        <v>192</v>
      </c>
      <c r="BY18" s="7">
        <f t="shared" si="8"/>
        <v>8.5383833974999988</v>
      </c>
      <c r="BZ18" s="13"/>
      <c r="CA18" s="6">
        <v>-65</v>
      </c>
      <c r="CB18" s="6">
        <v>-8.1999999999999993</v>
      </c>
      <c r="CC18" s="6">
        <v>-36.799999999999997</v>
      </c>
      <c r="CD18" s="6">
        <v>134</v>
      </c>
      <c r="CE18" s="7">
        <f t="shared" si="2"/>
        <v>11.951656843039997</v>
      </c>
    </row>
    <row r="19" spans="1:83" x14ac:dyDescent="0.25">
      <c r="A19" s="6">
        <v>248</v>
      </c>
      <c r="B19" s="15">
        <v>179</v>
      </c>
      <c r="C19" s="24">
        <v>35.377934251291997</v>
      </c>
      <c r="D19" s="17"/>
      <c r="E19" s="15">
        <v>204</v>
      </c>
      <c r="F19" s="15">
        <v>174</v>
      </c>
      <c r="G19" s="7">
        <v>32.460956991296001</v>
      </c>
      <c r="H19" s="7"/>
      <c r="I19" s="6"/>
      <c r="J19" s="6"/>
      <c r="K19" s="6"/>
      <c r="L19" s="6"/>
      <c r="M19" s="6"/>
      <c r="N19" s="6"/>
      <c r="O19" s="13"/>
      <c r="P19" s="10">
        <v>155</v>
      </c>
      <c r="Q19" s="6">
        <v>141</v>
      </c>
      <c r="R19" s="7">
        <f t="shared" si="0"/>
        <v>29.856724208450469</v>
      </c>
      <c r="S19" s="7"/>
      <c r="T19" s="6">
        <v>-65</v>
      </c>
      <c r="U19" s="6">
        <v>-39</v>
      </c>
      <c r="V19" s="6"/>
      <c r="W19" s="6">
        <v>92</v>
      </c>
      <c r="X19" s="6">
        <v>245</v>
      </c>
      <c r="Y19" s="6"/>
      <c r="Z19" s="7">
        <v>27.756214691761361</v>
      </c>
      <c r="AA19" s="13"/>
      <c r="AB19" s="6">
        <v>157</v>
      </c>
      <c r="AC19" s="6">
        <v>189</v>
      </c>
      <c r="AD19" s="7">
        <f t="shared" si="3"/>
        <v>29.936938855739697</v>
      </c>
      <c r="AE19" s="6"/>
      <c r="AF19" s="6"/>
      <c r="AG19" s="6"/>
      <c r="AH19" s="6"/>
      <c r="AI19" s="6"/>
      <c r="AJ19" s="6"/>
      <c r="AK19" s="6"/>
      <c r="AL19" s="13"/>
      <c r="AM19" s="6">
        <v>290</v>
      </c>
      <c r="AN19" s="6">
        <v>201</v>
      </c>
      <c r="AO19" s="6"/>
      <c r="AP19" s="7">
        <v>38.333726333109993</v>
      </c>
      <c r="AQ19" s="7"/>
      <c r="AR19" s="6"/>
      <c r="AS19" s="6"/>
      <c r="AT19" s="6"/>
      <c r="AU19" s="6"/>
      <c r="AV19" s="6"/>
      <c r="AW19" s="6"/>
      <c r="AX19" s="13"/>
      <c r="AY19" s="6"/>
      <c r="AZ19" s="6"/>
      <c r="BA19" s="15"/>
      <c r="BB19" s="15"/>
      <c r="BC19" s="6">
        <v>-62</v>
      </c>
      <c r="BD19" s="6">
        <v>-24</v>
      </c>
      <c r="BE19" s="6">
        <v>-36</v>
      </c>
      <c r="BF19" s="6">
        <v>176</v>
      </c>
      <c r="BG19" s="7">
        <f t="shared" si="1"/>
        <v>25.352766720000005</v>
      </c>
      <c r="BH19" s="13"/>
      <c r="BI19" s="6"/>
      <c r="BJ19" s="6">
        <v>-2</v>
      </c>
      <c r="BK19" s="6"/>
      <c r="BL19" s="6">
        <v>154</v>
      </c>
      <c r="BM19" s="7">
        <f t="shared" si="6"/>
        <v>3.3738462399999998</v>
      </c>
      <c r="BN19" s="13"/>
      <c r="BO19" s="6">
        <v>-52</v>
      </c>
      <c r="BP19" s="6">
        <v>-1.5</v>
      </c>
      <c r="BQ19" s="6"/>
      <c r="BR19" s="6">
        <v>146</v>
      </c>
      <c r="BS19" s="7">
        <f t="shared" si="7"/>
        <v>2.5607872574999999</v>
      </c>
      <c r="BT19" s="13"/>
      <c r="BU19" s="6"/>
      <c r="BV19" s="6">
        <v>-7.8</v>
      </c>
      <c r="BW19" s="6"/>
      <c r="BX19" s="6">
        <v>168</v>
      </c>
      <c r="BY19" s="7">
        <f t="shared" si="8"/>
        <v>11.474540494559999</v>
      </c>
      <c r="BZ19" s="13"/>
      <c r="CA19" s="6"/>
      <c r="CB19" s="6"/>
      <c r="CC19" s="6"/>
      <c r="CD19" s="6">
        <v>149</v>
      </c>
      <c r="CE19" s="7">
        <f t="shared" si="2"/>
        <v>0</v>
      </c>
    </row>
    <row r="20" spans="1:83" x14ac:dyDescent="0.25">
      <c r="A20" s="6">
        <v>260</v>
      </c>
      <c r="B20" s="15">
        <v>154</v>
      </c>
      <c r="C20" s="24">
        <v>36.205537838720005</v>
      </c>
      <c r="D20" s="17"/>
      <c r="E20" s="15">
        <v>328</v>
      </c>
      <c r="F20" s="15">
        <v>211</v>
      </c>
      <c r="G20" s="7">
        <v>41.421132943947995</v>
      </c>
      <c r="H20" s="7"/>
      <c r="I20" s="6"/>
      <c r="J20" s="6"/>
      <c r="K20" s="6"/>
      <c r="L20" s="6"/>
      <c r="M20" s="6"/>
      <c r="N20" s="6"/>
      <c r="O20" s="13"/>
      <c r="P20" s="10">
        <v>156</v>
      </c>
      <c r="Q20" s="6">
        <v>237</v>
      </c>
      <c r="R20" s="7">
        <f t="shared" si="0"/>
        <v>29.896725023902498</v>
      </c>
      <c r="S20" s="7"/>
      <c r="T20" s="6">
        <v>-65</v>
      </c>
      <c r="U20" s="6">
        <v>-38</v>
      </c>
      <c r="V20" s="6"/>
      <c r="W20" s="6">
        <v>68</v>
      </c>
      <c r="X20" s="6">
        <v>186</v>
      </c>
      <c r="Y20" s="6"/>
      <c r="Z20" s="7">
        <v>27.173150288956702</v>
      </c>
      <c r="AA20" s="13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3"/>
      <c r="AM20" s="6"/>
      <c r="AN20" s="6"/>
      <c r="AO20" s="6"/>
      <c r="AP20" s="6"/>
      <c r="AR20" s="6"/>
      <c r="AS20" s="6"/>
      <c r="AT20" s="6"/>
      <c r="AU20" s="6"/>
      <c r="AV20" s="6"/>
      <c r="AW20" s="6"/>
      <c r="AX20" s="13"/>
      <c r="AY20" s="6"/>
      <c r="AZ20" s="6"/>
      <c r="BA20" s="7"/>
      <c r="BB20" s="6"/>
      <c r="BC20" s="6">
        <v>-62</v>
      </c>
      <c r="BD20" s="6">
        <v>-20.8</v>
      </c>
      <c r="BE20" s="6">
        <v>-35</v>
      </c>
      <c r="BF20" s="6">
        <v>165</v>
      </c>
      <c r="BG20" s="7">
        <f t="shared" si="1"/>
        <v>23.219696015359997</v>
      </c>
      <c r="BH20" s="13"/>
      <c r="BI20" s="6"/>
      <c r="BJ20" s="6">
        <v>-2.2000000000000002</v>
      </c>
      <c r="BK20" s="6"/>
      <c r="BL20" s="6">
        <v>156</v>
      </c>
      <c r="BM20" s="7">
        <f t="shared" si="6"/>
        <v>3.6935572414400002</v>
      </c>
      <c r="BN20" s="13"/>
      <c r="BO20" s="6">
        <v>-50</v>
      </c>
      <c r="BP20" s="6">
        <v>-1.1000000000000001</v>
      </c>
      <c r="BQ20" s="6"/>
      <c r="BR20" s="6">
        <v>145</v>
      </c>
      <c r="BS20" s="7">
        <f t="shared" si="7"/>
        <v>1.8959558351800001</v>
      </c>
      <c r="BT20" s="13"/>
      <c r="BU20" s="6"/>
      <c r="BV20" s="6"/>
      <c r="BW20" s="6"/>
      <c r="BX20" s="6"/>
      <c r="BY20" s="6"/>
      <c r="BZ20" s="13"/>
      <c r="CA20" s="6">
        <v>-59</v>
      </c>
      <c r="CB20" s="6">
        <v>-9.1</v>
      </c>
      <c r="CC20" s="6">
        <v>-39.299999999999997</v>
      </c>
      <c r="CD20" s="6">
        <v>142</v>
      </c>
      <c r="CE20" s="7">
        <f t="shared" si="2"/>
        <v>12.99107866238</v>
      </c>
    </row>
    <row r="21" spans="1:83" x14ac:dyDescent="0.25">
      <c r="A21" s="6">
        <v>254</v>
      </c>
      <c r="B21" s="15">
        <v>157</v>
      </c>
      <c r="C21" s="24">
        <v>35.837332084921997</v>
      </c>
      <c r="D21" s="17"/>
      <c r="E21" s="15">
        <v>252</v>
      </c>
      <c r="F21" s="15">
        <v>177</v>
      </c>
      <c r="G21" s="7">
        <v>35.747595725095998</v>
      </c>
      <c r="H21" s="7"/>
      <c r="I21" s="6"/>
      <c r="J21" s="6"/>
      <c r="K21" s="6"/>
      <c r="L21" s="6"/>
      <c r="M21" s="6"/>
      <c r="N21" s="6"/>
      <c r="O21" s="13"/>
      <c r="P21" s="10">
        <v>163</v>
      </c>
      <c r="Q21" s="6">
        <v>220</v>
      </c>
      <c r="R21" s="7">
        <f t="shared" si="0"/>
        <v>30.182716643353753</v>
      </c>
      <c r="S21" s="7"/>
      <c r="T21" s="6"/>
      <c r="U21" s="6"/>
      <c r="V21" s="6"/>
      <c r="W21" s="6"/>
      <c r="X21" s="6"/>
      <c r="Y21" s="6"/>
      <c r="Z21" s="6"/>
      <c r="AA21" s="13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3"/>
      <c r="AM21" s="6"/>
      <c r="AN21" s="6"/>
      <c r="AO21" s="6"/>
      <c r="AP21" s="16"/>
      <c r="AQ21" s="16"/>
      <c r="AR21" s="6"/>
      <c r="AS21" s="6"/>
      <c r="AT21" s="6"/>
      <c r="AU21" s="6"/>
      <c r="AV21" s="6"/>
      <c r="AW21" s="6"/>
      <c r="AX21" s="13"/>
      <c r="AY21" s="6"/>
      <c r="AZ21" s="6"/>
      <c r="BA21" s="6"/>
      <c r="BB21" s="6"/>
      <c r="BC21" s="6">
        <v>-62</v>
      </c>
      <c r="BD21" s="6">
        <v>-20.5</v>
      </c>
      <c r="BE21" s="6">
        <v>-36.299999999999997</v>
      </c>
      <c r="BF21" s="6">
        <v>149</v>
      </c>
      <c r="BG21" s="7">
        <f t="shared" si="1"/>
        <v>23.011404672499999</v>
      </c>
      <c r="BH21" s="13"/>
      <c r="BI21" s="6"/>
      <c r="BJ21" s="6">
        <v>-2.1</v>
      </c>
      <c r="BK21" s="6"/>
      <c r="BL21" s="6">
        <v>152</v>
      </c>
      <c r="BM21" s="7">
        <f t="shared" si="6"/>
        <v>3.5340923305799996</v>
      </c>
      <c r="BN21" s="13"/>
      <c r="BO21" s="6">
        <v>-42</v>
      </c>
      <c r="BP21" s="6">
        <v>-1.2</v>
      </c>
      <c r="BQ21" s="6"/>
      <c r="BR21" s="6">
        <v>210</v>
      </c>
      <c r="BS21" s="7">
        <f t="shared" si="7"/>
        <v>2.0633750438399998</v>
      </c>
      <c r="BT21" s="13"/>
      <c r="BU21" s="6"/>
      <c r="BV21" s="6"/>
      <c r="BW21" s="6"/>
      <c r="BX21" s="6"/>
      <c r="BY21" s="6"/>
      <c r="BZ21" s="13"/>
      <c r="CA21" s="6">
        <v>-52</v>
      </c>
      <c r="CB21" s="6">
        <v>-18.600000000000001</v>
      </c>
      <c r="CC21" s="6">
        <v>-36.799999999999997</v>
      </c>
      <c r="CD21" s="6">
        <v>157</v>
      </c>
      <c r="CE21" s="7">
        <f t="shared" si="2"/>
        <v>21.647207659680003</v>
      </c>
    </row>
    <row r="22" spans="1:83" x14ac:dyDescent="0.25">
      <c r="A22" s="6">
        <v>249</v>
      </c>
      <c r="B22" s="15">
        <v>186</v>
      </c>
      <c r="C22" s="24">
        <v>35.392391091943999</v>
      </c>
      <c r="D22" s="17"/>
      <c r="E22" s="15">
        <v>243</v>
      </c>
      <c r="F22" s="15">
        <v>226</v>
      </c>
      <c r="G22" s="7">
        <v>34.466442932248</v>
      </c>
      <c r="H22" s="7"/>
      <c r="I22" s="6"/>
      <c r="J22" s="6"/>
      <c r="K22" s="6"/>
      <c r="L22" s="6"/>
      <c r="M22" s="6"/>
      <c r="N22" s="6"/>
      <c r="O22" s="13"/>
      <c r="P22" s="10">
        <v>160</v>
      </c>
      <c r="Q22" s="6">
        <v>213</v>
      </c>
      <c r="R22" s="7">
        <f t="shared" si="0"/>
        <v>30.058862221598719</v>
      </c>
      <c r="S22" s="7"/>
      <c r="T22" s="6"/>
      <c r="U22" s="6"/>
      <c r="V22" s="6"/>
      <c r="W22" s="6"/>
      <c r="X22" s="6"/>
      <c r="Y22" s="6"/>
      <c r="Z22" s="6"/>
      <c r="AA22" s="13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3"/>
      <c r="AM22" s="6"/>
      <c r="AN22" s="6"/>
      <c r="AO22" s="6"/>
      <c r="AP22" s="6"/>
      <c r="AQ22" s="15"/>
      <c r="AR22" s="6"/>
      <c r="AS22" s="6"/>
      <c r="AT22" s="6"/>
      <c r="AU22" s="6"/>
      <c r="AV22" s="6"/>
      <c r="AW22" s="6"/>
      <c r="AX22" s="13"/>
      <c r="AY22" s="6"/>
      <c r="AZ22" s="6"/>
      <c r="BA22" s="6"/>
      <c r="BB22" s="6"/>
      <c r="BC22" s="6">
        <v>-65</v>
      </c>
      <c r="BD22" s="6">
        <v>-20.100000000000001</v>
      </c>
      <c r="BE22" s="6">
        <v>-35</v>
      </c>
      <c r="BF22" s="6">
        <v>93</v>
      </c>
      <c r="BG22" s="7">
        <f t="shared" si="1"/>
        <v>22.730888955780003</v>
      </c>
      <c r="BH22" s="13"/>
      <c r="BI22" s="6"/>
      <c r="BJ22" s="6">
        <v>-1.4</v>
      </c>
      <c r="BK22" s="6"/>
      <c r="BL22" s="6">
        <v>160</v>
      </c>
      <c r="BM22" s="7">
        <f t="shared" si="6"/>
        <v>2.3957875883199997</v>
      </c>
      <c r="BN22" s="13"/>
      <c r="BO22" s="6"/>
      <c r="BP22" s="6">
        <v>-0.4</v>
      </c>
      <c r="BQ22" s="6"/>
      <c r="BR22" s="6">
        <v>148</v>
      </c>
      <c r="BS22" s="7">
        <f t="shared" si="7"/>
        <v>0.70108433792000002</v>
      </c>
      <c r="BT22" s="13"/>
      <c r="BU22" s="6"/>
      <c r="BV22" s="6"/>
      <c r="BW22" s="6"/>
      <c r="BX22" s="6"/>
      <c r="BY22" s="6"/>
      <c r="BZ22" s="13"/>
      <c r="CA22" s="6">
        <v>-56</v>
      </c>
      <c r="CB22" s="6">
        <v>-1.6</v>
      </c>
      <c r="CC22" s="6"/>
      <c r="CD22" s="6">
        <v>175</v>
      </c>
      <c r="CE22" s="7">
        <f t="shared" si="2"/>
        <v>2.72498674688</v>
      </c>
    </row>
    <row r="23" spans="1:83" x14ac:dyDescent="0.25">
      <c r="A23" s="6"/>
      <c r="B23" s="6"/>
      <c r="C23" s="23"/>
      <c r="D23" s="13"/>
      <c r="E23" s="15">
        <v>256</v>
      </c>
      <c r="F23" s="15">
        <v>224</v>
      </c>
      <c r="G23" s="7">
        <v>35.570187099903997</v>
      </c>
      <c r="H23" s="7"/>
      <c r="I23" s="6"/>
      <c r="J23" s="6"/>
      <c r="K23" s="6"/>
      <c r="L23" s="6"/>
      <c r="M23" s="6"/>
      <c r="N23" s="6"/>
      <c r="O23" s="13"/>
      <c r="P23" s="10">
        <v>158</v>
      </c>
      <c r="Q23" s="6">
        <v>149</v>
      </c>
      <c r="R23" s="7">
        <f t="shared" si="0"/>
        <v>29.977366077208682</v>
      </c>
      <c r="S23" s="7"/>
      <c r="T23" s="6"/>
      <c r="U23" s="6"/>
      <c r="V23" s="6"/>
      <c r="W23" s="6"/>
      <c r="X23" s="6"/>
      <c r="Y23" s="6"/>
      <c r="Z23" s="6"/>
      <c r="AA23" s="13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3"/>
      <c r="AM23" s="6"/>
      <c r="AN23" s="6"/>
      <c r="AO23" s="6"/>
      <c r="AP23" s="6"/>
      <c r="AQ23" s="15"/>
      <c r="AR23" s="6"/>
      <c r="AS23" s="6"/>
      <c r="AT23" s="6"/>
      <c r="AU23" s="6"/>
      <c r="AV23" s="6"/>
      <c r="AW23" s="6"/>
      <c r="AX23" s="13"/>
      <c r="AY23" s="6"/>
      <c r="AZ23" s="6"/>
      <c r="BA23" s="6"/>
      <c r="BB23" s="6"/>
      <c r="BC23" s="6">
        <v>-65</v>
      </c>
      <c r="BD23" s="6">
        <v>-23.5</v>
      </c>
      <c r="BE23" s="6">
        <v>-39.9</v>
      </c>
      <c r="BF23" s="6">
        <v>197</v>
      </c>
      <c r="BG23" s="7">
        <f t="shared" si="1"/>
        <v>25.028028867500002</v>
      </c>
      <c r="BH23" s="13"/>
      <c r="BI23" s="6"/>
      <c r="BJ23" s="6">
        <v>-1.9</v>
      </c>
      <c r="BK23" s="6"/>
      <c r="BL23" s="6">
        <v>165</v>
      </c>
      <c r="BM23" s="7">
        <f t="shared" si="6"/>
        <v>3.2128158030200002</v>
      </c>
      <c r="BN23" s="13"/>
      <c r="BO23" s="6"/>
      <c r="BP23" s="6">
        <v>-0.8</v>
      </c>
      <c r="BQ23" s="6"/>
      <c r="BR23" s="6">
        <v>142</v>
      </c>
      <c r="BS23" s="7">
        <f t="shared" si="7"/>
        <v>1.38880846336</v>
      </c>
      <c r="BT23" s="13"/>
      <c r="BU23" s="6"/>
      <c r="BV23" s="6"/>
      <c r="BW23" s="6"/>
      <c r="BX23" s="6"/>
      <c r="BY23" s="6"/>
      <c r="BZ23" s="13"/>
      <c r="CA23" s="6">
        <v>-52</v>
      </c>
      <c r="CB23" s="6">
        <v>-9.1999999999999993</v>
      </c>
      <c r="CC23" s="6">
        <v>-38</v>
      </c>
      <c r="CD23" s="6">
        <v>131</v>
      </c>
      <c r="CE23" s="7">
        <f t="shared" si="2"/>
        <v>13.103730192639999</v>
      </c>
    </row>
    <row r="24" spans="1:83" x14ac:dyDescent="0.25">
      <c r="A24" s="6"/>
      <c r="B24" s="6"/>
      <c r="C24" s="23"/>
      <c r="D24" s="13"/>
      <c r="E24" s="15">
        <v>244</v>
      </c>
      <c r="F24" s="15">
        <v>204</v>
      </c>
      <c r="G24" s="7">
        <v>34.906553519615997</v>
      </c>
      <c r="H24" s="7"/>
      <c r="I24" s="6"/>
      <c r="J24" s="6"/>
      <c r="K24" s="6"/>
      <c r="L24" s="6"/>
      <c r="M24" s="6"/>
      <c r="N24" s="6"/>
      <c r="O24" s="13"/>
      <c r="P24" s="10">
        <v>167</v>
      </c>
      <c r="Q24" s="6">
        <v>160</v>
      </c>
      <c r="R24" s="7">
        <f t="shared" si="0"/>
        <v>30.35087905245674</v>
      </c>
      <c r="S24" s="7"/>
      <c r="T24" s="6"/>
      <c r="U24" s="6"/>
      <c r="V24" s="6"/>
      <c r="W24" s="6"/>
      <c r="X24" s="6"/>
      <c r="Y24" s="6"/>
      <c r="Z24" s="6"/>
      <c r="AA24" s="1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3"/>
      <c r="AM24" s="6"/>
      <c r="AN24" s="6"/>
      <c r="AO24" s="6"/>
      <c r="AP24" s="15"/>
      <c r="AQ24" s="6"/>
      <c r="AR24" s="6"/>
      <c r="AS24" s="6"/>
      <c r="AT24" s="6"/>
      <c r="AU24" s="6"/>
      <c r="AV24" s="6"/>
      <c r="AW24" s="6"/>
      <c r="AX24" s="13"/>
      <c r="AY24" s="6"/>
      <c r="AZ24" s="6"/>
      <c r="BA24" s="6"/>
      <c r="BB24" s="6"/>
      <c r="BC24" s="6"/>
      <c r="BD24" s="6"/>
      <c r="BE24" s="6"/>
      <c r="BF24" s="6"/>
      <c r="BG24" s="6"/>
      <c r="BH24" s="13"/>
      <c r="BI24" s="6"/>
      <c r="BJ24" s="6">
        <v>-1.7</v>
      </c>
      <c r="BK24" s="6"/>
      <c r="BL24" s="6">
        <v>145</v>
      </c>
      <c r="BM24" s="7">
        <f t="shared" si="6"/>
        <v>2.8883892231399999</v>
      </c>
      <c r="BN24" s="13"/>
      <c r="BO24" s="6"/>
      <c r="BP24" s="6">
        <v>-1.5</v>
      </c>
      <c r="BQ24" s="6"/>
      <c r="BR24" s="6">
        <v>138</v>
      </c>
      <c r="BS24" s="7">
        <f t="shared" si="7"/>
        <v>2.5607872574999999</v>
      </c>
      <c r="BT24" s="13"/>
      <c r="BU24" s="6"/>
      <c r="BV24" s="6"/>
      <c r="BW24" s="6"/>
      <c r="BX24" s="6"/>
      <c r="BY24" s="6"/>
      <c r="BZ24" s="13"/>
      <c r="CA24" s="6"/>
      <c r="CB24" s="6"/>
      <c r="CC24" s="6"/>
      <c r="CD24" s="6"/>
      <c r="CE24" s="6"/>
    </row>
    <row r="25" spans="1:83" x14ac:dyDescent="0.25">
      <c r="A25" s="6"/>
      <c r="B25" s="6"/>
      <c r="C25" s="23"/>
      <c r="D25" s="13"/>
      <c r="E25" s="15">
        <v>246</v>
      </c>
      <c r="F25" s="15">
        <v>222</v>
      </c>
      <c r="G25" s="7">
        <v>34.784077134127998</v>
      </c>
      <c r="H25" s="7"/>
      <c r="I25" s="6"/>
      <c r="J25" s="6"/>
      <c r="K25" s="6"/>
      <c r="L25" s="6"/>
      <c r="M25" s="6"/>
      <c r="N25" s="6"/>
      <c r="O25" s="13"/>
      <c r="P25" s="10">
        <v>165</v>
      </c>
      <c r="Q25" s="6">
        <v>177</v>
      </c>
      <c r="R25" s="7">
        <f t="shared" si="0"/>
        <v>30.266364535353585</v>
      </c>
      <c r="S25" s="7"/>
      <c r="T25" s="6"/>
      <c r="U25" s="6"/>
      <c r="V25" s="6"/>
      <c r="W25" s="6"/>
      <c r="X25" s="6"/>
      <c r="Y25" s="6"/>
      <c r="Z25" s="6"/>
      <c r="AA25" s="1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3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13"/>
      <c r="AY25" s="6"/>
      <c r="AZ25" s="6"/>
      <c r="BA25" s="6"/>
      <c r="BB25" s="6"/>
      <c r="BC25" s="6"/>
      <c r="BD25" s="6"/>
      <c r="BE25" s="6"/>
      <c r="BF25" s="6"/>
      <c r="BG25" s="6"/>
      <c r="BH25" s="13"/>
      <c r="BI25" s="6"/>
      <c r="BJ25" s="6"/>
      <c r="BK25" s="6"/>
      <c r="BL25" s="6"/>
      <c r="BM25" s="6"/>
      <c r="BN25" s="13"/>
      <c r="BO25" s="6"/>
      <c r="BP25" s="6">
        <v>-1.4</v>
      </c>
      <c r="BQ25" s="6"/>
      <c r="BR25" s="6">
        <v>136</v>
      </c>
      <c r="BS25" s="7">
        <f t="shared" si="7"/>
        <v>2.3957875883199997</v>
      </c>
      <c r="BT25" s="13"/>
      <c r="BU25" s="6"/>
      <c r="BV25" s="6"/>
      <c r="BW25" s="6"/>
      <c r="BX25" s="6"/>
      <c r="BY25" s="6"/>
      <c r="BZ25" s="13"/>
      <c r="CA25" s="6"/>
      <c r="CB25" s="6"/>
      <c r="CC25" s="6"/>
      <c r="CD25" s="6"/>
      <c r="CE25" s="6"/>
    </row>
    <row r="26" spans="1:83" x14ac:dyDescent="0.25">
      <c r="A26" s="6"/>
      <c r="B26" s="6"/>
      <c r="C26" s="23"/>
      <c r="D26" s="13"/>
      <c r="E26" s="15">
        <v>149</v>
      </c>
      <c r="F26" s="15">
        <v>128</v>
      </c>
      <c r="G26" s="7">
        <v>29.886606538047999</v>
      </c>
      <c r="H26" s="7"/>
      <c r="I26" s="6"/>
      <c r="J26" s="6"/>
      <c r="K26" s="6"/>
      <c r="L26" s="6"/>
      <c r="M26" s="6"/>
      <c r="N26" s="6"/>
      <c r="O26" s="13"/>
      <c r="P26" s="10"/>
      <c r="Q26" s="6"/>
      <c r="R26" s="6"/>
      <c r="S26" s="6"/>
      <c r="T26" s="6"/>
      <c r="U26" s="6"/>
      <c r="V26" s="6"/>
      <c r="W26" s="6"/>
      <c r="X26" s="6"/>
      <c r="Y26" s="6"/>
      <c r="Z26" s="6"/>
      <c r="AA26" s="1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3"/>
      <c r="AM26" s="10"/>
      <c r="AN26" s="6"/>
      <c r="AO26" s="6"/>
      <c r="AP26" s="2"/>
      <c r="AQ26" s="6"/>
      <c r="AR26" s="6"/>
      <c r="AS26" s="6"/>
      <c r="AT26" s="6"/>
      <c r="AU26" s="6"/>
      <c r="AV26" s="6"/>
      <c r="AW26" s="6"/>
      <c r="AX26" s="13"/>
      <c r="AY26" s="6"/>
      <c r="AZ26" s="6"/>
      <c r="BA26" s="6"/>
      <c r="BB26" s="6"/>
      <c r="BC26" s="6"/>
      <c r="BD26" s="6"/>
      <c r="BE26" s="6"/>
      <c r="BF26" s="6"/>
      <c r="BG26" s="6"/>
      <c r="BH26" s="13"/>
      <c r="BI26" s="6"/>
      <c r="BJ26" s="6"/>
      <c r="BK26" s="6"/>
      <c r="BL26" s="6"/>
      <c r="BM26" s="6"/>
      <c r="BN26" s="13"/>
      <c r="BO26" s="6"/>
      <c r="BP26" s="6"/>
      <c r="BQ26" s="6"/>
      <c r="BR26" s="6"/>
      <c r="BS26" s="6"/>
      <c r="BT26" s="13"/>
      <c r="BU26" s="6"/>
      <c r="BV26" s="6"/>
      <c r="BW26" s="6"/>
      <c r="BX26" s="6"/>
      <c r="BY26" s="6"/>
      <c r="BZ26" s="13"/>
      <c r="CA26" s="6"/>
      <c r="CB26" s="6"/>
      <c r="CC26" s="6"/>
      <c r="CD26" s="6"/>
      <c r="CE26" s="6"/>
    </row>
    <row r="27" spans="1:83" x14ac:dyDescent="0.25">
      <c r="A27" s="6"/>
      <c r="B27" s="6"/>
      <c r="C27" s="23"/>
      <c r="D27" s="13"/>
      <c r="E27" s="15">
        <v>174</v>
      </c>
      <c r="F27" s="15">
        <v>158</v>
      </c>
      <c r="G27" s="7">
        <v>30.776334744687997</v>
      </c>
      <c r="H27" s="7"/>
      <c r="I27" s="6"/>
      <c r="J27" s="6"/>
      <c r="K27" s="6"/>
      <c r="L27" s="6"/>
      <c r="M27" s="6"/>
      <c r="N27" s="6"/>
      <c r="O27" s="13"/>
      <c r="P27" s="10"/>
      <c r="Q27" s="6"/>
      <c r="R27" s="7"/>
      <c r="S27" s="7"/>
      <c r="T27" s="6"/>
      <c r="U27" s="6"/>
      <c r="V27" s="6"/>
      <c r="W27" s="6"/>
      <c r="X27" s="6"/>
      <c r="Y27" s="6"/>
      <c r="Z27" s="6"/>
      <c r="AA27" s="1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3"/>
      <c r="AM27" s="6"/>
      <c r="AN27" s="6"/>
      <c r="AO27" s="6"/>
      <c r="AP27" s="2"/>
      <c r="AQ27" s="6"/>
      <c r="AR27" s="6"/>
      <c r="AS27" s="6"/>
      <c r="AT27" s="6"/>
      <c r="AU27" s="6"/>
      <c r="AV27" s="6"/>
      <c r="AW27" s="6"/>
      <c r="AX27" s="13"/>
      <c r="AY27" s="6"/>
      <c r="AZ27" s="6"/>
      <c r="BA27" s="6"/>
      <c r="BB27" s="6"/>
      <c r="BC27" s="6"/>
      <c r="BD27" s="6"/>
      <c r="BE27" s="6"/>
      <c r="BF27" s="6"/>
      <c r="BG27" s="6"/>
      <c r="BH27" s="13"/>
      <c r="BI27" s="6"/>
      <c r="BJ27" s="6"/>
      <c r="BK27" s="6"/>
      <c r="BL27" s="6"/>
      <c r="BM27" s="6"/>
      <c r="BN27" s="13"/>
      <c r="BO27" s="6"/>
      <c r="BP27" s="6"/>
      <c r="BQ27" s="6"/>
      <c r="BR27" s="6"/>
      <c r="BS27" s="6"/>
      <c r="BT27" s="13"/>
      <c r="BU27" s="6"/>
      <c r="BV27" s="6"/>
      <c r="BW27" s="6"/>
      <c r="BX27" s="6"/>
      <c r="BY27" s="6"/>
      <c r="BZ27" s="13"/>
      <c r="CA27" s="6"/>
      <c r="CB27" s="6"/>
      <c r="CC27" s="6"/>
      <c r="CD27" s="6"/>
      <c r="CE27" s="6"/>
    </row>
    <row r="28" spans="1:83" x14ac:dyDescent="0.25">
      <c r="A28" s="6"/>
      <c r="B28" s="6"/>
      <c r="C28" s="23"/>
      <c r="D28" s="13"/>
      <c r="E28" s="15">
        <v>176</v>
      </c>
      <c r="F28" s="15">
        <v>137</v>
      </c>
      <c r="G28" s="7">
        <v>31.264224631947997</v>
      </c>
      <c r="H28" s="7"/>
      <c r="I28" s="6"/>
      <c r="J28" s="6"/>
      <c r="K28" s="6"/>
      <c r="L28" s="6"/>
      <c r="M28" s="6"/>
      <c r="N28" s="6"/>
      <c r="O28" s="13"/>
      <c r="P28" s="10"/>
      <c r="Q28" s="6"/>
      <c r="R28" s="6"/>
      <c r="S28" s="6"/>
      <c r="T28" s="6"/>
      <c r="U28" s="6"/>
      <c r="V28" s="6"/>
      <c r="W28" s="6"/>
      <c r="X28" s="6"/>
      <c r="Y28" s="6"/>
      <c r="Z28" s="6"/>
      <c r="AA28" s="1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3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13"/>
      <c r="AY28" s="6"/>
      <c r="AZ28" s="6"/>
      <c r="BA28" s="6"/>
      <c r="BB28" s="6"/>
      <c r="BC28" s="6"/>
      <c r="BD28" s="6"/>
      <c r="BE28" s="6"/>
      <c r="BF28" s="6"/>
      <c r="BG28" s="6"/>
      <c r="BH28" s="13"/>
      <c r="BI28" s="6"/>
      <c r="BJ28" s="6"/>
      <c r="BK28" s="6"/>
      <c r="BL28" s="6"/>
      <c r="BM28" s="6"/>
      <c r="BN28" s="13"/>
      <c r="BO28" s="6"/>
      <c r="BP28" s="6"/>
      <c r="BQ28" s="6"/>
      <c r="BR28" s="6"/>
      <c r="BS28" s="6"/>
      <c r="BT28" s="13"/>
      <c r="BU28" s="6"/>
      <c r="BV28" s="6"/>
      <c r="BW28" s="6"/>
      <c r="BX28" s="6"/>
      <c r="BY28" s="6"/>
      <c r="BZ28" s="13"/>
      <c r="CA28" s="6"/>
      <c r="CB28" s="6"/>
      <c r="CC28" s="6"/>
      <c r="CD28" s="6"/>
      <c r="CE28" s="6"/>
    </row>
    <row r="29" spans="1:83" x14ac:dyDescent="0.25">
      <c r="A29" s="6"/>
      <c r="B29" s="6"/>
      <c r="C29" s="23"/>
      <c r="D29" s="13"/>
      <c r="E29" s="15">
        <v>185</v>
      </c>
      <c r="F29" s="15">
        <v>154</v>
      </c>
      <c r="G29" s="7">
        <v>31.550449322920002</v>
      </c>
      <c r="H29" s="7"/>
      <c r="I29" s="6"/>
      <c r="J29" s="6"/>
      <c r="K29" s="6"/>
      <c r="L29" s="6"/>
      <c r="M29" s="6"/>
      <c r="N29" s="6"/>
      <c r="O29" s="13"/>
      <c r="P29" s="10"/>
      <c r="Q29" s="6"/>
      <c r="R29" s="6"/>
      <c r="S29" s="6"/>
      <c r="T29" s="6"/>
      <c r="U29" s="6"/>
      <c r="V29" s="6"/>
      <c r="W29" s="6"/>
      <c r="X29" s="6"/>
      <c r="Y29" s="6"/>
      <c r="Z29" s="6"/>
      <c r="AA29" s="1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3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3"/>
      <c r="AY29" s="6"/>
      <c r="AZ29" s="6"/>
      <c r="BA29" s="6"/>
      <c r="BB29" s="6"/>
      <c r="BC29" s="6"/>
      <c r="BD29" s="6"/>
      <c r="BE29" s="6"/>
      <c r="BF29" s="6"/>
      <c r="BG29" s="6"/>
      <c r="BH29" s="13"/>
      <c r="BI29" s="6"/>
      <c r="BJ29" s="6"/>
      <c r="BK29" s="6"/>
      <c r="BL29" s="6"/>
      <c r="BM29" s="6"/>
      <c r="BN29" s="13"/>
      <c r="BO29" s="6"/>
      <c r="BP29" s="6"/>
      <c r="BQ29" s="6"/>
      <c r="BR29" s="6"/>
      <c r="BS29" s="6"/>
      <c r="BT29" s="13"/>
      <c r="BU29" s="6"/>
      <c r="BV29" s="6"/>
      <c r="BW29" s="6"/>
      <c r="BX29" s="6"/>
      <c r="BY29" s="6"/>
      <c r="BZ29" s="13"/>
      <c r="CA29" s="6"/>
      <c r="CB29" s="6"/>
      <c r="CC29" s="6"/>
      <c r="CD29" s="6"/>
      <c r="CE29" s="6"/>
    </row>
    <row r="30" spans="1:83" x14ac:dyDescent="0.25">
      <c r="A30" s="6"/>
      <c r="B30" s="6"/>
      <c r="C30" s="23"/>
      <c r="D30" s="13"/>
      <c r="E30" s="15">
        <v>179</v>
      </c>
      <c r="F30" s="15">
        <v>145</v>
      </c>
      <c r="G30" s="7">
        <v>31.325656538874998</v>
      </c>
      <c r="H30" s="7"/>
      <c r="I30" s="6"/>
      <c r="J30" s="6"/>
      <c r="K30" s="6"/>
      <c r="L30" s="6"/>
      <c r="M30" s="6"/>
      <c r="N30" s="6"/>
      <c r="O30" s="13"/>
      <c r="P30" s="10"/>
      <c r="Q30" s="6"/>
      <c r="R30" s="6"/>
      <c r="S30" s="6"/>
      <c r="T30" s="6"/>
      <c r="U30" s="6"/>
      <c r="V30" s="6"/>
      <c r="W30" s="6"/>
      <c r="X30" s="6"/>
      <c r="Y30" s="6"/>
      <c r="Z30" s="6"/>
      <c r="AA30" s="1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3"/>
      <c r="AM30" s="6"/>
      <c r="AN30" s="6"/>
      <c r="AO30" s="6"/>
      <c r="AP30" s="2"/>
      <c r="AQ30" s="6"/>
      <c r="AR30" s="6"/>
      <c r="AS30" s="6"/>
      <c r="AT30" s="6"/>
      <c r="AU30" s="6"/>
      <c r="AV30" s="6"/>
      <c r="AW30" s="6"/>
      <c r="AX30" s="13"/>
      <c r="AY30" s="6"/>
      <c r="AZ30" s="6"/>
      <c r="BA30" s="6"/>
      <c r="BB30" s="6"/>
      <c r="BC30" s="6"/>
      <c r="BD30" s="6"/>
      <c r="BE30" s="6"/>
      <c r="BF30" s="6"/>
      <c r="BG30" s="6"/>
      <c r="BH30" s="13"/>
      <c r="BI30" s="6"/>
      <c r="BJ30" s="6"/>
      <c r="BK30" s="6"/>
      <c r="BL30" s="6"/>
      <c r="BM30" s="6"/>
      <c r="BN30" s="13"/>
      <c r="BO30" s="6"/>
      <c r="BP30" s="6"/>
      <c r="BQ30" s="6"/>
      <c r="BR30" s="6"/>
      <c r="BS30" s="6"/>
      <c r="BT30" s="13"/>
      <c r="BU30" s="6"/>
      <c r="BV30" s="6"/>
      <c r="BW30" s="6"/>
      <c r="BX30" s="6"/>
      <c r="BY30" s="6"/>
      <c r="BZ30" s="13"/>
      <c r="CA30" s="6"/>
      <c r="CB30" s="6"/>
      <c r="CC30" s="6"/>
      <c r="CD30" s="6"/>
      <c r="CE30" s="6"/>
    </row>
    <row r="31" spans="1:83" x14ac:dyDescent="0.25">
      <c r="A31" s="6"/>
      <c r="B31" s="6"/>
      <c r="C31" s="23"/>
      <c r="D31" s="13"/>
      <c r="E31" s="15">
        <v>152</v>
      </c>
      <c r="F31" s="6">
        <v>195</v>
      </c>
      <c r="G31" s="7">
        <v>28.163477933500001</v>
      </c>
      <c r="H31" s="7"/>
      <c r="I31" s="6"/>
      <c r="J31" s="6"/>
      <c r="K31" s="6"/>
      <c r="L31" s="6"/>
      <c r="M31" s="6"/>
      <c r="N31" s="6"/>
      <c r="O31" s="13"/>
      <c r="P31" s="10"/>
      <c r="Q31" s="6"/>
      <c r="R31" s="6"/>
      <c r="S31" s="6"/>
      <c r="T31" s="6"/>
      <c r="U31" s="6"/>
      <c r="V31" s="6"/>
      <c r="W31" s="6"/>
      <c r="X31" s="6"/>
      <c r="Y31" s="6"/>
      <c r="Z31" s="6"/>
      <c r="AA31" s="13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3"/>
      <c r="AM31" s="6"/>
      <c r="AN31" s="6"/>
      <c r="AO31" s="6"/>
      <c r="AP31" s="2"/>
      <c r="AQ31" s="6"/>
      <c r="AR31" s="6"/>
      <c r="AS31" s="6"/>
      <c r="AT31" s="6"/>
      <c r="AU31" s="6"/>
      <c r="AV31" s="6"/>
      <c r="AW31" s="6"/>
      <c r="AX31" s="13"/>
      <c r="AY31" s="6"/>
      <c r="AZ31" s="6"/>
      <c r="BA31" s="6"/>
      <c r="BB31" s="6"/>
      <c r="BC31" s="6"/>
      <c r="BD31" s="6"/>
      <c r="BE31" s="6"/>
      <c r="BF31" s="6"/>
      <c r="BG31" s="6"/>
      <c r="BH31" s="13"/>
      <c r="BI31" s="6"/>
      <c r="BJ31" s="6"/>
      <c r="BK31" s="6"/>
      <c r="BL31" s="6"/>
      <c r="BM31" s="6"/>
      <c r="BN31" s="13"/>
      <c r="BO31" s="6"/>
      <c r="BP31" s="6"/>
      <c r="BQ31" s="6"/>
      <c r="BR31" s="6"/>
      <c r="BS31" s="6"/>
      <c r="BT31" s="13"/>
      <c r="BU31" s="6"/>
      <c r="BV31" s="6"/>
      <c r="BW31" s="6"/>
      <c r="BX31" s="6"/>
      <c r="BY31" s="6"/>
      <c r="BZ31" s="13"/>
      <c r="CA31" s="6"/>
      <c r="CB31" s="6"/>
      <c r="CC31" s="6"/>
      <c r="CD31" s="6"/>
      <c r="CE31" s="6"/>
    </row>
    <row r="32" spans="1:83" x14ac:dyDescent="0.25">
      <c r="A32" s="8"/>
      <c r="B32" s="8"/>
      <c r="C32" s="25"/>
      <c r="D32" s="20"/>
      <c r="E32" s="8">
        <v>163</v>
      </c>
      <c r="F32" s="8">
        <v>248</v>
      </c>
      <c r="G32" s="9">
        <v>26.999297400255998</v>
      </c>
      <c r="H32" s="9"/>
      <c r="I32" s="8"/>
      <c r="J32" s="8"/>
      <c r="K32" s="8"/>
      <c r="L32" s="8"/>
      <c r="M32" s="8"/>
      <c r="N32" s="8"/>
      <c r="O32" s="20"/>
      <c r="P32" s="11"/>
      <c r="Q32" s="8"/>
      <c r="R32" s="8"/>
      <c r="S32" s="8"/>
      <c r="T32" s="8"/>
      <c r="U32" s="8"/>
      <c r="V32" s="8"/>
      <c r="W32" s="8"/>
      <c r="X32" s="8"/>
      <c r="Y32" s="8"/>
      <c r="Z32" s="8"/>
      <c r="AA32" s="20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0"/>
      <c r="AM32" s="8"/>
      <c r="AN32" s="8"/>
      <c r="AO32" s="8"/>
      <c r="AP32" s="21"/>
      <c r="AQ32" s="8"/>
      <c r="AR32" s="8"/>
      <c r="AS32" s="8"/>
      <c r="AT32" s="8"/>
      <c r="AU32" s="8"/>
      <c r="AV32" s="8"/>
      <c r="AW32" s="8"/>
      <c r="AX32" s="20"/>
      <c r="AY32" s="8"/>
      <c r="AZ32" s="8"/>
      <c r="BA32" s="8"/>
      <c r="BB32" s="8"/>
      <c r="BC32" s="8"/>
      <c r="BD32" s="8"/>
      <c r="BE32" s="8"/>
      <c r="BF32" s="8"/>
      <c r="BG32" s="8"/>
      <c r="BH32" s="20"/>
      <c r="BI32" s="8"/>
      <c r="BJ32" s="8"/>
      <c r="BK32" s="8"/>
      <c r="BL32" s="8"/>
      <c r="BM32" s="8"/>
      <c r="BN32" s="20"/>
      <c r="BO32" s="8"/>
      <c r="BP32" s="8"/>
      <c r="BQ32" s="8"/>
      <c r="BR32" s="8"/>
      <c r="BS32" s="8"/>
      <c r="BT32" s="20"/>
      <c r="BU32" s="8"/>
      <c r="BV32" s="8"/>
      <c r="BW32" s="8"/>
      <c r="BX32" s="8"/>
      <c r="BY32" s="8"/>
      <c r="BZ32" s="20"/>
      <c r="CA32" s="8"/>
      <c r="CB32" s="8"/>
      <c r="CC32" s="8"/>
      <c r="CD32" s="8"/>
      <c r="CE32" s="8"/>
    </row>
    <row r="33" spans="1:8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6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x14ac:dyDescent="0.25">
      <c r="A34" s="1" t="s">
        <v>12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x14ac:dyDescent="0.25">
      <c r="A35" s="1" t="s">
        <v>13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6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x14ac:dyDescent="0.25">
      <c r="A36" s="1" t="s">
        <v>15</v>
      </c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6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x14ac:dyDescent="0.25">
      <c r="A37" s="1" t="s">
        <v>16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6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x14ac:dyDescent="0.25">
      <c r="A38" s="1" t="s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6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x14ac:dyDescent="0.25">
      <c r="A39" s="3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x14ac:dyDescent="0.25">
      <c r="A41" s="4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16">
        <v>32.787267067000002</v>
      </c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x14ac:dyDescent="0.25">
      <c r="BA42" s="16">
        <v>33.237952787169</v>
      </c>
    </row>
    <row r="43" spans="1:83" x14ac:dyDescent="0.25">
      <c r="A43" s="5" t="s">
        <v>24</v>
      </c>
      <c r="BA43" s="16">
        <v>33.248824972287998</v>
      </c>
    </row>
    <row r="44" spans="1:83" x14ac:dyDescent="0.25">
      <c r="BA44" s="16">
        <v>33.45183470944</v>
      </c>
    </row>
    <row r="45" spans="1:83" x14ac:dyDescent="0.25">
      <c r="BA45" s="16">
        <v>33.806753856124999</v>
      </c>
    </row>
    <row r="46" spans="1:83" x14ac:dyDescent="0.25">
      <c r="I46" s="16"/>
      <c r="BA46" s="16">
        <v>33.920568454269002</v>
      </c>
    </row>
    <row r="47" spans="1:83" x14ac:dyDescent="0.25">
      <c r="I47" s="16"/>
      <c r="R47" s="2"/>
      <c r="S47" s="2"/>
      <c r="BA47" s="16">
        <v>33.920568454269002</v>
      </c>
    </row>
    <row r="48" spans="1:83" x14ac:dyDescent="0.25">
      <c r="I48" s="16"/>
      <c r="BA48" s="16">
        <v>34.006500271104002</v>
      </c>
    </row>
    <row r="49" spans="9:53" x14ac:dyDescent="0.25">
      <c r="I49" s="16"/>
      <c r="BA49" s="16">
        <v>34.115795384743997</v>
      </c>
    </row>
    <row r="50" spans="9:53" x14ac:dyDescent="0.25">
      <c r="I50" s="16"/>
      <c r="BA50" s="16">
        <v>34.228125125167999</v>
      </c>
    </row>
    <row r="51" spans="9:53" x14ac:dyDescent="0.25">
      <c r="I51" s="16"/>
      <c r="BA51" s="16">
        <v>34.542957379952</v>
      </c>
    </row>
    <row r="52" spans="9:53" x14ac:dyDescent="0.25">
      <c r="I52" s="16"/>
      <c r="BA52" s="16">
        <v>34.641507901034998</v>
      </c>
    </row>
    <row r="53" spans="9:53" x14ac:dyDescent="0.25">
      <c r="I53" s="16"/>
      <c r="BA53" s="16">
        <v>34.656177683967996</v>
      </c>
    </row>
    <row r="54" spans="9:53" x14ac:dyDescent="0.25">
      <c r="I54" s="16"/>
      <c r="BA54" s="16">
        <v>35.262004039999994</v>
      </c>
    </row>
    <row r="55" spans="9:53" x14ac:dyDescent="0.25">
      <c r="I55" s="16"/>
      <c r="BA55" s="16">
        <v>35.374355189241001</v>
      </c>
    </row>
    <row r="56" spans="9:53" x14ac:dyDescent="0.25">
      <c r="I56" s="16"/>
    </row>
    <row r="57" spans="9:53" x14ac:dyDescent="0.25">
      <c r="I57" s="16"/>
    </row>
    <row r="58" spans="9:53" x14ac:dyDescent="0.25">
      <c r="I58" s="16"/>
    </row>
    <row r="59" spans="9:53" x14ac:dyDescent="0.25">
      <c r="I59" s="16"/>
    </row>
    <row r="60" spans="9:53" x14ac:dyDescent="0.25">
      <c r="I60" s="16"/>
    </row>
    <row r="61" spans="9:53" x14ac:dyDescent="0.25">
      <c r="I61" s="16"/>
    </row>
    <row r="62" spans="9:53" x14ac:dyDescent="0.25">
      <c r="I62" s="16"/>
    </row>
    <row r="63" spans="9:53" x14ac:dyDescent="0.25">
      <c r="I63" s="16"/>
    </row>
    <row r="64" spans="9:53" x14ac:dyDescent="0.25">
      <c r="I64" s="16"/>
    </row>
    <row r="65" spans="9:9" x14ac:dyDescent="0.25">
      <c r="I65" s="16"/>
    </row>
    <row r="66" spans="9:9" x14ac:dyDescent="0.25">
      <c r="I66" s="16"/>
    </row>
    <row r="67" spans="9:9" x14ac:dyDescent="0.25">
      <c r="I67" s="16"/>
    </row>
    <row r="68" spans="9:9" x14ac:dyDescent="0.25">
      <c r="I68" s="16"/>
    </row>
    <row r="69" spans="9:9" x14ac:dyDescent="0.25">
      <c r="I69" s="16"/>
    </row>
    <row r="70" spans="9:9" x14ac:dyDescent="0.25">
      <c r="I70" s="16"/>
    </row>
    <row r="71" spans="9:9" x14ac:dyDescent="0.25">
      <c r="I71" s="16"/>
    </row>
    <row r="72" spans="9:9" x14ac:dyDescent="0.25">
      <c r="I72" s="16"/>
    </row>
    <row r="73" spans="9:9" x14ac:dyDescent="0.25">
      <c r="I73" s="16"/>
    </row>
    <row r="74" spans="9:9" x14ac:dyDescent="0.25">
      <c r="I74" s="16"/>
    </row>
  </sheetData>
  <sortState ref="BA41:BA55">
    <sortCondition ref="BA5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498EB7-ADC2-46E3-967F-51D346A01CAC}"/>
</file>

<file path=customXml/itemProps2.xml><?xml version="1.0" encoding="utf-8"?>
<ds:datastoreItem xmlns:ds="http://schemas.openxmlformats.org/officeDocument/2006/customXml" ds:itemID="{1228F05B-BDCF-4EDD-B058-82987847FE09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6a3b66f3-109f-4a6f-899b-9ddb114a8c36"/>
    <ds:schemaRef ds:uri="b80aac87-0d98-49ad-b5ec-1f783f119ae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0531DA-F31D-4154-B7A4-264BD766DF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University of Brighton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Smith</dc:creator>
  <cp:lastModifiedBy>Martin Smith</cp:lastModifiedBy>
  <dcterms:created xsi:type="dcterms:W3CDTF">2021-02-08T20:54:11Z</dcterms:created>
  <dcterms:modified xsi:type="dcterms:W3CDTF">2021-07-16T07:43:22Z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